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0955" windowHeight="9975" firstSheet="2" activeTab="4"/>
  </bookViews>
  <sheets>
    <sheet name="GERAL" sheetId="25" r:id="rId1"/>
    <sheet name="PROGRAMAÇÃO (15)" sheetId="26" r:id="rId2"/>
    <sheet name="PROGRAMAÇÃO (20)" sheetId="38" r:id="rId3"/>
    <sheet name="DADOS - IFS" sheetId="27" r:id="rId4"/>
    <sheet name="C_AGRARIAS_" sheetId="29" r:id="rId5"/>
    <sheet name="C_BIOLOGICAS_" sheetId="33" r:id="rId6"/>
    <sheet name="C_SAUDE_" sheetId="35" r:id="rId7"/>
    <sheet name="C_EXATAS_TERRA_" sheetId="31" r:id="rId8"/>
    <sheet name="C_HUMANAS_" sheetId="37" r:id="rId9"/>
    <sheet name="C_SOCIAIS_APLICADAS" sheetId="13" r:id="rId10"/>
    <sheet name="Eng_I" sheetId="16" r:id="rId11"/>
    <sheet name="Eng_II" sheetId="18" r:id="rId12"/>
    <sheet name="Eng_III" sheetId="20" r:id="rId13"/>
    <sheet name="Eng_IV" sheetId="22" r:id="rId14"/>
    <sheet name="LETRAS_LINGUISTICA" sheetId="24" r:id="rId15"/>
  </sheets>
  <definedNames>
    <definedName name="_xlnm._FilterDatabase" localSheetId="4" hidden="1">C_AGRARIAS_!$C$4:$N$280</definedName>
    <definedName name="_xlnm._FilterDatabase" localSheetId="5" hidden="1">C_BIOLOGICAS_!$A$1:$L$165</definedName>
    <definedName name="_xlnm._FilterDatabase" localSheetId="7" hidden="1">C_EXATAS_TERRA_!$A$1:$L$368</definedName>
    <definedName name="_xlnm._FilterDatabase" localSheetId="8" hidden="1">C_HUMANAS_!$A$1:$L$312</definedName>
    <definedName name="_xlnm._FilterDatabase" localSheetId="6" hidden="1">C_SAUDE_!$A$1:$L$87</definedName>
    <definedName name="_xlnm._FilterDatabase" localSheetId="9" hidden="1">C_SOCIAIS_APLICADAS!$A$1:$L$183</definedName>
    <definedName name="_xlnm._FilterDatabase" localSheetId="10" hidden="1">Eng_I!$A$1:$L$140</definedName>
    <definedName name="_xlnm._FilterDatabase" localSheetId="11" hidden="1">Eng_II!$A$1:$L$69</definedName>
    <definedName name="_xlnm._FilterDatabase" localSheetId="12" hidden="1">Eng_III!$A$1:$L$40</definedName>
    <definedName name="_xlnm._FilterDatabase" localSheetId="13" hidden="1">Eng_IV!$A$1:$L$120</definedName>
    <definedName name="_xlnm._FilterDatabase" localSheetId="14" hidden="1">LETRAS_LINGUISTICA!$A$1:$L$78</definedName>
  </definedNames>
  <calcPr calcId="145621"/>
</workbook>
</file>

<file path=xl/calcChain.xml><?xml version="1.0" encoding="utf-8"?>
<calcChain xmlns="http://schemas.openxmlformats.org/spreadsheetml/2006/main">
  <c r="B121" i="29" l="1"/>
  <c r="B122" i="29"/>
  <c r="B123" i="29"/>
  <c r="B124" i="29"/>
  <c r="B125" i="29"/>
  <c r="B126" i="29"/>
  <c r="B127" i="29"/>
  <c r="B128" i="29"/>
  <c r="B129" i="29"/>
  <c r="B130" i="29"/>
  <c r="B131" i="29"/>
  <c r="B132" i="29"/>
  <c r="B133" i="29"/>
  <c r="B134" i="29"/>
  <c r="B135" i="29"/>
  <c r="B136" i="29"/>
  <c r="B137" i="29"/>
  <c r="B138" i="29"/>
  <c r="B139" i="29"/>
  <c r="B140" i="29"/>
  <c r="B141" i="29"/>
  <c r="B142" i="29"/>
  <c r="B143" i="29"/>
  <c r="B144" i="29"/>
  <c r="B145" i="29"/>
  <c r="B146" i="29"/>
  <c r="B147" i="29"/>
  <c r="B148" i="29"/>
  <c r="B149" i="29"/>
  <c r="B150" i="29"/>
  <c r="B151" i="29"/>
  <c r="B152" i="29"/>
  <c r="B153" i="29"/>
  <c r="B154" i="29"/>
  <c r="B155" i="29"/>
  <c r="B156" i="29"/>
  <c r="B157" i="29"/>
  <c r="B158" i="29"/>
  <c r="B159" i="29"/>
  <c r="B160" i="29"/>
  <c r="B161" i="29"/>
  <c r="B162" i="29"/>
  <c r="B163" i="29"/>
  <c r="B164" i="29"/>
  <c r="B165" i="29"/>
  <c r="B166" i="29"/>
  <c r="B167" i="29"/>
  <c r="B168" i="29"/>
  <c r="B169" i="29"/>
  <c r="B170" i="29"/>
  <c r="B171" i="29"/>
  <c r="B172" i="29"/>
  <c r="B173" i="29"/>
  <c r="B174" i="29"/>
  <c r="B175" i="29"/>
  <c r="B176" i="29"/>
  <c r="B177" i="29"/>
  <c r="B178" i="29"/>
  <c r="B179" i="29"/>
  <c r="B180" i="29"/>
  <c r="B181" i="29"/>
  <c r="B182" i="29"/>
  <c r="B183" i="29"/>
  <c r="B184" i="29"/>
  <c r="B185" i="29"/>
  <c r="B186" i="29"/>
  <c r="B187" i="29"/>
  <c r="B188" i="29"/>
  <c r="B189" i="29"/>
  <c r="B190" i="29"/>
  <c r="B191" i="29"/>
  <c r="B192" i="29"/>
  <c r="B193" i="29"/>
  <c r="B194" i="29"/>
  <c r="B195" i="29"/>
  <c r="B196" i="29"/>
  <c r="B197" i="29"/>
  <c r="B198" i="29"/>
  <c r="B199" i="29"/>
  <c r="B200" i="29"/>
  <c r="B201" i="29"/>
  <c r="B202" i="29"/>
  <c r="B203" i="29"/>
  <c r="B204" i="29"/>
  <c r="B205" i="29"/>
  <c r="B206" i="29"/>
  <c r="B207" i="29"/>
  <c r="B208" i="29"/>
  <c r="B209" i="29"/>
  <c r="B210" i="29"/>
  <c r="B211" i="29"/>
  <c r="B212" i="29"/>
  <c r="B213" i="29"/>
  <c r="B214" i="29"/>
  <c r="B215" i="29"/>
  <c r="B216" i="29"/>
  <c r="B217" i="29"/>
  <c r="B218" i="29"/>
  <c r="B219" i="29"/>
  <c r="B220" i="29"/>
  <c r="B221" i="29"/>
  <c r="B222" i="29"/>
  <c r="B223" i="29"/>
  <c r="B224" i="29"/>
  <c r="B225" i="29"/>
  <c r="B226" i="29"/>
  <c r="B227" i="29"/>
  <c r="B228" i="29"/>
  <c r="B229" i="29"/>
  <c r="B230" i="29"/>
  <c r="B231" i="29"/>
  <c r="B232" i="29"/>
  <c r="B233" i="29"/>
  <c r="B234" i="29"/>
  <c r="B120" i="29"/>
  <c r="B114" i="29"/>
  <c r="B115" i="29" s="1"/>
  <c r="B116" i="29" s="1"/>
  <c r="B117" i="29" s="1"/>
  <c r="B118" i="29" s="1"/>
  <c r="B113" i="29"/>
  <c r="B108" i="29"/>
  <c r="B109" i="29" s="1"/>
  <c r="B110" i="29" s="1"/>
  <c r="B111" i="29" s="1"/>
  <c r="B112" i="29" s="1"/>
  <c r="B107" i="29"/>
  <c r="B101" i="29"/>
  <c r="B102" i="29" s="1"/>
  <c r="B103" i="29" s="1"/>
  <c r="B104" i="29" s="1"/>
  <c r="B105" i="29" s="1"/>
  <c r="B106" i="29" s="1"/>
  <c r="B95" i="29"/>
  <c r="B96" i="29" s="1"/>
  <c r="B97" i="29" s="1"/>
  <c r="B98" i="29" s="1"/>
  <c r="B99" i="29" s="1"/>
  <c r="B100" i="29" s="1"/>
  <c r="B90" i="29"/>
  <c r="B91" i="29"/>
  <c r="B92" i="29"/>
  <c r="B93" i="29"/>
  <c r="B94" i="29"/>
  <c r="B27" i="29"/>
  <c r="B28" i="29"/>
  <c r="B29" i="29"/>
  <c r="B30" i="29"/>
  <c r="B31" i="29"/>
  <c r="B32" i="29"/>
  <c r="B33" i="29"/>
  <c r="B34" i="29"/>
  <c r="B35" i="29"/>
  <c r="B36" i="29"/>
  <c r="B37" i="29"/>
  <c r="B38" i="29"/>
  <c r="B39" i="29"/>
  <c r="B40" i="29"/>
  <c r="B41" i="29"/>
  <c r="B42" i="29"/>
  <c r="B43" i="29"/>
  <c r="B44" i="29"/>
  <c r="B45" i="29"/>
  <c r="B46" i="29"/>
  <c r="B47" i="29"/>
  <c r="B48" i="29"/>
  <c r="B49" i="29"/>
  <c r="B50" i="29"/>
  <c r="B51" i="29"/>
  <c r="B52" i="29"/>
  <c r="B53" i="29"/>
  <c r="B54" i="29"/>
  <c r="B55" i="29"/>
  <c r="B56" i="29"/>
  <c r="B57" i="29"/>
  <c r="B58" i="29"/>
  <c r="B59" i="29"/>
  <c r="B60" i="29"/>
  <c r="B61" i="29"/>
  <c r="B62" i="29"/>
  <c r="B63" i="29"/>
  <c r="B64" i="29"/>
  <c r="B65" i="29"/>
  <c r="B66" i="29"/>
  <c r="B67" i="29"/>
  <c r="B68" i="29"/>
  <c r="B69" i="29"/>
  <c r="B70" i="29"/>
  <c r="B71" i="29"/>
  <c r="B72" i="29"/>
  <c r="B73" i="29"/>
  <c r="B74" i="29"/>
  <c r="B75" i="29"/>
  <c r="B76" i="29"/>
  <c r="B77" i="29"/>
  <c r="B78" i="29"/>
  <c r="B79" i="29"/>
  <c r="B80" i="29"/>
  <c r="B81" i="29"/>
  <c r="B82" i="29"/>
  <c r="B83" i="29"/>
  <c r="B84" i="29"/>
  <c r="B85" i="29"/>
  <c r="B86" i="29"/>
  <c r="B87" i="29"/>
  <c r="B88" i="29"/>
  <c r="B89" i="29"/>
  <c r="B26" i="29"/>
  <c r="B2" i="29"/>
  <c r="B24" i="29"/>
  <c r="B25" i="29" s="1"/>
  <c r="B23" i="29"/>
  <c r="B1" i="29"/>
  <c r="B11" i="29" s="1"/>
  <c r="B12" i="29" s="1"/>
  <c r="B13" i="29" s="1"/>
  <c r="B14" i="29" s="1"/>
  <c r="B15" i="29" s="1"/>
  <c r="B16" i="29" s="1"/>
  <c r="B9" i="38"/>
  <c r="B14" i="38"/>
  <c r="C14" i="38"/>
  <c r="B18" i="26"/>
  <c r="B17" i="26"/>
  <c r="D31" i="38"/>
  <c r="C30" i="38"/>
  <c r="C29" i="38"/>
  <c r="B29" i="38"/>
  <c r="D27" i="38"/>
  <c r="D24" i="38" s="1"/>
  <c r="C25" i="38"/>
  <c r="E24" i="38"/>
  <c r="B18" i="38"/>
  <c r="B17" i="38"/>
  <c r="B19" i="38" s="1"/>
  <c r="C11" i="38"/>
  <c r="B11" i="38"/>
  <c r="C10" i="38"/>
  <c r="B6" i="38"/>
  <c r="B5" i="38"/>
  <c r="E4" i="38"/>
  <c r="C4" i="38"/>
  <c r="C6" i="38"/>
  <c r="B4" i="38"/>
  <c r="E3" i="38"/>
  <c r="C3" i="38"/>
  <c r="C5" i="38"/>
  <c r="B3" i="38"/>
  <c r="B8" i="38"/>
  <c r="C13" i="38"/>
  <c r="B13" i="38"/>
  <c r="B7" i="38"/>
  <c r="C12" i="38"/>
  <c r="E5" i="38"/>
  <c r="B12" i="38"/>
  <c r="E9" i="26"/>
  <c r="E17" i="26"/>
  <c r="B6" i="25" a="1"/>
  <c r="B6" i="25" s="1"/>
  <c r="D6" i="25"/>
  <c r="F317" i="37"/>
  <c r="F316" i="37"/>
  <c r="F315" i="37"/>
  <c r="F314" i="37"/>
  <c r="F2" i="37"/>
  <c r="F3" i="37"/>
  <c r="F4" i="37"/>
  <c r="F5" i="37"/>
  <c r="F6" i="37"/>
  <c r="F7" i="37"/>
  <c r="F8" i="37"/>
  <c r="F9" i="37"/>
  <c r="F10" i="37"/>
  <c r="F11" i="37"/>
  <c r="F12" i="37"/>
  <c r="F13" i="37"/>
  <c r="F14" i="37"/>
  <c r="F15" i="37"/>
  <c r="F16" i="37"/>
  <c r="F17" i="37"/>
  <c r="F18" i="37"/>
  <c r="F19" i="37"/>
  <c r="F20" i="37"/>
  <c r="F21" i="37"/>
  <c r="F22" i="37"/>
  <c r="F23" i="37"/>
  <c r="F24" i="37"/>
  <c r="F25" i="37"/>
  <c r="F26" i="37"/>
  <c r="F27" i="37"/>
  <c r="F28" i="37"/>
  <c r="F29" i="37"/>
  <c r="F30" i="37"/>
  <c r="F31" i="37"/>
  <c r="F32" i="37"/>
  <c r="F33" i="37"/>
  <c r="F34" i="37"/>
  <c r="F35" i="37"/>
  <c r="F36" i="37"/>
  <c r="F37" i="37"/>
  <c r="F38" i="37"/>
  <c r="F39" i="37"/>
  <c r="F40" i="37"/>
  <c r="F41" i="37"/>
  <c r="F42" i="37"/>
  <c r="F43" i="37"/>
  <c r="F44" i="37"/>
  <c r="F45" i="37"/>
  <c r="F46" i="37"/>
  <c r="F47" i="37"/>
  <c r="F48" i="37"/>
  <c r="F49" i="37"/>
  <c r="F50" i="37"/>
  <c r="F51" i="37"/>
  <c r="F52" i="37"/>
  <c r="F53" i="37"/>
  <c r="F54" i="37"/>
  <c r="F55" i="37"/>
  <c r="F56" i="37"/>
  <c r="F57" i="37"/>
  <c r="F58" i="37"/>
  <c r="F59" i="37"/>
  <c r="F60" i="37"/>
  <c r="F61" i="37"/>
  <c r="F62" i="37"/>
  <c r="F63" i="37"/>
  <c r="F64" i="37"/>
  <c r="F65" i="37"/>
  <c r="F66" i="37"/>
  <c r="F67" i="37"/>
  <c r="F68" i="37"/>
  <c r="F69" i="37"/>
  <c r="F70" i="37"/>
  <c r="F71" i="37"/>
  <c r="F72" i="37"/>
  <c r="F73" i="37"/>
  <c r="F74" i="37"/>
  <c r="F75" i="37"/>
  <c r="F76" i="37"/>
  <c r="F77" i="37"/>
  <c r="F78" i="37"/>
  <c r="F79" i="37"/>
  <c r="F80" i="37"/>
  <c r="F81" i="37"/>
  <c r="F82" i="37"/>
  <c r="F83" i="37"/>
  <c r="F84" i="37"/>
  <c r="F85" i="37"/>
  <c r="F86" i="37"/>
  <c r="F87" i="37"/>
  <c r="F88" i="37"/>
  <c r="F89" i="37"/>
  <c r="F90" i="37"/>
  <c r="F91" i="37"/>
  <c r="F92" i="37"/>
  <c r="F93" i="37"/>
  <c r="F94" i="37"/>
  <c r="F95" i="37"/>
  <c r="F96" i="37"/>
  <c r="F97" i="37"/>
  <c r="F98" i="37"/>
  <c r="F99" i="37"/>
  <c r="F100" i="37"/>
  <c r="F101" i="37"/>
  <c r="F102" i="37"/>
  <c r="F103" i="37"/>
  <c r="F104" i="37"/>
  <c r="F105" i="37"/>
  <c r="F106" i="37"/>
  <c r="F107" i="37"/>
  <c r="F108" i="37"/>
  <c r="F109" i="37"/>
  <c r="F110" i="37"/>
  <c r="F111" i="37"/>
  <c r="F112" i="37"/>
  <c r="F113" i="37"/>
  <c r="F114" i="37"/>
  <c r="F115" i="37"/>
  <c r="F116" i="37"/>
  <c r="F117" i="37"/>
  <c r="F118" i="37"/>
  <c r="F119" i="37"/>
  <c r="F120" i="37"/>
  <c r="F121" i="37"/>
  <c r="F122" i="37"/>
  <c r="F123" i="37"/>
  <c r="F124" i="37"/>
  <c r="F125" i="37"/>
  <c r="F126" i="37"/>
  <c r="F127" i="37"/>
  <c r="F128" i="37"/>
  <c r="F129" i="37"/>
  <c r="F130" i="37"/>
  <c r="F131" i="37"/>
  <c r="F132" i="37"/>
  <c r="F133" i="37"/>
  <c r="F134" i="37"/>
  <c r="F135" i="37"/>
  <c r="F136" i="37"/>
  <c r="F137" i="37"/>
  <c r="F138" i="37"/>
  <c r="F139" i="37"/>
  <c r="F140" i="37"/>
  <c r="F141" i="37"/>
  <c r="F142" i="37"/>
  <c r="F143" i="37"/>
  <c r="F144" i="37"/>
  <c r="F145" i="37"/>
  <c r="F146" i="37"/>
  <c r="F147" i="37"/>
  <c r="F148" i="37"/>
  <c r="F149" i="37"/>
  <c r="F150" i="37"/>
  <c r="F151" i="37"/>
  <c r="F152" i="37"/>
  <c r="F153" i="37"/>
  <c r="F154" i="37"/>
  <c r="F155" i="37"/>
  <c r="F156" i="37"/>
  <c r="F157" i="37"/>
  <c r="F158" i="37"/>
  <c r="F159" i="37"/>
  <c r="F160" i="37"/>
  <c r="F161" i="37"/>
  <c r="F162" i="37"/>
  <c r="F163" i="37"/>
  <c r="F164" i="37"/>
  <c r="F165" i="37"/>
  <c r="F166" i="37"/>
  <c r="F167" i="37"/>
  <c r="F168" i="37"/>
  <c r="F169" i="37"/>
  <c r="F170" i="37"/>
  <c r="F171" i="37"/>
  <c r="F172" i="37"/>
  <c r="F173" i="37"/>
  <c r="F174" i="37"/>
  <c r="F175" i="37"/>
  <c r="F176" i="37"/>
  <c r="F177" i="37"/>
  <c r="F178" i="37"/>
  <c r="F179" i="37"/>
  <c r="F180" i="37"/>
  <c r="F181" i="37"/>
  <c r="F182" i="37"/>
  <c r="F183" i="37"/>
  <c r="F184" i="37"/>
  <c r="F185" i="37"/>
  <c r="F186" i="37"/>
  <c r="F187" i="37"/>
  <c r="F188" i="37"/>
  <c r="F189" i="37"/>
  <c r="F190" i="37"/>
  <c r="F191" i="37"/>
  <c r="F192" i="37"/>
  <c r="F193" i="37"/>
  <c r="F194" i="37"/>
  <c r="F195" i="37"/>
  <c r="F196" i="37"/>
  <c r="F197" i="37"/>
  <c r="F198" i="37"/>
  <c r="F199" i="37"/>
  <c r="F200" i="37"/>
  <c r="F201" i="37"/>
  <c r="F202" i="37"/>
  <c r="F203" i="37"/>
  <c r="F204" i="37"/>
  <c r="F205" i="37"/>
  <c r="F206" i="37"/>
  <c r="F207" i="37"/>
  <c r="F208" i="37"/>
  <c r="F209" i="37"/>
  <c r="F210" i="37"/>
  <c r="F211" i="37"/>
  <c r="F212" i="37"/>
  <c r="F213" i="37"/>
  <c r="F214" i="37"/>
  <c r="F215" i="37"/>
  <c r="F216" i="37"/>
  <c r="F217" i="37"/>
  <c r="F218" i="37"/>
  <c r="F219" i="37"/>
  <c r="F220" i="37"/>
  <c r="F221" i="37"/>
  <c r="F222" i="37"/>
  <c r="F223" i="37"/>
  <c r="F224" i="37"/>
  <c r="F225" i="37"/>
  <c r="F226" i="37"/>
  <c r="F227" i="37"/>
  <c r="F228" i="37"/>
  <c r="F229" i="37"/>
  <c r="F230" i="37"/>
  <c r="F231" i="37"/>
  <c r="F232" i="37"/>
  <c r="F233" i="37"/>
  <c r="F234" i="37"/>
  <c r="F235" i="37"/>
  <c r="F236" i="37"/>
  <c r="F237" i="37"/>
  <c r="F238" i="37"/>
  <c r="F239" i="37"/>
  <c r="F240" i="37"/>
  <c r="F241" i="37"/>
  <c r="F242" i="37"/>
  <c r="F243" i="37"/>
  <c r="F244" i="37"/>
  <c r="F245" i="37"/>
  <c r="F246" i="37"/>
  <c r="F247" i="37"/>
  <c r="F248" i="37"/>
  <c r="F249" i="37"/>
  <c r="F250" i="37"/>
  <c r="F251" i="37"/>
  <c r="F252" i="37"/>
  <c r="F253" i="37"/>
  <c r="F254" i="37"/>
  <c r="F255" i="37"/>
  <c r="F256" i="37"/>
  <c r="F257" i="37"/>
  <c r="F258" i="37"/>
  <c r="F259" i="37"/>
  <c r="F260" i="37"/>
  <c r="F261" i="37"/>
  <c r="F262" i="37"/>
  <c r="F263" i="37"/>
  <c r="F264" i="37"/>
  <c r="F265" i="37"/>
  <c r="F266" i="37"/>
  <c r="F267" i="37"/>
  <c r="F268" i="37"/>
  <c r="F269" i="37"/>
  <c r="F270" i="37"/>
  <c r="F271" i="37"/>
  <c r="F272" i="37"/>
  <c r="F273" i="37"/>
  <c r="F274" i="37"/>
  <c r="F275" i="37"/>
  <c r="F276" i="37"/>
  <c r="F277" i="37"/>
  <c r="F278" i="37"/>
  <c r="F279" i="37"/>
  <c r="F280" i="37"/>
  <c r="F281" i="37"/>
  <c r="F282" i="37"/>
  <c r="F283" i="37"/>
  <c r="F284" i="37"/>
  <c r="F285" i="37"/>
  <c r="F286" i="37"/>
  <c r="F287" i="37"/>
  <c r="F288" i="37"/>
  <c r="F289" i="37"/>
  <c r="F290" i="37"/>
  <c r="F291" i="37"/>
  <c r="F292" i="37"/>
  <c r="F293" i="37"/>
  <c r="F294" i="37"/>
  <c r="F295" i="37"/>
  <c r="F296" i="37"/>
  <c r="F297" i="37"/>
  <c r="F298" i="37"/>
  <c r="F299" i="37"/>
  <c r="F300" i="37"/>
  <c r="F301" i="37"/>
  <c r="F302" i="37"/>
  <c r="F303" i="37"/>
  <c r="F304" i="37"/>
  <c r="F305" i="37"/>
  <c r="F306" i="37"/>
  <c r="F307" i="37"/>
  <c r="F308" i="37"/>
  <c r="F309" i="37"/>
  <c r="F310" i="37"/>
  <c r="F311" i="37"/>
  <c r="F312" i="37"/>
  <c r="B4" i="25" a="1"/>
  <c r="B4" i="25" s="1"/>
  <c r="D4" i="25"/>
  <c r="F92" i="35"/>
  <c r="F91" i="35"/>
  <c r="F90" i="35"/>
  <c r="F89" i="35"/>
  <c r="F2" i="35"/>
  <c r="F3" i="35"/>
  <c r="F4" i="35"/>
  <c r="F5" i="35"/>
  <c r="F6" i="35"/>
  <c r="F7" i="35"/>
  <c r="F8" i="35"/>
  <c r="F9" i="35"/>
  <c r="F10" i="35"/>
  <c r="F11" i="35"/>
  <c r="F12" i="35"/>
  <c r="F13" i="35"/>
  <c r="F14" i="35"/>
  <c r="F15" i="35"/>
  <c r="F16" i="35"/>
  <c r="F17" i="35"/>
  <c r="F18" i="35"/>
  <c r="F19" i="35"/>
  <c r="F20" i="35"/>
  <c r="F21" i="35"/>
  <c r="F22" i="35"/>
  <c r="F23" i="35"/>
  <c r="F24" i="35"/>
  <c r="F25" i="35"/>
  <c r="F26" i="35"/>
  <c r="F27" i="35"/>
  <c r="F28" i="35"/>
  <c r="F29" i="35"/>
  <c r="F30" i="35"/>
  <c r="F31" i="35"/>
  <c r="F32" i="35"/>
  <c r="F33" i="35"/>
  <c r="F34" i="35"/>
  <c r="F35" i="35"/>
  <c r="F36" i="35"/>
  <c r="F37" i="35"/>
  <c r="F38" i="35"/>
  <c r="F39" i="35"/>
  <c r="F40" i="35"/>
  <c r="F41" i="35"/>
  <c r="F42" i="35"/>
  <c r="F43" i="35"/>
  <c r="F44" i="35"/>
  <c r="F45" i="35"/>
  <c r="F46" i="35"/>
  <c r="F47" i="35"/>
  <c r="F48" i="35"/>
  <c r="F49" i="35"/>
  <c r="F50" i="35"/>
  <c r="F51" i="35"/>
  <c r="F52" i="35"/>
  <c r="F53" i="35"/>
  <c r="F54" i="35"/>
  <c r="F55" i="35"/>
  <c r="F56" i="35"/>
  <c r="F57" i="35"/>
  <c r="F58" i="35"/>
  <c r="F59" i="35"/>
  <c r="F60" i="35"/>
  <c r="F61" i="35"/>
  <c r="F62" i="35"/>
  <c r="F63" i="35"/>
  <c r="F64" i="35"/>
  <c r="F65" i="35"/>
  <c r="F66" i="35"/>
  <c r="F67" i="35"/>
  <c r="F68" i="35"/>
  <c r="F69" i="35"/>
  <c r="F70" i="35"/>
  <c r="F71" i="35"/>
  <c r="F72" i="35"/>
  <c r="F73" i="35"/>
  <c r="F74" i="35"/>
  <c r="F75" i="35"/>
  <c r="F76" i="35"/>
  <c r="F77" i="35"/>
  <c r="F78" i="35"/>
  <c r="F79" i="35"/>
  <c r="F80" i="35"/>
  <c r="F81" i="35"/>
  <c r="F82" i="35"/>
  <c r="F83" i="35"/>
  <c r="F84" i="35"/>
  <c r="F85" i="35"/>
  <c r="F86" i="35"/>
  <c r="F87" i="35"/>
  <c r="B3" i="25" a="1"/>
  <c r="B3" i="25" s="1"/>
  <c r="E3" i="25" s="1"/>
  <c r="D3" i="25"/>
  <c r="F170" i="33"/>
  <c r="F169" i="33"/>
  <c r="F168" i="33"/>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105" i="33"/>
  <c r="F106" i="33"/>
  <c r="F107" i="33"/>
  <c r="F108" i="33"/>
  <c r="F109" i="33"/>
  <c r="F110" i="33"/>
  <c r="F111" i="33"/>
  <c r="F112" i="33"/>
  <c r="F113" i="33"/>
  <c r="F114" i="33"/>
  <c r="F115" i="33"/>
  <c r="F116" i="33"/>
  <c r="F117" i="33"/>
  <c r="F118" i="33"/>
  <c r="F119" i="33"/>
  <c r="F120" i="33"/>
  <c r="F121" i="33"/>
  <c r="F122" i="33"/>
  <c r="F123" i="33"/>
  <c r="F124" i="33"/>
  <c r="F125" i="33"/>
  <c r="F126" i="33"/>
  <c r="F127" i="33"/>
  <c r="F128" i="33"/>
  <c r="F129" i="33"/>
  <c r="F130" i="33"/>
  <c r="F131" i="33"/>
  <c r="F132" i="33"/>
  <c r="F133" i="33"/>
  <c r="F134" i="33"/>
  <c r="F135" i="33"/>
  <c r="F136" i="33"/>
  <c r="F137" i="33"/>
  <c r="F138" i="33"/>
  <c r="F139" i="33"/>
  <c r="F140" i="33"/>
  <c r="F141" i="33"/>
  <c r="F142" i="33"/>
  <c r="F143" i="33"/>
  <c r="F144" i="33"/>
  <c r="F145" i="33"/>
  <c r="F146" i="33"/>
  <c r="F147" i="33"/>
  <c r="F148" i="33"/>
  <c r="F149" i="33"/>
  <c r="F150" i="33"/>
  <c r="F151" i="33"/>
  <c r="F152" i="33"/>
  <c r="F153" i="33"/>
  <c r="F154" i="33"/>
  <c r="F155" i="33"/>
  <c r="F156" i="33"/>
  <c r="F157" i="33"/>
  <c r="F158" i="33"/>
  <c r="F159" i="33"/>
  <c r="F160" i="33"/>
  <c r="F161" i="33"/>
  <c r="F162" i="33"/>
  <c r="F163" i="33"/>
  <c r="F164" i="33"/>
  <c r="F165" i="33"/>
  <c r="F2" i="33"/>
  <c r="B5" i="25" a="1"/>
  <c r="B5" i="25" s="1"/>
  <c r="F373" i="31"/>
  <c r="F371" i="31"/>
  <c r="F372" i="31"/>
  <c r="F3" i="31"/>
  <c r="F4" i="31"/>
  <c r="F5" i="31"/>
  <c r="F6" i="31"/>
  <c r="F7" i="31"/>
  <c r="F8" i="31"/>
  <c r="F9" i="31"/>
  <c r="F10" i="31"/>
  <c r="F11" i="31"/>
  <c r="F12" i="31"/>
  <c r="F13" i="31"/>
  <c r="F14" i="31"/>
  <c r="F15" i="31"/>
  <c r="F16" i="31"/>
  <c r="F17" i="31"/>
  <c r="F18" i="31"/>
  <c r="F19" i="31"/>
  <c r="F20" i="31"/>
  <c r="F21" i="31"/>
  <c r="F22" i="31"/>
  <c r="F23" i="31"/>
  <c r="F24" i="31"/>
  <c r="F25" i="31"/>
  <c r="F26" i="31"/>
  <c r="F27" i="31"/>
  <c r="F28" i="31"/>
  <c r="F29" i="31"/>
  <c r="F30" i="31"/>
  <c r="F31" i="31"/>
  <c r="F32" i="31"/>
  <c r="F33" i="31"/>
  <c r="F34" i="31"/>
  <c r="F35" i="31"/>
  <c r="F36" i="31"/>
  <c r="F37" i="31"/>
  <c r="F38" i="31"/>
  <c r="F39" i="31"/>
  <c r="F40" i="31"/>
  <c r="F41" i="31"/>
  <c r="F42" i="31"/>
  <c r="F43" i="31"/>
  <c r="F44" i="31"/>
  <c r="F45" i="31"/>
  <c r="F46" i="31"/>
  <c r="F47" i="31"/>
  <c r="F48" i="31"/>
  <c r="F49" i="31"/>
  <c r="F50" i="31"/>
  <c r="F51" i="31"/>
  <c r="F52" i="31"/>
  <c r="F53" i="31"/>
  <c r="F54" i="31"/>
  <c r="F55" i="31"/>
  <c r="F56" i="31"/>
  <c r="F57" i="31"/>
  <c r="F58" i="31"/>
  <c r="F59" i="31"/>
  <c r="F60" i="31"/>
  <c r="F61" i="31"/>
  <c r="F62" i="31"/>
  <c r="F63" i="31"/>
  <c r="F64" i="31"/>
  <c r="F65" i="31"/>
  <c r="F66" i="31"/>
  <c r="F67" i="31"/>
  <c r="F68" i="31"/>
  <c r="F69" i="31"/>
  <c r="F70" i="31"/>
  <c r="F71" i="31"/>
  <c r="F72" i="31"/>
  <c r="F73" i="31"/>
  <c r="F74" i="31"/>
  <c r="F75" i="31"/>
  <c r="F76" i="31"/>
  <c r="F77" i="31"/>
  <c r="F78" i="31"/>
  <c r="F79" i="31"/>
  <c r="F80" i="31"/>
  <c r="F81" i="31"/>
  <c r="F82" i="31"/>
  <c r="F83" i="31"/>
  <c r="F84" i="31"/>
  <c r="F85" i="31"/>
  <c r="F86" i="31"/>
  <c r="F87" i="31"/>
  <c r="F88" i="31"/>
  <c r="F89" i="31"/>
  <c r="F90" i="31"/>
  <c r="F91" i="31"/>
  <c r="F92" i="31"/>
  <c r="F93" i="31"/>
  <c r="F94" i="31"/>
  <c r="F95" i="31"/>
  <c r="F96" i="31"/>
  <c r="F97" i="31"/>
  <c r="F98" i="31"/>
  <c r="F99" i="31"/>
  <c r="F100" i="31"/>
  <c r="F101" i="31"/>
  <c r="F102" i="31"/>
  <c r="F103" i="31"/>
  <c r="F104" i="31"/>
  <c r="F105" i="31"/>
  <c r="F106" i="31"/>
  <c r="F107" i="31"/>
  <c r="F108" i="31"/>
  <c r="F109" i="31"/>
  <c r="F110" i="31"/>
  <c r="F111" i="31"/>
  <c r="F112" i="31"/>
  <c r="F113" i="31"/>
  <c r="F114" i="31"/>
  <c r="F115" i="31"/>
  <c r="F116" i="31"/>
  <c r="F117" i="31"/>
  <c r="F118" i="31"/>
  <c r="F119" i="31"/>
  <c r="F120" i="31"/>
  <c r="F121" i="31"/>
  <c r="F122" i="31"/>
  <c r="F123" i="31"/>
  <c r="F124" i="31"/>
  <c r="F125" i="31"/>
  <c r="F126" i="31"/>
  <c r="F127" i="31"/>
  <c r="F128" i="31"/>
  <c r="F129" i="31"/>
  <c r="F130" i="31"/>
  <c r="F131" i="31"/>
  <c r="F132" i="31"/>
  <c r="F133" i="31"/>
  <c r="F134" i="31"/>
  <c r="F135" i="31"/>
  <c r="F136" i="31"/>
  <c r="F137" i="31"/>
  <c r="F138" i="31"/>
  <c r="F139" i="31"/>
  <c r="F140" i="31"/>
  <c r="F141" i="31"/>
  <c r="F142" i="31"/>
  <c r="F143" i="31"/>
  <c r="F144" i="31"/>
  <c r="F145" i="31"/>
  <c r="F146" i="31"/>
  <c r="F147" i="31"/>
  <c r="F148" i="31"/>
  <c r="F149" i="31"/>
  <c r="F150" i="31"/>
  <c r="F151" i="31"/>
  <c r="F152" i="31"/>
  <c r="F153" i="31"/>
  <c r="F154" i="31"/>
  <c r="F155" i="31"/>
  <c r="F156" i="31"/>
  <c r="F157" i="31"/>
  <c r="F158" i="31"/>
  <c r="F159" i="31"/>
  <c r="F160" i="31"/>
  <c r="F161" i="31"/>
  <c r="F162" i="31"/>
  <c r="F163" i="31"/>
  <c r="F164" i="31"/>
  <c r="F165" i="31"/>
  <c r="F166" i="31"/>
  <c r="F167" i="31"/>
  <c r="F168" i="31"/>
  <c r="F169" i="31"/>
  <c r="F170" i="31"/>
  <c r="F171" i="31"/>
  <c r="F172" i="31"/>
  <c r="F173" i="31"/>
  <c r="F174" i="31"/>
  <c r="F175" i="31"/>
  <c r="F176" i="31"/>
  <c r="F177" i="31"/>
  <c r="F178" i="31"/>
  <c r="F179" i="31"/>
  <c r="F180" i="31"/>
  <c r="F181" i="31"/>
  <c r="F182" i="31"/>
  <c r="F183" i="31"/>
  <c r="F184" i="31"/>
  <c r="F185" i="31"/>
  <c r="F186" i="31"/>
  <c r="F187" i="31"/>
  <c r="F188" i="31"/>
  <c r="F189" i="31"/>
  <c r="F190" i="31"/>
  <c r="F191" i="31"/>
  <c r="F192" i="31"/>
  <c r="F193" i="31"/>
  <c r="F194" i="31"/>
  <c r="F195" i="31"/>
  <c r="F196" i="31"/>
  <c r="F197" i="31"/>
  <c r="F198" i="31"/>
  <c r="F199" i="31"/>
  <c r="F200" i="31"/>
  <c r="F201" i="31"/>
  <c r="F202" i="31"/>
  <c r="F203" i="31"/>
  <c r="F204" i="31"/>
  <c r="F205" i="31"/>
  <c r="F206" i="31"/>
  <c r="F207" i="31"/>
  <c r="F208" i="31"/>
  <c r="F209" i="31"/>
  <c r="F210" i="31"/>
  <c r="F211" i="31"/>
  <c r="F212" i="31"/>
  <c r="F213" i="31"/>
  <c r="F214" i="31"/>
  <c r="F215" i="31"/>
  <c r="F216" i="31"/>
  <c r="F217" i="31"/>
  <c r="F218" i="31"/>
  <c r="F219" i="31"/>
  <c r="F220" i="31"/>
  <c r="F221" i="31"/>
  <c r="F222" i="31"/>
  <c r="F223" i="31"/>
  <c r="F224" i="31"/>
  <c r="F225" i="31"/>
  <c r="F226" i="31"/>
  <c r="F227" i="31"/>
  <c r="F228" i="31"/>
  <c r="F229" i="31"/>
  <c r="F230" i="31"/>
  <c r="F231" i="31"/>
  <c r="F232" i="31"/>
  <c r="F233" i="31"/>
  <c r="F234" i="31"/>
  <c r="F235" i="31"/>
  <c r="F236" i="31"/>
  <c r="F237" i="31"/>
  <c r="F238" i="31"/>
  <c r="F239" i="31"/>
  <c r="F240" i="31"/>
  <c r="F241" i="31"/>
  <c r="F242" i="31"/>
  <c r="F243" i="31"/>
  <c r="F244" i="31"/>
  <c r="F245" i="31"/>
  <c r="F246" i="31"/>
  <c r="F247" i="31"/>
  <c r="F248" i="31"/>
  <c r="F249" i="31"/>
  <c r="F250" i="31"/>
  <c r="F251" i="31"/>
  <c r="F252" i="31"/>
  <c r="F253" i="31"/>
  <c r="F254" i="31"/>
  <c r="F255" i="31"/>
  <c r="F256" i="31"/>
  <c r="F257" i="31"/>
  <c r="F258" i="31"/>
  <c r="F259" i="31"/>
  <c r="F260" i="31"/>
  <c r="F261" i="31"/>
  <c r="F262" i="31"/>
  <c r="F263" i="31"/>
  <c r="F264" i="31"/>
  <c r="F265" i="31"/>
  <c r="F266" i="31"/>
  <c r="F267" i="31"/>
  <c r="F268" i="31"/>
  <c r="F269" i="31"/>
  <c r="F270" i="31"/>
  <c r="F271" i="31"/>
  <c r="F272" i="31"/>
  <c r="F273" i="31"/>
  <c r="F274" i="31"/>
  <c r="F275" i="31"/>
  <c r="F276" i="31"/>
  <c r="F277" i="31"/>
  <c r="F278" i="31"/>
  <c r="F279" i="31"/>
  <c r="F280" i="31"/>
  <c r="F281" i="31"/>
  <c r="F282" i="31"/>
  <c r="F283" i="31"/>
  <c r="F284" i="31"/>
  <c r="F285" i="31"/>
  <c r="F286" i="31"/>
  <c r="F287" i="31"/>
  <c r="F288" i="31"/>
  <c r="F289" i="31"/>
  <c r="F290" i="31"/>
  <c r="F291" i="31"/>
  <c r="F292" i="31"/>
  <c r="F293" i="31"/>
  <c r="F294" i="31"/>
  <c r="F295" i="31"/>
  <c r="F296" i="31"/>
  <c r="F297" i="31"/>
  <c r="F298" i="31"/>
  <c r="F299" i="31"/>
  <c r="F300" i="31"/>
  <c r="F301" i="31"/>
  <c r="F302" i="31"/>
  <c r="F303" i="31"/>
  <c r="F304" i="31"/>
  <c r="F305" i="31"/>
  <c r="F306" i="31"/>
  <c r="F307" i="31"/>
  <c r="F308" i="31"/>
  <c r="F309" i="31"/>
  <c r="F310" i="31"/>
  <c r="F311" i="31"/>
  <c r="F312" i="31"/>
  <c r="F313" i="31"/>
  <c r="F314" i="31"/>
  <c r="F315" i="31"/>
  <c r="F316" i="31"/>
  <c r="F317" i="31"/>
  <c r="F318" i="31"/>
  <c r="F319" i="31"/>
  <c r="F320" i="31"/>
  <c r="F321" i="31"/>
  <c r="F322" i="31"/>
  <c r="F323" i="31"/>
  <c r="F324" i="31"/>
  <c r="F325" i="31"/>
  <c r="F326" i="31"/>
  <c r="F327" i="31"/>
  <c r="F328" i="31"/>
  <c r="F329" i="31"/>
  <c r="F330" i="31"/>
  <c r="F331" i="31"/>
  <c r="F332" i="31"/>
  <c r="F333" i="31"/>
  <c r="F334" i="31"/>
  <c r="F335" i="31"/>
  <c r="F336" i="31"/>
  <c r="F337" i="31"/>
  <c r="F338" i="31"/>
  <c r="F339" i="31"/>
  <c r="F340" i="31"/>
  <c r="F341" i="31"/>
  <c r="F342" i="31"/>
  <c r="F343" i="31"/>
  <c r="F344" i="31"/>
  <c r="F345" i="31"/>
  <c r="F346" i="31"/>
  <c r="F347" i="31"/>
  <c r="F348" i="31"/>
  <c r="F349" i="31"/>
  <c r="F350" i="31"/>
  <c r="F351" i="31"/>
  <c r="F352" i="31"/>
  <c r="F353" i="31"/>
  <c r="F354" i="31"/>
  <c r="F355" i="31"/>
  <c r="F356" i="31"/>
  <c r="F357" i="31"/>
  <c r="F358" i="31"/>
  <c r="F359" i="31"/>
  <c r="F360" i="31"/>
  <c r="F361" i="31"/>
  <c r="F362" i="31"/>
  <c r="F363" i="31"/>
  <c r="F364" i="31"/>
  <c r="F365" i="31"/>
  <c r="F366" i="31"/>
  <c r="F367" i="31"/>
  <c r="F368" i="31"/>
  <c r="F2" i="31"/>
  <c r="B1" i="25" a="1"/>
  <c r="B1" i="25" s="1"/>
  <c r="H148" i="29"/>
  <c r="H76" i="29"/>
  <c r="H230" i="29"/>
  <c r="H271" i="29"/>
  <c r="H6" i="29"/>
  <c r="H31" i="29"/>
  <c r="H134" i="29"/>
  <c r="H27" i="29"/>
  <c r="H140" i="29"/>
  <c r="H141" i="29"/>
  <c r="H143" i="29"/>
  <c r="H236" i="29"/>
  <c r="H37" i="29"/>
  <c r="H151" i="29"/>
  <c r="H164" i="29"/>
  <c r="H100" i="29"/>
  <c r="H166" i="29"/>
  <c r="H167" i="29"/>
  <c r="H101" i="29"/>
  <c r="H169" i="29"/>
  <c r="H41" i="29"/>
  <c r="H170" i="29"/>
  <c r="H176" i="29"/>
  <c r="H177" i="29"/>
  <c r="H46" i="29"/>
  <c r="H186" i="29"/>
  <c r="H105" i="29"/>
  <c r="H248" i="29"/>
  <c r="H250" i="29"/>
  <c r="H52" i="29"/>
  <c r="H14" i="29"/>
  <c r="H188" i="29"/>
  <c r="H54" i="29"/>
  <c r="H252" i="29"/>
  <c r="H109" i="29"/>
  <c r="H194" i="29"/>
  <c r="H59" i="29"/>
  <c r="H199" i="29"/>
  <c r="H201" i="29"/>
  <c r="H111" i="29"/>
  <c r="H240" i="29"/>
  <c r="H207" i="29"/>
  <c r="H113" i="29"/>
  <c r="H253" i="29"/>
  <c r="H68" i="29"/>
  <c r="H254" i="29"/>
  <c r="H208" i="29"/>
  <c r="H209" i="29"/>
  <c r="H210" i="29"/>
  <c r="H74" i="29"/>
  <c r="H18" i="29"/>
  <c r="H75" i="29"/>
  <c r="H77" i="29"/>
  <c r="H115" i="29"/>
  <c r="H78" i="29"/>
  <c r="H80" i="29"/>
  <c r="H266" i="29"/>
  <c r="H82" i="29"/>
  <c r="H83" i="29"/>
  <c r="H217" i="29"/>
  <c r="H280" i="29"/>
  <c r="H116" i="29"/>
  <c r="H225" i="29"/>
  <c r="H242" i="29"/>
  <c r="H85" i="29"/>
  <c r="H89" i="29"/>
  <c r="H90" i="29"/>
  <c r="H93" i="29"/>
  <c r="H25" i="29"/>
  <c r="H122" i="29"/>
  <c r="H123" i="29"/>
  <c r="H132" i="29"/>
  <c r="H38" i="29"/>
  <c r="H45" i="29"/>
  <c r="H108" i="29"/>
  <c r="H60" i="29"/>
  <c r="H203" i="29"/>
  <c r="H64" i="29"/>
  <c r="H66" i="29"/>
  <c r="H216" i="29"/>
  <c r="H243" i="29"/>
  <c r="H231" i="29"/>
  <c r="H150" i="29"/>
  <c r="H10" i="29"/>
  <c r="H174" i="29"/>
  <c r="H179" i="29"/>
  <c r="H51" i="29"/>
  <c r="H249" i="29"/>
  <c r="H69" i="29"/>
  <c r="H255" i="29"/>
  <c r="H137" i="29"/>
  <c r="H159" i="29"/>
  <c r="H44" i="29"/>
  <c r="H274" i="29"/>
  <c r="H204" i="29"/>
  <c r="H65" i="29"/>
  <c r="H262" i="29"/>
  <c r="H278" i="29"/>
  <c r="H22" i="29"/>
  <c r="H88" i="29"/>
  <c r="H124" i="29"/>
  <c r="H265" i="29"/>
  <c r="H127" i="29"/>
  <c r="H129" i="29"/>
  <c r="H42" i="29"/>
  <c r="H55" i="29"/>
  <c r="H61" i="29"/>
  <c r="H212" i="29"/>
  <c r="H279" i="29"/>
  <c r="H86" i="29"/>
  <c r="H87" i="29"/>
  <c r="H232" i="29"/>
  <c r="H107" i="29"/>
  <c r="H191" i="29"/>
  <c r="H84" i="29"/>
  <c r="H118" i="29"/>
  <c r="H26" i="29"/>
  <c r="H165" i="29"/>
  <c r="H246" i="29"/>
  <c r="H173" i="29"/>
  <c r="H263" i="29"/>
  <c r="H257" i="29"/>
  <c r="H5" i="29"/>
  <c r="H120" i="29"/>
  <c r="H121" i="29"/>
  <c r="H28" i="29"/>
  <c r="H29" i="29"/>
  <c r="H30" i="29"/>
  <c r="H125" i="29"/>
  <c r="H126" i="29"/>
  <c r="H234" i="29"/>
  <c r="H272" i="29"/>
  <c r="H131" i="29"/>
  <c r="H96" i="29"/>
  <c r="H133" i="29"/>
  <c r="H138" i="29"/>
  <c r="H33" i="29"/>
  <c r="H98" i="29"/>
  <c r="H34" i="29"/>
  <c r="H239" i="29"/>
  <c r="H142" i="29"/>
  <c r="H145" i="29"/>
  <c r="H147" i="29"/>
  <c r="H35" i="29"/>
  <c r="H149" i="29"/>
  <c r="H244" i="29"/>
  <c r="H261" i="29"/>
  <c r="H39" i="29"/>
  <c r="H153" i="29"/>
  <c r="H152" i="29"/>
  <c r="H154" i="29"/>
  <c r="H155" i="29"/>
  <c r="H156" i="29"/>
  <c r="H157" i="29"/>
  <c r="H160" i="29"/>
  <c r="H161" i="29"/>
  <c r="H162" i="29"/>
  <c r="H163" i="29"/>
  <c r="H168" i="29"/>
  <c r="H247" i="29"/>
  <c r="H171" i="29"/>
  <c r="H172" i="29"/>
  <c r="H181" i="29"/>
  <c r="H11" i="29"/>
  <c r="H183" i="29"/>
  <c r="H237" i="29"/>
  <c r="H187" i="29"/>
  <c r="H48" i="29"/>
  <c r="H103" i="29"/>
  <c r="H49" i="29"/>
  <c r="H12" i="29"/>
  <c r="H193" i="29"/>
  <c r="H57" i="29"/>
  <c r="H15" i="29"/>
  <c r="H110" i="29"/>
  <c r="H62" i="29"/>
  <c r="H202" i="29"/>
  <c r="H205" i="29"/>
  <c r="H238" i="29"/>
  <c r="H63" i="29"/>
  <c r="H206" i="29"/>
  <c r="H112" i="29"/>
  <c r="H264" i="29"/>
  <c r="H67" i="29"/>
  <c r="H70" i="29"/>
  <c r="H71" i="29"/>
  <c r="H16" i="29"/>
  <c r="H17" i="29"/>
  <c r="H277" i="29"/>
  <c r="H114" i="29"/>
  <c r="H20" i="29"/>
  <c r="H213" i="29"/>
  <c r="H21" i="29"/>
  <c r="H79" i="29"/>
  <c r="H214" i="29"/>
  <c r="H81" i="29"/>
  <c r="H215" i="29"/>
  <c r="H241" i="29"/>
  <c r="H256" i="29"/>
  <c r="H220" i="29"/>
  <c r="H221" i="29"/>
  <c r="H223" i="29"/>
  <c r="H224" i="29"/>
  <c r="H268" i="29"/>
  <c r="H226" i="29"/>
  <c r="H117" i="29"/>
  <c r="H227" i="29"/>
  <c r="H228" i="29"/>
  <c r="H229" i="29"/>
  <c r="H258" i="29"/>
  <c r="H259" i="29"/>
  <c r="H270" i="29"/>
  <c r="H24" i="29"/>
  <c r="H94" i="29"/>
  <c r="H119" i="29"/>
  <c r="H233" i="29"/>
  <c r="H235" i="29"/>
  <c r="H260" i="29"/>
  <c r="H130" i="29"/>
  <c r="H136" i="29"/>
  <c r="H32" i="29"/>
  <c r="H97" i="29"/>
  <c r="H139" i="29"/>
  <c r="H144" i="29"/>
  <c r="H146" i="29"/>
  <c r="H99" i="29"/>
  <c r="H158" i="29"/>
  <c r="H9" i="29"/>
  <c r="H245" i="29"/>
  <c r="H178" i="29"/>
  <c r="H184" i="29"/>
  <c r="H185" i="29"/>
  <c r="H273" i="29"/>
  <c r="H190" i="29"/>
  <c r="H58" i="29"/>
  <c r="H196" i="29"/>
  <c r="H197" i="29"/>
  <c r="H198" i="29"/>
  <c r="H276" i="29"/>
  <c r="H73" i="29"/>
  <c r="H19" i="29"/>
  <c r="H222" i="29"/>
  <c r="H269" i="29"/>
  <c r="H91" i="29"/>
  <c r="H95" i="29"/>
  <c r="H40" i="29"/>
  <c r="H102" i="29"/>
  <c r="H43" i="29"/>
  <c r="H104" i="29"/>
  <c r="H192" i="29"/>
  <c r="H56" i="29"/>
  <c r="H72" i="29"/>
  <c r="H218" i="29"/>
  <c r="H50" i="29"/>
  <c r="H53" i="29"/>
  <c r="H23" i="29"/>
  <c r="H8" i="29"/>
  <c r="H211" i="29"/>
  <c r="H7" i="29"/>
  <c r="H13" i="29"/>
  <c r="H175" i="29"/>
  <c r="H36" i="29"/>
  <c r="H135" i="29"/>
  <c r="H200" i="29"/>
  <c r="H267" i="29"/>
  <c r="H189" i="29"/>
  <c r="H219" i="29"/>
  <c r="H92" i="29"/>
  <c r="H106" i="29"/>
  <c r="H180" i="29"/>
  <c r="H182" i="29"/>
  <c r="H275" i="29"/>
  <c r="H47" i="29"/>
  <c r="H251" i="29"/>
  <c r="H195" i="29"/>
  <c r="H128" i="29"/>
  <c r="B5" i="29" l="1"/>
  <c r="B6" i="29" s="1"/>
  <c r="B7" i="29" s="1"/>
  <c r="B8" i="29" s="1"/>
  <c r="B9" i="29" s="1"/>
  <c r="B10" i="29" s="1"/>
  <c r="B17" i="29"/>
  <c r="B18" i="29" s="1"/>
  <c r="B19" i="29" s="1"/>
  <c r="B20" i="29" s="1"/>
  <c r="B21" i="29" s="1"/>
  <c r="B22" i="29" s="1"/>
  <c r="H284" i="29"/>
  <c r="H285" i="29"/>
  <c r="H283" i="29"/>
  <c r="C9" i="38"/>
  <c r="D5" i="25"/>
  <c r="C6" i="25"/>
  <c r="D1" i="25"/>
  <c r="C4" i="25"/>
  <c r="C3" i="25"/>
  <c r="C5" i="25"/>
  <c r="F370" i="31"/>
  <c r="C1" i="25"/>
  <c r="J15" i="27"/>
  <c r="I15" i="27"/>
  <c r="G15" i="27"/>
  <c r="F15" i="27"/>
  <c r="E15" i="27"/>
  <c r="D15" i="27"/>
  <c r="C15" i="27"/>
  <c r="B15" i="27"/>
  <c r="H15" i="27" s="1"/>
  <c r="H14" i="27"/>
  <c r="N14" i="27" s="1"/>
  <c r="H13" i="27"/>
  <c r="N13" i="27" s="1"/>
  <c r="N12" i="27"/>
  <c r="M12" i="27" s="1"/>
  <c r="K12" i="27"/>
  <c r="H12" i="27"/>
  <c r="H11" i="27"/>
  <c r="N11" i="27" s="1"/>
  <c r="H10" i="27"/>
  <c r="N10" i="27" s="1"/>
  <c r="N9" i="27"/>
  <c r="M9" i="27" s="1"/>
  <c r="K9" i="27"/>
  <c r="H9" i="27"/>
  <c r="H8" i="27"/>
  <c r="H7" i="27"/>
  <c r="N7" i="27" s="1"/>
  <c r="N6" i="27"/>
  <c r="M6" i="27" s="1"/>
  <c r="H6" i="27"/>
  <c r="H5" i="27"/>
  <c r="N5" i="27" s="1"/>
  <c r="H4" i="27"/>
  <c r="N4" i="27" s="1"/>
  <c r="H282" i="29" l="1"/>
  <c r="B2" i="25" a="1"/>
  <c r="L5" i="27"/>
  <c r="M5" i="27"/>
  <c r="M7" i="27"/>
  <c r="L7" i="27"/>
  <c r="L11" i="27"/>
  <c r="M11" i="27"/>
  <c r="N15" i="27"/>
  <c r="L15" i="27" s="1"/>
  <c r="K15" i="27"/>
  <c r="M13" i="27"/>
  <c r="L13" i="27"/>
  <c r="M15" i="27"/>
  <c r="M4" i="27"/>
  <c r="L4" i="27"/>
  <c r="M10" i="27"/>
  <c r="L10" i="27"/>
  <c r="L14" i="27"/>
  <c r="M14" i="27"/>
  <c r="K6" i="27"/>
  <c r="K5" i="27"/>
  <c r="N8" i="27"/>
  <c r="L9" i="27"/>
  <c r="K11" i="27"/>
  <c r="L12" i="27"/>
  <c r="K14" i="27"/>
  <c r="L6" i="27"/>
  <c r="K4" i="27"/>
  <c r="K7" i="27"/>
  <c r="K10" i="27"/>
  <c r="K13" i="27"/>
  <c r="E24" i="26"/>
  <c r="B29" i="26"/>
  <c r="C3" i="26"/>
  <c r="F5" i="26"/>
  <c r="B7" i="26"/>
  <c r="B3" i="26"/>
  <c r="F3" i="26"/>
  <c r="B5" i="26"/>
  <c r="C11" i="26"/>
  <c r="C14" i="26" s="1"/>
  <c r="C10" i="26"/>
  <c r="E5" i="26"/>
  <c r="C5" i="26"/>
  <c r="E3" i="26"/>
  <c r="M5" i="25"/>
  <c r="L5" i="25"/>
  <c r="B2" i="25" l="1"/>
  <c r="E6" i="38" s="1"/>
  <c r="E9" i="38" s="1"/>
  <c r="F14" i="38" s="1"/>
  <c r="D2" i="25"/>
  <c r="C2" i="25"/>
  <c r="B19" i="26"/>
  <c r="L8" i="27"/>
  <c r="M8" i="27"/>
  <c r="K8" i="27"/>
  <c r="B12" i="25" a="1"/>
  <c r="D12" i="25" s="1"/>
  <c r="B11" i="25" a="1"/>
  <c r="D11" i="25" s="1"/>
  <c r="B9" i="25" a="1"/>
  <c r="B9" i="25" s="1"/>
  <c r="B8" i="25" a="1"/>
  <c r="D8" i="25" s="1"/>
  <c r="B7" i="25" a="1"/>
  <c r="D7" i="25" s="1"/>
  <c r="F83" i="24"/>
  <c r="F82" i="24"/>
  <c r="F81" i="24"/>
  <c r="F2" i="24"/>
  <c r="F3" i="24"/>
  <c r="F4" i="24"/>
  <c r="F5" i="24"/>
  <c r="F6" i="24"/>
  <c r="F7" i="24"/>
  <c r="F8" i="24"/>
  <c r="F9" i="24"/>
  <c r="F10" i="24"/>
  <c r="F11" i="24"/>
  <c r="F12" i="24"/>
  <c r="F13" i="24"/>
  <c r="F14" i="24"/>
  <c r="F15" i="24"/>
  <c r="F16" i="24"/>
  <c r="F17" i="24"/>
  <c r="F18" i="24"/>
  <c r="F19" i="24"/>
  <c r="F20" i="24"/>
  <c r="F21" i="24"/>
  <c r="F22" i="24"/>
  <c r="F23" i="24"/>
  <c r="F24" i="24"/>
  <c r="F25" i="24"/>
  <c r="F26" i="24"/>
  <c r="F27" i="24"/>
  <c r="F28" i="24"/>
  <c r="F29" i="24"/>
  <c r="F30" i="24"/>
  <c r="F31" i="24"/>
  <c r="F32" i="24"/>
  <c r="F33" i="24"/>
  <c r="F34"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60" i="24"/>
  <c r="F61" i="24"/>
  <c r="F62" i="24"/>
  <c r="F63" i="24"/>
  <c r="F64" i="24"/>
  <c r="F65" i="24"/>
  <c r="F66" i="24"/>
  <c r="F67" i="24"/>
  <c r="F68" i="24"/>
  <c r="F69" i="24"/>
  <c r="F70" i="24"/>
  <c r="F71" i="24"/>
  <c r="F72" i="24"/>
  <c r="F73" i="24"/>
  <c r="F74" i="24"/>
  <c r="F75" i="24"/>
  <c r="F76" i="24"/>
  <c r="F77" i="24"/>
  <c r="F78" i="24"/>
  <c r="F125" i="22"/>
  <c r="F124" i="22"/>
  <c r="F123" i="22"/>
  <c r="F2" i="22"/>
  <c r="F3" i="22"/>
  <c r="F4" i="22"/>
  <c r="F5" i="22"/>
  <c r="F6" i="22"/>
  <c r="F7" i="22"/>
  <c r="F8" i="22"/>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F88" i="22"/>
  <c r="F89" i="22"/>
  <c r="F90" i="22"/>
  <c r="F91" i="22"/>
  <c r="F92" i="22"/>
  <c r="F93" i="22"/>
  <c r="F94" i="22"/>
  <c r="F95" i="22"/>
  <c r="F96" i="22"/>
  <c r="F97" i="22"/>
  <c r="F98" i="22"/>
  <c r="F99" i="22"/>
  <c r="F100" i="22"/>
  <c r="F101" i="22"/>
  <c r="F102" i="22"/>
  <c r="F103" i="22"/>
  <c r="F104" i="22"/>
  <c r="F105" i="22"/>
  <c r="F106" i="22"/>
  <c r="F107" i="22"/>
  <c r="F108" i="22"/>
  <c r="F109" i="22"/>
  <c r="F110" i="22"/>
  <c r="F111" i="22"/>
  <c r="F112" i="22"/>
  <c r="F113" i="22"/>
  <c r="F114" i="22"/>
  <c r="F115" i="22"/>
  <c r="F116" i="22"/>
  <c r="F117" i="22"/>
  <c r="F118" i="22"/>
  <c r="F119" i="22"/>
  <c r="F120" i="22"/>
  <c r="F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2" i="20"/>
  <c r="F45" i="20" s="1"/>
  <c r="F74" i="18"/>
  <c r="F73" i="18"/>
  <c r="F72" i="18"/>
  <c r="F2" i="18"/>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50" i="16"/>
  <c r="F63" i="16"/>
  <c r="F68" i="16"/>
  <c r="F69" i="16"/>
  <c r="F86" i="16"/>
  <c r="F103" i="16"/>
  <c r="F14" i="16"/>
  <c r="F20" i="16"/>
  <c r="F29" i="16"/>
  <c r="F37" i="16"/>
  <c r="F39" i="16"/>
  <c r="F42" i="16"/>
  <c r="F44" i="16"/>
  <c r="F45" i="16"/>
  <c r="F47" i="16"/>
  <c r="F57" i="16"/>
  <c r="F58" i="16"/>
  <c r="F59" i="16"/>
  <c r="F60" i="16"/>
  <c r="F61" i="16"/>
  <c r="F65" i="16"/>
  <c r="F75" i="16"/>
  <c r="F78" i="16"/>
  <c r="F80" i="16"/>
  <c r="F81" i="16"/>
  <c r="F82" i="16"/>
  <c r="F85" i="16"/>
  <c r="F87" i="16"/>
  <c r="F95" i="16"/>
  <c r="F97" i="16"/>
  <c r="F98" i="16"/>
  <c r="F102" i="16"/>
  <c r="F106" i="16"/>
  <c r="F110" i="16"/>
  <c r="F113" i="16"/>
  <c r="F116" i="16"/>
  <c r="F121" i="16"/>
  <c r="F123" i="16"/>
  <c r="F125" i="16"/>
  <c r="F126" i="16"/>
  <c r="F130" i="16"/>
  <c r="F131" i="16"/>
  <c r="F132" i="16"/>
  <c r="F9" i="16"/>
  <c r="F15" i="16"/>
  <c r="F64" i="16"/>
  <c r="F66" i="16"/>
  <c r="F84" i="16"/>
  <c r="F96" i="16"/>
  <c r="F117" i="16"/>
  <c r="F118" i="16"/>
  <c r="F120" i="16"/>
  <c r="F129" i="16"/>
  <c r="F41" i="16"/>
  <c r="F52" i="16"/>
  <c r="F74" i="16"/>
  <c r="F56" i="16"/>
  <c r="F122" i="16"/>
  <c r="F10" i="16"/>
  <c r="F48" i="16"/>
  <c r="F89" i="16"/>
  <c r="F2" i="16"/>
  <c r="F6" i="16"/>
  <c r="F7" i="16"/>
  <c r="F8" i="16"/>
  <c r="F11" i="16"/>
  <c r="F12" i="16"/>
  <c r="F16" i="16"/>
  <c r="F18" i="16"/>
  <c r="F21" i="16"/>
  <c r="F24" i="16"/>
  <c r="F26" i="16"/>
  <c r="F28" i="16"/>
  <c r="F31" i="16"/>
  <c r="F32" i="16"/>
  <c r="F34" i="16"/>
  <c r="F35" i="16"/>
  <c r="F36" i="16"/>
  <c r="F38" i="16"/>
  <c r="F40" i="16"/>
  <c r="F49" i="16"/>
  <c r="F51" i="16"/>
  <c r="F54" i="16"/>
  <c r="F55" i="16"/>
  <c r="F62" i="16"/>
  <c r="F67" i="16"/>
  <c r="F71" i="16"/>
  <c r="F72" i="16"/>
  <c r="F73" i="16"/>
  <c r="F76" i="16"/>
  <c r="F79" i="16"/>
  <c r="F88" i="16"/>
  <c r="F90" i="16"/>
  <c r="F91" i="16"/>
  <c r="F93" i="16"/>
  <c r="F94" i="16"/>
  <c r="F105" i="16"/>
  <c r="F107" i="16"/>
  <c r="F108" i="16"/>
  <c r="F111" i="16"/>
  <c r="F109" i="16"/>
  <c r="F114" i="16"/>
  <c r="F119" i="16"/>
  <c r="F127" i="16"/>
  <c r="F128" i="16"/>
  <c r="F133" i="16"/>
  <c r="F134" i="16"/>
  <c r="F135" i="16"/>
  <c r="F136" i="16"/>
  <c r="F138" i="16"/>
  <c r="F139" i="16"/>
  <c r="F140" i="16"/>
  <c r="F3" i="16"/>
  <c r="F13" i="16"/>
  <c r="F17" i="16"/>
  <c r="F33" i="16"/>
  <c r="F43" i="16"/>
  <c r="F70" i="16"/>
  <c r="F99" i="16"/>
  <c r="F112" i="16"/>
  <c r="F124" i="16"/>
  <c r="F137" i="16"/>
  <c r="F27" i="16"/>
  <c r="F46" i="16"/>
  <c r="F92" i="16"/>
  <c r="F100" i="16"/>
  <c r="F101" i="16"/>
  <c r="F5" i="16"/>
  <c r="F53" i="16"/>
  <c r="F77" i="16"/>
  <c r="F104" i="16"/>
  <c r="F23" i="16"/>
  <c r="F25" i="16"/>
  <c r="F115" i="16"/>
  <c r="F83" i="16"/>
  <c r="F30" i="16"/>
  <c r="F22" i="16"/>
  <c r="F4" i="16"/>
  <c r="F19" i="16"/>
  <c r="F187" i="13"/>
  <c r="F186" i="13"/>
  <c r="F185"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2" i="13"/>
  <c r="B6" i="26" l="1"/>
  <c r="M9" i="25"/>
  <c r="L9" i="25"/>
  <c r="E4" i="25"/>
  <c r="L4" i="25"/>
  <c r="M4" i="25"/>
  <c r="C6" i="26"/>
  <c r="F43" i="20"/>
  <c r="B10" i="25" s="1" a="1"/>
  <c r="D10" i="25" s="1"/>
  <c r="F44" i="20"/>
  <c r="D9" i="25"/>
  <c r="E9" i="25"/>
  <c r="C12" i="25"/>
  <c r="G12" i="25" s="1"/>
  <c r="B12" i="25"/>
  <c r="C11" i="25"/>
  <c r="G11" i="25" s="1"/>
  <c r="B11" i="25"/>
  <c r="C9" i="25"/>
  <c r="G9" i="25" s="1"/>
  <c r="C8" i="25"/>
  <c r="G8" i="25" s="1"/>
  <c r="C25" i="26" s="1"/>
  <c r="B8" i="25"/>
  <c r="C7" i="25"/>
  <c r="G7" i="25" s="1"/>
  <c r="B7" i="25"/>
  <c r="G5" i="25"/>
  <c r="C29" i="26" s="1"/>
  <c r="G4" i="25"/>
  <c r="G2" i="25"/>
  <c r="C26" i="38" s="1"/>
  <c r="C24" i="38" s="1"/>
  <c r="F80" i="24"/>
  <c r="F122" i="22"/>
  <c r="F144" i="16"/>
  <c r="F142" i="16"/>
  <c r="F143" i="16"/>
  <c r="E6" i="26" l="1"/>
  <c r="M7" i="25"/>
  <c r="L7" i="25"/>
  <c r="M12" i="25"/>
  <c r="L12" i="25"/>
  <c r="F6" i="26"/>
  <c r="M8" i="25"/>
  <c r="L8" i="25"/>
  <c r="B4" i="26"/>
  <c r="F4" i="26"/>
  <c r="M11" i="25"/>
  <c r="L11" i="25"/>
  <c r="D27" i="26"/>
  <c r="D24" i="26" s="1"/>
  <c r="M2" i="25"/>
  <c r="L2" i="25"/>
  <c r="C4" i="26"/>
  <c r="C9" i="26" s="1"/>
  <c r="F14" i="26" s="1"/>
  <c r="E4" i="26"/>
  <c r="M3" i="25"/>
  <c r="L3" i="25"/>
  <c r="C10" i="25"/>
  <c r="G10" i="25" s="1"/>
  <c r="C30" i="26" s="1"/>
  <c r="B10" i="25"/>
  <c r="I10" i="25" s="1"/>
  <c r="H10" i="25" s="1"/>
  <c r="I8" i="25"/>
  <c r="H8" i="25" s="1"/>
  <c r="E8" i="25"/>
  <c r="I4" i="25"/>
  <c r="F4" i="25" s="1"/>
  <c r="E7" i="25"/>
  <c r="I7" i="25"/>
  <c r="H7" i="25" s="1"/>
  <c r="I12" i="25"/>
  <c r="H12" i="25" s="1"/>
  <c r="E12" i="25"/>
  <c r="I11" i="25"/>
  <c r="H11" i="25" s="1"/>
  <c r="E11" i="25"/>
  <c r="E2" i="25"/>
  <c r="I2" i="25"/>
  <c r="H2" i="25" s="1"/>
  <c r="I5" i="25"/>
  <c r="H5" i="25" s="1"/>
  <c r="E5" i="25"/>
  <c r="I9" i="25"/>
  <c r="F9" i="25" s="1"/>
  <c r="F184" i="13"/>
  <c r="F141" i="16"/>
  <c r="F71" i="18"/>
  <c r="F42" i="20"/>
  <c r="E10" i="25" l="1"/>
  <c r="F10" i="25" s="1"/>
  <c r="L10" i="25"/>
  <c r="B8" i="26"/>
  <c r="M10" i="25"/>
  <c r="I3" i="25"/>
  <c r="F3" i="25" s="1"/>
  <c r="G3" i="25"/>
  <c r="C26" i="26" s="1"/>
  <c r="C24" i="26" s="1"/>
  <c r="H9" i="25"/>
  <c r="F5" i="25"/>
  <c r="F2" i="25"/>
  <c r="F11" i="25"/>
  <c r="H4" i="25"/>
  <c r="F12" i="25"/>
  <c r="F8" i="25"/>
  <c r="F7" i="25"/>
  <c r="B9" i="26" l="1"/>
  <c r="D13" i="25"/>
  <c r="H3" i="25"/>
  <c r="F167" i="33"/>
  <c r="G6" i="25" l="1"/>
  <c r="C13" i="25"/>
  <c r="M6" i="25"/>
  <c r="B11" i="26"/>
  <c r="B14" i="26" s="1"/>
  <c r="L6" i="25"/>
  <c r="I6" i="25"/>
  <c r="E6" i="25"/>
  <c r="B13" i="25"/>
  <c r="H6" i="25" l="1"/>
  <c r="F6" i="25"/>
  <c r="E13" i="25"/>
  <c r="E14" i="25" s="1"/>
  <c r="D31" i="26"/>
  <c r="G13" i="25"/>
  <c r="G15" i="25" s="1"/>
  <c r="I13" i="25" l="1"/>
</calcChain>
</file>

<file path=xl/sharedStrings.xml><?xml version="1.0" encoding="utf-8"?>
<sst xmlns="http://schemas.openxmlformats.org/spreadsheetml/2006/main" count="17506" uniqueCount="6076">
  <si>
    <t>Titulo</t>
  </si>
  <si>
    <t>PODERÁ O RESUMO SERVIR COMO INSTRUMENTO DE ENSINO-APRENDIZAGEM? </t>
  </si>
  <si>
    <t>DANIELLA LAGO ALVES BATISTA DE OLIVEIRA</t>
  </si>
  <si>
    <t>Instituto Federal Rio Grande Do Norte</t>
  </si>
  <si>
    <t>A Diversidade dos gêneros escolarizados e os modelos didáticos utilizados pelos docentes nos cursos de educação profissional </t>
  </si>
  <si>
    <t>Claudiane Patricia Barbosa Cardoso</t>
  </si>
  <si>
    <t>Instituto Federal Pernambuco</t>
  </si>
  <si>
    <t>A ESCOLA E O RESGATE DA CULTURA LOCAL: UM CAMINHO A PERCORRER PELA MELHORIA DA EDUCAÇÃO </t>
  </si>
  <si>
    <t>Milana sayonara Gomes da Silva</t>
  </si>
  <si>
    <t>Análise investigativa: metodologias de ensino-aprendizagem de leitura </t>
  </si>
  <si>
    <t>Franco Willamy Lima da Fonseca</t>
  </si>
  <si>
    <t>Arte Digital, Criação e Animação de Personagem Virtual </t>
  </si>
  <si>
    <t>Dávidson Pereira de Lima</t>
  </si>
  <si>
    <t>Instituto Federal Alagoas</t>
  </si>
  <si>
    <t>Jackson Furtuoso da Silva</t>
  </si>
  <si>
    <t>Aulas de espanhol para quem tem sede de ver: o estudo de língua espanhol no Instituto de Educação e Reabilitação de Cegos do Rio Grande do Norte </t>
  </si>
  <si>
    <t>Erivaneide Pereira da Silva</t>
  </si>
  <si>
    <t>Blogs e Blogs Educacionais: sondagem sobre o uso entre jovens do Ensino Médio </t>
  </si>
  <si>
    <t>Fabricio Paiva Mota</t>
  </si>
  <si>
    <t>Instituto Federal Roraima</t>
  </si>
  <si>
    <t>EXPANSÃO TERMINOLÓGICA EM LIBRAS NA ÁREA DAS CIÊNCIAS DA NATUREZA (BIOLOGIA, FÍSICA E QUÍMICA) NO IFMA-SÃO LUÍS </t>
  </si>
  <si>
    <t>Silvana Maria dos Anjos Pires Brito</t>
  </si>
  <si>
    <t>Instituto Federal Maranhão</t>
  </si>
  <si>
    <t>Literatura potiguar e sua aplicação no município de Assú </t>
  </si>
  <si>
    <t>Layze Ingrid Frutuoso da Silva</t>
  </si>
  <si>
    <t>Literatura potiguar e sua aplicação no município de Assú.</t>
  </si>
  <si>
    <t>Jalyson da Costa Rocha</t>
  </si>
  <si>
    <t>Mapeamento de grupos e espaços artísticos que atuam na área da Praia Grande </t>
  </si>
  <si>
    <t>Jacqueline Silva Mendes</t>
  </si>
  <si>
    <t>O ENTRE-LUGAR EM BUCHANAN´S E A CIGANA CARMEN, PERSONAGENS DE O CHEIRO DE DEUS, DE ROBERTO DRUMMOND </t>
  </si>
  <si>
    <t>MARIA LUCILENE DA SILVA</t>
  </si>
  <si>
    <t>O ESPAÇO POÉTICO AMAZÔNICO EM THIAGO DE MELLO </t>
  </si>
  <si>
    <t>CASSIA MARIA BEZERRA DO NASCIMENTO</t>
  </si>
  <si>
    <t>Universidade Federal do Amazonas</t>
  </si>
  <si>
    <t>O FENÔMENO HARRY POTTER: A INFLUÊNCIA DA LITERATURA NA CONSTRUÇÃO SOCIAL DO INDIVÍDUO. </t>
  </si>
  <si>
    <t>Erick David de Souza Castro</t>
  </si>
  <si>
    <t>Karla Beatriz de Freitas Lira</t>
  </si>
  <si>
    <t>O Largo da Palma E Os Contos de Adonias Filho </t>
  </si>
  <si>
    <t>pedro allyrio de souza mello filho</t>
  </si>
  <si>
    <t>Instituto Federal Bahia</t>
  </si>
  <si>
    <t>Recursos Didáticos para o Ensino de Língua Inglesa </t>
  </si>
  <si>
    <t>Jose Helano Lima da Silva</t>
  </si>
  <si>
    <t>TIC: uma aliada no processo de ensino e aprendizagem </t>
  </si>
  <si>
    <t>Danielle Noberto Queiroz</t>
  </si>
  <si>
    <t>TURISMO DE AVENTURA: A TERMINOLOGIA E TERMINOGRAFIA DOS ESPORTES DE AÇÃO </t>
  </si>
  <si>
    <t>FRANCISCO CLEYRTON DE SOUZA FREITAS</t>
  </si>
  <si>
    <t>Instituto Federal Ceará</t>
  </si>
  <si>
    <t>Victor Hugo Santos de Castro</t>
  </si>
  <si>
    <t>UM ESTUDO LINGUÍSTICO DO DISCURSO VEICULADO NO TWITTER COMO FERRAMENTA DE COMUNICAÇÃO ENTRE ORGANIZAÇÕES E CLIENTES </t>
  </si>
  <si>
    <t>Thiago Freire Melquíades</t>
  </si>
  <si>
    <t>Instituto Federal Paraíba</t>
  </si>
  <si>
    <t>Wellington Pereira da Silva</t>
  </si>
  <si>
    <t>VIVA A ARTE: FORTALECENDO A IDENTIDADE ATRAVÉS DA REVITALIZAÇÃO DA CULTURA E DA ARTE </t>
  </si>
  <si>
    <t>Anna Ilka Soares de Oliveira</t>
  </si>
  <si>
    <t>ANÁLISE DO GÊNERO DRAMÁTICO EM LIVROS DIDÁTICOS </t>
  </si>
  <si>
    <t>Andra Pedrosa de Oliveira</t>
  </si>
  <si>
    <t>Análise do texto publicitário: uma proposta para ampliação do trabalho com leitura </t>
  </si>
  <si>
    <t>NATANIEL MENDES DA SILVA</t>
  </si>
  <si>
    <t>MILENA COELHO LIMA</t>
  </si>
  <si>
    <t>A PESQUISA-AÇÃO COM O RELATO PESSOAL NA EDUCAÇÃO DE JOVENS E ADULTOS: REFLEXÕES PARA O ENSINO DE LÍNGUA MATERNA </t>
  </si>
  <si>
    <t>RICARDO JORGE DE SOUSA CAVALCANTI</t>
  </si>
  <si>
    <t>Consciência e Linguagem Corporal: Arte, Comunicação, saúde e educação. </t>
  </si>
  <si>
    <t>Wesdey de Alencar Freitas</t>
  </si>
  <si>
    <t>RETRATO DE TRANSFORMAÇÕES SOCIAIS NO INÍCIO DO SÉCULO XX: PEDREIRA DAS ALMAS </t>
  </si>
  <si>
    <t>Thayane Rêgo Dantas</t>
  </si>
  <si>
    <t>Vidança: A arte atrelada à qualidade de vida </t>
  </si>
  <si>
    <t>Bianca Rodrigues Holanda</t>
  </si>
  <si>
    <t>Universidade Regional do Cariri</t>
  </si>
  <si>
    <t>Zila Mamede: um olhar sobre a morte </t>
  </si>
  <si>
    <t>Marta Helena Feitosa Silva</t>
  </si>
  <si>
    <t>O USO DA WEBQUEST COMO AMBIENTE DE APRENDIZAGEM MEDIADO PELO COMPUTADOR VOLTADO PARA O ENSINO DE LÍNGUA INGLESA </t>
  </si>
  <si>
    <t>Ilanna Maria Izaias do Nascimento</t>
  </si>
  <si>
    <t>PROJETO PEDAGÓGICO FAZEND`ARTE: UMA PROPOSTA DE TEATRALIDADE E ALFABETIZAÇÃO CÊNICA NO COTIDIANO DO IFMA SÃO LUÍS CAMPUS MARACANÃ </t>
  </si>
  <si>
    <t>Inaiara Costa de Brito</t>
  </si>
  <si>
    <t>HISTÓRIA LITERÁRIA COMPARATIVA E A LITERATURA REGIONALISTA </t>
  </si>
  <si>
    <t>Francisca Marta Magalhães de Brito</t>
  </si>
  <si>
    <t>Instituto Federal Piauí</t>
  </si>
  <si>
    <t>UMA HERMENÊUTICA PARA UMA HISTÓRIA LITERÁRIA COMPARATIVA E A LITERATURA REGIONALISTA </t>
  </si>
  <si>
    <t>Identidade, discurso e poder do morador de rua </t>
  </si>
  <si>
    <t>José Gomes Filho</t>
  </si>
  <si>
    <t>Identidade. discurso e poder do morador de rua: a construção de uma utopia </t>
  </si>
  <si>
    <t>ALUNOS DO PROEJA IFRN/CAMPUS PAU DOS FERROS E SUAS HISTÓRIAS DE VIDA: A CONSTITUIÇÃO DO ETHOS </t>
  </si>
  <si>
    <t>Amilde Martins da Fonseca</t>
  </si>
  <si>
    <t>José Vilani de Farias</t>
  </si>
  <si>
    <t>A Moratória: Literatura e História Brasileira em Cena </t>
  </si>
  <si>
    <t>Carla Caroline Alves Carvalho</t>
  </si>
  <si>
    <t>CASA DAS LÍNGUAS ESTRANGEIRAS DO IFMA: A EXTENSÃO ABRINDO PORTAS PARA NOVOS MUNDOS </t>
  </si>
  <si>
    <t>VILTON SOARES DE SOUZA</t>
  </si>
  <si>
    <t>MEMÓRIAS DA SOCIEDADE PENEDENSE: A SOCIEDADE FILARMÔNICA E O DISCURSO DO IMPÉRIO </t>
  </si>
  <si>
    <t>maria alciene neves</t>
  </si>
  <si>
    <t>ANA LUIZA ARAÚJO PORTO</t>
  </si>
  <si>
    <t>ALMIR TAVARES DA SILVA</t>
  </si>
  <si>
    <t>Práticas Leitoras no Instituto Federal do Piauí </t>
  </si>
  <si>
    <t>Luciana Franco de Oliveira Neiva</t>
  </si>
  <si>
    <t>A Construção Cênica por meio da Memória Cultural </t>
  </si>
  <si>
    <t>Anny Clarisse Medeiros Freitas</t>
  </si>
  <si>
    <t>A difusão da memória seridoense nas novas mídias </t>
  </si>
  <si>
    <t>Cris Anne Rodrigues de Araújo</t>
  </si>
  <si>
    <t>A DIVERSIDADE LINGUÍSTICA NO AMBIENTE ESCOLAR DO IFAM-CSGC </t>
  </si>
  <si>
    <t>Manoel Ferreira Falcão</t>
  </si>
  <si>
    <t>Instituto Federal Amazonas</t>
  </si>
  <si>
    <t>A MÚSICA BRASILEIRA NO CONTEXTO DA DITADURA MILITAR: NOTAS DE PROTESTO EM CANÇÕES DE CHICO BUARQUE </t>
  </si>
  <si>
    <t>Bruno Fernandes de Sousa</t>
  </si>
  <si>
    <t>Mário Jorge Barbosa</t>
  </si>
  <si>
    <t>ANÁLISE DA CONVERSAÇÃO: UMA TEORIA PARA AULA DE ESPANHOL </t>
  </si>
  <si>
    <t>Francisco Leilson da Silva</t>
  </si>
  <si>
    <t>A personagem como resultado da leitura dialógica </t>
  </si>
  <si>
    <t>Karoline Duarte Rêgo</t>
  </si>
  <si>
    <t>A Pluralidade e a Diversidade: O Respeito às Diferenças </t>
  </si>
  <si>
    <t>MARIALUCIATINOCOPACHECO</t>
  </si>
  <si>
    <t>A Poesia de Cruz e Sousa em Sala de Aula: uma Ferramenta no Auxílio da Produção e Interpretação Textuais </t>
  </si>
  <si>
    <t>Anderson Ibsen lopes de Souza</t>
  </si>
  <si>
    <t>AS CANÇÕES DE PROTESTO DE BILLIE HOLLIDAY E NINA SIMONE CONTRA O PRECONCEITO RACIAL NOS ESTADOS UNIDOS </t>
  </si>
  <si>
    <t>A TARDE CULTURAL: Uma análise da importância do suplemento para a disseminação de textos sobre africanidade na Bahia </t>
  </si>
  <si>
    <t>Lucas Correia de Souza Portela</t>
  </si>
  <si>
    <t>CANTORIA DE VIOLA: PÚBLICO, PERFORMANCE E INSPIRAÇÃO </t>
  </si>
  <si>
    <t>Simone Oliveira de Castro</t>
  </si>
  <si>
    <t>CRÍTICAS À REALIDADE BRASILEIRA NA OBRA “O SANTO INQUÉRITO”, DE DIAS GOMES </t>
  </si>
  <si>
    <t>Michel Adão de Oliveira Fernandes</t>
  </si>
  <si>
    <t>Paula Pessoa Pinheiro</t>
  </si>
  <si>
    <t>DISLEXIA NAS SÉRIES INICIAIS DO ENSINO FUNDAMENTAL: COMO FACILITAR O APRENDIZADO </t>
  </si>
  <si>
    <t>Lessandra Paula Targino de Oliveira</t>
  </si>
  <si>
    <t>ENJAGAMENTO SOCIAL EM “O PAGADOR DE PROMESSAS”, DE DIAS GOMES </t>
  </si>
  <si>
    <t>ESPANHOL TRANSCULTURAL: UMA PROPOSTA PARA O ENSINO DA LÍNGUA ESPANHOLA NO BRASIL </t>
  </si>
  <si>
    <t>Laysi Araújo da Silva</t>
  </si>
  <si>
    <t>Gêneros digitais e ambientes virtuais: novas práticas de ensino-aprendizagem da Língua portuguesa. </t>
  </si>
  <si>
    <t>MIRIAM CARLA BATISTA DE ARAGÃO</t>
  </si>
  <si>
    <t>Instituto Federal Sergipe</t>
  </si>
  <si>
    <t>NOTAS DE PROTESTO EM CANÇÕES DE CAETANO VELOSO </t>
  </si>
  <si>
    <t>O ENSINO DE LÍNGUA ESPANHOLA COM O APOIO DO TEXTO LITERÁRIO: EM BUSCA DE UMA PROPOSTA DE LETRAMENTO PARA OS ALUNOS DE ESPANHOL DO IFRN-CURRAIS NOVOS </t>
  </si>
  <si>
    <t>GIRLENE MOREIRA DA SILVA</t>
  </si>
  <si>
    <t>O LIVRO DIDÁTICO DE LÍNGUA PORTUGUESA NO ENSINO MÉDIO E A CULTURA AFRO-BRASILEIRA </t>
  </si>
  <si>
    <t>Maria Isabel Soares Oliveira</t>
  </si>
  <si>
    <t>O Riso Natural - Pelo Palhaço de Hospital </t>
  </si>
  <si>
    <t>Sarah Costa Jorge</t>
  </si>
  <si>
    <t>Os hábitos de leitura dos alunos da Escola Municipal Professor Cícero Varela, de João Câmara </t>
  </si>
  <si>
    <t>Natália Vanessa Firmino</t>
  </si>
  <si>
    <t>O Teatro Sete de Setembro: preservação da memória da sociedade penedense </t>
  </si>
  <si>
    <t>PANORAMA DIACRÔNICO DAS FASES EMBRIONÁRIAS DA ESCRITA ALFABÉTICA E AS INFERÊNCIAS </t>
  </si>
  <si>
    <t>REGINALDO NASCIMENTO NETO</t>
  </si>
  <si>
    <t>REFLEXÃO SOBRE O ENSINO DE LÍNGUAS ESTRANGEIRAS NO BRASIL À LUZ DOS PARÂMETROS CURRICULARES NACIONAIS </t>
  </si>
  <si>
    <t>SUBSTANTIVO: O grau na forma sintética e a transmissão de valores </t>
  </si>
  <si>
    <t>PAULO HERNANDES GONCALVES DA SILVA</t>
  </si>
  <si>
    <t>Instituto Federal Tocantins</t>
  </si>
  <si>
    <t>TURNO CONVERSACIONAL: RELAÇÃO DE PODER EM UMA AULA EXPOSITIVA DE LÍNGUA ESPANHOLA </t>
  </si>
  <si>
    <t>Cássia de Paula Campos Calado</t>
  </si>
  <si>
    <t>“A MAGIA DO TEATRO INTÉ TAPEROÁ”: O ESTUDO DA CENOGRAFIA ATRAVÉS DO TEATRO DE ARIANO SUASSUNA EM SALA DE AULA </t>
  </si>
  <si>
    <t>Anderson Diego da Silva Almeida</t>
  </si>
  <si>
    <t>UFAL - Universidade Federal de Alagoas</t>
  </si>
  <si>
    <t>O Lugar do Ensino de Arte na Legislação Educacional Brasileira </t>
  </si>
  <si>
    <t>EDUCAÇÃO E RURALIDADE: A RELAÇÃO DE PODER </t>
  </si>
  <si>
    <t>Simone Maria Rocha Oliveira</t>
  </si>
  <si>
    <t>Instituto Federal Baiano</t>
  </si>
  <si>
    <t>LEITURA E PRODUÇÃO TEXTUAL NO ENSINO TECNOLÓGICO COM MEDIAÇÃO DO COMPUTADOR </t>
  </si>
  <si>
    <t>Arlete Alves de Oliveira</t>
  </si>
  <si>
    <t>PROJETO PEDAGÓGICO DO INSTITUTO FEDERAL DA BAHIA: UMA ANÁLISE SOB A PERSPECTIVA DA LINGUÍSTICA APLICADA </t>
  </si>
  <si>
    <t>ANNALLENA DE SOUZA GUEDES</t>
  </si>
  <si>
    <t>TEXTOS SPIMES UM NOVO CAMPO NA LINGUÍSTICA TEXTUAL NA ERA DA SUSTENTABILIDADE </t>
  </si>
  <si>
    <t>Giselda dos Santos Costa</t>
  </si>
  <si>
    <t>PPI - IFBA: A CONSTITUIÇÃO DO DISCURSO PEDAGÓGICO </t>
  </si>
  <si>
    <t>Catiane Rocha Passos de Souza</t>
  </si>
  <si>
    <t>¿MASCULINO O FEMENINO? LA CUESTIÓN DE LOS HETEROGENERICOS </t>
  </si>
  <si>
    <t>LIANA MÁRCIA GONÇALVES MAFRA</t>
  </si>
  <si>
    <t>PODEROSO CABALLERO ES DON DINERO: análise do discurso publicitário em Língua Espanhola </t>
  </si>
  <si>
    <t>A APROPRIAÇÃO DA NORMA CULTA E AS CONTRIBUIÇÕES DO LÚDICO NESSE PROCESSO</t>
  </si>
  <si>
    <t>Elisângela Campos Damasceno</t>
  </si>
  <si>
    <t>GLOSSÁRIO DE TERMOS E EXPRESSÕES TÉCNICAS DA RECEPÇÃO HOTELEIRA </t>
  </si>
  <si>
    <t>Denise Prado Gomes</t>
  </si>
  <si>
    <t>Tipo de Apresentação</t>
  </si>
  <si>
    <t>Oral</t>
  </si>
  <si>
    <t>Pôster</t>
  </si>
  <si>
    <t>Sub-Área Temática</t>
  </si>
  <si>
    <t>ORAL</t>
  </si>
  <si>
    <t>PÔSTER</t>
  </si>
  <si>
    <t>Artes </t>
  </si>
  <si>
    <t>Letras </t>
  </si>
  <si>
    <t>Linguística </t>
  </si>
  <si>
    <t>ANÁLISE FÍSICO-QUÍMICA DA MANTEIGA DE GARRAFA PRODUZIDA NO RIO GRANDE DO NORTE </t>
  </si>
  <si>
    <t>Vitória Gislaine Cruz Araújo</t>
  </si>
  <si>
    <t>AVALIAÇÃO DAS CARACTERÍSTICAS FÍSICO-QUÍMICAS DO KETCHUP CASEIRO E INDUSTRIALIZADO</t>
  </si>
  <si>
    <t>RENATA AMANDA CARNEIRO AGUIAR</t>
  </si>
  <si>
    <t>Levantamento Entomofaunístico preliminar do município de Ouricuri-PE </t>
  </si>
  <si>
    <t>ELIANE SOUZA GOMES BRITO</t>
  </si>
  <si>
    <t>Instituto Federal Sertão Pernambucano</t>
  </si>
  <si>
    <t>QUANTIFICAÇÃO DO TEOR DE CAROTENÓIDES TOTAIS EM CAQUI (Diospyros kaki L.), PUÇÁ-PRETO (Mouriri pusa) E GUABIROBA (Campomanesia xanthocarpa L.) </t>
  </si>
  <si>
    <t>Érica da Costa Monção</t>
  </si>
  <si>
    <t>Edilene Ferreira da Silva</t>
  </si>
  <si>
    <t>ABORDAGENS SOBRE O LIXO EM ABRIGO PROVISÓRIO DE LARANJAL DO JARI, AP: APLICAÇÃO DE EDUCAÇÃO AMBIENTAL </t>
  </si>
  <si>
    <t>THIAGO JOSÉ CARVALHO MOREIRA</t>
  </si>
  <si>
    <t>Instituto Federal Amapá</t>
  </si>
  <si>
    <t>VINICIUS BATISTA CAMPOS</t>
  </si>
  <si>
    <t>AGRICULTURA SUSTENTÁVEL: PROPOSTA DE IMPLANTAÇÃO DE UMA TECNOLOGIA SOCIAL NO ASSENTAMENTO SEVERINO RAMALHO, ALAGOA GRANDE – PB </t>
  </si>
  <si>
    <t>Vivanny Carmem Fernandes de Azevedo</t>
  </si>
  <si>
    <t>ANALISE FITOSSANITÁRIA DAS HORTALIÇAS COMERCIALIZADAS EM HORTAS FAMILIARES EM AÇAILÂNDIA </t>
  </si>
  <si>
    <t>JHONATAN SANTO BEZERRA</t>
  </si>
  <si>
    <t>ANÁLISE SENSORIAL E CENTESIMAL DA GELATINA E GELEIATINA DE UVA </t>
  </si>
  <si>
    <t>Monique Ellen Torres da Silva</t>
  </si>
  <si>
    <t>Universidade Estadual do Ceará</t>
  </si>
  <si>
    <t>A TEORIA DO CAOS NO MEIO AMBIENTE: INFLUÊNCIA À AGRICULTURA. </t>
  </si>
  <si>
    <t>Julineide Gadelha Silvestre Coêlho</t>
  </si>
  <si>
    <t>ILKA NAYARA DA SILV ARAÚJO</t>
  </si>
  <si>
    <t>Ítalo Batista da Silva</t>
  </si>
  <si>
    <t>Atributos de cor de polpa e casca de mangas KENT tratadas com 1-Metilciclopropeno </t>
  </si>
  <si>
    <t>Mariany Cruz Alves da Silva</t>
  </si>
  <si>
    <t>AVALIAÇÃO DA QUALIDADE DO FEIJÃO-CAUPI COMERCIALIZADO NOS ARREDORES DA FEIRA MANAUS MODERNA </t>
  </si>
  <si>
    <t>REBECA JACAUNA SOARES</t>
  </si>
  <si>
    <t>AVALIAÇÃO DA QUALIDADE MICROBIOLÓGICA DE COXINHAS COMERCIALIZADAS NA CIDADE DE SANTANA – CE </t>
  </si>
  <si>
    <t>yuri cavalcante magalhaes</t>
  </si>
  <si>
    <t>AVALIAÇÃO DE RENDIMENTO E ACEITABILIDADE DA TILÁPIA Oreochromis niloticus SUBMETIDA AO PROCESSO DE DEFUMAÇÃO QUENTE E LÍQUIDA. </t>
  </si>
  <si>
    <t>STEFFANY IZIDORO DOS SANTOS</t>
  </si>
  <si>
    <t>Universidade Federal de Pernambuco</t>
  </si>
  <si>
    <t>AVALIAÇÃO DE TELAS DE SOMBREAMENTO EM ESTUFAS PARA PRODUÇÃO VEGETAL UTILIZANDO GEOESTATISTICA</t>
  </si>
  <si>
    <t>Francisco Alexandre de Lima Sales</t>
  </si>
  <si>
    <t>Universidade Federal do Ceará</t>
  </si>
  <si>
    <t>UFC - Universidade Federal do Ceará</t>
  </si>
  <si>
    <t>AVALIAÇÃO DO TEOR DE VITAMINA C EM ACEROLA (Malpighia glabra L.) E PITANGA-VERMELHA(Eugenia uniflora l.) ORIUNDAS DE TERESINA-PI </t>
  </si>
  <si>
    <t>AVALIAÇÃO SENSORIAL DE BISCOITOS FORMULADOS COM FARINHA DAS CASCAS DO ABACAXI </t>
  </si>
  <si>
    <t>Andrielle Rodrigues de Azevedo</t>
  </si>
  <si>
    <t>AVALIAÇÃO SENSORIAL DE BISCOITOS FORMULADOS COM FARINHA DOS RESÍDUOS DA ACEROLA </t>
  </si>
  <si>
    <t>Gerlane Olimpio Carvalho silva</t>
  </si>
  <si>
    <t>AVALIAÇÃO SENSORIAL DE IOGURTE DE LEITE DE CABRA COM ADIÇÃO DE DIFERESNTES PERCENTUAIS DE POLPA DE UMBU </t>
  </si>
  <si>
    <t>Maria Verônica Monteiro Marinho</t>
  </si>
  <si>
    <t>AVALIAÇÃO SENSORIAL DE LICOR DE CAJÁ (Spondias mombi L) ORIUNDOS DO MUNICÍPIO IGUATU, CEARÁ </t>
  </si>
  <si>
    <t>JOSEFRANCI MORAES DE FARIAS</t>
  </si>
  <si>
    <t>BEBIDA LÁCTEA DE POLPA DE MARACUJÁ: ANÁLISE SENSORIAL E ESTIMATIVA DA SUA COMPOSIÇÃO NUTRICIONAL </t>
  </si>
  <si>
    <t>Eliane Souza da Silva</t>
  </si>
  <si>
    <t>CARACTERÍSTICAS FÍSICO-QUÍMICAS DO SUCO DE UVA DE DIFERENTES CULTIVARES DO VALE DO SÃO FRANCISCO </t>
  </si>
  <si>
    <t>Elis Tatiane da Silva Nogueira</t>
  </si>
  <si>
    <t>Caracterização das Configurações de Produção de Agrocombustíveis no Tocantins: o biodiesel, um estudo de caso b </t>
  </si>
  <si>
    <t>SÉRGIO JOSÉ DA COSTA</t>
  </si>
  <si>
    <t>CARACTERIZAÇÃO FÍSICO – QUÍMICA DA NECTARINA (Prunus persica var. nucipersica) ORIUNDA DE TERESINA - PI </t>
  </si>
  <si>
    <t>Andréia Suellen Monturil de Morais</t>
  </si>
  <si>
    <t>Letycia Silva dos Anjos</t>
  </si>
  <si>
    <t>CARACTERIZAÇÃO FÍSICO-QUÍMICA DO FRUTO ROMÃ COMERCIALIZADA EM MERCADOS PÚBLICOS DE TERESINA - PI </t>
  </si>
  <si>
    <t>Fernanda Marques</t>
  </si>
  <si>
    <t>Caracterização físico-química do kiwi (Actinidia deliciosa) de uma rede de supermercado de Teresina - PI </t>
  </si>
  <si>
    <t>COMPORTAMENTO VEGETATIVO E REPRODUTIVO DO MARACUJAZEIRO-DOCE (Passiflora alata) NAS CONDIÇÕES DO SEMIÁRID0O NORDESTINO </t>
  </si>
  <si>
    <t>Guilherme Gomes Rolim</t>
  </si>
  <si>
    <t>Composiçäo Físico-Química de Bebidas Lácteas Fermentadas Sabor de Araçá- Boi (Eugenia stipitata Mc Vaugh) com Diferentes Concentrações de Mel de Abelha </t>
  </si>
  <si>
    <t>Ricardo Macedo da Silva</t>
  </si>
  <si>
    <t>CONSTRUÇÃO DE UM MODELO DINÂMICO A PARTIR DE DADOS ISOTÉRMICOS DO CRESCIMENTO DA BACTÉRIA Aeromonas hydrophila AJUSTADOS PELO MODELO DE GOMPERTZ MODIFICADO </t>
  </si>
  <si>
    <t>PAULIA MARIA CARDOSO LIMA REIS</t>
  </si>
  <si>
    <t>CONSUMOS DE ÁGUA E DIETAS COMPLETAS PARA CAPRINOS MESTIÇOS DE BÔER NO SERTÃO PERNAMBUCANO </t>
  </si>
  <si>
    <t>Italo Ramon Cavalcantes de Carvalho</t>
  </si>
  <si>
    <t>DESEMPENHO PRODUTIVO E REPRODUTIVO DO REBANHO DE VACAS LEITEIRAS DO IFMA- CAMPUS SÃO LUÍS-MARACANÃ </t>
  </si>
  <si>
    <t>HENRIQUE JORDAN ROCHA RIBEIRO</t>
  </si>
  <si>
    <t>DESENVOLVIMENTO DA CENOURA COM DIFERENTES PROPORÇÕES HÍDRICAS NA REGIÃO DE IRECÊ </t>
  </si>
  <si>
    <t>venâncio dos Anjos Alves</t>
  </si>
  <si>
    <t>CETEP de Irecê</t>
  </si>
  <si>
    <t>DESENVOLVIMENTO DE SORGO GRANÍFERO EM LATOSSOLO COM DIFERENTES FONTES FOSFATADAS </t>
  </si>
  <si>
    <t>Varley Andrade Fonseca</t>
  </si>
  <si>
    <t>DESENVOLVIMENTO E INSERÇÃO DE FARINHAS DE CASCAS DE FRUTAS EM PRODUTOS ALIMENTÍCIOS: UMA ALTERNATIVA AO DESPERDÍCIO </t>
  </si>
  <si>
    <t>Walber Kaíc da Silva Nunes</t>
  </si>
  <si>
    <t>DETERMINAÇÃO DA CURVA-CHAVE NO RIO POXIM-AÇU, PARA AUXÍLIO NA GESTÃO DOS RECURSOS HÍDRICOS. </t>
  </si>
  <si>
    <t>Marinoé Gonzaga da Silva</t>
  </si>
  <si>
    <t>Universidade Federal de Sergipe</t>
  </si>
  <si>
    <t>DIAGNÓSTICO DOS SISTEMAS DE PRODUÇÃO VISANDO A IMPLANTAÇÃO DE PRÁTICAS AGROECOLÓGICAS NO ASSENTAMENTO MOACIR WANDERLEY (SE) </t>
  </si>
  <si>
    <t>Irinéia Rosa do Nascimento</t>
  </si>
  <si>
    <t>Efeito da substituição da água por lactossoro bovino na composição centesimal e mineral do pão de forma </t>
  </si>
  <si>
    <t>Hildenir LIma de Freitas</t>
  </si>
  <si>
    <t>Carlos Helaidio Chaves da Costa</t>
  </si>
  <si>
    <t>EFEITO DO TRATAMENTO TÉRMICO SOBRE A COMPOSIÇÃO DE LEGUMINOSAS EM TERMOS DE ELEMENTOS TRAÇO </t>
  </si>
  <si>
    <t>Lara Barros Ferreira</t>
  </si>
  <si>
    <t>Nubia Moura Ribeiro</t>
  </si>
  <si>
    <t>EFICIÊNCIA AGRONÔMICA DE FERTILIZANTE COM AMINOÁCIDOS E ÁCIDOS HÚMICOS E FÚLVICOS NA MINIMIZAÇÃO DE PERDAS DE POTÁSSIO POR LIXIVIAÇÃO EM NEOSSOLOS QUARTIZARÊNICO DO VALE DO SÃO FRANCISCO </t>
  </si>
  <si>
    <t>Graciene de Souza Silva</t>
  </si>
  <si>
    <t>Universidade do Estado da Bahia</t>
  </si>
  <si>
    <t>ELABORAÇÃO E CARACTERIZAÇÃO DE FARINHA DE SUBPRODUTOS DE PEIXES PARA PRODUÇÃO DE SOPAS </t>
  </si>
  <si>
    <t>Marcelo Iran de Souza Coelho</t>
  </si>
  <si>
    <t>ESTUDO DA ACEITAÇÃO DE LINGUIÇAS DE PEIXES EXÓTICOS COM DIFERENTES CONDIMENTOS </t>
  </si>
  <si>
    <t>Estudo das potencialidades de frutas amazônicas para o desenvolvimento de produtos de fermentados. Avaliação físico quimica </t>
  </si>
  <si>
    <t>Ana Mena Barreto Bastos</t>
  </si>
  <si>
    <t>ESTUDO DO GRADIENTE TÉRMICO DE OVINOS DA RAÇA SOMALIS NO CARIRI CEARENSE </t>
  </si>
  <si>
    <t>Expedito Danusio de Souza</t>
  </si>
  <si>
    <t>FABRICAÇÃO DE UMA FARINHA NUTRICIONAL A BASE DE FRUTAS E CEREIAIS UTILIZANDO A SECAGEM SOLAR </t>
  </si>
  <si>
    <t>Eliane Fabiana Peixoto de Queiroz</t>
  </si>
  <si>
    <t>FORMULAÇÃO E CARACTERIZAÇÃO FÍSICO-QUÍMICA, MICROBIOLÓGICA E SENSORIAL DE BEBIDAS LÁCTEAS PROBIÓTICAS ELABORADAS A PARTIR DE LEITE E SORO CAPRINOS E FRUTAS TÍPICAS DO NORDESTE BRASILEIRO. </t>
  </si>
  <si>
    <t>Dayse Lima Soares</t>
  </si>
  <si>
    <t>Identificação de forrageiras nativas predominantes no município de Floresta </t>
  </si>
  <si>
    <t>Marciana Regina de Menezes</t>
  </si>
  <si>
    <t>IMPLANTAÇÃO DE HORTA ORGÂNICA NA COMUNIDADE DE BOA ESPERANÇA COMO GERADOR DE CONHECIMENTOS </t>
  </si>
  <si>
    <t>Kézia Ferreira Alves</t>
  </si>
  <si>
    <t>Instituto Federal Pará</t>
  </si>
  <si>
    <t>ÍNDICES DE ADAPTABILIDADE DE CAPRINOS SAANEN, PARDO ALPINO E ANGLO NUBIANO ÀS CONDIÇÕES CLIMÁTICAS DO TOCANTINS NA ESTAÇÃO SECA </t>
  </si>
  <si>
    <t>Clauber Rosanova</t>
  </si>
  <si>
    <t>INFLUÊNCIA DA EPÓCA DE PRODUÇÃO NAS CARACTERÍSTICAS CROMÁTICAS E POLIFENÓLICAS DO VINHO TEMPRANILLO vitis vinifera L. ELABORADO NO VALE DO SÃO FRANCISCO </t>
  </si>
  <si>
    <t>William Santos Paim</t>
  </si>
  <si>
    <t>INFLUÊNCIA DA TEMPERATURA, TEMPO E QUANTIDADE DE ENZIMA SOBRE A HIDRÓLISE DO SORO DE LEITE UTILIZANDO PROTEASES DO ASPERGILLUS ORYZAE IV </t>
  </si>
  <si>
    <t>Natália Lima de Oliveira Pascoal</t>
  </si>
  <si>
    <t>INFLUÊNCIA DE DOIS SISTEMAS DE VINIFICAÇÃO NAS CARACTERÍSTICAS FÍSICO-QUÍMICAS DO VINHO ALICANTE vitis vinifera L BOUSCHET NO VALE DO SÃO FRANCISCO </t>
  </si>
  <si>
    <t>Integração, dinâmica e sustentabilidade agrícola nas comunidades indígenas </t>
  </si>
  <si>
    <t>Bruno Vinícius Castro guimarães</t>
  </si>
  <si>
    <t>Masseo Egidio P. Sales</t>
  </si>
  <si>
    <t>INVESTIGAÇÃO DO USO DAS PLANTAS MEDICINAIS NO MUNICÍPIO DE PICUÍ – PB </t>
  </si>
  <si>
    <t>ADELY SUELMA PEREIRA GOMES</t>
  </si>
  <si>
    <t>THYAGO DE ALMEIDA SILVEIRA</t>
  </si>
  <si>
    <t>LEVANTAMENTO DO CULTIVO CASEIRO E USO FITOTERÁPICO DE PLANTAS MEDICINAIS NAS ZONAS URBANA E PERIURBANA DE PICUÍ, PB </t>
  </si>
  <si>
    <t>LEVANTAMENTO FLORÍSTICO DE PLANTAS DANINHAS NA CULTURA DA MANGA (Mangifera indica L.) NO SUBMÉDIO SÃO FRANCISCO </t>
  </si>
  <si>
    <t>Andrezo Adenilton Santos</t>
  </si>
  <si>
    <t>METODOLOGIA ALTERNATIVA PARA OBTENÇÃO DE ISOTERMAS DE SORÇÃO EM ALIMENTOS DESIDRATADOS </t>
  </si>
  <si>
    <t>KARLA DANYELLE NONATO SILVA SOUZA ANDRADE</t>
  </si>
  <si>
    <t>TACILA RAYANE JERICÓ SANTOS</t>
  </si>
  <si>
    <t>MINERALIZAÇÃO DE BORO DE RESÍDUOS ORGÂNICOS EM FUNÇÃO DA PROFUNDIDADE E DO TEMPO DE INCORPORAÇÃO SOB IRRIGAÇÃO POR GOTEJAMENTO </t>
  </si>
  <si>
    <t>Valéria Borges da Silva</t>
  </si>
  <si>
    <t>NÍVEL DE INFESTAÇÃO DE Aleurocanthus woglumi ASHBY EM ÁREAS DE PRODUÇÃO DE CITROS NA PARAÍBA </t>
  </si>
  <si>
    <t>RODRIGO PEREIRA LEITE</t>
  </si>
  <si>
    <t>UFPB - Universidade Federal da Paraíba</t>
  </si>
  <si>
    <t>O COCO BABAÇU E A PROPRIEDADE INDUSTRIAL UM BREVE PARALELO ENTRE A SITUAÇÃO DO BRASIL E O RESTO DO MUNDO </t>
  </si>
  <si>
    <t>Renan de Castelo Branco Araújo</t>
  </si>
  <si>
    <t>OCORRÊNCIA DA “CENTOPEIA CASA” (Scutigera coleoptrata L.) ASSOCIADA À CULTURA DA BANANA (Musa sp.) NO VALE DO AÇU, RN. </t>
  </si>
  <si>
    <t>Corina Luiza de Araújo Batista</t>
  </si>
  <si>
    <t>OCORRÊNCIA DE FITONEMATÓIDES NA CULTURA DO CUPUAÇUZEIRO NO IFPA CAMPUS CASTANHAL </t>
  </si>
  <si>
    <t>Thais Larissa Soares da Silva</t>
  </si>
  <si>
    <t>PERSPECTIVA DA PISCICULTURA FAMILIAR NA ASSOCIAÇAO DE SANTA LUZIA (APRAFAMTA), MUNICÍPIO DE TOMÉ-AÇU, PARÁ, BRASIL </t>
  </si>
  <si>
    <t>FABRICIO NILO LIMA DA SILVA</t>
  </si>
  <si>
    <t>mayane de souza barbosa</t>
  </si>
  <si>
    <t>alcione antonia nascimento de lima</t>
  </si>
  <si>
    <t>Potencial produtivo de espécies vegetais em área de Caatinga no Sertão Paraibano </t>
  </si>
  <si>
    <t>Semirames do Nascimento Silva</t>
  </si>
  <si>
    <t>Processamento e Caracterização do Sorvete de Clorofila A Partir da Couve Manteiga (Brassica Oleracea Variedade Acephala) </t>
  </si>
  <si>
    <t>Franciely da Silva Santos</t>
  </si>
  <si>
    <t>PRODUÇÃO E CARACTERIZAÇÃO FISICO-QUÍMICA E MICROBIOLÓGICA DO HAMBÚRGUER ELABORADO À BASE DAS FIBRAS DE CAJU </t>
  </si>
  <si>
    <t>Lays Bomfim Santos Bomfim</t>
  </si>
  <si>
    <t>PROJETO DE EXTENSÃO: UMA FERRAMENTA PARA O ENSINO-APRENDIZAGEM NO CURSO TÉCNICO DE ZOOTECNIA E AGROPECUÁRIA </t>
  </si>
  <si>
    <t>Fabiana Rodrigues Dantas</t>
  </si>
  <si>
    <t>REAPROVEITAMENTO DE RESÍDUOS URBANOS COM FINS AGRÍCOLAS: ESTUDO DO PARICÁ </t>
  </si>
  <si>
    <t>Marcos Eduardo Oliveira Barbosa</t>
  </si>
  <si>
    <t>Sustentabilidade de Agroecossistemas Familiares de Bom Jesus - RN: Primeiras Etapas de Avaliação do MESMIS </t>
  </si>
  <si>
    <t>Ranielle Freire da Silva</t>
  </si>
  <si>
    <t>TAXAS DE CRESCIMENTO DE MUDAS DE PINHÃO-MANSO PRODUZIDAS COM DIFERENTES SUBSTRATOS ORGÂNICOS </t>
  </si>
  <si>
    <t>bruna de fatima batista dean</t>
  </si>
  <si>
    <t>UTILIZAÇÃO DE FÉCULA DE MANDIOCA NA CONSERVAÇÃO PÓS-COLHEITA DE BANANAS ‘NANICÃO’ </t>
  </si>
  <si>
    <t>Jessica de Souza Lima</t>
  </si>
  <si>
    <t>Universidade Federal da Paraíba</t>
  </si>
  <si>
    <t>UTILIZAÇÃO DO COMPOSTO ORGÂNICO PROVENIENTE DA INDÚSTRIA DE CELULOSE NO DESENVOLVIMENTO DO CRAMBE </t>
  </si>
  <si>
    <t>RAQUEL SANTOS SACRAMENTO</t>
  </si>
  <si>
    <t>ACEITAÇÃO SENSORIAL DE SUCO DE MARACUJÁ FORMULADO COM SORO DE LEITE </t>
  </si>
  <si>
    <t>Mayk Charles Silva Caldas</t>
  </si>
  <si>
    <t>ALTERAÇÕES FÍSICO-QUÍMICAS DE GORDURA VEGETAL LÍQUIDA UTILIZADA EM PROCESSO DE FRITURA </t>
  </si>
  <si>
    <t>Clarissa Maia de Aquino</t>
  </si>
  <si>
    <t>ANÁLISE SENSORIAL DE LINGUIÇA À BASE DE CARNE DE COELHO </t>
  </si>
  <si>
    <t>Jocilane Pereira de Oliveira</t>
  </si>
  <si>
    <t>Avaliação de tratabilidade de lixiviado de aterro sanitário utilizando extrato de semente de Moringa oleifera </t>
  </si>
  <si>
    <t>Zorayde Lourenço de Oliveira</t>
  </si>
  <si>
    <t>COMPORTAMENTO VEGETATIVO E REPRODUTIVO DE FIGUEIRAS (Ficus carica) ‘ROXO DE VALINHOS’ NAS CONDIÇÕES DO SEMIÁRIDO PARAIBANO </t>
  </si>
  <si>
    <t>Jayr Thomaz Ramalho</t>
  </si>
  <si>
    <t>DESENVOLVIMENTO E LIMITAÇÕES DE EMPRESAS FRUTÍCOLAS DO PÓLO PETROLINA – PE/JUAZEIRO – BA </t>
  </si>
  <si>
    <t>ENRAIZAMENTO DE ESTACAS DE FIGUEIRA COM DIFERENTES DIÂMETROS E SOB DIFERENTES NIVEIS DE BIOFERTILIZANTE </t>
  </si>
  <si>
    <t>Antonio do Nascimento Silva</t>
  </si>
  <si>
    <t>ESTUDO DAS CARACTERÍSTICAS FÍSICO-QUÍMICAS DA CACTÁCEA: PALMA FORRAGEIRA (OPUNTIA FÍCUS-INDICA) PLANTADOS NA REGIÃO DO SERIDÓ DO RIO GRANDE DO NORTE </t>
  </si>
  <si>
    <t>Bolívar Ferreira Alves</t>
  </si>
  <si>
    <t>FITORREMEDIAÇÃO DE ÁREAS DEGRADADAS POR HIDROCARBONETOS DE PETRÓLEO: SIMULAÇÃO DE DERRAMAMENTO NO MUNICÍPIO DE GUAMARÉ/RN </t>
  </si>
  <si>
    <t>Julio Vitorino de Andrade Neto</t>
  </si>
  <si>
    <t>FLORAÇÃO E FRUTIFICAÇÃO DE BERINJELA (SOLANUM MELONGENA L.) CULTIVADA SOBRE COBERTURA MORTA E DOIS TIPOS DE ADUBAÇÃO. </t>
  </si>
  <si>
    <t>Roberta de oliveira sousa wanderley</t>
  </si>
  <si>
    <t>Perfil do Consumo Alimentar de Adolescentes do Ensino Médio na Cantina do IF SERTÃO, Campus Petrolina: Uma proposta de Educação Nutricional. </t>
  </si>
  <si>
    <t>Elcana Silva Martins</t>
  </si>
  <si>
    <t>Verônica Nicácio Plácido</t>
  </si>
  <si>
    <t>QUANTIFICAÇÃO DE LESÕES E CONTUSÕES EM CARCAÇAS BOVINAS DECORRENTES DO MANEJO PRÉ ABATE E TRANSPORTE </t>
  </si>
  <si>
    <t>Utilização da Farinha de Caju na Elaboração de Pães </t>
  </si>
  <si>
    <t>AVALIAÇÃO DAS CONDIÇÕES HIGIÊNICO-SANITÁRIAS EM UMA CANTINA ESCOLAR DO MUNICÍPIO DE PAU DOS FERROS -RN </t>
  </si>
  <si>
    <t>Magna Pessoa Teixeira</t>
  </si>
  <si>
    <t>BIODEGRABILIDADE DA VINHAÇA IN NATURA COMPARADA A DO BIOCARVÃO PRODUZIDO COM BAGAÇO DE CANA-DE-AÇÚCAR </t>
  </si>
  <si>
    <t>Rafaela Dias de Melo</t>
  </si>
  <si>
    <t>Caracterização físico-química de frutos de seriguela (spondias purpurea) provenientes da cidade de Sobradinho-Ba </t>
  </si>
  <si>
    <t>Andressa dos Anjos Martins</t>
  </si>
  <si>
    <t>Caracterização Físico-Química dos frutos da tamareira (Phoenix dactylifera L.) </t>
  </si>
  <si>
    <t>ANDSON DA SILVA RODRIGUES</t>
  </si>
  <si>
    <t>Descrição morfológica e caracterização química de variedades de uvas de vinho produzidas no Vale do Submédio São Francisco </t>
  </si>
  <si>
    <t>Daynara Aparecida Rodrigues Gonçalves</t>
  </si>
  <si>
    <t>DESEMPENHO DE LEITÕES DO NASCIMENTO AO DESMAME NO SETOR DE SUINOCULTURA DO IFAL – CAMPUS SATUBA </t>
  </si>
  <si>
    <t>Alisson Lino de Lima</t>
  </si>
  <si>
    <t>ÍNDICE DE GERMINAÇÃO E CARACTERIZAÇÃO MORFOLÓGICA DA LEGUMINOSA GLIRICÍDIA SEPIUM ATRAVÉS DO USO DE COMPOSTAGEM </t>
  </si>
  <si>
    <t>ROBSON DE OLIVEIRA LIMA</t>
  </si>
  <si>
    <t>Dinamarta Virginio Ferreira</t>
  </si>
  <si>
    <t>LEVANTAMENTO DE ESPÉCIES DE INTERESSE FORRAGEIRO NO MUNICIPIO DE CAXIAS - MA </t>
  </si>
  <si>
    <t>DENNER DE LIMA GONÇALVES</t>
  </si>
  <si>
    <t>LILIANE PEREIRA SANTANA</t>
  </si>
  <si>
    <t>ASPECTOS MERCADOLÓGICOS ENVOLVIDOS NA COMERCIALIZAÇÃO PRATICADA NO MERCADO DO PEIXE EM SÃO LUIS-MA </t>
  </si>
  <si>
    <t>JANAINA DA SILVA GOMES</t>
  </si>
  <si>
    <t>AVALIAÇÃO MICROBIOLÓGICA DE MÉIS NÃO INSPECIONADOS COMERCIALIZADOS NO CENTRO DE TERESINA-PI </t>
  </si>
  <si>
    <t>DILSON CRISTINO DA COSTA REIS</t>
  </si>
  <si>
    <t>COMERCIALIZAÇÃO DE PRODUTOS AGROFLORESTAIS EM MANAUS </t>
  </si>
  <si>
    <t>Arão Gomes de Oliveira</t>
  </si>
  <si>
    <t>Efetividade de Manejo em Áreas Protegidas do estado do Ceará: Estudo da Reserva Extrativista do Batoque </t>
  </si>
  <si>
    <t>Vanessa Nunes Chaves</t>
  </si>
  <si>
    <t>ESTUDO DAS CARACTERÍSTICAS FÍSICO-QUÍMICAS DE COMPOSTOS DE MEL DE ABELHA (Apis mellifera) NÃO INSPECIONADO COMERCIALIZADO EM TERESINA – PI. </t>
  </si>
  <si>
    <t>FITOSSOCIOLOGIA DE PLANTAS DANINHAS DA CULTURA DA BANANA </t>
  </si>
  <si>
    <t>ADRIA RAIANE DE SOUZA SILVA</t>
  </si>
  <si>
    <t>EDUCAÇÃO AMBIENTAL APARTIR DO INVENTÁRIO DE FLORA E FAUNA EM FRAGMENTO FLORESTAL (BOSQUE DO IFAM - CAMPUS PARINTINS): UMA ALTERNATIVA PARA O DESENVOLVIMENTO SUSTENTÁVEL PARA CIDADE DE PARINTINS AM. </t>
  </si>
  <si>
    <t>Waldomiro dos Santos Silva</t>
  </si>
  <si>
    <t>O PROCESSO DE DESERTIFICAÇÃO NOS MUNICÍPIOS DE ACARI, CARNAÚBA DOS DANTAS E PARELHAS NO RIO GRANDE DO NORTE. </t>
  </si>
  <si>
    <t>O USO DO REJEITO DO DESSALINIZADOR NA COMUNIDADE DE CAATINGA GRANDE NO MUNICÍPIO DE SÃO JOSÉ DO SERIDÓ-RN </t>
  </si>
  <si>
    <t>Xaila Sant Anna Amaral</t>
  </si>
  <si>
    <t>Instituição</t>
  </si>
  <si>
    <t>Agronomia </t>
  </si>
  <si>
    <t>Recursos Florestais e Engenharia Florestal </t>
  </si>
  <si>
    <t>Ciências e Tecnologia de Alimentos </t>
  </si>
  <si>
    <t>Engenharia de Pesca </t>
  </si>
  <si>
    <t>Medicina Veterinária e Zootecnia </t>
  </si>
  <si>
    <t> Pôster</t>
  </si>
  <si>
    <t>O potencial renovavel do Rio Grande do Norte </t>
  </si>
  <si>
    <t>Alisson Alves Silva</t>
  </si>
  <si>
    <t>UTILIZAÇÃO DE ESPÉCIES BOTÂNICAS NA CONSTRUÇÃO DE MODELOS ATÔMICOS </t>
  </si>
  <si>
    <t>LARRYANY FARIAS VIEIRA</t>
  </si>
  <si>
    <t>UFT - Universidade Federal de Tocantins</t>
  </si>
  <si>
    <t>ANÁLISE DO POTENCIAL ANTIOXIDANTE DO EXTRATO ETANÓLICO DA Campomanesia lineatifolia (Myrtaceae) PELO MÉTODO DO RADICAL LIVRE ABTS. </t>
  </si>
  <si>
    <t>Rafael da Costa Almeida</t>
  </si>
  <si>
    <t>GEORGE LAYLSON DA SILVA OLIVEIRA</t>
  </si>
  <si>
    <t>Romézio Alves Carvalho da Silva</t>
  </si>
  <si>
    <t>ANÁLISE TRANSVERSAL DE ENTEROPARASITAS EM FOLHAS DE ALFACE (Lactuca sativa) COMERCIALIZADAS EM SUPERMERCADOS DA CIDADE DE BELÉM, PARÁ, BRASIL </t>
  </si>
  <si>
    <t>ANANDA MAIRA FERREIRA DO NASCIMENTO</t>
  </si>
  <si>
    <t>Universidade Estadual do Pará</t>
  </si>
  <si>
    <t>A PERCEPÇÃO AMBIENTAL DE ALUNOS DO ENSINO MÉDIO EM RELAÇÃO À DESERTIFICAÇÃO NO MUNICÍPIO DE CURRAIS NOVOS – RN </t>
  </si>
  <si>
    <t>Lidiane Noberto de Medeiros</t>
  </si>
  <si>
    <t>A PERCEPÇÃO DOS ALUNOS DE UMA ESCOLA PÚBLICA FRENTE AO PROBLEMA DO LIXO URBANO </t>
  </si>
  <si>
    <t>Ravena Feitosa Gonçalves</t>
  </si>
  <si>
    <t>Áreas de Proteção Ambiental e a tutela do meio ambiente: estudo de caso no Recife, Pernambuco </t>
  </si>
  <si>
    <t>Edson Ferreira de Aquino Júnior</t>
  </si>
  <si>
    <t>Mirela Barroso da Silva</t>
  </si>
  <si>
    <t>ASPECTOS GERAIS SOBRE POLUIÇÃO MARINHA E OS PRINCIPAIS ACIDENTES COM VAZAMENTO DE ÓLEO EM AMBIENTE OFFSHORE </t>
  </si>
  <si>
    <t>Isabella Monteiro Guedes de Souza</t>
  </si>
  <si>
    <t>ATIVIDADE ANTIMICROBIANA DE EXTRATOS OBTIDOS DA PRÓPOLIS VERMELHA ENCONTRADA NO ESTADO DE ALAGOAS </t>
  </si>
  <si>
    <t>Ana Claudia Garcia de Medeiros Andre</t>
  </si>
  <si>
    <t>ATIVIDADE IN VITRO DE EXOENZIMAS (FOSFOLIPASES, PROTEINASES ÁCIDAS) EM ISOLADOS DE LEVEDURAS PROVENIENTES DA PRAIA DO CALHAU- SÃO LUÍS-MA </t>
  </si>
  <si>
    <t>Daniella Patrícia Brandão Silveira</t>
  </si>
  <si>
    <t>AVALIAÇÃO DA FLUTUAÇÃO SAZONAL DAS VARIÁVEIS FÍSICAS, QUÍMICAS E BIOLÓGICAS DAS ÁGUAS DA MICROBACIA B 1.1 DA BACIA HIDROGRÁFICA DO RIO COCÓ – FORTALEZA – CE </t>
  </si>
  <si>
    <t>ellen karyne Alcantara de alencar</t>
  </si>
  <si>
    <t>Francisco Diego Araújo Oliveira</t>
  </si>
  <si>
    <t>AVALIAÇÃO DA QUALIDADE FÍSICA E QUÍMICA DA ÁGUA DE UM ECOSSISTEMA LACUSTRE URBANO DE FORTALEZA-CE: LAGOA DA MARAPONGA. </t>
  </si>
  <si>
    <t>Isabela Natasha Pinheiro Teixeira</t>
  </si>
  <si>
    <t>AVALIAÇÃO DA QUALIDADE FÍSICA, QUÍMICA E SANITÁRIA DAS ÁGUAS DO CANAL DO JARDIM AMÉRICA, MICROBACIA B-1.3 DA BACIA DO RIO COCÓ, FORTALEZA-CE</t>
  </si>
  <si>
    <t>AVALIAÇÃO DA TOXICIDADE DE CIANOBACTÉRIA PLANKTOTHRIX AGARDHII (GOMONT) ANAGNOSTIDIS ET KOMÁREK, POR MEIO DE TESTES COM CAMUNDONGOS NA ESTAÇÃO DE TRATAMENTO ETE E IGARAPÉ GRANDE NO MUNICÍPIO DE BOA VISTA RORAIMA. </t>
  </si>
  <si>
    <t>Eliana</t>
  </si>
  <si>
    <t>AVALIAÇÃO LIMNOLÓGICA DO PERFIL VERTICAL NO PONTO DE CAPTAÇÃO DE UM RESERVATÓRIO DE ABASTECIMENTO HUMANO – SOBRAL/CE </t>
  </si>
  <si>
    <t>Renata Rochelly de Mesquita Cavalcante</t>
  </si>
  <si>
    <t>Francisca Nathália Alves Machado</t>
  </si>
  <si>
    <t>CARACTERIZAÇÃO AMBIENTAL PRELIMINAR DO ESTUÁRIO DO RIO PACIÊNCIA EM PAÇO DO LUMIAR, MARANHÃO </t>
  </si>
  <si>
    <t>Keila Raianan Santos Nunes</t>
  </si>
  <si>
    <t>Clarissa Lobato da Costa</t>
  </si>
  <si>
    <t>CARACTERIZAÇÃO DAS MORADIAS E OUTROS FATORES QUE PROPORCIONAM CONDIÇÕES FAVORÁVEIS PARA A DOMICILIAÇÃO E PERIDOMICILIAÇÃO DO BARBEIRO NO MUNICÍPIO DE RAPOSA, MARANHÃO. </t>
  </si>
  <si>
    <t>Lorena Rúbria de Oliveira Coelho</t>
  </si>
  <si>
    <t>Paula Maria Mesquita Santiago</t>
  </si>
  <si>
    <t>Polliana Farias Veras</t>
  </si>
  <si>
    <t>CARACTERIZAÇÃO DAS PROPIEDADES FÍSICO-QUÍMICO DO ÓLEO DE BABAÇU </t>
  </si>
  <si>
    <t>DANIEL GOMES</t>
  </si>
  <si>
    <t>Ícaro Fillipe de Araújo Castro</t>
  </si>
  <si>
    <t>Universidade Estadual do Piauí</t>
  </si>
  <si>
    <t>CARACTERIZAÇÃO MORFOLOGICA DAS ESPÉCIES INGÁ EDULIS E INGÁ LAURINA, NA FASE INICIAL DE DESENVOLVIMENTO </t>
  </si>
  <si>
    <t>CIANOBACTÉRIAS TÓXICAS EM RESERVATÓRIO ARTIFICIAL COM USOS MÚLTIPLOS – AÇUDE ORÓS, CEARÁ </t>
  </si>
  <si>
    <t>Valquiria dos Santos Lima</t>
  </si>
  <si>
    <t>Herivanda Gomes de Almeida</t>
  </si>
  <si>
    <t>Contribuições do Estágio Supervisionado para Formação Docente na Visão de Alunos de Licenciatura em Ciências Biológicas do IFPI </t>
  </si>
  <si>
    <t>Luciana dos Reis Costa</t>
  </si>
  <si>
    <t>Leonardo da Rocha Brito</t>
  </si>
  <si>
    <t>Roseane Sousa da Silva</t>
  </si>
  <si>
    <t>Adriana dos Reis Silva</t>
  </si>
  <si>
    <t>DIVERSIDADE E CONSERVAÇÃO DA MASTOFAUNA EM GUADALUPE-PI </t>
  </si>
  <si>
    <t>Luan Gabriel de Lima Silva</t>
  </si>
  <si>
    <t>Rogério Nora Lima</t>
  </si>
  <si>
    <t>Universidade Federal do Piauí</t>
  </si>
  <si>
    <t>ECOLOGIA E ENTROPIA: O TEMPO DA NATUREZA, O TEMPO DA CIÊNCIA ECONÔMICA E SUAS VARIÂNCIAS NA PROBLEMÁTICA AMBIENTAL </t>
  </si>
  <si>
    <t>Kedma Gaspar da Cruz</t>
  </si>
  <si>
    <t>FUNGOS COMO BIOINDICADORES: IDENTIFICAÇÃO DA MICROBIOTA FÚNGICA DE DOIS IMPORTANTES ECOSSISTEMAS URBANOS IMPACTADOS </t>
  </si>
  <si>
    <t>Gabriela Alves Valentim</t>
  </si>
  <si>
    <t>IMPACTOS ANTRÓPICOS SOBRE A COMUNIDADE FITOPLANCTÔNICA DOS ECOSSISTEMAS HÍDRICOS DA SUB-BACIA B1 DA BACIA DO RIO COCÓ, FORTALEZA-CE </t>
  </si>
  <si>
    <t>ISOLAMENTO E IDENTIFICAÇÃO DE ENTEROBACTÉRIAS DOS RIACHOS PAPICUMACEIÓ E PAJEÚ – FORTALEZA, CEARÁ. </t>
  </si>
  <si>
    <t>Francisca Nádia Moura Lopes</t>
  </si>
  <si>
    <t>ISOLAMENTO E IDENTIFICAÇÃO DE FUNGOS ASSOCIADOS ÀS PARTES AÉREAS DE AZEITONA-DO-NORDESTE (Syzygium cumini Lam.) </t>
  </si>
  <si>
    <t>Ana Claúdia de Barros dos Santos</t>
  </si>
  <si>
    <t>JOGOS EDUCACIONAIS COMO MEDIADOR DE INTERAÇÃO SOCIAL E ESTÍMULO EDUCACIONAL: OLIMÍADAS DE ANATOMIA. </t>
  </si>
  <si>
    <t>Mario de Souza Lima e Silva</t>
  </si>
  <si>
    <t>CANDICE CRISTIANE BARROS SANTANA NOVAES</t>
  </si>
  <si>
    <t>MONITORAMENTO VISUAL DE IMPACTOS AMBIENTAIS NO ENTORNO DO AÇUDE ENGENHEIRO CAMACHO (TAMBORIL), EM OURICURI, PERNAMBUCO. </t>
  </si>
  <si>
    <t>Deliana Sena de Freitas Lima</t>
  </si>
  <si>
    <t>O processo de sensibilização e conscientização da população da zona rural de </t>
  </si>
  <si>
    <t>Tâmara</t>
  </si>
  <si>
    <t>Percepção Ambiental dos moradores da margem do rio Paraíba </t>
  </si>
  <si>
    <t>Josineide Braz</t>
  </si>
  <si>
    <t>PERFIL ENTEROPARASITOLÓGICO DE CRIANÇAS NA FAIXA ETÁRIA DE 7 A 14 ANOS, RESIDENTES NO MUNICÍPIO DE INHANGAPÍ, PARÁ NO ANO DE 2009 </t>
  </si>
  <si>
    <t>Wilkelly Alves de Lima</t>
  </si>
  <si>
    <t>PRÁTICA DA COLETA SELETIVA NO CAMPUS MONTE CASTELO: PRIMEIROS RESULTADOS </t>
  </si>
  <si>
    <t>Karla Louhanny Dutra Santos</t>
  </si>
  <si>
    <t>PROBLEMAS RELACIONADOS À PRESERVAÇÃO DO PATRIMÔNIO PARQUE FLORESTA FÓSSIL DO POTI - TERESINA (PI) </t>
  </si>
  <si>
    <t>FRANCISCO DENISAR DUARTE ARAUJO JUNIOR</t>
  </si>
  <si>
    <t>PRODUÇÃO DE HEMOLISINAS POR AMOSTRAS DE LEVEDURAS ISOLADAS DE AREIA DE PRAIA EM SÃO LUÍS-MA </t>
  </si>
  <si>
    <t>Valéria Silva Santos</t>
  </si>
  <si>
    <t>IVEN NEYLLA FARIAS VALE</t>
  </si>
  <si>
    <t>PROJETO PROMOVE PESQUISAS CIENTÍFICAS E EDUCAÇÃO AMBIENTAL COMO FERRAMENTA DE PROTEÇÃO AO MEIO AMBIENTE. </t>
  </si>
  <si>
    <t>Pauline Dulcinéia Mesquita Santiago</t>
  </si>
  <si>
    <t>PROPRIEDADES DE ADERÊNCIA E FORMAÇÃO DE BIOFILME EM ISOLADOS CLÍNICOS DE Candida tropicalis E Candida glabrata. </t>
  </si>
  <si>
    <t>QUALIDADE DO AR: PERCEPÇÃO AMBIENTAL NO VALE DO AÇU </t>
  </si>
  <si>
    <t>Kamilla Karla da Silva</t>
  </si>
  <si>
    <t>Caique de Medeiros Souza</t>
  </si>
  <si>
    <t>QUALIFICAÇÃO E QUANTIFICAÇÃO DE RESÍDUOS SÓLIDOS ENCONTRADOS NA PRAIA DO CALHAU EM SÃO LUÍS DO MARANHÃO. </t>
  </si>
  <si>
    <t>QUANTIFICAÇÃO DE CO2 EMITIDO PELOS AUTOMÓVEIS DE INSTITUIÇÕES PÚBLICAS E APLICAÇÃO DE AÇÕES PARA NEUTRALIZAR ESSA EMISSÃO NO MUNICÍPIO DE JAGURIBE/CE </t>
  </si>
  <si>
    <t>LUANA MARIA DE LIMA SANTOS</t>
  </si>
  <si>
    <t>RESGATE IN VITRO DE HIBRIDOS DE PIMENTEIRA-DO-REINO (Piper nigrum L.) </t>
  </si>
  <si>
    <t>Thayse Alves Tocantins</t>
  </si>
  <si>
    <t>Universidade Federal Rural da Amazônia</t>
  </si>
  <si>
    <t>Resultados Preliminares sobre a Pesca artesanal em Paço do Lumiar, Maranhão </t>
  </si>
  <si>
    <t>Clarissa Pinto Boullosa</t>
  </si>
  <si>
    <t>REUTILIZAÇÃO DO ÓLEO DE COZINHA PARA CONFECÇÃO DE SABÃO NOS RESTAURANTES DA MASSAGUEIRA- MARECHAL DEODORO </t>
  </si>
  <si>
    <t>GISELLE GRACE BASILIO DE SANTANA</t>
  </si>
  <si>
    <t>RIQUEZA DE MAMÍFEROS TERRESTRES NÃO VOADORES NA REGIÃO CENTRO-OESTE E SUL DO PIAUÍ </t>
  </si>
  <si>
    <t>UTILIZAÇÃO DE ENSAIOS ECOTOXICOLÓGICOS PARA AVALIAR A QUALIDADE DA BACIA HIDROGRÁFICA DO RIO COCÓ (SUB-BACIA B1) FORTALEZA-CE, UTILIZANDO COMO ORGANISMO-TESTE O MICROCRUSTÁCEO Daphnia magna </t>
  </si>
  <si>
    <t>Karoline Lucas de Oliveira</t>
  </si>
  <si>
    <t>UTILIZAÇÃO DE VEGETAIS INFERIORES COMO FERRAMENTA DE BIOMONITORAMENTO DA CACHOEIRA DA ASFRAMA, PRESIDENTE FIGUEIREDO, AM </t>
  </si>
  <si>
    <t>Marlene Andrade Vinhote</t>
  </si>
  <si>
    <t>EMERSON PONTES DA SILVA</t>
  </si>
  <si>
    <t>Análise dos conhecimentos prévios dos alunos do ensino fundamental das escolas do município de Macau-RN sobre o ecossistema manguezal </t>
  </si>
  <si>
    <t>dayana lúcia rodrigues de freitas</t>
  </si>
  <si>
    <t>AVALIAÇÃO DO POTENCIAL BIOTECNOLÓGICO DO REJEITO DA TILAPICULTURA </t>
  </si>
  <si>
    <t>AIRTON ARAÚJO DE SOUZA JUNIOR</t>
  </si>
  <si>
    <t>UFRN - Universidade Federal do Rio Grande do Norte</t>
  </si>
  <si>
    <t>ESTUDO EPIDEMIOLOGICO E ANÁLISE ESPACIAL DA DENGUE, ATRAVÉZ DO SISTEMA DE POSICIONAMENTO GLOBAL </t>
  </si>
  <si>
    <t>Regina Alyce Caetano De Lima</t>
  </si>
  <si>
    <t>Allyson José da Silvs</t>
  </si>
  <si>
    <t>Victor Sávio Belizario de Souza</t>
  </si>
  <si>
    <t>PADRONIZAÇÃO DA EXTRAÇÃO DE GORDURA ANIMAL DO REJEITO DA TILAPICULTURA, NA REGIÃO DO MATO GRANDE-RN, PARA PRODUÇÃO BIODIESEL. </t>
  </si>
  <si>
    <t>PLANO DE REARBORIZAÇÃO CENTRO ADMINISTRATIVO TERESINA-PI </t>
  </si>
  <si>
    <t>Luiz Fernando de Alencar Soares</t>
  </si>
  <si>
    <t>Alysson Tércio Ferreira</t>
  </si>
  <si>
    <t>Alex Gonçalves Almendra</t>
  </si>
  <si>
    <t>ZILVA NATÁLIA COELHO FERNANDES MENDES</t>
  </si>
  <si>
    <t>POTENCIAL DE PRODUÇÃO DE BIODIESEL DO REJEITO DA TILAPICULTURA, NA REGIÃO DO MATO GRANDE-RN, PARA PRODUÇÃO BIODIESEL. </t>
  </si>
  <si>
    <t>PREVALÊNCIA DE ENTEROPARASITOSES EM MANIPULADORES DE ALIMENTOS DO COMPLEXO DO VER-O-PESO EM BELÉM-PARÁ </t>
  </si>
  <si>
    <t>CONTEXTUALIZAÇÃO DE CONHECIMENTOS EM LIVROS DIDÁTICOS DE BIOLOGIA: ANÁLISE DAS FIGURAS E EXEMPLOS DA REGIÃO NORDESTE UTILIZADOS NO FILO CHORDATA </t>
  </si>
  <si>
    <t>Izaura Cristina Brasil Araújo</t>
  </si>
  <si>
    <t>THIAGO BRASIL ARAÚJO</t>
  </si>
  <si>
    <t>FREQUENCIA DE LARVAS DO GÊNERO AEDES (DIPTERA, CULICIDAE) EM SÃO LUÍS, MARANHÃO. </t>
  </si>
  <si>
    <t>YRLA NIVEA OLIVEIRA PEREIRA</t>
  </si>
  <si>
    <t>Análise dos Parâmetros Microbiológicos para Avaliação de Impactos Ambientais na Lagoa da Maraponga e Lagoa da Parangaba - Fortaleza/CE </t>
  </si>
  <si>
    <t>Natália Nogueira Rocha</t>
  </si>
  <si>
    <t>A Utilização de Jogos Educativos como Recurso Facilitador da Aprendizagem </t>
  </si>
  <si>
    <t>AVALIAÇÃO DAS ATIVIDADES TÓXICA, CITOTÓXICA E MUTAGÊNICA DO CHÁ PRETO (Camellia sinensis (L.) O. Kuntze) ATRAVÉS DO TESTE ALLIUM CEPA </t>
  </si>
  <si>
    <t>Rita de Cássia de Santana Teixeira</t>
  </si>
  <si>
    <t>EUCLIDES BEZERRA LUZ</t>
  </si>
  <si>
    <t>Tainá Azevedo Reis</t>
  </si>
  <si>
    <t>AVALIAÇÃO PRELIMINAR DA FLORA PRESENTE EM ÁREA DE PASTO NATURAL NO MUNICIPIO DE CAXIAS, ESTADO DO MARANHÃO </t>
  </si>
  <si>
    <t>DOS POSSÍVEIS EFEITOS TÓXICO, CITOTÓXICO E GENOTÓXICO DA INFUSÃO DO CHÁ VERDE ORGANICO (Camellia sinensis) ATRAVÉS DO BIOMARCADOR Allium cepa</t>
  </si>
  <si>
    <t>EDUCAÇÃO E SAÚDE ENFOQUE NA PREVENÇÃO DAS PARASITOSES INTESTINAIS EM CRIANÇAS DO 6º AO 9º ANO DO ENSINO FUNDAMENTAL DA ESCOLA EDUCACIONAL DO SABER NO BAIRRO CIDADE OLÍMPICA NO MUNICÍPIO DE SÃO LUÍS, MARANHÃO </t>
  </si>
  <si>
    <t>Maria dos Santos Viana</t>
  </si>
  <si>
    <t>Evolução do Mercado de Materiais Recicláveis em Juazeiro do Norte </t>
  </si>
  <si>
    <t>Cieusa Maria Calou e Pereira</t>
  </si>
  <si>
    <t>PRODUÇÃO DE BIOSSURFACTANTES VISANDO SUA UTILIZAÇÃO COMO MATÉRIA-PRIMA NA FORMULAÇÃO DE BIODETERGENTES </t>
  </si>
  <si>
    <t>Silvanito Alves Barbosa</t>
  </si>
  <si>
    <t>PROSPECÇÃO FITOQUÍMICA DO EXTRATO HIDROALCOÓLICO DAS FOLHAS DA Lavandula officinalis </t>
  </si>
  <si>
    <t>MARIA FERNANDA FREITAS DE BRITO</t>
  </si>
  <si>
    <t>LEVANTAMENTO DA FLORA DO INSTITUTO FEDERAL DO PIAUI CAMPUS FLORIANO, PI/BRASIL</t>
  </si>
  <si>
    <t>Daniel Alvares Vasconcelos</t>
  </si>
  <si>
    <t>Luelma Savana Soares Rocha</t>
  </si>
  <si>
    <t>OPÇÕES DE RECICLAGEM DO LIXO DE PARINTINS. </t>
  </si>
  <si>
    <t>QUANTIFICAÇÃO ARBÓREA-ARBUSTIVA DE FRAGMENTOS DA FLORESTA NACIONAL DO ARARIPE/APODI </t>
  </si>
  <si>
    <t>Charleston de Oliveira Bezerra</t>
  </si>
  <si>
    <t>Ícaro Levi Tavares Anízio de Souza</t>
  </si>
  <si>
    <t>Nayanne Lis Moraes Sampaio</t>
  </si>
  <si>
    <t>APLICAÇÃO DE SURFACTANTES NA BIORREMEDIAÇÃO DE SOLOS CONTAMINADOS COM PESTICIDAS </t>
  </si>
  <si>
    <t>Alana da Silva Marques</t>
  </si>
  <si>
    <t>Caracteristicas fisico-químicas das águas de cachoeiras em Presidente Figueiredo: Potencial econômico para piscicultura. </t>
  </si>
  <si>
    <t>Paulo Henrique Rocha Aride</t>
  </si>
  <si>
    <t>Composição florística e estrutura do sub-bosque em áreas com clareiras de uma floresta ombrófila densa no Município de Recife, PE </t>
  </si>
  <si>
    <t>Elhane Gomes dos Santos</t>
  </si>
  <si>
    <t>Ana Maria da Silva</t>
  </si>
  <si>
    <t>DIAGNOSE DOS RESÍDUOS SÓLIDOS ENCONTRADOS NAS MARGENS DO RIO SÃO FRANCISCO EM ÁREA URBANA E ILHA DO RODEADOURO, PETROLINA (PE) . </t>
  </si>
  <si>
    <t>Melina Fernanda Silva Costa</t>
  </si>
  <si>
    <t>Mary Ann Saraiva Bezerra</t>
  </si>
  <si>
    <t>ESPÉCIES EXÓTICAS EM UM FRAGMENTO DE FLORESTA ATLÂNTICA NORDESTINA </t>
  </si>
  <si>
    <t>Rafaela Alves Pereira da Silva</t>
  </si>
  <si>
    <t>A DINÂMICA DE COMUNIDADES BIOLÓGICAS EM PRAÇAS PÚBLICAS E SUAS IMPLICAÇÕES NO PROCESSO DE APRENDIZAGEM NO ENSINO FUNDAMENTAL </t>
  </si>
  <si>
    <t>Adelene Pereira de Sousa</t>
  </si>
  <si>
    <t>A INFLUÊNCIA DA MONITORIA DE BIOQUÍMICA PARA OS ALUNOS DE CIÊNCIAS BIOLÓGICAS NO IFPI – CAMPUS FLORIANO </t>
  </si>
  <si>
    <t>LAUANA PEREIRA DE OLIVEIRA</t>
  </si>
  <si>
    <t>Savanna Brito Marques de Sousa</t>
  </si>
  <si>
    <t>ALIMENTAÇÃO ESCOLAR E SUA INTERFERÊNCIA NO PROCESSO DE ENSINO-APRENDIZAGEM DOS ALUNOS DO ENSINO MÉDIO DE UMA ESCOLA PÚBLICA EM FLORIANO-PI </t>
  </si>
  <si>
    <t>ANÁLISE DA VARIABILIDADE GENÉTICA DE PUPUNHA (Bactris gasipaes) DA REGIÃO DE YURIMÁGUAS, PERU, POR MEIO DE MARCADORES MOLECULARES RAPD </t>
  </si>
  <si>
    <t>Cirlande Cabral da Silva</t>
  </si>
  <si>
    <t>ANÁLISE DO GRAU DE TROFIA DO AMBIENTE NOS DIFERENTES PERÍODOS SAZONAIS DA LAGOA DO ANGELIM BASEANDO-SE NAS CONCENTRAÇÃOE DE NITRITO E NITRATO. </t>
  </si>
  <si>
    <t>ANÁLISE DO POTENCIAL ANTIOXIDANTE DA FRAÇÃO ACETATO DE ETILA DA GUABIRABA, Campomanesia lineatifolia, PELO MÉTODO DPPH. </t>
  </si>
  <si>
    <t>JOSEANE LUSTOSA MACHADO</t>
  </si>
  <si>
    <t>ANÁLISE DO POTENCIAL ANTIOXIDANTE DO EXTRATO METANÓLICO DA Copernicia prunifera (Mill.) H. E. Moore </t>
  </si>
  <si>
    <t>ANALISES FÍSICO-QUÍMICAS DA ÁGUA EM UM TRECHO DA SUB- BACIA DO RIO JAGUARIBE NO MUNICÍPIO DE LIMOEIRO DO NORTE-CE. </t>
  </si>
  <si>
    <t>Jose Reuben Moreira</t>
  </si>
  <si>
    <t>APLICAÇÃO DE DOIS ÍNDICES DE ESTADO TRÓFICO PARA AVALIAÇÃO DO GRAU DE TROFIA DO RESERVATÓRIO AYRES DE SOUZA, LOCALIZADO NA REGIÃO NORTE DO ESTADO DO CEARÁ</t>
  </si>
  <si>
    <t>A POPULAÇÃO POSSUI CONHECIMENTO ADEQUADO SOBRE A BIOLOGIA DO CÂNCER. AVALIANDO OS ESTUDANTES DOS CURSOS DE EJA DO IFRN SANTA CRUZ </t>
  </si>
  <si>
    <t>Carla Valteize de Souto Silva</t>
  </si>
  <si>
    <t>Gina Micaella Reis de Souza</t>
  </si>
  <si>
    <t>Avaliação da qualidade de água num trecho do rio Poxim Açu e barragens do IFS Campus São Cristóvão – Se através do protocolo de avaliação rápida e bioindicadores </t>
  </si>
  <si>
    <t>Amanda Vaz de Souza Oliveira</t>
  </si>
  <si>
    <t>AVALIAÇÃO MICROBIOLÓGICA DAS MÃOS DE VENDEDORES DE ALIMENTOS DE UM MERCADO PÚBLICO DA CIDADE DE FLORIANO - PIAUÍ </t>
  </si>
  <si>
    <t>Avaliação Microbiológica da Superfície Externa das Embalagens dos Gelados Comestíveis Tipo Cremosinho Comercializados no Município São Luis - MA </t>
  </si>
  <si>
    <t>Jaciara Salomão Freitas</t>
  </si>
  <si>
    <t>BIOMONITORAMENTO COM O USO DA FAUNA DE ANFÍBIOS EM UMA ÁREA DE PRESERVAÇÃO PERMANENTE DO DISTRITO INDUSTRIAL DE MANAUS, AM </t>
  </si>
  <si>
    <t>Luiz Henrique Claro Junior</t>
  </si>
  <si>
    <t>CARACTERÍSTICAS AMBIENTAIS E IDENTIFICAÇÃO DAS ALGAS PERIFÍTICAS E FITOPLANCTÔNICAS DO RIO BRANCO E DA FOZ DOS IGARAPÉS CAXANGÁ, GRANDE E MIRANDINHA EM BOA VISTA, RORAIMA. </t>
  </si>
  <si>
    <t>Raquel da Silva Gomes</t>
  </si>
  <si>
    <t>CARACTERIZAÇÃO ANATÔMICA FOLIAR DA CARNAÚBA Copernicia prunifera (Mill.) H. E. Moore </t>
  </si>
  <si>
    <t>SEBASTIANA RIBEIRO EVANGELISTA</t>
  </si>
  <si>
    <t>EUGÊNIA CRISTINA NASCIMENTO MEDEIROS</t>
  </si>
  <si>
    <t>CITOGENÉTICA DE TRÊS POPULAÇÕES DE Nopalea cochenillifera (L.) Mill. (Palma), DO MUNICÍPIO DE FLORIANO/PI, BRASIL </t>
  </si>
  <si>
    <t>DEMONSTRAÇÃO DO PROCESSO DE FERMENTAÇÃO ALCOÓLICA COM MATERIAIS ALTERNATIVOS </t>
  </si>
  <si>
    <t>Emannuel Sousa Elizeu Osório</t>
  </si>
  <si>
    <t>DETERMINAÇÃO DE COLIFORMES TOTAIS E TERMOTOLERANTES NAS ÁGUAS DO IGARAPÉ SANTO ANTONIO EM NOVA OLINDA - MA </t>
  </si>
  <si>
    <t>Luis Guilherme Vidal dos Santos</t>
  </si>
  <si>
    <t>Ana Paula Sousa Fernandes</t>
  </si>
  <si>
    <t>Leandro Rolim</t>
  </si>
  <si>
    <t>Dinâmica Regenerativa do Componente Herbáceo do Sub-bosque de uma Área Preservada de Mata Atlântica </t>
  </si>
  <si>
    <t>ESTUDO DA ANATOMIA DE ESTRUTURAS FOLIARES DE MORUS NIGRA DE HORTAS DOMÉSTICAS DE MANAUS. </t>
  </si>
  <si>
    <t>BRUNA CAROLINE MONTEIRO ALENCAR</t>
  </si>
  <si>
    <t>ALINE MOREIRA CRISTO</t>
  </si>
  <si>
    <t>ESTUDO DAS CARACTERÍSTICAS MORFOMÉTRICAS E NUTRICIONAIS DE FRUTO AMAZÔNICO – MARI-MARI (Cassia leiandria Benth) </t>
  </si>
  <si>
    <t>ESTUDO FISICO-QUIMICO DA AGUA DO RIO PARNAIBA:ANALISE DA QUALIDADE DA AGUA ASSOCIADO A UMA USINA HIDRELETRICA </t>
  </si>
  <si>
    <t>ROSEANE DIAS DE LIMA SOUSA</t>
  </si>
  <si>
    <t>ESTUDO PRELIMINAR DA COMPOSIÇÃO DO FITOPLÂNCTON DO RESERVATÓRIO DO CEDRO/QUIXADA/CE </t>
  </si>
  <si>
    <t>celiene barbosa da silva</t>
  </si>
  <si>
    <t>GESTÃO AMBIENTAL E A EXPLORAÇÃO DO QUARTZITO EM COMUNIDADES QUILOMBOLAS NO PIAUÍ </t>
  </si>
  <si>
    <t>JOSELITA DA ROCHA OLIVEIRA</t>
  </si>
  <si>
    <t>ICTIOFAUNA NA ÁREA DE INFLUÊNCIA DA PCH PARANATINGA II, SÃO JOSÉ DO COLTO, MT. </t>
  </si>
  <si>
    <t>Identidade do Aluno da EJA: Especificidades e Perspectivas </t>
  </si>
  <si>
    <t>Biofísica </t>
  </si>
  <si>
    <t>Botânica </t>
  </si>
  <si>
    <t>Biologia Geral </t>
  </si>
  <si>
    <t>Ecologia </t>
  </si>
  <si>
    <t>Microbiologia </t>
  </si>
  <si>
    <t>Bioquímica </t>
  </si>
  <si>
    <t>Genética </t>
  </si>
  <si>
    <t>IDENTIFICAÇÃO DE GÊNEROS DO FITOPLÂNCTON DA ÁREA DE MANGUEZAL DO TIMBUBA, PAÇO DO LUMIAR, MARANHÃO.</t>
  </si>
  <si>
    <t>IMPORTÂNCIA DA EDUCAÇÃO AMBIENTAL NA VISÃO DOS ALUNOS DE UMA ESCOLA PÚBLICA, TERESINA-PI </t>
  </si>
  <si>
    <t>kylmara jéssica climaco cruz</t>
  </si>
  <si>
    <t>INTERFERÊNCIA DE ALGUNS EXTRATOS VEGETAIS SOBRE A CAPACIDADE DE ADESÃO DE ENTEROBACTÉRIAS. </t>
  </si>
  <si>
    <t>JUVENTUDE E AIDS AVALIANDO O CONHECIMENTO ENTRE OS ADOLESCENTES DO IFRN SANTA CRUZ </t>
  </si>
  <si>
    <t>LEVANTAMENTO DAS PLANTAS INVASORAS DA MARGEM DO RIO SÃO FRANCISCO, ORLA DE PETROLINA-PE. </t>
  </si>
  <si>
    <t>Novas Metodologias no Ensino de Conteúdos Abstratos: Biologia Celular </t>
  </si>
  <si>
    <t>OCORRÊNCIAS DE E PARASITOSES INTESTINAIS EM HABITANTES NO MUNICÍPIO DE SENA MADUREIRA – ACRE </t>
  </si>
  <si>
    <t>luciano pereira de negreiros</t>
  </si>
  <si>
    <t>Instituto Federal Acre</t>
  </si>
  <si>
    <t>O Desenvolvimento do Subprojeto de Biologia do PIBID em Escolas Públicas de Teresina, Piauí </t>
  </si>
  <si>
    <t>Sabrina Maria Vieira Mendes</t>
  </si>
  <si>
    <t>O LEVANTAMENTO FEITO POR ALUNOS DE UMA ESCOLA PÚBLICA SOBRE PILHAS E BATERIAS, NO MUNICIPIO DE TERESINA </t>
  </si>
  <si>
    <t>O USO DE JOGOS COMO INSTRUMENTOS FACILITADORES NO ENSINO DE CIÊNCIAS </t>
  </si>
  <si>
    <t>Ilma Pereira Neto</t>
  </si>
  <si>
    <t>PERCEPÇÃO AMBIENTAL DE PROFESSORES E TÉCNICOS DE INSTITUIÇÕES DE ENSINO SUPERIOR DE GURUPI, TOCANTINS. </t>
  </si>
  <si>
    <t>Mayara Vieira Santos</t>
  </si>
  <si>
    <t>PERCEPÇÃO AMBIENTAL DOS MORADORES DO POVOADO SACO (CODÓ/MA): UMA FERRAMENTA PARA PROPOSTAS EDUCATIVAS </t>
  </si>
  <si>
    <t>ANA LUIZA PRIVADO MARTINS</t>
  </si>
  <si>
    <t>PERCEPÇÃO AMBIENTAL X QUALIDADE DO AR NO MUNICÍPIO DE ITAJÁ-RN </t>
  </si>
  <si>
    <t>Plantas medicinais: identificação e saber tradicional na mesoregião do Vale do Juruá, Acre </t>
  </si>
  <si>
    <t>Williane Maria de Olveira Martins</t>
  </si>
  <si>
    <t>PRESENÇA DE BOLORES E LEVEDURAS EM PLANTAS MEDICINAIS DA FEIRA-LIVRE DO MUNICÍPIO DE CURRAIS NOVOS, RN - RESULTADOS PRELIMINARES. </t>
  </si>
  <si>
    <t>Amanda Cristina Dias de Oliveira</t>
  </si>
  <si>
    <t>Simão Pedro Araújo de Medeiros</t>
  </si>
  <si>
    <t>PROMOVENDO A ALIMENTAÇÃO SAUDÁVEL: UMA PROPOSTA LÚDICA PARA O ENSINO DA PIRÂMIDE ALIMENTAR </t>
  </si>
  <si>
    <t>Ribamar Alves Ramos</t>
  </si>
  <si>
    <t>ANA LÚCIA DRUMOND TANAKA</t>
  </si>
  <si>
    <t>SELEÇÃO DE MICRORGANISMOS AMAZÔNICOS PRODUTORES DE XILANASE, ISOLADOS DO CUPUAÇU, UTILIZANDO RESÍDUOS AGRÍCOLAS E AGROINDUSTRIAIS COMO FONTES DE CARBONO </t>
  </si>
  <si>
    <t>Beatriz Blenda Pinheiro de Souza</t>
  </si>
  <si>
    <t>TOXICIDADE DO ÓLEO ESSENCIAL DA COPAÍBA (Copaifera landesdorffi.) SOBRE O CRESCIMENTO MICELIAL DE FUNGOS FITOPATOGENOS </t>
  </si>
  <si>
    <t>kamila abreu moreira da silva</t>
  </si>
  <si>
    <t>UTILIZAÇÃO DE FUNGOS BASIDIOMICETOS NA DEGRADAÇÃO DE PESTICIDAS NO SOLO </t>
  </si>
  <si>
    <t>ACOMPANHAMENTO DAS AÇÕES DE REFLORESTAMENTO EM ASSENTAMENTOS RURAIS DE PERNAMBUCO </t>
  </si>
  <si>
    <t>Renata Lisboa Valle</t>
  </si>
  <si>
    <t>A EDUCAÇÃO AMBIENTAL COMO FERRAMENTA DE INTERVENÇÃO NA SOCIEDADE</t>
  </si>
  <si>
    <t>NAYANA ISLENE MATOSTEIXEIRA</t>
  </si>
  <si>
    <t>ÁGUA E SAÚDE: ESTUDO DE CASO DA POPULAÇÃO RIBEIRINHA DO MUNICIPIO DE FLORIANO-PI </t>
  </si>
  <si>
    <t>Alexandre Freitas Nascimento</t>
  </si>
  <si>
    <t>Fernanda Pinto da Silva</t>
  </si>
  <si>
    <t>Aline Barbosa Negreiros</t>
  </si>
  <si>
    <t>ALZHEIMER: ÁREAS ANATÔMICAS AFETADAS PELA DOENÇA </t>
  </si>
  <si>
    <t>Marcela Araújo Santos</t>
  </si>
  <si>
    <t>A PROBLEMÁTICA DO LIXO URBANO NO MUNICÍPIO DE BURITICUPU (MARANHÃO, BRASIL): PERCEPÇÃO AMBIENTAL E PROPOSTAS DE INTERVENÇÕES </t>
  </si>
  <si>
    <t>Alane Sousa de Sá</t>
  </si>
  <si>
    <t>AVALIAÇÃO DA QUALIDADE MICROBIOLÓGICA DA ÁGUA DESTINADA AO CONSUMO HUMANO NO CAMPUS CURRAIS NOVOS DO IFRN – RESULTADOS PRELIMINARES </t>
  </si>
  <si>
    <t>Wanessa Karen Dantas Nóbrega</t>
  </si>
  <si>
    <t>Avaliação do grau de contaminação microbiológica em plantas medicinais comercializadas no município de Currais Novos/RN (resultados preliminares) </t>
  </si>
  <si>
    <t>BIOECOLOGIA DE FLEBOTOMÍNEOS (DIPTERA, PSYCODIDAE) DO MUNICÍPIO DE BURITICUPU </t>
  </si>
  <si>
    <t>Catalogação e utilidades das Plantas Medicinais do Parque Municipal de Maceió </t>
  </si>
  <si>
    <t>Adalberto Luiz de Souza Neto</t>
  </si>
  <si>
    <t>Adelmo Lima Bastos</t>
  </si>
  <si>
    <t>Ciclo de vida de Ascia monuste orseis (Godart, 1819) (Lepidoptera:Pieridae), alimentando-se de Mussambê (Cleome sp.) em Laboratório. </t>
  </si>
  <si>
    <t>SHEYLA FERREIRA LIMA COELHO</t>
  </si>
  <si>
    <t>ABEL COELHO DA SILVA NETO</t>
  </si>
  <si>
    <t>COMO UMA ESCOLA DEVE AGIR COM RELAÇÃO AOS ALUNOS COM DÉFICIT DE ATENÇÃO E HIPERATIVIDADE </t>
  </si>
  <si>
    <t>Rayssa Lorena Silva Oliveira</t>
  </si>
  <si>
    <t>Jéssica Ribeiro Carvalho</t>
  </si>
  <si>
    <t>Vanessa Menezes Costa</t>
  </si>
  <si>
    <t>COMPORTAMENTO MORFOMÉTRICO DA CASEARIA GRANDIFLORA E DA TALISIA CUPULARIS, EM PARCELA NATURAL E PERTURBADA NA FLORESTA NACIONAL DO ARARIPE/APOD </t>
  </si>
  <si>
    <t>Sidney Kal-rais Pereira de Alencar</t>
  </si>
  <si>
    <t>CONSTRUÇÃO DE UM JARDIM SENSORIAL COMO FERRAMENTA PEDAGÓGICA DE EDUCAÇÃO INCLUSIVA PARA O CONTEÚDO DE BOTÂNICA DO IFRN </t>
  </si>
  <si>
    <t>Iana Ciara Santos de Albuquerque</t>
  </si>
  <si>
    <t>WILLY DEIVSON LEANDRO DA SILVA</t>
  </si>
  <si>
    <t>Sabrina Guimarães Paiva</t>
  </si>
  <si>
    <t>hebert lima batista</t>
  </si>
  <si>
    <t>EDUCAÇÃO AMBIENTAL NOS SISTEMAS DE ENSINO: DESAFIOS E CONQUISTAS </t>
  </si>
  <si>
    <t>PEDRO IGNACIO MORAES PINTO</t>
  </si>
  <si>
    <t>OLIVIA MORAIS DE MEDEIROS NETA</t>
  </si>
  <si>
    <t>FLORÍSTICA E SÍNDROMES DE DISPERSÃO EM UMA TAXOCENOSE DE CERRADO, DA ÁREA DE PROTEÇÃO AMBIENTAL MUNICIPAL DO INHAMUM, CAXIAS, MARANHÃO, BRASIL. </t>
  </si>
  <si>
    <t>Marcelo Ribeiro Mesquita</t>
  </si>
  <si>
    <t>Gestão de RCDs: Ímpetos e perspectivas sócio-ambientais </t>
  </si>
  <si>
    <t>Vinicius Augusto Vieira Sousa</t>
  </si>
  <si>
    <t>Jogo da memoria para abordagem de alguns hábitos, informações e problemas sobre o Meio Ambiente: nas escolas, comunidades, cidades e florestas. </t>
  </si>
  <si>
    <t>Márcia Maria Campelo Siqueira</t>
  </si>
  <si>
    <t>Angela Kinuko Kamezaki</t>
  </si>
  <si>
    <t>JOGOS OPERATÓRIOS NO ENSINO DE CIÊNCIAS: APLICAÇÃO E AVALIAÇÃO NO ENSINO DO SISTEMA ABO </t>
  </si>
  <si>
    <t>Levantamento de casos de Hipertensão em adolescentes de Escola Pública do Ensino Médio no município de Floriano/PI, Brasil </t>
  </si>
  <si>
    <t>SACOLAS RETORNÁVEIS, UMA QUESTÃO DE CIDADANIA AMBIENTAL: PROPOSTA EDUCACIONAL PARA OS FLORIANENSES </t>
  </si>
  <si>
    <t>Gleidiany da Costa Moreira</t>
  </si>
  <si>
    <t>Uso de plantas nativas atrativas como alternativa para o controle da Praga-da-Couve, Ascia monuste orseis (Godart, 1819) (Lepidoptera:Pieridae), em Palmeira dos Índios –Alagoas. </t>
  </si>
  <si>
    <t>AVALIAÇÃO DO POTENCIAL ANTIOXIDANTE PELO MÉTODO DPPH DO EXTRATO ETANÓLICO DAS FOLHAS DE Momordica charantia L </t>
  </si>
  <si>
    <t>AVALIAÇÃO FÍSICO-QUÍMICA DAS FOLHAS DA Momordica charantia L. </t>
  </si>
  <si>
    <t>Leticie Carvalho Evangelista</t>
  </si>
  <si>
    <t>Impactos Ambientais ao longo do Rio Estivas - Alagoas </t>
  </si>
  <si>
    <t>Evânderson Conceição Lopes</t>
  </si>
  <si>
    <t>PROSPECÇÃO FITOQUÍMICA DO EXTRATO HIDROALCOÓLICO DAS FOLHAS DE Momordica charantia L. </t>
  </si>
  <si>
    <t>Nayra Cinthia Costa de Souza</t>
  </si>
  <si>
    <t>PROSPECÇÃO FITOQUÍMICA PRELIMINAR DA PLANTA Eucalyptus globulus (Myrtaceae) </t>
  </si>
  <si>
    <t>ANÁLISE DE TOXIDADE DA PLANTA Copernicia prunifera (ARECACEAE) SOBRE O MICROCRUSTÁCEO Artemia salina </t>
  </si>
  <si>
    <t>ANÁLISE DO POTENCIAL ANTIOXIDANTE DA PLANTA Eucalyptus globulus(Myrtaceae), PELO MÉTODO DO DPPH. </t>
  </si>
  <si>
    <t>A PERCEPÇÃO AMBIENTAL DOS ALUNOS DA UNIDADE ESCOLAR GABRIEL FERREIRA DE TERESINA/PI SOBRE RESÍDUOS SÓLIDOS </t>
  </si>
  <si>
    <t>Julliana Farias Marinho da Cunha</t>
  </si>
  <si>
    <t>A relação do uso e ocupação do solo com a vegetação do litoral norte de Maceió, no trecho de Jacarecica até Ipioca </t>
  </si>
  <si>
    <t>THAÍS VEIGA BARROS</t>
  </si>
  <si>
    <t>Aspectos da reprodução de um ciclídeo endêmcio do semi-árido brasileiro (Cichlasoma Orientale) </t>
  </si>
  <si>
    <t>Liliane de Lima Gurgel</t>
  </si>
  <si>
    <t>PROSPECÇÃO FITOQUÍMICA PRELIMINAR DA PLANTA Copernicia prunifera (Mill.) H. E. Moore </t>
  </si>
  <si>
    <t>UMA VISÃO ACADÊMICA SOBRE A CAÇA DE ANIMAIS SILVESTRES </t>
  </si>
  <si>
    <t>BEATRIZ VIEIRA</t>
  </si>
  <si>
    <t>ANA VALERIA BORGES DE CARVALHO</t>
  </si>
  <si>
    <t>daisy de oliveira ribeiro carvalho</t>
  </si>
  <si>
    <t>CONHECIMENTO SOBRE PLANTAS MEDICINAIS COMERCIALIZADAS NO MERCADO PÚBLICO CENTRAL DE FLORIANO/ PIAUÍ: SUSTENTABILIDADE AMBIENTAL E CULTURAL </t>
  </si>
  <si>
    <t>ATENDIMENTO DE UM ALUNO COM DEFICIÊNCIA VISUAL NA ESCOLA MUNICIPAL PROFESSORA MARIA DO SOCORRO PEREIRA DA SILVA </t>
  </si>
  <si>
    <t>Maria Belém Dias do Nascimento</t>
  </si>
  <si>
    <t>AVALIAÇÃO DA QUALIDADE MICROBIOLÓGICA DAS HORTALIÇAS COMERCIALIZADAS EM FEIRAS LIVRES DA CIDADE DE JUAZEIRO DO NORTE-CE </t>
  </si>
  <si>
    <t>ANÁLISE DO POTENCIAL ANTIOXIDANTE DA PLANTA Copernicia prunifera (Mill.) H. E. Moore </t>
  </si>
  <si>
    <t>IDENTIFICAÇÃO E ANÁLISE DOS IMPACTOS DA AÇÃO ANTRÓPICA NO RIACHO MELADÃO, FLORIANO - PI </t>
  </si>
  <si>
    <t>Levantamento das espécies de peixes de ambiente hipersalino de Macau (RN) </t>
  </si>
  <si>
    <t>José Garcia Júnior</t>
  </si>
  <si>
    <t>Valfran de Miranada Lima</t>
  </si>
  <si>
    <t>LEVANTAMENTO DA FLORA ARBÓREA-ARBUSTIVA DA FLONA DO ARARIPE/APODI </t>
  </si>
  <si>
    <t>ECOPEDAGOGIA: DA INTERNALIZAÇÃO AO PRAGMATISMO </t>
  </si>
  <si>
    <t>MATÉRIAS E MÉTODOS USADOS NO ABATIMENTO DE BOIS E DESCRIÇÃO DAS CARACTERÍSTICAS DE ALGUNS LOCAIS DE COMERCIALIZAÇÃO EM ARAGUANÃ E ZÉ DOCAMA </t>
  </si>
  <si>
    <t>Efraim Costa Pereira</t>
  </si>
  <si>
    <t>Ocorrência de Erva-de-Passarinho (Phthiirusa sp) nas Praças do Centro Histórico do Município de São Luís – MA </t>
  </si>
  <si>
    <t>Óleo de cozinha - Reutilizar ou reciclar em novos produtos: as concepções e as prioridades de comerciantes e estudantes de Floriano – PI </t>
  </si>
  <si>
    <t>Sílvia Danielle Neri Costa</t>
  </si>
  <si>
    <t>CO-VALIDAÇÃO DE MÉTODO ANALÍTICO PARA QUANTIFICAÇÃO DE MALEATO DE ENALAPRIL 20 MG E SEUS PRODUTOS DE DEGRADAÇÃO NA FORMA FARMACÊUTICA COMPRIMIDO </t>
  </si>
  <si>
    <t>Marília Evellyn de Santana Dias</t>
  </si>
  <si>
    <t>A INFLUÊNCIA DA CAPOEIRA NO DESENVOLVIMENTO PSICOMOTOR DE CRIANÇAS ENTRE 7 E 12 ANOS DE IDADE.</t>
  </si>
  <si>
    <t>Ana Cristina</t>
  </si>
  <si>
    <t>AMPLIAÇÃO DO SERVIÇO DE ESGOTAMENTO: COMPARAÇÃO ENTRE O ATUAL E O PROJETADO EM LIMOEIRO DO NORTE- CE </t>
  </si>
  <si>
    <t>Nágila Raquel Freire de Medeiros</t>
  </si>
  <si>
    <t>ANALISE DO TEOR DE SÓDIO NA ROTULAGEM DE 10 MARCAS DE LEITE E 10 MARCAS DE MANTEIGAS CONSUMIDAS NO MUNICIPIO DE SÃO LUIS </t>
  </si>
  <si>
    <t>A QUALIDADE DA ÁGUA NA CIDADE DE PICUÍ-PB </t>
  </si>
  <si>
    <t>Talita Freitas Filgueira de Sa</t>
  </si>
  <si>
    <t>Márcia Viana da Silva</t>
  </si>
  <si>
    <t>ATO INSEGURO, SEGURANÇA DO TRABALHO E O AMBIENTE LABORAL: O DESENVOLVIMENTO DA CULTURA PREVENCIONISTA </t>
  </si>
  <si>
    <t>Scheila Regina Gomes Alves Vale</t>
  </si>
  <si>
    <t>CARACTERIZAÇÃO DAS CONDIÇÕES SANITÁRIAS DA ZONA URBANA DO MUNICÍPIO DE MIGUEL LEÃO - PI </t>
  </si>
  <si>
    <t>Thamires da Silva Morais</t>
  </si>
  <si>
    <t>Gessyca Antonia Oliveira da Fonseca</t>
  </si>
  <si>
    <t>Helsiane Rêgo</t>
  </si>
  <si>
    <t>CARACTERIZAÇÃO DAS CONDIÇÕES SANITÁRIAS DO MUNICÍPIO DE SANTA ROSA DO PIAUÍ – PI. </t>
  </si>
  <si>
    <t>Diagnóstico da Situação do Consumo de Drogas Lícitas e Ilícitas entre Estudantes do IFPI - Teresina - Campus Central </t>
  </si>
  <si>
    <t>RODRIGO FERREIRA BRANDÃO</t>
  </si>
  <si>
    <t>DIÁLOGO ENTRE AS ARTES MARCIAIS E A EDUCAÇÃO FÍSICA: CONTRIBUIÇÕES FILOSÓFICAS PARA A EDUCAÇÃO DO SER </t>
  </si>
  <si>
    <t>Luiz Arthur Nunes da Silva</t>
  </si>
  <si>
    <t>DISTORÇÃO DA IMAGEM CORPORAL E ESTADO NUTRICIONAL EM ADOLESCENTES DA ZONA RURAL DA CIDADE DE CRATO-CE </t>
  </si>
  <si>
    <t>Renata Lopes de Souza</t>
  </si>
  <si>
    <t>IFCE</t>
  </si>
  <si>
    <t>EDUCAÇÃO FÍSICA E CULTURA CORPORAL: DIÁLOGOS E POSSIBILIDADES NO ENSINO MÉDIO </t>
  </si>
  <si>
    <t>Aline Silva Andrade Nunes</t>
  </si>
  <si>
    <t>Raffaelle Andressa dos Santos Araujo</t>
  </si>
  <si>
    <t>EDUCAÇÃO FÍSICA NO PROEJA: OS DESCOMPASSOS DA LEGISLAÇÃO </t>
  </si>
  <si>
    <t>FALTA DE ACESSIBILIDADE NAS RUAS DO MUNICIPIO DE CANINDÉ – CE; MUNICIPIO COM GRANDE INDICE DE ROMARIAS. </t>
  </si>
  <si>
    <t>FATORES DETERMINANTES DO SOBREPESO E OBESIDADE EM PRÉ-ESCOLARES NO BRASIL: UMA REVISÃO INTEGRATIVA </t>
  </si>
  <si>
    <t>mikaelly rodrigues de resende</t>
  </si>
  <si>
    <t>Faculdade Santo Agostinho</t>
  </si>
  <si>
    <t>Marcos Resende</t>
  </si>
  <si>
    <t>Modelagem preditiva no estudo da evolução de novos casos de Hanseníase na região norte do Brasil. </t>
  </si>
  <si>
    <t>Andréa Pereira Lélis da Silva</t>
  </si>
  <si>
    <t>Universidade da Amazônia</t>
  </si>
  <si>
    <t>OBESIDADE INFANTIL: UM DIAGÓSTICO ATRAVÉS DA PREVENÇÃO E INTERVENÇÃO DO PROFISSIONAL DE EDUCAÇÃO FÍSICA </t>
  </si>
  <si>
    <t>EMMANUEL ALVES CARNEIRO</t>
  </si>
  <si>
    <t>O CONHECIMENTO PRÉ-EXISTENTE SOBRE A GÊNESE DO SOBREPESO E DA OBESIDADE EM PRÉ-ESCOLARES NO BRASIL: UMA PRÁTICA BASEADA EM EVIDÊNCIAS </t>
  </si>
  <si>
    <t>O TRABALHO DE ENFERMAGEM NO CONTEXTO DO SAMU- MOSSORÓ/RN: SOB A ÓTICA DOS PROFISSIONAIS E DOS USUÁRIOS </t>
  </si>
  <si>
    <t>Celso Lourenço de Arruda Neto</t>
  </si>
  <si>
    <t>PERFIL SÓCIO-ECONÔMICO DAS DOADORAS EXTERNAS DE UM BANCO DE LEITE HUMANO </t>
  </si>
  <si>
    <t>SUELEM TORRES DE FREITAS</t>
  </si>
  <si>
    <t>PREVALÊNCIA DE DOENÇAS CRÔNICO-DEGENERATIVAS NO PROGRAMA GERONTOLÓGICO RAÍZES DA VIDA DO IFCE </t>
  </si>
  <si>
    <t>Francisco das Chagas Vasconcelos de Souza Neto</t>
  </si>
  <si>
    <t>Qualidade de vida com inclusão: a prática de esportes adaptados por deficientes visuais </t>
  </si>
  <si>
    <t>Michel Habib Monteiro Kyrillos</t>
  </si>
  <si>
    <t>REFLEXÕES ACERCA DO LAZER: UM OLHAR INVESTIGATIVO SOBRE ACADÊMICOS DO CURSO DE EDUCAÇÃO FÍSICA DA UNIVERSIDADE TIRADENTES </t>
  </si>
  <si>
    <t>André Augusto Andrade</t>
  </si>
  <si>
    <t>Universidade Tiradentes</t>
  </si>
  <si>
    <t>RELATO DE UMA EXPERIÊNCIA INTEGRALIZADORA DE SABERES A PARTIR DE UMA ATIVIDADE DE EXTENSÃO. </t>
  </si>
  <si>
    <t>Jaqueline Carla Roque Vicente</t>
  </si>
  <si>
    <t>Dário Macedo Lima</t>
  </si>
  <si>
    <t>Viviane Silva Lima</t>
  </si>
  <si>
    <t>Técnicas para Orientação Sexual: uma alternativa para promoção da qualidade de vida dos jovens e de seus familiares, avaliações preliminares </t>
  </si>
  <si>
    <t>Isa Rosete Mendes Araujo</t>
  </si>
  <si>
    <t>VIVER SOB O RISCO DA ESQUISTOSSOMOSE: HÁBITOS DE VIDA DOS MORADORES DE UMA ÁREA PERIURBANA DE SERGIPE </t>
  </si>
  <si>
    <t>Andrea Gomes Santana de Melo</t>
  </si>
  <si>
    <t>José Jenivaldo de Melo Irmão</t>
  </si>
  <si>
    <t>A IMAGEM SOCIAL DA ENFERMAGEM. UM ESTUDO SOBRE CONCEITOS E PRECONCEITOS </t>
  </si>
  <si>
    <t>Andréa Borges de Souza</t>
  </si>
  <si>
    <t>UNIME - União Metropolitana de Educação e Cultura</t>
  </si>
  <si>
    <t>CLAUDIO REYNALDO BARBOSA DE SOUZA</t>
  </si>
  <si>
    <t>ESTUDO DOS FATORES QUE INFLUENCIAM O ABANDONO DO TRATAMENTO DE USUÁRIOS DE ÁLCOOL E OUTRAS DROGAS DO CAPS-II EM FLORIANO-PI </t>
  </si>
  <si>
    <t>THAMYRIS MENDES GOMES MACHADO</t>
  </si>
  <si>
    <t>O CONFORTO TÉRMICO E SUAS INFLUÊNCIAS NA JORNADA DE TRABALHO DOS MOTORISTAS DE ÔNIBUS DE TERESINA – PIAUÍ </t>
  </si>
  <si>
    <t>PROMOÇÃO À SAÚDE E COMBATE À DENGUE: DO CONHECIMENTO À PRÁTICA </t>
  </si>
  <si>
    <t>AVALIAÇÃO DAS CONDIÇÕES HIGIÊNICO-SANITÁRIAS DA PRAÇA DE ALIMENTAÇÃO DE BOM JARDIM – MA </t>
  </si>
  <si>
    <t>Francisca Santos de paiva</t>
  </si>
  <si>
    <t>CAPACIDADE AERÓBIA DE ALUNOS MATRICULADOS NA REDE PÚBLICA ESTADUAL DE ENSINO NO MUNICÍPIO DE BOA VISTA-RR </t>
  </si>
  <si>
    <t>André Pereira Triani</t>
  </si>
  <si>
    <t>Níveis de Flexibilidade em Crianças Praticantes e Não Praticantes de Futsal na Cidade Juazeiro do Norte, Ceará </t>
  </si>
  <si>
    <t>Renato Brasil da Silva Leitão</t>
  </si>
  <si>
    <t>VIDA SAUDÁVEL NA MELHOR IDADE </t>
  </si>
  <si>
    <t>JOÃO VICTOR DA SILVA PAULINO</t>
  </si>
  <si>
    <t>Análise da Composição Corporal de Adolescentes Estudantes de uma Escola Pública do Município de Limoeiro do Norte - CE. </t>
  </si>
  <si>
    <t>PATRÍCIA CHAVES E SILVA</t>
  </si>
  <si>
    <t>Benacélia Rabelo da Silva</t>
  </si>
  <si>
    <t>A PROMOÇÃO DA SAÚDE NA PREVENÇÃO AO CÂNCER DE PROSTÁTA: UMA REVISÃO DE LITERATURA </t>
  </si>
  <si>
    <t>KATIANE MESQUITA FRAZAO</t>
  </si>
  <si>
    <t>FACINTER</t>
  </si>
  <si>
    <t>Luiz Carlos Vieira</t>
  </si>
  <si>
    <t>Avaliação de risco para doenças cardiovasculares entre adolescentes de 10 a 15 anos de escolas públicas do município de Limoeiro do Norte-Ce </t>
  </si>
  <si>
    <t>CESAR AUGUSTO SADALLA PINTO</t>
  </si>
  <si>
    <t>IMPLANTAÇÃO DA MERENDA ESCOLAR NO IF SERTÃO PERNAMBUCANO- CAMPUS PETROLINA </t>
  </si>
  <si>
    <t>QUALIDADE DE VIDA E CONDIÇÕES DE TRABALHO DOS PROFISSIONAIS DE ENFERMAGEM </t>
  </si>
  <si>
    <t>EMANUELA DE SOUZA GOMES DOS SANTOS</t>
  </si>
  <si>
    <t>SAÚDE E QUALIDADE DE VIDA DOS PROFESSORES DA EDUCAÇÃO DE JOVENS E ADULTOS NA CIDADE DE SENA MADUREIRA, ACRE </t>
  </si>
  <si>
    <t>Thatiana Lameira Maciel Amaral</t>
  </si>
  <si>
    <t>UFAC - Universidade Federal do Acre</t>
  </si>
  <si>
    <t>CLEDIR DE ARAÚJO AMARAL</t>
  </si>
  <si>
    <t>NOÇÃO DA QUALIDADE DA ÁGUA DE ACORDO COM OS MORADORES DA COMUNIDADE “BOA ESPERANÇA” EM ZÉ DOCA, MARANHÃO. </t>
  </si>
  <si>
    <t>Gabriel Carvalho Gomes</t>
  </si>
  <si>
    <t>A MOTIVAÇÃO DE PARTICIPANTES DO PROGRAMA ESPAÇO ORIENTAL DESENVOLVIDO PELA SECRETARIA DE ESPORTE E LAZER DE FORTALEZA PARA A PRÁTICA DE TAI CHI CHUAN </t>
  </si>
  <si>
    <t>JOCICLEIDE DE SOUSA FREITAS</t>
  </si>
  <si>
    <t>Marília de Sousa Silva</t>
  </si>
  <si>
    <t>ANÁLISE DA FLEXIBILIDADE E DO IMC DE MENINAS PRATICANTES DE BALLET CLÁSSICO </t>
  </si>
  <si>
    <t>Jayane Ferreira Diniz</t>
  </si>
  <si>
    <t>Jonas Jandson Alves Oliveira</t>
  </si>
  <si>
    <t>ANÁLISE DA VULNERABILIDADE E PERCEPÇÃO DOS TRABALHADORES DA CONSTRUÇÃO CIVIL DA ÁREA DE SANEAMENTO DAS OBRAS DE IMPLANTAÇÃO DE ESGOTAMENTO SANITÁRIO ZONA – SUL DA CIDADE DE TERESINA – PI QUANTO À EXPOSIÇÃO AOS EFEITOS DO CLIMA SOBRE A SAÚDE. </t>
  </si>
  <si>
    <t>Joécio Santos Sousa</t>
  </si>
  <si>
    <t>Análise do Desenvolvimento Motor em Crianças de Grupo Cristão </t>
  </si>
  <si>
    <t>ANÁLISE DOS FATORES DE RISCO DA INFECÇÃO HOSPITALAR EM UTI DE UM HOSPITAL PÚBLICO DO MUNICÍPIO DE JOÃO PESSOA-PB </t>
  </si>
  <si>
    <t>Lavoisier Morais de Medeiros</t>
  </si>
  <si>
    <t>ANÁLISE MOTIVACIONAL DE PRATICANTES DE FUTSAL DA CIDADE DO CRATO-CE </t>
  </si>
  <si>
    <t>PEDRO ADOLFO DIAS RIBEIRO</t>
  </si>
  <si>
    <t>AVALIAÇÃO DA INTERAÇÃO SAÚDE-TRABALHO DOS FLANELINHAS DO CENTRO DE TERESINA QUANTO A EXPOSIÇÃO DIÁRIA AO SOL </t>
  </si>
  <si>
    <t>LAILSON MARCOS DANTAS</t>
  </si>
  <si>
    <t>AVALIAÇÃO DE DROGAS IMUNOSSUPRESSORAS EM PACIENTES TRANSPLANTADOS RENAIS. </t>
  </si>
  <si>
    <t>Caracterização do perfil nutricional de adolescentes selecionados para um programa regular de natação da cidade de Limoeiro do Norte, Ceará </t>
  </si>
  <si>
    <t>COMPARAÇÃO DOS HÁBITOS ALIMENTARES DE ESCOLARES DO ENSINO MÉDIO DA REDE PÚBLICA E PRIVADA DE FLORIANO-PI </t>
  </si>
  <si>
    <t>TAMIRES DA SILVA MONTEIRO</t>
  </si>
  <si>
    <t>Weslany Costa Sá</t>
  </si>
  <si>
    <t>COMPORTAMENTO APRESENTADO PELAS EQUIPES DE BASQUETEBOL PARTICIPANTES DA TERCEIRA FASE DO I SESC OPEN DE BASQUETEBOL DA CIDADE DE JUAZEIRO DO NORTE. </t>
  </si>
  <si>
    <t>Cicero Gerlandio Paulino de Souza</t>
  </si>
  <si>
    <t>CONHECIMENTOS E AÇÕES DA POPULAÇÃO SOBRE A DENGUE E AS POLÍTICAS PÚBLICAS VOLTADAS PARA O CONTROLE DA DOENÇA NO MUNICÍPIO DE BURITICUPU - MARANHÃO. </t>
  </si>
  <si>
    <t>Alexandre Florentino Magalhães</t>
  </si>
  <si>
    <t>CONSUMO MÁXIMO DE OXIGÊNIO DE JOGADORES DE VOLEIBOL: COMPARAÇÃO ENTRE AS DIFERENTES POSIÇÕES DOS JOGADORES. </t>
  </si>
  <si>
    <t>André Luiz Zanella</t>
  </si>
  <si>
    <t>DIAGNÓSTICO DO POTENCIAL ECOTURÍSTICO COMO FORMA DE IMPLEMENTAÇÃO DE ROTEIROS DE TURISMO DE AVENTURA NO MUNICÍPIO DE BARRA DO CORDA-MA </t>
  </si>
  <si>
    <t>Lúcia Tereza Pinto Tugeiro</t>
  </si>
  <si>
    <t>EFEITOS DE UM PROGRAMA DE ATIVIDADE FÍSICA NO PERFIL ANTROPOMÉTRICO DE PORTADORES DE DCNTs </t>
  </si>
  <si>
    <t>Jeane Dantas Sousa</t>
  </si>
  <si>
    <t>Estado nutricional de escolares do IFTO </t>
  </si>
  <si>
    <t>Maria Laura Martins</t>
  </si>
  <si>
    <t>ESTUDO COMPARATIVO ENTRE O PERFIL GLICÊMICO E O ESTILO DE VIDA DE ACADÊMICOS DO MUNICÍPIO DE FLORIANO-PI </t>
  </si>
  <si>
    <t>ESTUDO DOS IMPACTOS AMBIENTAIS OCASIONADOS PELO MANEJO INADEQUADO DOS RESÍDUOS SÓLIDOS NA FEIRA LIVRE DE AFOGADOS – RECIFE/PE </t>
  </si>
  <si>
    <t>Jéssica Bárbara da Silva</t>
  </si>
  <si>
    <t>Maria José Gonçalves de Melo</t>
  </si>
  <si>
    <t>O BADMINTON E SUA HISTÓRIA DE SUCESSO </t>
  </si>
  <si>
    <t>TAMYACK ALVES DE MACÊDO</t>
  </si>
  <si>
    <t>O LAZER ISERIDO NO COTIDIOANO DOS MORADORES DA CIDADE DE PAU DOS FERROS; REFLEXOES INICIAIS. </t>
  </si>
  <si>
    <t>Aldemir Rodrigues de Souza Filho</t>
  </si>
  <si>
    <t>PERCEPÇÃO DA IMAGEM CORPORAL DE ALUNOS DO ENSINO MÉDIO DE UMA ESCOLA PÚBLICA </t>
  </si>
  <si>
    <t>PERFIL GLICÊMICO E INDICADORES DE SAÚDE DOS PROFESSORES DO INSTITUTO FEDERAL DO PIAUÍ/CAMPUS FLORIANO </t>
  </si>
  <si>
    <t>PERFIL SÓCIOECONÔMICO DOS USUÁRIOS DO CAPS II ADULTO DEPENDENTES DE ÁLCOOL E OUTRAS DROGAS NO ANO DE 2010 NO MUNICÍPIO DE FLORIANO, ESTADO DO PÍAUÍ, BRASIL </t>
  </si>
  <si>
    <t>Nelson Silva Rodrigues Júnior</t>
  </si>
  <si>
    <t>Saneamento e Saúde Pública no Município de Fortaleza-CE </t>
  </si>
  <si>
    <t>Bárbara Oliveira Costa Fava</t>
  </si>
  <si>
    <t>Inaiá Viana de Carvalho</t>
  </si>
  <si>
    <t>USO DE ANABOLIZANTES E SUPLEMENTOS VITAMÍNICOS ENTRE OS JOVENS FREQUENTADORES DE ACADEMIAS FÍSICAS NA CIDADE DE ZÉ DOCA – MA. </t>
  </si>
  <si>
    <t>EDUARDO DOS SANTOS CARDOSO</t>
  </si>
  <si>
    <t>UTILIZAÇÃO DE ATIVIDADES LÚDICAS NA EDUCAÇÃO EM SAÚDE BUCAL: UM ESTUDO EXPLORATÓRIO ANALÍTICO NAS UNIDADES DE SAÚDE DA FAMÍLIA EM NATAL, RN </t>
  </si>
  <si>
    <t>THIAGO DA SILVA BEZERRA</t>
  </si>
  <si>
    <t>ANÁLISE DA QUALIDADE DE VIDA DE IDOSOS PRATICANTES DE HIDROGINÁSTICA: UM ESTUDO DE CASO COM O GRUPO GERONTOLÓGICO RAÍZES DA VIDA </t>
  </si>
  <si>
    <t>Glória Maria Marinho Silva</t>
  </si>
  <si>
    <t>Avaliação Ambiental da Poluição Sonora na Prévia Carnavalesca em Aracaju, Sergipe </t>
  </si>
  <si>
    <t>Fabio Brandão Britto</t>
  </si>
  <si>
    <t>Desafois e pespectivas do programa vigilância da qualidade da água para o consumo humano: estudo de caso em Olinda-PE </t>
  </si>
  <si>
    <t>Indianara Maria de Barros</t>
  </si>
  <si>
    <t>DIAGNÓSTICO DAS AÇÕES DE SAÚDE PÚBLICA VETERINÁRIA NO MUNICÍPIO DE SÃO RAFAEL - RN </t>
  </si>
  <si>
    <t>Aldcejam Martins da Fonseca Junior</t>
  </si>
  <si>
    <t>EDUCAÇÃO PELOS PARES NA PREVENÇÃO AS DST/AIDS </t>
  </si>
  <si>
    <t>Gabriel Brandão de Assis</t>
  </si>
  <si>
    <t>Luis Victor dos Santos Lima</t>
  </si>
  <si>
    <t>ESTUDO DAS CONDIÇÕES E MEIO AMBIENTE DE TRABALHO EM UMA OBRA NA INDÚSTRIA DA CONSTRUÇÃO CIVIL: Estudo de Adequação à NR-18 </t>
  </si>
  <si>
    <t>Marcus Alexandre Diniz</t>
  </si>
  <si>
    <t>Kaciê Karoline de Araújo Trindade</t>
  </si>
  <si>
    <t>MEDIDAS DE PREVENÇÃO E CONTROLE DE INFECÇÕES HOSPITALARES ADOTADAS PELA EQUIPE DE ENFERMAGEM: REVISÃO BIBLIOGRÁFICA </t>
  </si>
  <si>
    <t>Fernando Rocha Barbosa</t>
  </si>
  <si>
    <t>PERFIL LIPÍDICO ASSOCIADO AO USO DE ANTIRETROVIRAIS EM PACIENTES INFECTADOS PELO HIV ATENDIDOS NO PROGRAMA DST/AIDS NO MUNICÍPIO DE GURUPI, TOCANTINS </t>
  </si>
  <si>
    <t>Programas integrados em Meio Ambiente e Saúde no Grande Recife: uma contribuição da Saúde Ambiental </t>
  </si>
  <si>
    <t>SAÚDE AMBIENTAL: DIAGNÓSTICO DOS PRINCIPAIS CONDICIONANTES AMBIENTAIS NÃO BIOLÓGICOS QUE AFETAM A SAÚDE NO MUNICÍPIO DE OLINDA </t>
  </si>
  <si>
    <t>Jéssica Rebeca Lourenço Martins Costa</t>
  </si>
  <si>
    <t>SEGURANÇA E EFICÁCIA DO MISOPROSTOL (CYTOTEC®) NA INDUÇÃO DE PARTO </t>
  </si>
  <si>
    <t>AVALIAÇÃO FISICO-QUIMICA DAS ÁGUAS DA ÁREA DE LAZER FLUVIAL CURVA SÃO PAULO, EM TERESINA/PI </t>
  </si>
  <si>
    <t>Luís Fernando Santos</t>
  </si>
  <si>
    <t>EDUCAÇÃO AMBIENTAL E O TRATAMENTO DE ÁGUA: USO DO SISTEMA DE TRATAMENTO DE ÁGUA BASEADO EM ULTRAVIOLETA (UV) EM CAMPI DO INSTITUTO FEDERAL DO MARANHÃO </t>
  </si>
  <si>
    <t>ANOREXIA: UMA ALTERAÇÃO NO COMPORTAMENTO ALIMENTAR </t>
  </si>
  <si>
    <t>RESÍDUOS SÓLIDOS: COLETA, TRATAMENTO E DISPOSIÇÃO FINAL, NAS RUAS OS 18 DO FORTE DE COPACABANA, SÃO PEDRO, TAVARES BASTOS, MARECHAL DEODORO, SÃO FRANCISCO E AVENIDA SANTA MARIA MADALENA, NO MUNICÍPIO DE MARECHAL DEODORO – AL. </t>
  </si>
  <si>
    <t>Thays Rayane Moraes Ribeiro</t>
  </si>
  <si>
    <t>Michely Libos</t>
  </si>
  <si>
    <t>MOTIVAÇÃO DE ALUNOS DO ENSINO TÉCNICO INTEGRADO PARA A PRÁTICA DE FUTSAL NO IFCE </t>
  </si>
  <si>
    <t>Márcia Rafaela de Macedo Leite</t>
  </si>
  <si>
    <t>PRÁTICA DE ENSINO EM EDUCAÇÃO FÍSICA NO ENSINO MÉDIO: RELATOS DE EXPERIÊNCIA </t>
  </si>
  <si>
    <t>Motivos de adesão e manutenção à prática de musculação nas academias de Canindé-CE </t>
  </si>
  <si>
    <t>Eliane Maria Sousa Ferreira</t>
  </si>
  <si>
    <t>O crack no sistema nervoso central </t>
  </si>
  <si>
    <t>Saúde Coletiva </t>
  </si>
  <si>
    <t>Educação Física </t>
  </si>
  <si>
    <t>Enfermagem </t>
  </si>
  <si>
    <t>A IMPORTÂNCIA DA SISTEMATIZAÇÃO DE DADOS NO IFRN/CAMPUS NATAL-ZONA NORTE </t>
  </si>
  <si>
    <t>Técia de Lima Silva</t>
  </si>
  <si>
    <t>DETERMINAÇÃO DE COMPOSTOS FENÓLICOS E FLAVONÓIDES DAS SEMENTES DA Moringa oleifera Lam. </t>
  </si>
  <si>
    <t>Elisângela Maria Alves de Oliveira Rocha Andrade</t>
  </si>
  <si>
    <t>Solange Maria de Souza Maduro</t>
  </si>
  <si>
    <t>João Freire Dantas Neto</t>
  </si>
  <si>
    <t>LYLA MARA GONZAGA ALVES</t>
  </si>
  <si>
    <t>Alisson Vilarinho Pereira da Costa</t>
  </si>
  <si>
    <t>Edivânia Bezerra de Lima</t>
  </si>
  <si>
    <t>Francisco Nilson da Silva Junior</t>
  </si>
  <si>
    <t>José Tiago Da Silva</t>
  </si>
  <si>
    <t>RAIMUNDO NONATO FILHO</t>
  </si>
  <si>
    <t>Estela Naiara de Freitas</t>
  </si>
  <si>
    <t>INFRAERO</t>
  </si>
  <si>
    <t>Universidade Federal de Alagoas</t>
  </si>
  <si>
    <t>Marcelo Moizinho Oliveira</t>
  </si>
  <si>
    <t>Paulo Batalha Gonçalves</t>
  </si>
  <si>
    <t>Robson Pereira de Sousa</t>
  </si>
  <si>
    <t>WOODLAND DE SOUZA OLIVEIRA</t>
  </si>
  <si>
    <t>Isayane Karinne de Oliveira Silva</t>
  </si>
  <si>
    <t>Universidade Federal da Bahia</t>
  </si>
  <si>
    <t>Jancarlos Menezes Lapa</t>
  </si>
  <si>
    <t>Antonio Marcos de Andrade</t>
  </si>
  <si>
    <t>Fundação Universidade do Tocantins</t>
  </si>
  <si>
    <t>JOGO COMO INSTRUMENTO LÚDICO NO ENSINO DA QUÍMICA ORGÂNICA PARA ALUNOS DO 3º ANO DO ENSINO MÉDIO EM UMA ESCOLA DA REDE PÚBLICA. </t>
  </si>
  <si>
    <t>Jogo Educativo Computacional: uma contribuição para a aprendizagem do contexto histórico-cultural da região da Serra do Tepequem – RR </t>
  </si>
  <si>
    <t>Marcos André Fernandes Spósito</t>
  </si>
  <si>
    <t>Laboratório Virtual de Matemática </t>
  </si>
  <si>
    <t>Carlos Eduardo da Silva Santos</t>
  </si>
  <si>
    <t>MEMÓRIA MATEMÁTICA: UM JOGO PARA AUXILIAR O ENSINO DE MATEMÁTICA NAS SÉRIES INICIAIS </t>
  </si>
  <si>
    <t>Eloisa Técia Monteiro de Góes</t>
  </si>
  <si>
    <t>METARRECICLAGEM E SOFTWARE LIVRE: ALTERNATIVA PARA INCLUSÃO DIGITAL EM LOCAIS CARENTES (ESTUDO DE CASO)</t>
  </si>
  <si>
    <t>Marcos José Ferreira Neto</t>
  </si>
  <si>
    <t>Método de construção do Índice de Desenvolvimento Sustentável Geral para Municípios (IDSGM) e a relação com políticas públicas </t>
  </si>
  <si>
    <t>Ana Célia Baía Araújo</t>
  </si>
  <si>
    <t>MODELOS DIDÁTICOS PARA O ENSINO DE BIOLOGIA: A UTILIZAÇÃO DO APLICATIVO CELULEGO NA BIOLOGIA CELULAR </t>
  </si>
  <si>
    <t>MAYARA LEAL REIS FERNANDES</t>
  </si>
  <si>
    <t>OBTENÇÃO DE NANOCOMPÓSITOS A PARTIR DE QUITOSANA E ARGILAS MINERAIS </t>
  </si>
  <si>
    <t>Victor Martins Parizio Guabiraba</t>
  </si>
  <si>
    <t>OBTENÇÃO E CARACTERIZAÇÃO DE BIODIESEL METÍLICO E ETÍLICO DE SOJA POR CATÁLISE BÁSICA </t>
  </si>
  <si>
    <t>Maria Aparecida Serejo Vale</t>
  </si>
  <si>
    <t>O DEBATE SOBRE OS MODELOS PTOLOMAICO E COPERNICANO: UMA INTERVENÇÃO DIDÁTICA PARA DISCUTIR A NATUREZA DA CIÊNCIA A PARTIR DA HISTÓRIA E FILOSOFIA DA CIÊNCIA </t>
  </si>
  <si>
    <t>José Leandro de Albuquerque Macedo Costa Gomes</t>
  </si>
  <si>
    <t>O ENSINO DE OPERAÇÕES COM NÚMEROS DECIMAIS ATRAVÉS DE JOGOS ENVOLVENDO O COMÉRCIO </t>
  </si>
  <si>
    <t>ANDRÉ LUIZ FERREIRA MELO</t>
  </si>
  <si>
    <t>O SUCESSO DE PROJETOS DE SOFTWARE ATRAVÉS DO PENSAMENTO SISTÊMICO </t>
  </si>
  <si>
    <t>O USO DO LABORATÓRIO DE CIENCIAS NO ENSINO DE QUÍMICA </t>
  </si>
  <si>
    <t>Eila Bentes de Vasconcelos</t>
  </si>
  <si>
    <t>Pesquisa e confecção de jogos de baixo custo e reciclados no laboratório de matemática </t>
  </si>
  <si>
    <t>Caison Matheus Fernandes Ferreira</t>
  </si>
  <si>
    <t>POR QUE ESTUDAR CÁLCULO VETORIAL NOS CURSOS DE CIÊNCIAS EXATAS? </t>
  </si>
  <si>
    <t>PREMIAÇÕES DAS ESCOLAS PÚBLICAS DA MICRORREGIÃO BORBOREMA POTIGUAR NA OLIMPÍADA BRASILEIRA DE MATEMÁTICA DAS ESCOLAS PÚBLICAS (OBMEP) </t>
  </si>
  <si>
    <t>Enne Karol Venancio de Sousa</t>
  </si>
  <si>
    <t>PREVISIBILIDADE DA PRECIPITAÇÃO PLUVIOMÉTRICA BASEADA NA ANÁLISE DE SÉRIES TEMPORAIS PARA A CIDADE DE ARACAJU/SE </t>
  </si>
  <si>
    <t>CLENIA MELO ARAUJO</t>
  </si>
  <si>
    <t>Produção de Material didático a partir das provas da OBMEP </t>
  </si>
  <si>
    <t>José Gameleira do Rêgo neto</t>
  </si>
  <si>
    <t>PROPOSTA DE ANÁLISE DO CICLO DE VIDA DE UMA CHAPA DE FIBRA DE COCO VERDE. </t>
  </si>
  <si>
    <t>Wellison Matias Lopes</t>
  </si>
  <si>
    <t>PROPOSTA PEDAGÓGICA PARA O ENSINO DE QUÍMICA E DE EDUCAÇÃO AMBIENTAL </t>
  </si>
  <si>
    <t>Tássia Pinheiro de Sousa</t>
  </si>
  <si>
    <t>Maria da Glória Araújo Costa</t>
  </si>
  <si>
    <t>Maria Juliete Ferreira de Souza</t>
  </si>
  <si>
    <t>PROTOTIPAÇÃO DE INTERFACE DE SOFTWARE COMO TÉCNINCA PARA A AQUISIÇÃO DE REQUISITOS DO USUÁRIO </t>
  </si>
  <si>
    <t>KAIRON RAMON SABINO DE PAIVA</t>
  </si>
  <si>
    <t>QUANTIFICAÇÃO DE PROTEÍNAS E CARBOIDRATOS DE SEMENTE DE JACA (Artocarpus heterophyllus, Lam.) </t>
  </si>
  <si>
    <t>Thayane Melo de Queiroz</t>
  </si>
  <si>
    <t>Química News: a divulgação no processo de assimilação ativa de Química </t>
  </si>
  <si>
    <t>Fábia Fernandes Pinheiro da Costa</t>
  </si>
  <si>
    <t>Patricia Silva Oliveira</t>
  </si>
  <si>
    <t>RDF, RDF(S) e OWL: Uma Análise Comparativa Visando Atingir o Padrão Linked Data </t>
  </si>
  <si>
    <t>Walter Travassos Sarinho</t>
  </si>
  <si>
    <t>REAÇÕES QUÍMICAS PARA DEFICIENTES VISUAIS: UM ESTUDO DE CASOS NO ENSINO DE QUÍMICA </t>
  </si>
  <si>
    <t>Danielle Felix Santos</t>
  </si>
  <si>
    <t>Daniela Séfora de Melo</t>
  </si>
  <si>
    <t>REALIDADE AUMENTADA: APLICAÇÃO À LOGICA DE PROGRAMAÇÃO </t>
  </si>
  <si>
    <t>Paulo Ezequiel Dias dos Santos</t>
  </si>
  <si>
    <t>RESISTÊNCIA AOS SISTEMAS DE INFORMAÇÃO NAS ORGANIZAÇÕES: UMA ABORDAGEM TEÓRICA </t>
  </si>
  <si>
    <t>Aline do Nascimento Vaz</t>
  </si>
  <si>
    <t>Carlos André Corrêa de Mattos</t>
  </si>
  <si>
    <t>SENSIBILIZAÇÃO AMBIENTAL DOS ALUNOS DO CURSO DE ARTESANATO (PROEJA) – IFMA-CENTRO HISTORICO: UTILIZAÇÃO DE MATERIAIS ALTERNATIVOS COMO “ÓLEO DE FRITURAS E CAIXAS MODELO TRETA – PARK” </t>
  </si>
  <si>
    <t>ADRIANA SILVA DO NASCIMENTO</t>
  </si>
  <si>
    <t>Mineia Sampaio Melo</t>
  </si>
  <si>
    <t>SISTEMA MICROCONTROLADO DE ACIONAMENTO DE SIRENE ESCOLAR </t>
  </si>
  <si>
    <t>RENATO WILLIAM RODRIGUES DE SOUZA</t>
  </si>
  <si>
    <t>CENTEC</t>
  </si>
  <si>
    <t>SOFTWARES E JOGOS NO PROCESSO DE ENSINO-APRENDIZAGEM EM MATEMÁTICA: UMA REFLEXÃO. </t>
  </si>
  <si>
    <t>Marco Antônio Brito Paiva</t>
  </si>
  <si>
    <t>TECNOLOGIAS DA INFORMAÇÃO APLICADAS À EDUCAÇÃO: Construção de Website para estimular o aprendizado dos alunos dos anos iniciais em Raciocínio Lógico - Matemático. </t>
  </si>
  <si>
    <t>DHANIELLY PAULINA RODRIGUES DE LIMA</t>
  </si>
  <si>
    <t>TRANSESTERIFICAÇÃO ETÍLICA DE ÓLEO VEGETAL RESIDUAL </t>
  </si>
  <si>
    <t>Caline Leandra Santos Barreto</t>
  </si>
  <si>
    <t>LÚCIO CUNHA OLIVEIRA</t>
  </si>
  <si>
    <t>UMA ANÁLISE CRÍTICA DOS PRINCIPAIS MOVIMENTOS DE PESQUISA EM TRANSMISSÃO DE VÍDEO SOBRE REDES WLAN IEEE 802.11 </t>
  </si>
  <si>
    <t>Galttierre Barreira Lustosa</t>
  </si>
  <si>
    <t>Jean Nunes Ribeiro Araujo</t>
  </si>
  <si>
    <t>UMA HISTÓRIA CONTADAS EM CUBOS </t>
  </si>
  <si>
    <t>TALITA COELHO RABELO DA COSTA</t>
  </si>
  <si>
    <t>Thaianne Vale Porto Smith</t>
  </si>
  <si>
    <t>UM ALGORITMO EVOLUTIVO HÍBRIDO BASEADO EM MUTAÇÃO UNIFORME APLICADO A OTIMIZAÇÃO NUMÉRICA </t>
  </si>
  <si>
    <t>Raul Silva Barros</t>
  </si>
  <si>
    <t>Bruno Alberth Silva Barros</t>
  </si>
  <si>
    <t>José Daniel Pereira Ribeiro Filho</t>
  </si>
  <si>
    <t>UM AMBIENTE VISUAL: UMA COMPREENSÃO DA COLABORAÇÃO DE DESENVOLVEDORES ATRAVÉS DA LISTA DE DISCUSSÃO DO PROJETO OPEN SOURCE APACHE </t>
  </si>
  <si>
    <t>Mário André de Freitas Farias</t>
  </si>
  <si>
    <t>Uma Plataforma MP-SoC Didática Reconfigurável Baseada em NoC Direcionada a Implementação em FPGA </t>
  </si>
  <si>
    <t>Tadeu Ferreira Oliveira</t>
  </si>
  <si>
    <t>UMA PROPOSTA PARA O ENSINO DE MATRIZES, DETERMINANTES E SISTEMAS LINEARES </t>
  </si>
  <si>
    <t>Pablo Felipe Ferreira da Silva</t>
  </si>
  <si>
    <t>UM ESTUDO SOBRE O MECANISMO DE ACESSO AO MEIO EDCA 802.11E </t>
  </si>
  <si>
    <t>Douglas Chagas da Silva</t>
  </si>
  <si>
    <t>Um novo método para melhoria da representação de casos dentro de agentes virtuais </t>
  </si>
  <si>
    <t>Genildo Nascimento dos Santos</t>
  </si>
  <si>
    <t>FEJAL - CESMAC</t>
  </si>
  <si>
    <t>Um projeto de plataforma aberta para robótica assistiva de baixo custo com Arduíno e OpenEEG </t>
  </si>
  <si>
    <t>Thiago Henrique Almeida de Oliveira</t>
  </si>
  <si>
    <t>Felype Nery de Oliveira Vasconcelos</t>
  </si>
  <si>
    <t>Anderson Luiz Souza Moreira</t>
  </si>
  <si>
    <t>UM PROTÓTIPO EM ANDROID 3.0 PARA RECOMENDAÇÃO DE ARTIGOS CIENTÍFICOS </t>
  </si>
  <si>
    <t>Gilton José Ferreira da Silva</t>
  </si>
  <si>
    <t>Uso de Ambiente Virtual de Aprendizagem na parte prática de disciplinas de Física Geral e Experimental para alunos de Engenharia </t>
  </si>
  <si>
    <t>Niels Fontes Lima</t>
  </si>
  <si>
    <t>USO DO GEOPROCESSAMENTO NA ELABORAÇÃO DE MAPA TEMÁTICO PARA SUPORTE DOS MUNICÍPIOS DO ESTADO DO TOCANTINS NA ÁREA DE SAÚDE </t>
  </si>
  <si>
    <t>Wilton Marcial Arantes</t>
  </si>
  <si>
    <t>IGEP</t>
  </si>
  <si>
    <t>USO DO ÓLEO DENDÊ PARA PRODUÇÃO DE BIODIESEL EM DUAS ETAPAS: ESTERIFICAÇÃO VIA CATÁLISE HETEROGÊNEA E TRANSESTERIFICAÇÃO VIA CATÁLISE HOMOGÊNEA </t>
  </si>
  <si>
    <t>UTILIZAÇÃO DE SISTEMAS DE GEOINFORMAÇÃO (SIG) NO DESENVOLVIMENTO DO CADASTRO TÉCNICO MULTIFINALITÁRIO DO MUNICÍPIO DE CABEDELO - PB</t>
  </si>
  <si>
    <t>Artur Feliciano da Silva</t>
  </si>
  <si>
    <t>Utilizando web services no desenvolvimento de aplicações sensíveis a contexto para dispositivos móveis </t>
  </si>
  <si>
    <t>David Bôto Paz Aragão</t>
  </si>
  <si>
    <t>Verificando e Introduzindo Práticas de Gerenciamento de Serviços de TI na Sociedade Empresarial e Comercial de Paraíso do Tocantins </t>
  </si>
  <si>
    <t>DENIVAN DO CARMO CAMPOS DA SILVA</t>
  </si>
  <si>
    <t>A CARTOGRAFIA NA HISTÓRIA E NAS AULAS DE MATEMÁTICA </t>
  </si>
  <si>
    <t>Maria Lúcia pessoa Chaves Rocha</t>
  </si>
  <si>
    <t>A INTERDISCIPLINARIDADE ENTRE O GEOPROCESSAMENTO E A PREVENÇÃO AO USO DE DROGAS: UMA EXPERIÊNCIA DO IFPB </t>
  </si>
  <si>
    <t>A SIMETRIA ENTRE O MODELO DE BOHR E A DUALIDADE DE DE BROGLIE (ENSAIOS NUMÉRICOS) </t>
  </si>
  <si>
    <t>Benedito Tadeu Ferreira de Moraes</t>
  </si>
  <si>
    <t>AVALIAÇÃO DE UM NOVO DOSÍMETRO FRICKE GEL: PERSPECTIVAS PARA USO NA RADIOTERAPIA </t>
  </si>
  <si>
    <t>Tullio Gomes Ferreira</t>
  </si>
  <si>
    <t>Instituto Federal Goiás</t>
  </si>
  <si>
    <t>CLASSE DE UNIVERSALIDADE DA TRANSIÇÃO DE FASE ABSORVENTE EM UM SISTEMA COM INTERAÇÕES ENTRE POPULAÇÕES ESTATICA E DIFUSIVA </t>
  </si>
  <si>
    <t>Yan Moura Quintino</t>
  </si>
  <si>
    <t>CONSTRUÇÃO DE MINI-SUBMARINO DE MONITORAMENTO NÃO TRIPULADO COMO ESTRATÉGIA DE ATIVIDADE INVESTIGATIVA </t>
  </si>
  <si>
    <t>CONSTRUÇÃO DE UM MÓDULO DITÁTICO PARA PRODUÇÃO DE BIO-ÓLEO A PARTIR DO CRAQUEAMENTO TÉRMICO DE ÓLEO DE FRITURAS </t>
  </si>
  <si>
    <t>JOHNNATAN DUARTE DE FREITAS</t>
  </si>
  <si>
    <t>EDUCAÇÃO À DISTÂNCIA: TRABALHANDO A USABILIDADE NO EAD CHAMILO PARA FACILITAR A APRENDIZAGEM À DISTÂNCIA </t>
  </si>
  <si>
    <t>Celina Ferreira Ribeiro</t>
  </si>
  <si>
    <t>ELABORAÇÃO DE MATERIAL DIDÁTICO-EXPERIMENTAL PARA CONTEXTUALIZAÇÃO DO ENSINO DE QUÍMICA: UMA ASSOCIAÇÃO DOS CONTEÚDOS TEÓRICOS À PRÁTICA EXPERIMENTAL </t>
  </si>
  <si>
    <t>ENSINO DE ALGORITMOS E PROGRAMAÇÃO PARA CURSOS TÉCNICOS DE NÍVEL MÉDIO </t>
  </si>
  <si>
    <t>Bruno Emerson Gurgel Gomes</t>
  </si>
  <si>
    <t>ESTUDO CINÉTICO DA DESCOLORAÇÃO DO AZO CORANTE ACID RED 66 UTILISANDO O PROCESSO UV/H2O2 </t>
  </si>
  <si>
    <t>Antônio Hermeson de Sousa Castro</t>
  </si>
  <si>
    <t>JOGO EDUCATIVO PARA O ENSINO DA TERMODINÂMICA (Uma proposta metodológica para a aprendizagem da Física)</t>
  </si>
  <si>
    <t>Rodolfo Gomes Mendes</t>
  </si>
  <si>
    <t>LOGICA FUZZY: HISTÓRICO E APLICAÇÕES PARA O DESENVOLVIMENTO HUMANO </t>
  </si>
  <si>
    <t>Guaracy de Araujo Lima</t>
  </si>
  <si>
    <t>O BIODIESEL NO RIO GRANDE DO NORTE: PRODUÇÃO COM SUSTENTABILIDADE </t>
  </si>
  <si>
    <t>Fabia Maria Gomes de Meneses</t>
  </si>
  <si>
    <t>O Ensino o de Cálculo Diferencial no Ensino Médio </t>
  </si>
  <si>
    <t>Dhone Pereira de Sousa</t>
  </si>
  <si>
    <t>O RECURSO DA HISTÓRIA DA MATEMÁTICA NA VISÃO DOS PROFESSORES DE MATEMÁTICA, UM ESTUDO DE CASO COM PROFESSORES DA REDE ESTADUAL DE EDUCAÇÃO DO PIAUÍ </t>
  </si>
  <si>
    <t>O USO DA MAQUETE COMO FACILITADORA DO ENSINO-APRENDIZAGEM DA EDUCAÇÃO AMBIENTAL </t>
  </si>
  <si>
    <t>Anderson Sousa Fernandes</t>
  </si>
  <si>
    <t>Lorena Mendes Carreiro</t>
  </si>
  <si>
    <t>O USO DO SOFTWARE GEOGEBRA NA CONSTRUÇÃO DAS FUNÇÕES TRIGONOMÉTRICAS </t>
  </si>
  <si>
    <t>PAULO RICARDO DE SOUZA COSTA</t>
  </si>
  <si>
    <t>RECEPÇÃO DE VÍDEO EM REDES 802.11: UTILIZANDO TÉCNICAS DE ANÁLISE DE TRÁFEGO PARA AFERIÇÃO DE QOS E QOE </t>
  </si>
  <si>
    <t>UTILIZAÇÃO DE ÓXIDO DE ESTRÔNCIO COMO CATALISADOR PARA OBTENÇÃO DE BIODIESEL A PARTIR DO ÓLEO USADO EM FRITURAS </t>
  </si>
  <si>
    <t>Gilvan Moreira da Paz</t>
  </si>
  <si>
    <t>A UTILIZAÇÃO DAS ATIVIDADES LÚDICAS NA APRENDIZAGEM DE CONCEITOS FÍSICOS </t>
  </si>
  <si>
    <t>gylly peterson fernades lima</t>
  </si>
  <si>
    <t>Avaliação do Uso da Linguagem Lua e Gramáticas de Expressões de Parsing no Reconhecimento de Sentenças </t>
  </si>
  <si>
    <t>Jailson Pereira dos Santos</t>
  </si>
  <si>
    <t>CHARADA QUÍMICA: UMA ESTRATÉGIA DE AVALIAÇÃO DIAGNÓSTICA PARA ALUNOS INGRESSANTES NO CURSO DE LICENCIATURA EM QUÍMICA </t>
  </si>
  <si>
    <t>Nielson Firmino de Oliveira</t>
  </si>
  <si>
    <t>CLASSE DE UNIVERSALIDADE DA TRANSIÇÃO DE FASE ABSORVENTE EM UM SISTEMA COM INTERAÇÕES ENTRE POPULAÇÕES ESTATICA E DIFUSIVA. </t>
  </si>
  <si>
    <t>Carlos Argolo Pereira Alves</t>
  </si>
  <si>
    <t>Estudo da viabilidade de produção de biodiesel através de resíduos de óleo de cozinha industrial para produção de Biodiesel </t>
  </si>
  <si>
    <t>Rosemary Maria Pimentel Coutinho</t>
  </si>
  <si>
    <t>Estudo Sobre o Desconforto Acústico em Biblioteca Escolar </t>
  </si>
  <si>
    <t>Leila Cristiane Souza e Silva</t>
  </si>
  <si>
    <t>GEOFÍSICA APLICADA ÀS CIÊNCIAS AMBIENTAIS: LEVANTAMENTO RADIOMÉTRICO DA DIRETORIA ACADÊMICA DE RECURSOS NATURAIS (DIAREN) DO CAMPUS NATAL - CENTRAL DO INSTITUTO FEDERAL RIO GRANDE DO NORTE (IFRN) </t>
  </si>
  <si>
    <t>Deângela Caroline Gomes Neves</t>
  </si>
  <si>
    <t>INFLUÊNCIA DO pH NA OZONIZAÇÃO DE 4-CLOROFENOL EM MEIO AQUOSO </t>
  </si>
  <si>
    <t>Ana Carine da Silva Monte</t>
  </si>
  <si>
    <t>Alice Charmilene Gomes Lima</t>
  </si>
  <si>
    <t>I SEMANA DE MATEMÁTICA DO SUL DE RORAIMA </t>
  </si>
  <si>
    <t>CASSIANO HENRIQUE MONTEIRO CORRÊA RAMOS</t>
  </si>
  <si>
    <t>JOGO DIDÁTICO NO ENSINO DE QUÍMICA: UMA PROPOSTA PARA O ENSINO BÁSICO </t>
  </si>
  <si>
    <t>Yago vinicius de santana brito</t>
  </si>
  <si>
    <t>Fernanda Paranhos Luz dos Santos</t>
  </si>
  <si>
    <t>PROJETO IF-UBUNTU: PESQUISA E INOVAÇÃO EM SOFTWARES LIVRES E CUSTOMIZAÇÃO DE IMAGENS DO UBUNTU/LINUX COMO INSTRUMENTO PEDAGÓGICO PARA O CURSO MÉDIO INTEGRADO EM INFORMÁTICA </t>
  </si>
  <si>
    <t>MAURICIO VIEIRA DIAS JUNIOR</t>
  </si>
  <si>
    <t>RECONHECIMENTO DE FACES HUMANAS UTILIZANDO TRANSFORMADA DE HAAR, PCA, LDA E AGRUPAMENTO FUZZY </t>
  </si>
  <si>
    <t>Junior Leal do Prado</t>
  </si>
  <si>
    <t>Uma proposta de m learning para os cursos de educação a distância do IFCE virtual </t>
  </si>
  <si>
    <t>Luiz Bezerra de Andrade Filho</t>
  </si>
  <si>
    <t>DEGRADAÇÃO ELETROQUÍMICA DE 4-CLOROFENOL E 4-NITROFENOL USANDO ELETRODO ÓXIDO DE Ti/Ru0,3Ti0,7O2 </t>
  </si>
  <si>
    <t>Estudo de Viabilidade do Coco Babaçu na Produção de Energia</t>
  </si>
  <si>
    <t>Kilson Alex Barros Lima</t>
  </si>
  <si>
    <t>FORMULAÇÃO DE BIODETERGENTES UTILIZANDO BIOSSURFACTANTES COMO MATÉRIA-PRIMA </t>
  </si>
  <si>
    <t>OZONIZAÇÃO CATALÍTICA EM MEIO AQUOSO DO CORANTE ACID RED 27 SOBRE ÓXIDOS TIPO TiO2 E LaFeO3 </t>
  </si>
  <si>
    <t>Carolina de Oliveira Marinho</t>
  </si>
  <si>
    <t>TECNOLOGIA COMPUTACIONAL NO ENSINO DE MATEMÁTICA: O USO DO GEOGEBRA NO ESTUDO DE FUNÇÕES </t>
  </si>
  <si>
    <t>Luís Havelange Soares</t>
  </si>
  <si>
    <t>Tratamento Magnético na Germinação de Sementes de Alface (Lactuca Sativa) </t>
  </si>
  <si>
    <t>IVANILSON SOUSA DA COSTA</t>
  </si>
  <si>
    <t>UTILIZAÇÃO DE SOFTWARES MATEMÁTICOS NA DISCUSSÃO DE SISTEMAS DE EQUAÇÕES </t>
  </si>
  <si>
    <t>A EDUCAÇÃO DIALÓGICA E O LÚDICO: A FÍSICA NOS BRINQUEDOS </t>
  </si>
  <si>
    <t>Emanuel Freitas de Almeida</t>
  </si>
  <si>
    <t>Raquel Viana Bernardo</t>
  </si>
  <si>
    <t>RAFAELLA SAYONARA MARQUES FERREIRA</t>
  </si>
  <si>
    <t>Ensino de Gravitação proposto pelo PSSC em comparação com o GREF </t>
  </si>
  <si>
    <t>Etnoastronomia: Descobrindo a história da Astronomia </t>
  </si>
  <si>
    <t>Oficina de Física: uma proposta para desenvolver competências e habilidades </t>
  </si>
  <si>
    <t>Márcio Boer Ribeiro</t>
  </si>
  <si>
    <t>Ressonância Orbital: A sincronização e destruição dos corpos celestes </t>
  </si>
  <si>
    <t>Monique Serejo</t>
  </si>
  <si>
    <t>Temas Geradores: Os resíduos sólidos, metais pesados (baterias/pilhas). Elucidando a educação/aprendizagem numa temática ambiental. </t>
  </si>
  <si>
    <t>Sthefâno Barbosa Silva</t>
  </si>
  <si>
    <t>Utilização das TICs como ferramentas de apoio no curso de Licenciatura em Matemática da UAB-IFCE </t>
  </si>
  <si>
    <t>Hanna França Menezes</t>
  </si>
  <si>
    <t>APLICAÇÃO DE CONJUNTOS E GEOMETRIA NA DEMONSTRAÇÃO DO ALGORITMO DE MUDANÇA DE BASE </t>
  </si>
  <si>
    <t>hilquias santos de oliveira</t>
  </si>
  <si>
    <t>A UTILIZAÇÃO DOS RELATÓRIOS ANIMADOS E QUIZ NA DISCIPLINA FÍSICO-QUÍMICA EXPERIMENTAL </t>
  </si>
  <si>
    <t>OBRAS QUE TRATAM DOS SOFTWARES DIDÁTICOS DE FÍSICA COMO FERRAMENTA DE APRENDIZAGEM PARA ALUNOS SURDOS </t>
  </si>
  <si>
    <t>Jairo Rufino Marques</t>
  </si>
  <si>
    <t>Igor Luiz de Sousa Lopes</t>
  </si>
  <si>
    <t>Leonardo Fernando de Sousa Araújo</t>
  </si>
  <si>
    <t>AVALIAÇÃO DA ESTABILIDADE TÉRMICA DE BIODIESEL ETÍLICO DE ALGODÃO, MAMONA E SUAS BLENDAS </t>
  </si>
  <si>
    <t>Manoel Barbosa Dantas</t>
  </si>
  <si>
    <t>O ENSINO DE POTENCIAÇÃO ATRAVÉS DO JOGO DA VELHA, UM ESTUDO DE CASO COM ALUNOS DO 6º ANO DO ENSINO FUNDAMENTAL DA UNIDADE ESCOLAR LINDOLFO UCHÔA DA CIDADE DE FLORIANO-PI. </t>
  </si>
  <si>
    <t>SÍNTESE DE ZIRCÔNIA DOPADA COM PRATA PELO MÉTODO PECHINI </t>
  </si>
  <si>
    <t>Ermerson Ney Leite Rodrigues</t>
  </si>
  <si>
    <t>A MATEMÁTICA COMO RECURSO EXPLICATIVO DO DOGMA DA TRINDADE </t>
  </si>
  <si>
    <t>ECOMEMÓRIA: UM SOFTWARE EDUCATIVO NO ENSINO DE EDUCAÇÃO AMBIENTAL PARA ALUNOS DE ENSINO FUNDAMENTAL. </t>
  </si>
  <si>
    <t>Ildemara Aline Rabelo bezerra</t>
  </si>
  <si>
    <t>ANA CAROLINA FERREIRA DE BRITO</t>
  </si>
  <si>
    <t>O PIBID atuando em espaços de Educação não-formal: uma aula de Astronomia no Planetário. </t>
  </si>
  <si>
    <t>Andreza Marcolino Bezerra</t>
  </si>
  <si>
    <t>Maria Romênia da Silva</t>
  </si>
  <si>
    <t>Rodrygo Magayver Santana de Moura</t>
  </si>
  <si>
    <t>ROTULAGEM NUTRICIONAL: UMA ABORDAGEM SOBRE ENERGIA E TRABALHO COMO TEMA GERADOR DE CONHECIMENTO </t>
  </si>
  <si>
    <t>VIABILIDADE DO EMPREGO DO ÓLEO DE FRITURA NA OBTENÇÃO DE MICROEMULSÕES COMBUSTÍVEIS </t>
  </si>
  <si>
    <t>Ana Luiza Reis Santos</t>
  </si>
  <si>
    <t>ABORDAGEM DO CONTEÚDO POTENCIAL DE IONIZAÇÃO NO ENSINO MÉDIO E NO ENSINO SUPERIOR </t>
  </si>
  <si>
    <t>Gustavo Fernandes de Sousa</t>
  </si>
  <si>
    <t>ABORDAGEM EXPERIMENTAL NO ENSINO DE QUÍMICA PARA ALUNOS SURDOS E OUVINTES DA EJA </t>
  </si>
  <si>
    <t>Amanda Cecília da Silva</t>
  </si>
  <si>
    <t>Sany Delany Gomes Marques</t>
  </si>
  <si>
    <t>ADSORÇÃO DE ÍON MN2+, A PARTIR DE CINZA DE FOLHAS DE NIM (CFN) </t>
  </si>
  <si>
    <t>JESSICA ROBERTA PEREIRA MARTINS</t>
  </si>
  <si>
    <t>A FORMAÇÃO DIDÁTICA DO PROFESSOR DE QUÍMICA </t>
  </si>
  <si>
    <t>PueblloJose Gomes Cruz</t>
  </si>
  <si>
    <t>A IMPORTANCIA DA EDUCAÇÃO AMBIENTAL NO ENSINO FUNDAMENTAL II: A CONSTRUÇÃO DE UMA CONSCIÊNCIA ECOLÓGICA </t>
  </si>
  <si>
    <t>Nara Thwanny Anastacio Carvalho de Oliveira</t>
  </si>
  <si>
    <t>Colégio Militar do Corpo de Bombeiros do Ceará</t>
  </si>
  <si>
    <t>A importância dos experimentos de baixo custo </t>
  </si>
  <si>
    <t>Sara de Oliveira Rodrigues</t>
  </si>
  <si>
    <t>A Importância dos Jogos Didáticos Pedagógicos para o Ensino de Ciências </t>
  </si>
  <si>
    <t>Vânia Maria Maciel de Lima</t>
  </si>
  <si>
    <t>Ambiente Virtual de Aprendizagem por meio da TV Digital Interativa </t>
  </si>
  <si>
    <t>ANALISANDO AS ATITUDES E CRENÇAS DOS ESTUDANTES DE ENSINO TÉCNICO INTEGRADO EM ELETRÓTECNICA SOBRE A QUÍMICA </t>
  </si>
  <si>
    <t>RENÊ AIRTON CUNHA SOARES</t>
  </si>
  <si>
    <t>Lucas Oliveira de Medeiros</t>
  </si>
  <si>
    <t>ANÁLISES E HIPÓTESES DE TÉCNICAS DE ENSINO QUE VENHAM A FAVORECER NO ESTUDO DA QUÍMICA. </t>
  </si>
  <si>
    <t>Aeryslânnia Moreira da Nóbrega</t>
  </si>
  <si>
    <t>maria thereza dos santo silva</t>
  </si>
  <si>
    <t>Aplicação da Abordagem GQM no Projeto SIGA-EDU </t>
  </si>
  <si>
    <t>Emanoel Flôres de Lima</t>
  </si>
  <si>
    <t>APLICAÇÃO DE MÉTODOS DE INTEGRAÇÃO NÚMERICA EM AMBIENTE MATLAB PARA OBTENÇÃO DA FUNÇÃO ERRO DE GAUSS [erf(z)] </t>
  </si>
  <si>
    <t>LIZANDRO MANZATO</t>
  </si>
  <si>
    <t>APLICAÇÂO DO LABORATÓRIO DE CIÊNCIAS PORTÁTIL A PARTIR </t>
  </si>
  <si>
    <t>APRENDIZAGEM NO ENSINO DE QUÍMICA: UMA ANALISE DESSE PROCESSO </t>
  </si>
  <si>
    <t>Erica Yasmine Ferreira Veras</t>
  </si>
  <si>
    <t>Raimunda Olímpia de Aguiar Gomes</t>
  </si>
  <si>
    <t>A PRODUÇÃO DE BIOCOMBUSTÍVEL A PARTIR DA SEMENTE DE ALGODÃO NO NORDESTE BRASILEIRO COMO FONTE DE SUSTENTABILIDADE AMBIENTAL, SOCIAL E ECONÔMICA </t>
  </si>
  <si>
    <t>Thaís Mascarenhas Lima</t>
  </si>
  <si>
    <t>Arquitetura de Software: Sistema Rede Nordestina Audiovisual </t>
  </si>
  <si>
    <t>Rharon Maia Guedes</t>
  </si>
  <si>
    <t>ATIVIDADE ANTIOXIDANTE, in vitro, DO EXTRATO ETANÓLICO DA CASCA DA AMEIXA BRAVA (Ximenia americana L.) </t>
  </si>
  <si>
    <t>MICHELLE AMARAL DA SILVA</t>
  </si>
  <si>
    <t>ATIVIDADES EXPERIMENTAIS EM QUÍMICA E SUA RELEVÂNCIA PARA A APRENDIZAGEM </t>
  </si>
  <si>
    <t>AULA EXPERIMENTAL SOBRE A TEMÁTICA ‘GASES’ NUMA TURMA DO PROEJA DO IFPB CAMPUS JOÃO PESSOA </t>
  </si>
  <si>
    <t>A UTILIZAÇÃO DE INDICADORES NATURAIS PARA A DETERMINAÇÃO DO PH EM SALA DE AULA </t>
  </si>
  <si>
    <t>Luana Taisse Oliveira Alemao</t>
  </si>
  <si>
    <t>Tiago Raposo Ferreira</t>
  </si>
  <si>
    <t>A UTILIZAÇÃO DE JOGOS SOBRE FUNÇÃO AFIM NA EDUCAÇÃO PARA SURDOS </t>
  </si>
  <si>
    <t>Manoela Franco da Silva</t>
  </si>
  <si>
    <t>A utilização de materiais de baixo custo para o ensino de Ondulatória na disciplina de Física no Ensino Médio visando o ensino inclusivo </t>
  </si>
  <si>
    <t>Wésley Dias Diniz Menezes</t>
  </si>
  <si>
    <t>AVALIAÇÃO DA BALNEABILIDADE DAS PRAIAS DE FORTALEZA NOS PERÍODOS DE JANEIRO A JUNHO DE 2010 E 2011 </t>
  </si>
  <si>
    <t>PHYLIPPE GOMES DE LIMA SANTOS</t>
  </si>
  <si>
    <t>AVALIAÇÃO DA QUALIDADE DA ÁGUA CONSUMIDA NO CAMPUS ZÉ DOCA </t>
  </si>
  <si>
    <t>AVALIAÇÃO DA QUALIDADE DA ÁGUA DO RIO BRANCO E DO RIO CAUAMÉ ATRAVÉS DE PARÂMETROS FÍSICO-QUÍMICOS E DA CLOROFILA-A.</t>
  </si>
  <si>
    <t>Leovergildo Rodrigues Farias</t>
  </si>
  <si>
    <t>AVALIAÇÃO DA QUALIDADE DA ÁGUA NAS MARGENS DO RIO SÃO FRANCISCO NOS MUNICÍPIOS DE JUAZEIRO E PETROLINA </t>
  </si>
  <si>
    <t>EDSON DA SILVA REIS</t>
  </si>
  <si>
    <t>AVALIAÇÃO, in vitro, DE ATIVIDADE ANTIOXIDANTE, DA CASCA DA AROEIRA (Myracrodruon urundeuva Fr. All.) </t>
  </si>
  <si>
    <t>CAIXA SURPRESA: DINÂMICA AVALIATIVA NO ENSINO DE QUÍMICA </t>
  </si>
  <si>
    <t>MARIA ROSEVANE CARDELLI DOS SANTOS</t>
  </si>
  <si>
    <t>ANA CAROLINA DOS SANTOS IBERNOM</t>
  </si>
  <si>
    <t>Elckson Costa da Silva</t>
  </si>
  <si>
    <t>Caracterização de Argilas para as Indústrias de Cerâmica Vermelha do Município de Santa Cruz/RN </t>
  </si>
  <si>
    <t>Jacileide Maria Ribeiro da Cunha</t>
  </si>
  <si>
    <t>CARACTERIZAÇÃO FÍSICO-QUÍMICA DO BIODIESEL DE PEIXE PACU (PIARACTUS mesopotamicus) </t>
  </si>
  <si>
    <t>Paulo Santos Neto</t>
  </si>
  <si>
    <t>Marcelo Mariano Morais</t>
  </si>
  <si>
    <t>CLASSIFICAÇÃO DO USO E OCUPAÇÃO DAS TERRAS DE MUNICÍPIOS DO SERTÃO PARAIBANO VISANDO A SUSTENTABILIDADE AMBIENTAL </t>
  </si>
  <si>
    <t>Ewerton Vôlney da Silva Costa</t>
  </si>
  <si>
    <t>COMPARAÇÃO ENTRE PROCEDIMENTOS DE ANÁLISE DE CLORETO (Cl-) EM ÁGUA </t>
  </si>
  <si>
    <t>Larissa Nunes Sousa</t>
  </si>
  <si>
    <t>COMPOSIÇÃO QUÍMICA E ATIVIDADE ANTICOLINESTERASE DO ÓLEO ESSENCIAL DE Astronium graveolens </t>
  </si>
  <si>
    <t>Sônia Maria Costa Siqueira</t>
  </si>
  <si>
    <t>Composição Química e Atividade de Inibição da Enzima Acetilcolinesterase do Óleo Essencial de Lantana camara L </t>
  </si>
  <si>
    <t>Francisco Rogênio da Silva mendes</t>
  </si>
  <si>
    <t>CONDIÇÕES DOS LABORATÓRIOS DE QUÍMICA NAS ESCOLAS ESTADUAIS DO MUNICÍPIO DE CURRAIS NOVOS/RN </t>
  </si>
  <si>
    <t>Construção de jogos matemáticos como auxilio no processo ensino aprendizagem </t>
  </si>
  <si>
    <t>CONSTRUÇÃO DE MATERIAIS ALTERNATIVOS PARA APLICAÇÃO EM AULAS DE BIOQUÍMICA </t>
  </si>
  <si>
    <t>CLAUDIANE DA SILVA</t>
  </si>
  <si>
    <t>Contribuições da Matemática na Consciência Ambiental e no Exercício da Cidadania </t>
  </si>
  <si>
    <t>Eliane Pina Conceição</t>
  </si>
  <si>
    <t>CUSTOMIZAÇÃO DE LOUSA INTERATIVA DE BAIXO CUSTO BASEADO NO WIIMOTE, VISANDO PRÁTICAS PEDAGÓGICAS COM O USO DE SOFTWARE LIVRE </t>
  </si>
  <si>
    <t>DAVIDSON MATHEUS NUNES DE QUEIROZ</t>
  </si>
  <si>
    <t>DEGOMAGEM ÁCIDA DE ÓLEOS VEGETAIS PARA PROCESSAMENTO DE BIODIESEL </t>
  </si>
  <si>
    <t>DETERMINAÇÃO DA ATIVIDADE HIDROLÍTICA EM LÁTEX DE DIFERENES PLANTAS DO NORDESTE </t>
  </si>
  <si>
    <t>AnaReginadeQueiroz Silva</t>
  </si>
  <si>
    <t>DIFICULDADES DOS ALUNOS DO ENSINO SUPERIOR COM A DISCIPLINA DE CÁLCULO DIFERENCIAL E INTEGRAL </t>
  </si>
  <si>
    <t>Antônia Ivna Cabral Cavalcante</t>
  </si>
  <si>
    <t>Laecio Nobre de Macedo</t>
  </si>
  <si>
    <t>Dificuldades na Aprendizagem de Química: Visão dos Alunos do Ensino Médio de cinco Escolas Distintas </t>
  </si>
  <si>
    <t>Lídia Raquel Correia de Aquino</t>
  </si>
  <si>
    <t>Discutindo astronomia com o público infantil </t>
  </si>
  <si>
    <t>EDUCAÇÃO EM ESPAÇOS NÃO FORMAIS: CAPACITAÇÃO DE MÃES E VOLUNTÁRIOS DA PASTORAL DA CRIANÇA NA CONFECÇÃO DE MATERIAIS DE LIMPEZA </t>
  </si>
  <si>
    <t>ELABORAÇÃO DE MAPA DE GEOSSÍTIOS DO GEOPARK ARARIPE UTILIZANDO O GMT – THE GENERIC MAPPING TOOLS</t>
  </si>
  <si>
    <t>Eugênio Pacelli Fernandes Leite</t>
  </si>
  <si>
    <t>ENERGIA EÓLICA COMO INSTRUMENTO MOTIVADOR DO ENSINO DE FÍSICA </t>
  </si>
  <si>
    <t>ENSINO DA CONSERVAÇÃO DA ENERGIA A PARTIR DAS MÁQUINAS DE MOVIMENTO PERPÉTUO </t>
  </si>
  <si>
    <t>ENSINO DA QUÍMICA: CHUVA ÁCIDA </t>
  </si>
  <si>
    <t>ENSINO EXPOSITIVO: IDENTIFICAÇÃO DAS LACUNAS JUNTO AOS ALUNOS DE DEPENDÊNCIA NA DISCIPLINA DE QUÍMICA NO IFRN </t>
  </si>
  <si>
    <t>Antonia Vanúzia Nunes da Silva Araújo</t>
  </si>
  <si>
    <t>É POSSIVEL BRINCAR E AO MESMO TEMPO ENSINAR E APRENDER FÍSICA? </t>
  </si>
  <si>
    <t>JONIERSON DE ARAÚJO DA CRUZ</t>
  </si>
  <si>
    <t>ESPECTROSCOPIA DE CORANTES NATURAIS </t>
  </si>
  <si>
    <t>Ruane das Virgens Azevedo</t>
  </si>
  <si>
    <t>ESTUDO ESPECTROSCÓPICO DO CaMoO4 OBTIDO POR MEIO DE SISTEMA HIDROTÉRMICO ASSISTIDO POR RADIAÇÃO DE MICRO ONDAS </t>
  </si>
  <si>
    <t>Arthur Francisco de Paiva Alcântara</t>
  </si>
  <si>
    <t>ESTUDO REOLÓGICO DA BLENDA POLIMÉRICA (GALACTOMANANA/QUITOSANA)</t>
  </si>
  <si>
    <t>Renato Martins Andrade</t>
  </si>
  <si>
    <t>ESTUDO REOLÓGICO DA BLENDA POLIMÉRICA (GALACTOMANANA/XANTANA) </t>
  </si>
  <si>
    <t>Lais Borges de Andrade</t>
  </si>
  <si>
    <t>ESTUDOS DE ADSORÇÃO DOS AZOS CORANTES AR-27, AR-66 E AR-151 USANDO BAGAÇO DE COCO COMO ADSORVENTE</t>
  </si>
  <si>
    <t>Ygor Dantas Furtado</t>
  </si>
  <si>
    <t>EXTRAÇÃO MECÂNICA E CONTROLE DA QUALIDADE DO ÓLEO DE PINHÃO MANSO (Jatropha curcas L.) PARA PRODUÇÃO DE BIODIESEL </t>
  </si>
  <si>
    <t>Rômulo Marques Carvalho</t>
  </si>
  <si>
    <t>FÍSICA DE UM LÍQUIDO NUM TUBO EM U </t>
  </si>
  <si>
    <t>Ricardo Luís Lima Vitória</t>
  </si>
  <si>
    <t>Fitorremediação de efluentes da indústria de laticínio utilizando a planta aquática aguapé (Eichornia Crassipes) </t>
  </si>
  <si>
    <t>Eduardo Lima dos Santos</t>
  </si>
  <si>
    <t>FONTE DE ENERGIA ALTERNATIVA E AMBIENTALMENTE CORRETA PROVENIENTE DO SETOR SUCROENERGETICO ALAGOANO </t>
  </si>
  <si>
    <t>MICHELLE DA SILVA CARDOSO</t>
  </si>
  <si>
    <t>FREQUÊNCIA DOS ASSUNTOS MAIS ABORDADOS NAS QUESTÕES DE MATEMÁTICA DO ENEM </t>
  </si>
  <si>
    <t>Ricardo José Fernandes Anchieta</t>
  </si>
  <si>
    <t>GEOFÍSICA APLICADA ÀS CIÊNCIAS AMBIENTAIS: LEVANTAMENTO RADIOMÉTRICO DA DIRETORIA ACADÊMICA DE RECURSOS NATURAIS (DIAREN) DO CAMPUS NATAL - CENTRAL DO INSTITUTO FEDERAL RIO GRANDE DO NORTE </t>
  </si>
  <si>
    <t>GERENCIAMENTO DE RISCOS EM PROJETOS DE INOVAÇÃO TECNOLÓGICA FINANCIADOS POR AGÊNCIAS DE FOMENTO </t>
  </si>
  <si>
    <t>Stanley Primo Ferreira</t>
  </si>
  <si>
    <t>GREF E HAVARD: ABORDAGEM DA PRIMEIRA LEI DA TERMODINÂMICA DE ACORDO COM OS PROJETOS DE ENSINO DE FÍSICA </t>
  </si>
  <si>
    <t>IDENTIFICAÇÃO DE METABÓLITOS SECUNDÁRIOS POR ANÁLISE QUALITATIVA DOS EXTRATOS ETANÓLICO DA FLOR DA Anacardium occidentale L. E FOLHAS DA Arrabidaea verrucosa. </t>
  </si>
  <si>
    <t>MARIA JOSE MORENO CORREIA</t>
  </si>
  <si>
    <t>KELLY SUELLEN LIMA SILVA</t>
  </si>
  <si>
    <t>LILIANE VIEIRA OLIVEIRA</t>
  </si>
  <si>
    <t>DARLEILA DAMASCENO COSTA</t>
  </si>
  <si>
    <t>Inovações Tecnológicas Para o Ensino de Química em Escolas Públicas na Cidade de Pau dos Ferros- RN </t>
  </si>
  <si>
    <t>INTEGRAÇÃO DO AMBIENTE WIMS AO MOODLE BASEADO EM WEB SERVICE </t>
  </si>
  <si>
    <t>DANIEL ALENCAR BARROS TAVARES</t>
  </si>
  <si>
    <t>Carlos Maurício J. de M. Dourado Jr</t>
  </si>
  <si>
    <t>INTEGRANDO AS DISCIPLINAS EM BUSCA DE UMA MAIOR ATENÇÃO NAS ESCOLAS PELAS FONTES DE ENERGIA </t>
  </si>
  <si>
    <t>Sidney Rocha Gomes</t>
  </si>
  <si>
    <t>INVESTIGAÇÃO DA ATIVIDADE ANTIFÚNGICA DA 4-HIDROXI-BENZOILTIOSSEMICARBAZONA E DO SEU COMPLEXO DE Cu(II) </t>
  </si>
  <si>
    <t>Isolúdico, brincando com isomeria constitucional </t>
  </si>
  <si>
    <t>josiely simoes da silva</t>
  </si>
  <si>
    <t>‘JOGO DAS CADEIAS CARBÔNICAS RECICLADAS’: UMA MANEIRA ALTERNATIVA DE ENSINAR E APRENDER QUÍMICA COM ALUNOS DA EJA</t>
  </si>
  <si>
    <t>Jogos Educacionais no Ensino de Física como facilitador do processo de ensino-aprendizagem de alunos com deficiência auditiva </t>
  </si>
  <si>
    <t>JOGOS EDUCATIVOS COMPUTACIONAIS E O ENSINO DE TABELA PERIÓDICA </t>
  </si>
  <si>
    <t>Ezequiel Gomes Correia</t>
  </si>
  <si>
    <t>JOGOS EDUCATIVOS COMPUTADORIZADOS E O ENSINO DE TABELA PERIÓDICA </t>
  </si>
  <si>
    <t>LEVANTAMENTO SITUACIONAL DO ENSINO/APRENDIZAGEM DE QUÍMICA NO MUNICÍPIO DE PAU DOS FERROS/RN </t>
  </si>
  <si>
    <t>Lombadas Informatizadas como Ferramentas para o Ensino de Física </t>
  </si>
  <si>
    <t>Ibson José Maciel Leite</t>
  </si>
  <si>
    <t>MAPEAMENTO DO PERCENTUAL DE FOCOS DO AEDES AEGYPTI NO MUNICÍPIO SÃO LUÍS, ESTADO DO MARANHÃO </t>
  </si>
  <si>
    <t>Erica Magalhães Macedo</t>
  </si>
  <si>
    <t>MERAL: ENCONTRO DOS RIOS CURIMATAÚ E CUNHAÚ NO DISTRITO DE BARRA DO CUNHAÚ- CANGUARETAMA(RN). </t>
  </si>
  <si>
    <t>João Batista Eyvel Silva de Lima</t>
  </si>
  <si>
    <t>Mercados e feiras livres - Um olhar crítico </t>
  </si>
  <si>
    <t>Mervane dos Santos machado</t>
  </si>
  <si>
    <t>Modelos Moleculares Para O Ensino De Química Utilizando Materiais Alternativos: Serragem E Biscuit </t>
  </si>
  <si>
    <t>MUDANÇA CONCEITUAL: UMA ABORDAGEM DO CONTEÚDO LIGAÇÕES QUÍMICAS A PARTIR DO USO DE JOGO </t>
  </si>
  <si>
    <t>ARISTENES ROCHA DE MORAIS</t>
  </si>
  <si>
    <t>O Auxílio dos Experimentos sobre Separação de Misturas para a Otimização do Ensino de Química: a Aprendizagem por Meio da Teoria/Prática </t>
  </si>
  <si>
    <t>O ENSINO DE FÍSICA LIGADO AO COTIDIANO DOS ALUNOS DO ENSINO FUNDAMENTAL: UMA EXPERIÊNCIA VIVENCIADA NO ESTÁGIO SUPERVISIONADO </t>
  </si>
  <si>
    <t>OFICINAS DE FÍSICA: UM RELATO DE EXPERIÊNCIA </t>
  </si>
  <si>
    <t>Ana Clara dos Santos</t>
  </si>
  <si>
    <t>O JOGO COMO RECURSO PEDAGOGICO PARA O ENSINO DO CONHECIMENTO QUÍMICO: “A TABELA PERIÓDICA” </t>
  </si>
  <si>
    <t>O PROCESSO DE ENSINO/APRENDIZAGEM DE LOGARITMO POR MEIO DE UMA SEQUÊNCIA DE ENSINO ELABORADA COM O APOIO DA ENGENHARIA DIDÁTICA </t>
  </si>
  <si>
    <t>Luiz Henrique de V. Cavalcante</t>
  </si>
  <si>
    <t>OS IMPACTOS DO PROJETO PIBID NO ENSINO DE FÍSICA </t>
  </si>
  <si>
    <t>OTIMIZAÇÃO DA PRODUÇÃO DE BIODIESEL A PARTIR DA BANHA DA GALINHA </t>
  </si>
  <si>
    <t>FERNANDA BARROS DA SILVA</t>
  </si>
  <si>
    <t>O USO DE JOGOS COM SITUAÇÕES-PROBLEMA: UMA ESTRATÉGIA METODOLÓGICA NO ENSINO-APRENDIZAGEM DE QUÍMICA </t>
  </si>
  <si>
    <t>O Uso de materiais concretos no ensino da Matemática: Um relato de experiência com jogos matemáticos </t>
  </si>
  <si>
    <t>CLECYO TADEU FERREIRA NUNES</t>
  </si>
  <si>
    <t>OXIDAÇÃO ELETROQUÍMICA DO AZO CORANTE ACID RED 27 USANDO ELETRODO ÓXIDO DE Ti/Ru0,3Sn0,7O2 </t>
  </si>
  <si>
    <t>Barbara Costa Albuquerque</t>
  </si>
  <si>
    <t>Parâmetros Físicos em sistemas ESF na indústria do petróleo: Uma nova abordagem </t>
  </si>
  <si>
    <t>Rafael Ramon Ferreira</t>
  </si>
  <si>
    <t>Ney Lázaro Costa</t>
  </si>
  <si>
    <t>PH: ENSINO-APRENDIZAGEM DE ÁCIDO E BASE UTILIZANDO O INDICADOR NATURAL EUTERPE OLERACEA MART. , UMA EXPERIÊNCIA PARA ALUNOS DO 9º ANO DA E.M.E.F. CÂNDIDA SANTOS DE SOUSA, ANANINDEUA - PA. </t>
  </si>
  <si>
    <t>Tamara Alice Marinho Coelho</t>
  </si>
  <si>
    <t>PRÁTICA DE INICIAÇÃO À DOCÊNCIA POR MEIO DA OFICINA DO ENEM </t>
  </si>
  <si>
    <t>DEYLON DOS SANTOS TAVARES</t>
  </si>
  <si>
    <t>PRÁTICAS EXPERIMENTAIS DE FÍSICA EM CIÊNCIAS NO 9º ANO DO ENSINO FUNDAMENTAL EM MANAUS </t>
  </si>
  <si>
    <t>Márcia Andreia Ramos de Andrade</t>
  </si>
  <si>
    <t>PROBLEMAS CONTEXTUALIZADOS COMO ESTRATÉGIA DE APRENDIZAGEM NO ENSINO DA FÍSICA </t>
  </si>
  <si>
    <t>PRODUÇÃO DE BIODIESEL POR MEIO DO ÓLEO DAS SEMENTES DE LEUCENA (Leucaena leucocephala (Lam.) de Wit.) </t>
  </si>
  <si>
    <t>Paulo Roberto Nunes Fernandes</t>
  </si>
  <si>
    <t>PROJETO RECICLA PAPEL: UMA PROPOSTA DE INTERVENÇÃO ESCOLAR E FERRAMENTA DE ENSINO DA EDUCAÇÃO AMBIENTAL E QUÍMICA </t>
  </si>
  <si>
    <t>Renato Alan Silva Duarte</t>
  </si>
  <si>
    <t>PROPOSTA DE IMPLANTAÇÃO DE UM ESCRITÓRIO DE EDUCAÇÃO, CIÊNCIA E TECNOLOGIA DO AMAPÁ – CAMPUS </t>
  </si>
  <si>
    <t>Klessis Lopes Dias</t>
  </si>
  <si>
    <t>QUANTIFICAÇÃO DA DENSIDADE DE POTENCIAL EÓLICO DE MUNICÍPIOS COSTEIROS DO ESTADO DO CEARÁ </t>
  </si>
  <si>
    <t>QUANTIFICAÇÃO DE ALGUNS DESCRITORES FÍSICO-QUÍMICOS: TEMPERATURA, pH, CONDUTIVIDADE, PO42-, NO2-, NO3-,NH4+, OXIGÊNIO DISSOLVIDO, S-, SO42-, Al(III) E Fe(III), NO ECOSSISTEMA AQUÁTICO DA LAGOA DO ANGELIM, SÃO LUIS, MA </t>
  </si>
  <si>
    <t>eric frederico da costa coelho</t>
  </si>
  <si>
    <t>QUARTETO FÍSICO: UMA FORMA ALTERNATIVA DE ENSINAR FÍSICA </t>
  </si>
  <si>
    <t>Euza Priscila Santos Lima</t>
  </si>
  <si>
    <t>REAPROVEITAMENTO DE MATERIAIS DE BAIXO CUSTO NA ELABORAÇÃO DE EXPERIMENTO PARA DEMONSTRAÇÃO DO PRINCÍPIO DE PASCAL </t>
  </si>
  <si>
    <t>Arthur Victor Costa</t>
  </si>
  <si>
    <t>RELATÓRIOS EXPERIENTAIS DE HISTÓRIAS EM QUADRINHOS COMO MÉTODO PARA POPULARIZAÇÃO DA CIÊNCIA </t>
  </si>
  <si>
    <t>Osinete Carreiro Pinheiro</t>
  </si>
  <si>
    <t>REUTILIZAÇÃO DE ÓLEO RESIDUAL DO REFEITÓRIO DO IF BAIANO CAMPUS SANTA INÊS-BA </t>
  </si>
  <si>
    <t>SELEÇÃO DE REDES SEM FIO HETEROGÊNEAS APOIADA EM MÉTODOS MULTIPLE ATTRIBUTE DECISION MAKING</t>
  </si>
  <si>
    <t>Vinícius de Miranda Rios</t>
  </si>
  <si>
    <t>SIMULAÇÃO BASEADA EM SOFTWARE LIVRE DE UM SISTEMA ROBÓTICO FUZZY </t>
  </si>
  <si>
    <t>Jardel das Chagas Rodrigues</t>
  </si>
  <si>
    <t>SÍNTESE E CARACTERIZAÇÃO DE CATALISADORES DE ÓXIDO DE PRATA SUPORTADOS EM ÓXIDO DE ALUMÍNIO PARA APLICAÇÃO NO PROCESSO OXIDATIVO AVANÇADO (POA). </t>
  </si>
  <si>
    <t>CARLA CAROLINE SOUSA SOARES</t>
  </si>
  <si>
    <t>SOFTWARES DIDÁTICOS COMO FERRAMENTA DE APRENDIZAGEM NO ESTUDO DE FÍSICA PARA ALUNOS SURDOS </t>
  </si>
  <si>
    <t>Tecnologia da Informação e Comunicação:Formação e Prática Docente. </t>
  </si>
  <si>
    <t>EMMANUELE MARIA BARBOSA ANDRADE</t>
  </si>
  <si>
    <t>Tecnologia dos Diodos Orgânicos Emissores de Luz: Uma Visão Físico-Ambiental </t>
  </si>
  <si>
    <t>WILLIANS LOPES DE ALMEIDA</t>
  </si>
  <si>
    <t>Raimundo de Moura Rolim Neto</t>
  </si>
  <si>
    <t>TETRAEDRO E OCTAEDRO: UM PERFEITO ENCAIXE QUE PERMITE CRIAR UM TANGRAM ESPACIAL ATRAVÉS DAS DOBRADURAS MODULARES </t>
  </si>
  <si>
    <t>Francisco Cleiton Soares Barbosa</t>
  </si>
  <si>
    <t>TV DIGITAL INTERATIVA: UMA APLICAÇÃO NA DISCIPLINA DE FÍSICA </t>
  </si>
  <si>
    <t>Evanize Silva Santos</t>
  </si>
  <si>
    <t>jorge costa leite junior</t>
  </si>
  <si>
    <t>TWISTER DA QUÍMICA: APRENDENDO COM OS PÉS E AS MÃOS </t>
  </si>
  <si>
    <t>UMA FERRAMENTA AUTOMATIZADA PARA PROCESSAMENTO DE AVALIAÇÕES </t>
  </si>
  <si>
    <t>Valério Gutemberg de Medeiros Jr</t>
  </si>
  <si>
    <t>UM ALGORITMO EVOLUTIVO HÍBRIDO PARALELO BASEADO EM PSO E AG APLICADO A OTIMIZAÇÃO NUMÉRICA: AVALIAÇÃO EM COMPUTADORES MULTICORE </t>
  </si>
  <si>
    <t>Um Algoritmo Genético Paralelo Baseado no Modelo de Ilhas com Diferentes Métodos de Seleção Aplicado à Otimização Global </t>
  </si>
  <si>
    <t>Roberto Leite de Moraes Rego Filho</t>
  </si>
  <si>
    <t>UM PROCESSO BASEADO EM MODELOS PARA PROMOVER O ALINHAMENTO ENTRE A ESTRATÉGIA DE NEGÓCIO E TI</t>
  </si>
  <si>
    <t>Karlos Thadeu Matias Vital de Oliveira</t>
  </si>
  <si>
    <t>FIP - Faculdades Integradas de Patos</t>
  </si>
  <si>
    <t>Uso da Arduino em projetos de robótica assistiva </t>
  </si>
  <si>
    <t>USO DAS TECNOLOGIAS NO ENSINO DE QUÍMICA </t>
  </si>
  <si>
    <t>Sunny Karelly Silva de Freitas</t>
  </si>
  <si>
    <t>USO DE APRESENTAÇÕES ANIMADAS NA APRENDIZAGEM SIGNIFICATIVA DE CONHECIMENTOS PRÉVIOS: UMA EXPERIÊNCIA COM OS ALUNOS DE 1º ANO DO ENSINO MÉDIO DO IFPI - UNED</t>
  </si>
  <si>
    <t>Lucas Lima Pereira Cardoso</t>
  </si>
  <si>
    <t>Raimundo Fagner Mendes da Silva</t>
  </si>
  <si>
    <t>Uso de metodologias alternativas no Ensino de Matemática: Um desafio para docentes e discentes </t>
  </si>
  <si>
    <t>LEOMAR DA ROCHA ASSIS</t>
  </si>
  <si>
    <t>Web in focus: O uso da comunidade do orkut como ambiente virtual de aprendizagem e convergência de saberes </t>
  </si>
  <si>
    <t>ADAPTAÇÃO DO MOODLE AO M-LEARNING: AMPLIANDO O ACESSO À EDUCAÇÃO ADISTÂNCIA COM O USO DE DISPOSITIVOS MÓVEIS </t>
  </si>
  <si>
    <t>A Disciplina de Física e sua implantação na matriz curricular da ETFAM </t>
  </si>
  <si>
    <t>A matematização do ensino do ensino física: O que dizem os alunos de uma escola estadual de Teresina </t>
  </si>
  <si>
    <t>WANDERSON DE VASCONCELOS RODRIGUES DA SILVA</t>
  </si>
  <si>
    <t>ANÁLISE DA EDUCAÇÃO DE JOVENS E ADULTOS E A UTILIZAÇÃO DE JOGOS LÚDICOS COMO METODOLOGIA DE ENSINO </t>
  </si>
  <si>
    <t>Maisa Dantas Silveira Cruz</t>
  </si>
  <si>
    <t>ANALISE EXPLORATÓRIA DO NÍVEL DE POLUIÇÃO DO RIO MANDACARU-JOÃO PESSOA-PB, EMPREGANDO ANÁLISE DE COMPONENTE PRINCIPAL (PCA) </t>
  </si>
  <si>
    <t>André Luiz da Silva</t>
  </si>
  <si>
    <t>Análise Fitoquímica da espécie ANNONA MURICATA (GRAVIOLA) </t>
  </si>
  <si>
    <t>A RESOLUÇÃO DE PROBLEMAS NA VISÃO DE PROFESSORES DE MATEMÁTICA EM FORMAÇÃO, UM ESTUDO COM ACADÊMICOS DO CURSO DE LICENCIATURA EM MATEMÁTICA DO IFPI- CAMPUS FLORIANO </t>
  </si>
  <si>
    <t>AS IMPLICAÇÕESDO TRABALHO DOCENTE NO PROCESSO ENSINO-APRENDIZAGEM NAS AULAS DE QUÍMICA </t>
  </si>
  <si>
    <t>AULAS PRÁTICAS NO ENSINO DE CIÊNCIAS: UM EXEMPLO UTILIZANDO A CROMATOGRAFIA DE PAPEL </t>
  </si>
  <si>
    <t>RONALDO CAMPELO DA CUNHA</t>
  </si>
  <si>
    <t>Alzira Tavares Soares</t>
  </si>
  <si>
    <t>A utilização de material alternativo como suporte didático em experimentos de Química para alunos PROEJA </t>
  </si>
  <si>
    <t>Ozando Mariano de Moura</t>
  </si>
  <si>
    <t>AVALIAÇÃO DA CONTAMINAÇÃO DO IGARAPÉ DOS EDUCANDOS PELOS METAIS Cr, Cu, Pb E Zn PROVENIENTES DE RESÍDUOS DOMÉSTICOS E INDUSTRIAIS </t>
  </si>
  <si>
    <t>HENDEL MORAIS FAÇANHA</t>
  </si>
  <si>
    <t>AVALIAÇÃO DA GESTÃO DE RESÍDUOS NOS LABORATÓRIOS DO GRUPO DE PESQUISA PROCESSOS E TECNOLOGIA - PROTEC </t>
  </si>
  <si>
    <t>DEBORA RIBEIRO CHAVES</t>
  </si>
  <si>
    <t>A VISÃO DA CINETICA E EQUILIBRIO QUIMICO DE ALUNOS DO CURSO DE LICENCIATURA EM QUÍMICA – UAB PÓLO CAXIAS – MA </t>
  </si>
  <si>
    <t>ana patricia pinto farias</t>
  </si>
  <si>
    <t>Cintia Leite Gonçalves</t>
  </si>
  <si>
    <t>Desenvolvimento de projeto de robótica sustentável livre para alunos de cursos médio e técnico </t>
  </si>
  <si>
    <t>Antônio Ricardo dAraújo Amâncio Oliveira</t>
  </si>
  <si>
    <t>Desenvolvimento de Sistema para Previsão de Séries Temporais Utilizando Redes Neurais Artificiais </t>
  </si>
  <si>
    <t>Carlos Roberto da Silva Júnior</t>
  </si>
  <si>
    <t>DIFUSÃO E ARTICULAÇÃO EXTENSIONISTA DE FERRAMENTAS DE BIOINFORMÁTICA NO IFRN CAMPUS NATAL ZONA NORTE </t>
  </si>
  <si>
    <t>Pablo Filipe Santana Chacon</t>
  </si>
  <si>
    <t>EFEITOS DE ENVELHECIMENTO DE SOFTWARE EM SISTEMAS OPERACIONAIS DE TEMPO REAL </t>
  </si>
  <si>
    <t>ENSINO DE GEOMETRIA MOLECULAR NAS ESCOLAS DE TERESINA –PI </t>
  </si>
  <si>
    <t>Amanda Furtado Luna</t>
  </si>
  <si>
    <t>FRANCISCO DE ASSIS PEREIRA NETO</t>
  </si>
  <si>
    <t>ESTUDO DE CASO DA MODELAGEM BPMN APLICADO A UMA EMPRESA PÚBLICA COMO SUPORTE À GESTÃO DE PROCESSOS INTERNOS E COLABORATIVOS </t>
  </si>
  <si>
    <t>GEOTEC – Um sistema de Informação Geográfica voltada à preservação da memória histórico-cultural voltada ao turismo </t>
  </si>
  <si>
    <t>KIT QUÍMICO: APLICAÇÃO DE JOGOS DIDÁTICOS FACILITANDO O ENSINO-APRENDIZAGEM DA TABELA PERIÓDICA </t>
  </si>
  <si>
    <t>Luana Fernandes da Silva</t>
  </si>
  <si>
    <t>Maria Raquel Andrade Felix</t>
  </si>
  <si>
    <t>Mistura Afinada </t>
  </si>
  <si>
    <t>MONITORAMENTO DA QUALIDADE FÚNGICA DO AR NA BIBLIOTECA TEBYREÇA DE OLIVEIRA DO IFMA </t>
  </si>
  <si>
    <t>Vivaldo Isac Ribeiro Almeida Junior</t>
  </si>
  <si>
    <t>Monitoramento do Diâmetro Interno de Gotas em Emulsões Água/Óleo de um Petróleo Brasileiro utilizando Espalhamento de Luz </t>
  </si>
  <si>
    <t>Dheiver Francisco Santos</t>
  </si>
  <si>
    <t>Maria de Fátima Costa Santos</t>
  </si>
  <si>
    <t>O descarte das pilhas e baterias no município de Zé Doca </t>
  </si>
  <si>
    <t>Mervanice</t>
  </si>
  <si>
    <t>O Desperdício de Material no Setor de Edifícios na Cidade de Florânia -RN </t>
  </si>
  <si>
    <t>Francisco Araújo dos Santos Júnior</t>
  </si>
  <si>
    <t>Fernando Henrique de Medeiros Fernandes</t>
  </si>
  <si>
    <t>O ENSINO DE QUÍMICA – UMA ABORDAGEM DOS FATORES QUE RESULTAM NA BAIXA MOTIVAÇÃO E APRENDIZAGEM EM QUÍMICA DOS ALUNOS DO ENSINO MÉDIO DE UMA ESCOLA PÚBLICA NA CIDADE DE TERESINA-PI. </t>
  </si>
  <si>
    <t>OS MODELOS E ANALOGIAS COMO SUBSÍDIO VERSÁTIL, INTERATIVO E DE BAIXO CUSTO PARA O ENSINO DAS GEOMETRIAS MOLECULARES </t>
  </si>
  <si>
    <t>PROJETOS DE INTERFACE GRÁFICA PARA O SISTEMA WEB SMARTIRRIGATION </t>
  </si>
  <si>
    <t>Raí Moreira Rodrigues</t>
  </si>
  <si>
    <t>REDUÇÃO DA DQO NO TRATAMENTO ELETROQUÍMICO DE ÁGUA COM CORANTE TÊXTIL COM ELETRODOS DE ALUMÍNIO E DSA®. </t>
  </si>
  <si>
    <t>RELATO DE UMA AULA INTERDISCIPLINAR ENTRE AS CIÊNCIAS QUÍMICA E MATEMÁTICA. </t>
  </si>
  <si>
    <t>Marlizia Adja Lopes de OLiveira</t>
  </si>
  <si>
    <t>SISCI - SISTEMA PARA CONTROLE DE IRRIGAÇÃO ATRAVÉS DE DISPOSITIVOS CELULARES </t>
  </si>
  <si>
    <t>Leandro Ismael de Almeida</t>
  </si>
  <si>
    <t>TRANESTERIFICAÇÃO DO COCO BABAÇU COM METANOL ATRAVÉS DO NANOMATERIAL SULFATO: [LaZnO2Na]SO4 PARA PRODUZIR BIODIESEL </t>
  </si>
  <si>
    <t>hubert augusto alvarez alvarez</t>
  </si>
  <si>
    <t>TRATAMENTO DE EFLUENTES DA INDÚSTRIA DE LATICÍNIOS POR ELETROCOAGULAÇÃO. </t>
  </si>
  <si>
    <t>VERIFICAÇÃO E CONTEXTUALIZAÇÃO DO TEMA BIODIESEL NOS LIVROS DE QUÍMICA ORGÂNICA </t>
  </si>
  <si>
    <t>VISUALIZANDO EVOLUÇÃO DE MÉTRICAS DE CÓDIGO FONTE </t>
  </si>
  <si>
    <t>Caio Araújo Neponoceno de Lima</t>
  </si>
  <si>
    <t>Renato Lima Novais</t>
  </si>
  <si>
    <t>CODEANALYZER: UMA FERRAMENTA DE APOIO A COMPREENSÃO DE CÓDIGO FONTE ATRAVÉS DO USO DE VISUALIZAÇÃO E MÉTRICAS DE SOFTWARE </t>
  </si>
  <si>
    <t>ESTUDO DA OXIDAÇÃO DE CATALISADORES PtMo/C PARA APLICAÇÃO EM CÉLULAS A COMBUSTÍVEL </t>
  </si>
  <si>
    <t>KIT DIDÁTICO EXPERIMENTAL ALTERNATIVO COMO FERRAMENTA NO ESTUDO DAS TRANSFORMAÇÕES GASOSAS </t>
  </si>
  <si>
    <t>OSCILADOR NÃO LINEAR EM UM LABORATÓRIO DIDÁTICO DE FÍSICA BÁSICA: UMA PROPOSTA METODOLÓGICA </t>
  </si>
  <si>
    <t>Ronaldo Nascimento Naziazeno</t>
  </si>
  <si>
    <t>Tempo e Reação: Um experimento realizado com matériais de baixo custo. </t>
  </si>
  <si>
    <t>Jaqueline Jurema da Silva</t>
  </si>
  <si>
    <t>Um estudo das forças fícticias em referenciais não-inerciais: desvio da trajetória de projéteis </t>
  </si>
  <si>
    <t>Marcos Negreiros Rylo</t>
  </si>
  <si>
    <t>Análise dos parâmetros físico-químicos da qualidade da água de pisciculturas no município de Coari-AM </t>
  </si>
  <si>
    <t>Aline Carvalho de Freitas</t>
  </si>
  <si>
    <t>Avaliação da acidez de polpas de graviola (Annona muricata L) comercializadas em Teresina-PI </t>
  </si>
  <si>
    <t>O Ensino da Química de Forma Lúdica e Interdisciplinar </t>
  </si>
  <si>
    <t>Aline Avelar Costa</t>
  </si>
  <si>
    <t>Daniel França Soares</t>
  </si>
  <si>
    <t>uma abordagem de logaritimos e exponenciais com aplicação na cronologia por carbono e crescimento ou decrescimento </t>
  </si>
  <si>
    <t>Robson Oliveira de Morais</t>
  </si>
  <si>
    <t>Análise de constituites químicos do azeite de dendê, do leite de coco e de peixes coccionados com estes ingredientes </t>
  </si>
  <si>
    <t>ANÁLISE TÉCNICA DO CONTROLE DE QUALIDADE DOS COMBUSTÍVEIS DE UMA EMPRESA DISTRIBUIDORA NO ESTADO DO RN E SUA RELAÇÃO COM A SUSTENTABILIDADE </t>
  </si>
  <si>
    <t>CLARIFICAÇÃO E DESODORIZAÇÃO DE SEBO BOVINO PARA PRODUÇÃO DE SABONETE </t>
  </si>
  <si>
    <t>JOGOS DIDÁTICOS EM ENSINO DE CIÊNCIAS: AVALIAÇÃO DA PRODUÇÃO CIÊNTIFICA NOS CONNEPI’S (PERÍODO 2007-2010) </t>
  </si>
  <si>
    <t>Web in focus: a utilização da comunidade do orkut como ambiente virtual de aprendizagem e construção de saberes </t>
  </si>
  <si>
    <t>A UTILIZAÇÃO DO QUIMEMORIA PARA O ENSINO DE QUÍMICA: MODELO DE RUTHERFORD-BOHR </t>
  </si>
  <si>
    <t>ANÁLISE QUÍMICA DA ÁGUA DA CIDADE DE ASSÚ </t>
  </si>
  <si>
    <t>CLEONILSON MAFRA BARBOSA</t>
  </si>
  <si>
    <t>APROVEITAMENTO DE RESÍDUOS DE ÓLEOS COMESTÍVEIS SATURADOS PARA PRODUÇÃO DE SABÃO </t>
  </si>
  <si>
    <t>ESTUDO DE VARIÁVEIS QUE INFLUENCIAM NO PROCESSAMENTO DE BIODIESEL A PARTIR DE ÓLEO COMESTÍVEL SATURADO </t>
  </si>
  <si>
    <t>SOFTWARE MATBRAILLE: ANÁLISE DOS SEUS RECURSOS FUNCIONABILIDADE E USABILIDADE </t>
  </si>
  <si>
    <t>José Fernandes da Silva</t>
  </si>
  <si>
    <t>Uso do Geoprocessamento Aplicado no Licenciamento Ambiental dos Postos de Combustíveis em Teresina-PI. </t>
  </si>
  <si>
    <t>Antonio Celso de Sousa leite</t>
  </si>
  <si>
    <t>Energia e impactos ambientais - uma abordagem para o estudo da termoquímica </t>
  </si>
  <si>
    <t>Verlucia Amanda Machado de Freitas</t>
  </si>
  <si>
    <t>QUÍMICA DO COTIDIANO: A UTILIZAÇÃO DE MATERIAIS SIMPLES NO ENSINO DA DISCIPLINA </t>
  </si>
  <si>
    <t>Um Protótipo Sensível ao Contexto para a Governança de Sistemas de Saúde baseado na TV Digital Brasileira </t>
  </si>
  <si>
    <t>Franciano Antunes</t>
  </si>
  <si>
    <t>SESQUÍMICA SHOW - despertando o interesse pela química no ensimo médio </t>
  </si>
  <si>
    <t>Anderson Moreira Sá</t>
  </si>
  <si>
    <t>Investigação e Atuação Matemática no 1º Ano do Ensino Médio </t>
  </si>
  <si>
    <t>USO DE LÓGICA FUZZY PARA A DETERMINAÇÃO DE UM INDICE DE QUALIDADE DE CURSOS TÉCNICOS </t>
  </si>
  <si>
    <t>Cristiano Jackson da Costa Coelho</t>
  </si>
  <si>
    <t>MONITORAMENTO FÍSICO-QUÍMICO DA QUALIDADE DA ÁGUA EM PONTOS ESTRATÉGICOS DOS RIOS COTINGUIBA E SERGIPE </t>
  </si>
  <si>
    <t>FRANCISCO LUIZ GUMES LOPES</t>
  </si>
  <si>
    <t>Ensinando a tabela periódica através de jogos </t>
  </si>
  <si>
    <t>Adeilda Magalhães Moura</t>
  </si>
  <si>
    <t>Construção de uma capela de exaustão com materiais alternativos de baixo custo </t>
  </si>
  <si>
    <t>HENRIQUE CÉSAR DA SILVA</t>
  </si>
  <si>
    <t>QUIMIKEIRO: UM RECURSO PEDAGOGICO NO ENSINO DE QUÍMICA </t>
  </si>
  <si>
    <t>O ENSINO DE QUÍMICA QUÂNTICA NO C. E. SÃO JOSÉ OPERÁRIO EM SÃO LUÍS - MA NA PERSPECTIVA HISTÓRICO-CRÍTICA </t>
  </si>
  <si>
    <t>Avaliador 1</t>
  </si>
  <si>
    <t>Avaliador 2</t>
  </si>
  <si>
    <t>Tipo Apresentação</t>
  </si>
  <si>
    <t>Aceito</t>
  </si>
  <si>
    <t>Rejeitado</t>
  </si>
  <si>
    <t>Ciências da Computação </t>
  </si>
  <si>
    <t>Química </t>
  </si>
  <si>
    <t>Física </t>
  </si>
  <si>
    <t>Matemática </t>
  </si>
  <si>
    <t>Geociências </t>
  </si>
  <si>
    <t>MODIFICAÇÃO</t>
  </si>
  <si>
    <t>A diminuição das áreas verdes em Belém do Pará </t>
  </si>
  <si>
    <t>Ivana da Costa Anjos</t>
  </si>
  <si>
    <t>A GEOGRAFIA ESCOLAR NO ENSINO MÉDIO INTEGRADO: O QUE PENSAM OS ESTUDANTES DO CURSO TÉCNICO INTEGRADO EM EDIFICAÇÕES?</t>
  </si>
  <si>
    <t>Francisco Ednardo Gonçalves</t>
  </si>
  <si>
    <t>A INFLUÊNCIA DE ASPECTOS ECONÔMICOS E SOCIAIS SOBRE A ESTATÍSTICA DE VOTOS BRANCOS E NULOS NO PROCESSO ELEITORAL DE 2010 NO RIO GRANDE DO NORTE </t>
  </si>
  <si>
    <t>Valdenôr Euclides de Araújo Júnior</t>
  </si>
  <si>
    <t>Líva Marques Gomes da Rocha</t>
  </si>
  <si>
    <t>João Maria Filgueira</t>
  </si>
  <si>
    <t>Pesquisa Biotecnológica, Biodiversidade e Saberes Tradicionais – Uma análise normativa multidisciplinar. </t>
  </si>
  <si>
    <t>MONICA DA COSTA PINTO</t>
  </si>
  <si>
    <t>UEA - Univesidade Federal do Amazonas</t>
  </si>
  <si>
    <t>20 ANOS DE SOFTWARE LIVRE: (DES)ENCONTROS </t>
  </si>
  <si>
    <t>Josivan dos Santos Moura</t>
  </si>
  <si>
    <t>A APLICAÇÃO DE VETORES COMO UMA RELAÇÃO INTERDISCIPLINAR ENTRE A MATEMÁTICA E A FÍSICA: Um estudo de caso com acadêmicos do curso de matemática do Instituto federal do Piauí campus Floriano. </t>
  </si>
  <si>
    <t>Leandro Barbosa do Amaral Guimarães</t>
  </si>
  <si>
    <t>A ARTE DE EDUCAR E DO CUIDAR NA EDUCAÇÃO INFANTIL: AS PERCEPÇÕES DOS SUJEITOS SOCIAIS DA CRECHE ESCOLA MUNICIPAL BRENO AGRA. </t>
  </si>
  <si>
    <t>AÇÕES DE MOBILIZAÇÃO AMBIENTAL NO IFPB - CAMPUS PICUÍ </t>
  </si>
  <si>
    <t>Sonara Laizy da Silva</t>
  </si>
  <si>
    <t>AÇÕES EDUCATIVAS PARA PREVENÇÃO DA VIOLÊNCIA VIRTUAL EM COMUNIDADE AFRODESCENDENTE. </t>
  </si>
  <si>
    <t>TELMA BRITO ROCHA</t>
  </si>
  <si>
    <t>A CONSTRUÇÃO DA VISÃO CRÍTICA DO ESTUDANTE DO ENSINO TÉCNICO INTEGRADO SOBRE O CONTEÚDO MIDIÁTICO FRENTE À TEMÁTICA DAS DROGAS: UMA EXPERIÊNCIA INTERDISCIPLINAR </t>
  </si>
  <si>
    <t>Caroline Targino Alves da Silva</t>
  </si>
  <si>
    <t>A dança de salão a promoção da qualidade de vida no âmbito do lazer </t>
  </si>
  <si>
    <t>Dhébora Sales Rodrigues</t>
  </si>
  <si>
    <t>A educação Ambiental no IFPE-Campus Pesqueira como forma de mudança de atitudes </t>
  </si>
  <si>
    <t>A EXPANSÃO DOS DOIS CIRCUITOS DA ECONOMIA URBANA NA CIDADE DE JOÃO CÂMARA-RN </t>
  </si>
  <si>
    <t>Matheus Augusto Avelino Tavares</t>
  </si>
  <si>
    <t>Agenda 21 na Escola São Vicente de Paula -Boa Vista - Roraima: Estudo de caso. </t>
  </si>
  <si>
    <t>EZEQUIEL DE ALMEIDA MENDES</t>
  </si>
  <si>
    <t>A GESTÃO ESCOLAR NA ELABORAÇÃO DO PLANEJAMENTO ESTRATÉGICO DAS AÇÕES PEDAGÓGICAS ABORDADAS NO PLANO DE DESENVOLVIMENTO DA ESCOLA (PDE) </t>
  </si>
  <si>
    <t>JOSAFÁ DA CONCEIÇÃO CLEMENTE</t>
  </si>
  <si>
    <t>A IMPORTÂNCIA DA EDUCAÇÃO AMBIENTAL PARA A SUSTENTABILIDADE NA LAGOA DO PIATÓ, RIO GRANDE DO NORTE. </t>
  </si>
  <si>
    <t>Isabelle Freire Lima</t>
  </si>
  <si>
    <t>A IMPORTÂNCIA DA FORMAÇÃO DOCENTE PARA O PROGRAMA DE EDUCAÇÃO DE JOVENS E ADULTOS – FORMAÇÃO INICIAL E CONTINUADA (PROEJAFIC) NO CAMPUS MOSSORÓ DO IFRN </t>
  </si>
  <si>
    <t>Elizabeth Duarte de macedo</t>
  </si>
  <si>
    <t>Mi-karla de Souza Fonsêca</t>
  </si>
  <si>
    <t>A INCLUSÃO DE PESSOAS COM NECESSIDADES ESPECIAIS NA EDUCAÇÃO A DISTÂNCIA </t>
  </si>
  <si>
    <t>SIMONE COSTA ANDRADE DOS SANTOS</t>
  </si>
  <si>
    <t>A INFLUÊNCIA DO CLIMA NA SAÚDE DOS PROFISSIONAIS DE LIMPEZA PÚBLICA DO MUNICÍPIO DE TERESINA - PI </t>
  </si>
  <si>
    <t>Maryanne Oliveira Vaz Verçoze</t>
  </si>
  <si>
    <t>MÍRIAM ARAÚJO DE OLIVEIRA</t>
  </si>
  <si>
    <t>Simone Panis</t>
  </si>
  <si>
    <t>A INSTITUCIONALIZAÇÃO DO PIBIC-Jr NO IFBA: HISTÓRICO E RESULTADOS NO PERÍODO DE 2004-2011 </t>
  </si>
  <si>
    <t>Luzia</t>
  </si>
  <si>
    <t>Georges Souto Rocha</t>
  </si>
  <si>
    <t>A INTEGRAÇÃO DE SABERES DA INFORMÁTICA E MATEMÁTICA NA PREVENÇÃO AO USO DE DROGAS. </t>
  </si>
  <si>
    <t>ANÁLISE DA PERCEPÇÃO DE CONFORTO TÉRMICO NO SHOPPING DA CIDADE, TERESINA, PI, E POSSÍVEIS PROBLEMAS DE SAÚDE DOS TRABALHADORES INFLUENCIADOS PELO CLIMA. </t>
  </si>
  <si>
    <t>ANÁLISE SOBRE A IMPLEMENTAÇÃO DA LEI 10.639 NAS ESCOLAS PÚBLICAS ESTADUAIS DE ENSINO MÉDIO EM TUCURUI – ESTADO DO PARÁ </t>
  </si>
  <si>
    <t>Maria da Conceição Pereira Bugarim</t>
  </si>
  <si>
    <t>ANÁLISE SOBRE AS DIFICULDADES DE PRÁTICAS SOCIOAMBIENTAIS EM ALUNOS DO IFPI NA CIDADE DE TERESINA-PI </t>
  </si>
  <si>
    <t>Andréia Naya da Silva</t>
  </si>
  <si>
    <t>JACQUELINE MARIA GONÇALVES DA SILVA</t>
  </si>
  <si>
    <t>A nova Liberdade Neoliberal: Estratégia que redefinui a política, a economia e a sociedade no mundo e no Brasil </t>
  </si>
  <si>
    <t>Silvana Florencio Silva</t>
  </si>
  <si>
    <t>A OLÍMPIADA NACIONAL EM HISTÓRIA DO BRASIL: Difusão do conhecimento histórico no IFRN </t>
  </si>
  <si>
    <t>A Política de Assistência Estudantil do IFPB </t>
  </si>
  <si>
    <t>Eliene Estevão de Almeida</t>
  </si>
  <si>
    <t>AS IMAGENS DE SATÉLITES COMO INSTRUMENTO FACILITADOR DO PROCESSO DE ENSINO E APRENDIZAGEM EM GEOGRAFIA </t>
  </si>
  <si>
    <t>Luciana Dantas dos Santos</t>
  </si>
  <si>
    <t>ASSENTAMENTOS RURAIS, DINÂMICA TERRITORIAL E ESTRATÉGIAS DE DESENVOLVIMENTO E SUSTENTABILIDADE NO OESTE BAIANO </t>
  </si>
  <si>
    <t>Brenda Caroline da Silva Carvalho</t>
  </si>
  <si>
    <t>A UTILIZAÇÃO DAS TECNOLOGIAS PARA A RECUPERAÇÃO DE INFORMAÇÕES PELOS ALUNOS DO PROEJA DO INSTITUTO FEDERAL DO TOCANTINS </t>
  </si>
  <si>
    <t>Ana Claudia Ferreira Rosa</t>
  </si>
  <si>
    <t>A UTILIZAÇÃO DE SOFTWARES SIMULADORES EM AMBIENTE EDUCACIONAL NA OPERAÇÃO E PROGRAMAÇÃO DE MÁQUINAS CNC COM 2 E 3 EIXOS </t>
  </si>
  <si>
    <t>André Pimentel Moreira</t>
  </si>
  <si>
    <t>A UTILIZAÇÃO DOS MOMENTOS PRESENCIAIS NA EAD: UMA ANÁLISE DAS PERCEPÇÕES DOS ALUNOS DO CURSO DE TECNOLOGIA EM GESTÃO AMBIENTAL DO IFRN NO POLO DE MOSSORÓ-RN </t>
  </si>
  <si>
    <t>Aleksandre Saraiva Dantas</t>
  </si>
  <si>
    <t>A UTILIZAÇÃO DO SOFTWARE C.a.R NA FORMAÇÃO DE PROFESSORES DE MATEMÁTICA NO CURSO DE DESENHO GEOMÉTRICO DO INSTITUTO FEDERAL DO PIAUÍ.</t>
  </si>
  <si>
    <t>AVALIAÇÃO DA SATISFAÇÃO DOS ALUNOS EGRESSOS DO CURSO DE TECNOLOGIA EM GESTÃO AMBIENTAL DO INSTITUTO FEDERAL DO CEARÁ – ESTUDO DE CASO </t>
  </si>
  <si>
    <t>Jamily Murta de Sousa Sales</t>
  </si>
  <si>
    <t>AVALIANDO A APRENDIZAGEM DE CONCEITOS EM QUÍMICA E SUAS RELAÇÕES COM A MATEMÁTICA </t>
  </si>
  <si>
    <t>Palloma Rayane Cordeiro Flôr</t>
  </si>
  <si>
    <t>BREVE REFLEXÃO SOBRE A EDUCAÇÃO BRASILEIRA: CONCEITOS SOCIAIS CONSTRUÍDOS NA CONTEMPORANEIDADE </t>
  </si>
  <si>
    <t>Rosilene Lima da Silva</t>
  </si>
  <si>
    <t>CAMINHOS E DESCAMINHOS DO ENSINO DE SOCIOLOGIA NOS CURSOS TÉCNICOS DE NÍVEL MÉDIO NO INSTITUTO FEDERAL DA PARAÍBA </t>
  </si>
  <si>
    <t>Maria Salete Rodrigues da Silva</t>
  </si>
  <si>
    <t>Campesinato e Gênero em comunidade rural da Amazônia </t>
  </si>
  <si>
    <t>João Paulo Paiva Costa</t>
  </si>
  <si>
    <t>CENÁRIO ATUAL DA SENSIBILIZAÇÃO AMBIENTAL DE CRIANÇAS E ADULTOS EM UM BAIRRO DE CAMPINA GRANDE-PB </t>
  </si>
  <si>
    <t>Isabela Almeida</t>
  </si>
  <si>
    <t>COMER PARA (RE)CONHECER: DOCES REGIONAIS COMO PATRIMÔNIO CULTURAL NA FESTA DE SANT’ANA EM CAICÓ-RN </t>
  </si>
  <si>
    <t>Júlio Morais Capistrano</t>
  </si>
  <si>
    <t>Philipe Michel Silva Soares</t>
  </si>
  <si>
    <t>Sarah Ariane da Silva</t>
  </si>
  <si>
    <t>Comunidade Quilombola da ilha de Sao Vicente - Araguatins - TO: Conquistas, impasses e saberes culturais </t>
  </si>
  <si>
    <t>Ugo Leonardo Araújo Dias</t>
  </si>
  <si>
    <t>Conscientização ambiental de crianças carentes participantes do Projeto São Bento – Estudo de Caso, Fortaleza-CE </t>
  </si>
  <si>
    <t>CRIATIVIDADE E O CURRÍCULO INTEGRADO: A CRIATIVIDADE COMO COMPONENTE ESSENCIAL NA FORMAÇÃO INTEGRAL DO SUJEITO </t>
  </si>
  <si>
    <t>FÁBIO ALEXANDRE ARAÚJO DOS SANTOS</t>
  </si>
  <si>
    <t>CULTURAS TRADICIONAIS DO ALTO TURI: REPRESENTAÇÕES DE </t>
  </si>
  <si>
    <t>Fabricio Morais Machado</t>
  </si>
  <si>
    <t>CURSO DE ADMINISTRAÇÃO DO IFBA: TRAJETÓRIA DE AVALIAÇÃO </t>
  </si>
  <si>
    <t>Rivailda Silveira Nunes de Argollo</t>
  </si>
  <si>
    <t>Maria Aparecida da Silva Modesto</t>
  </si>
  <si>
    <t>DESENVOLVIMENTO DE UM JOGO EDUCACIONAL PARA AUXILIAR O ENSINO DE BIOLOGIA </t>
  </si>
  <si>
    <t>Danylo Matheus Nóbrega de Brito</t>
  </si>
  <si>
    <t>DESENVOLVIMENTO DE UM JOGO EDUCACIONAL PARA O ENSINO DE PORTUGUÊS </t>
  </si>
  <si>
    <t>Kelyssa Francielle Dantas Costa</t>
  </si>
  <si>
    <t>DOCES NA FESTA: O EXEMPLO DA FESTA DE SANT´ANA EM CAICÓ/RN. </t>
  </si>
  <si>
    <t>EDUCAÇÃO A DISTÂNCIA E PRECARIZAÇÃO DO OFÍCIO DOCENTE </t>
  </si>
  <si>
    <t>Alberico Francisco do Nascimento</t>
  </si>
  <si>
    <t>EDUCAÇÃO AMBIENTAL NAS ESCOLAS MUNICIPAIS DE PICUÍ/PB: </t>
  </si>
  <si>
    <t>ENCONTRANDO-SE POR SATÉLITE: UTILIZAÇÃO DO GPS PARA LOCALIZAÇÃO - UMA EXPERIÊNCIA DE ENSINO-APRENDIZAGEM </t>
  </si>
  <si>
    <t>Adriana Andrade Arnaut</t>
  </si>
  <si>
    <t>ESCOLA ARUANDA NA COMUNIDADE QUILOMBOLA SERRA DO TALHADO – SANTA LUZIA-PB </t>
  </si>
  <si>
    <t>Márcia Maria Costa Gomes</t>
  </si>
  <si>
    <t>ESCOLA: CAMPO DE PODER, EDUCAÇÃO E SAÚDE NO CEARÁ (1930- 1945) </t>
  </si>
  <si>
    <t>Ana Michele da Silva Lima</t>
  </si>
  <si>
    <t>EXPERIÊNCIA EM COMUNIDADES RIBEIRINHAS: o uso do caroço do açaí no artesanato em Codajás-AM </t>
  </si>
  <si>
    <t>Rosineide da Silva Dias</t>
  </si>
  <si>
    <t>FILHÓS: UM SÍMBOLO DE IDENTIDADE E DE CONVIVIALIDADE PARA O CAICOENSE </t>
  </si>
  <si>
    <t>Samara da Silva Ribeiro</t>
  </si>
  <si>
    <t>GEOMIX: UM JOGO PARA AUXILIAR O ENSINO-APRENDIZAGEM DE GEOGRAFIA </t>
  </si>
  <si>
    <t>Juciane de Azevedo Chianca</t>
  </si>
  <si>
    <t>GESTÃO DA BACIA HIDROGRAFIA DO RIO POTENGI RN: SOCIEDADE E MEIO AMBIENTE. </t>
  </si>
  <si>
    <t>Hobede Silva Bezerra</t>
  </si>
  <si>
    <t>IDENTIFICAÇÃO DE TECNOLOGIA SOCIAL NA COMUNIDADE BARRA DO SACO, MUNICÍPIO DE CODÓ-MA: SUBSÍDIOS PARA O DESENVOLVIMENTO SOCIOECONÔMICO E AMBIENTAL. </t>
  </si>
  <si>
    <t>Camilla Bezerra Ferreira</t>
  </si>
  <si>
    <t>Instituto Federal Mato Grosso</t>
  </si>
  <si>
    <t>IGUAIS NAS DIFERENÇAS: POR UMA NOVA PRÁTICA PEDAGÓGICA NO ENSINO DE GEOGRAFIA </t>
  </si>
  <si>
    <t>Rubens de Oliveira e Silva</t>
  </si>
  <si>
    <t>IMPLANTAÇÃO DO SERVIÇO DE APOIO PSICOPEDAGÓGICO NO CAMPUS CAXIAS: ATENDIMENTOS INDIVIDUAIS E ATIVIDADES PREVENTIVAS </t>
  </si>
  <si>
    <t>EDNA MARIA DA COSTA SOBRAL</t>
  </si>
  <si>
    <t>IMPLEMENTAÇÃO DE UMA HORTA ESCOLAR EM UMA ESCOLA MUNICIPAL NO MUNICIPIO DE FORTALEZA-CE.</t>
  </si>
  <si>
    <t>Marcela de Albuquerque Ferreira</t>
  </si>
  <si>
    <t>INCLUSÃO DIGITAL NA EDUCAÇÃO BÁSICA: EXPERIÊNCIAS DO PROINFO NO TERRITÓRIO DO PIEMONTE NORTE DO ITAPICURÚ </t>
  </si>
  <si>
    <t>Lilian da Silva Teixeira</t>
  </si>
  <si>
    <t>INOVAÇÕES METODOLÓGICAS NO ENSINO DE QUÍMICA PARA PESSOAS COM DEFICIÊNCIA AUDITIVA </t>
  </si>
  <si>
    <t>INTERDISCIPLINARIDADE: AÇÃO INTEGRADORA SOB A VISÃO DA GEOGRAFIA </t>
  </si>
  <si>
    <t>Inventando Tradições: um estudo histórico sobre as principais celebrações culturais de Paraíso do Tocantins </t>
  </si>
  <si>
    <t>Rogerio Chaves da Silva</t>
  </si>
  <si>
    <t>JOVENS DO CAMPO: PERSPECTIVAS DE FUTURO PROFISSIONAL DOS ESTUDANTES DO CURSO TÉCNICO EM AGROPECUÁRIA. </t>
  </si>
  <si>
    <t>Adeline Araújo Carneiro Farias</t>
  </si>
  <si>
    <t>JUVENTUDE E MERCADO DE TRABALHO: RESSIGNIFICAÇÕES A PARTIR DO PROJOVEM URBANO E O PROJOVEM ADOLESCENTE </t>
  </si>
  <si>
    <t>FERDINANDO SANTOS DE MELO</t>
  </si>
  <si>
    <t>Laboratório de Geoastronomia e mini-estação Meteorológica: Técnicas didáticas que buscam o melhoramento do aprendizado do aluno </t>
  </si>
  <si>
    <t>Jussiele da Rocha Lopes</t>
  </si>
  <si>
    <t>MAPA CONCEITUAL E SOFTWARE CMAPTOOLS COMO TECNOLOGIA EDUCACIONAL DIDÁTICO PEDAGÓGICA MULTIDISCIPLINAR </t>
  </si>
  <si>
    <t>Anderson Lineu Siqueira dos Santos</t>
  </si>
  <si>
    <t>MAPEAMENTO DA DISPONIBILIDADE DE TECNOLOGIA DA INFORMAÇÃO PARA O APOIO À EDUCAÇÃO PELAS ESCOLAS PÚBLICAS DOS MUNICÍPIOS DE ACARI, CURRAIS NOVOS E LAGOA NOVA </t>
  </si>
  <si>
    <t>Brayan Johny de Medeiros Lira</t>
  </si>
  <si>
    <t>MODELO DE MUDANÇA CONCEITUAL E METODOLOGIA PARA A CONSTRUÇAO DO CONHECIMENTO EM SALA DE AULA </t>
  </si>
  <si>
    <t>Marcia Regina Barreto da Costa</t>
  </si>
  <si>
    <t>Modelo e Uso de Protocolos Temáticos na Gestão de Documentos em Educação a Distância – a Gestão da Avaliação Presencial </t>
  </si>
  <si>
    <t>Karine Nascimento Portela</t>
  </si>
  <si>
    <t>Na encruzilhada entre o feitiço e a realidade – a iniciação política dos alunos de nível médio e fundamental das escolas públicas de Mossoró e região. </t>
  </si>
  <si>
    <t>Maria do Socorro Moura Paulino</t>
  </si>
  <si>
    <t>NAPSEP- NÚCLEO DE APOIO PSICOSSOCIAL E PEDAGÓGICO: UMA EXPERIÊNCIA DE EQUIPE MULTIPROFISSIONAL NO INSTITUTO FEDERAL DE SERGIPE-CAMPUS ARACAJU </t>
  </si>
  <si>
    <t>Karen Gomes Leite</t>
  </si>
  <si>
    <t>O ATO DE LER TEXTOS CIENTÍFICOS </t>
  </si>
  <si>
    <t>O CIRCUITO ESPACIAL DE PRODUÇÃO DA ATIVIDADE CANAVIEIRA NO TERRITÓRIO POTIGUAR </t>
  </si>
  <si>
    <t>O COTIDIANO COMO PONTO DE PARTIDA: EXPERIÊNCIA E VIVÊNCIA </t>
  </si>
  <si>
    <t>Gerson Alves de Oliveira</t>
  </si>
  <si>
    <t>O DISCURSO ALIMENTAR DIETÉTICO E SUA INFLUÊNCIA NAS PRÁTICAS ALIMENTARES DE DOCES NO SERIDÓ POTIGUAR </t>
  </si>
  <si>
    <t>O Maranhão no século XIX: Bailes da elite-uma experiência de sala de aula </t>
  </si>
  <si>
    <t>Fábia Holanda de Brito</t>
  </si>
  <si>
    <t>O MEIO AMBIENTE E SUA CONSTRUÇÃO COMO DIREITO FUNDAMENTAL </t>
  </si>
  <si>
    <t>SHERYDA LILA DE SOUZA CARVALHO</t>
  </si>
  <si>
    <t>O plano da região turística do Meio-norte em questão: bases para reflexão </t>
  </si>
  <si>
    <t>Fábio de Oliveira Matos</t>
  </si>
  <si>
    <t>Tiago Estevam Gonçalves</t>
  </si>
  <si>
    <t>O PROCESSO DE ENSINO-APRENDIZAGEM DA DESIGUALDADE DAS MÉDIAS NA RESOLUÇÃO DE PROBLEMAS DE OTIMIZAÇÃO NO CONCEITO DE VOLUME </t>
  </si>
  <si>
    <t>FERNANDO HENRIQUE ANTUNES DE ARAUJO</t>
  </si>
  <si>
    <t>O SOFTWARE EDUCACIONAL GCOMPRIS E O ENSINO DE MATEMÁTICA NAS SÉRIES INICIAIS DO ENSINO FUNDAMENTAL </t>
  </si>
  <si>
    <t>Wagner da Silva Teixeira</t>
  </si>
  <si>
    <t>O SURGIMENTO DA UNIVERSIDADE E O ENSINO SUPERIOR NA ATUALIDADE: limites e desafios para a formação docente </t>
  </si>
  <si>
    <t>Rosana Maria de Souza Alves</t>
  </si>
  <si>
    <t>O TURISMO RELIGIOSO COMO FATOR DE DESENVOLVIMENTO LOCAL: UM ESTUDO SOBRE A FESTA DE NOSSA SENHORA DA APRESENTAÇÃO DE NATAL/RN </t>
  </si>
  <si>
    <t>O USO DA INTELIGÊNCIA CINESTÉSICA-CORPORAL NO CONTEXTO DE SALA DE AULA </t>
  </si>
  <si>
    <t>Thaise Marques da Silva</t>
  </si>
  <si>
    <t>PERCEPÇÃO DOS GRADUANDOS DO CURSO DE BACHARELADO EM ADMINISTRAÇÃO QUANTO À QUALIDADE DO SERVIÇO PRESTADO PELA BIBLIOTECA DO SEU CAMPUS </t>
  </si>
  <si>
    <t>Thais Lopes de Sousa Alves</t>
  </si>
  <si>
    <t>Lídia</t>
  </si>
  <si>
    <t>MARIA RITA DE HOLANDA MELO PERES</t>
  </si>
  <si>
    <t>Perfil, Dificuldades e Necessidades Sócio-Educativas dos Discentes do Curso de Licenciatura em Química do IFS</t>
  </si>
  <si>
    <t>PERFIL DOS ALUNOS DOS CURSOS TÉCNICOS INTEGRADOS DO IFAP: UMA VISÃO DA METODOLOGIA DA PESQUISA CIENTÍFICA </t>
  </si>
  <si>
    <t>ÉRICA LUEZA GOMES DOS SANTOS</t>
  </si>
  <si>
    <t>Karoline Fernandes Siqueira</t>
  </si>
  <si>
    <t>Perfil dos consumidores da feira livre de Nossa Senhora da Glória </t>
  </si>
  <si>
    <t>Sarita S. Campos Pinheiro</t>
  </si>
  <si>
    <t>PERSPECTIVA DO PATRIMÔNIO IMATERIAL NA CULTURA DO VALE DO AÇU </t>
  </si>
  <si>
    <t>Matheus Moura de Lemos</t>
  </si>
  <si>
    <t>PERSPECTIVAS PROFISSIONAIS E EDUCACIONAIS DOS TRABALHADORES INSCRITOS NO CERTIFIC EM CAMPINA GRANDE </t>
  </si>
  <si>
    <t>Icaro Arcênio de Alencar Rodrigues</t>
  </si>
  <si>
    <t>PROBLEMAS AMBIENTAIS OCASIONADOS PELA INTERFERÊCIA HUMANA NA BACIA DO RIO PINDARÉ, ÁREA DO MUNICÍPIO DE PINDARÉ MIRIM-MA. </t>
  </si>
  <si>
    <t>Francicleia Vieira Ribeiro de Oliveira</t>
  </si>
  <si>
    <t>PROCESSO DE CONSTRUÇÃO DO CURRÍCULO INTEGRADO NO PROEJA FIC EM BENEFICIAMENTO DE PESCADO DO IFPB CAMPUS CABEDELO EM PARCERIA COM A PREFEITURA MUNICIPAL </t>
  </si>
  <si>
    <t>MARIA DE FÁTIMA ALVES FIGUEIREDO DE LACERDA</t>
  </si>
  <si>
    <t>Produção de doces no Seridó potiguar: uma experiência de economia da cultura? </t>
  </si>
  <si>
    <t>Maria Isabel Dantas</t>
  </si>
  <si>
    <t>PROFESSORAS-INSTRUTORAS SURDAS (PRIMEIRA LÍNGUA): OPORTUNIDADES E POSSIBILIDADES NA FORMAÇÃO PROFISSIONAL </t>
  </si>
  <si>
    <t>PRÓTOTIPO E EXPERIMENTOS COMO METODOLOGIA NO ENSINO DE CIÊNCIAS </t>
  </si>
  <si>
    <t>REDE XIQUE-XIQUE DE AGRICULTURA FAMILIAR - Análise da dinâmica no núcleo de São Miguel do Gostoso, RN </t>
  </si>
  <si>
    <t>Monica Araujo Da Costa Nunes Dantas</t>
  </si>
  <si>
    <t>RELAÇÃO ESCOLA EMPRESA NO IFMA uma análise a partir do processo de expansão </t>
  </si>
  <si>
    <t>Fabíola da Conceição Lima Monteiro</t>
  </si>
  <si>
    <t>REPENSAR O FAZER PEDAGÓGICO REESTRUTURANDO SABERES E TRAZENDO O CONHECIMENTO CIENTÍFICO PARA A DINÂMICA ESCOLAR </t>
  </si>
  <si>
    <t>Xênia Silva Gomes Brandão</t>
  </si>
  <si>
    <t>PÔSTER_MOD</t>
  </si>
  <si>
    <t>TOTAL</t>
  </si>
  <si>
    <t>SABERES E FAZERES DA MUSSUCA: EXTRATIVISMO, RELAÇÕES ÉTNICO-RACIAIS E SOCIOAMBIENTAIS </t>
  </si>
  <si>
    <t>Cristiane Montalvão Guedes</t>
  </si>
  <si>
    <t>sonhos cor de rosa-choque: a memória de professoras que viveram durante a Ditadura Militar(Catu-Ba, 1964-1985) </t>
  </si>
  <si>
    <t>Matheus Pinheiro de Carvalho</t>
  </si>
  <si>
    <t>Uma análise da História da Matemática como ferramenta auxiliadora no aprendizado da matemática </t>
  </si>
  <si>
    <t>Uma proposta interventiva com base no perfil do Sujeito Ecológico identificado nos alunos do curso Normal Médio de uma escola estadual localizada no Recife </t>
  </si>
  <si>
    <t>Bárbara Graziella Monteiro Gomes</t>
  </si>
  <si>
    <t>UM DIÁLOGO ENTRE ENSINO, PESQUISA E EXTENSÃO, ESTUDO DE CASO: MERCADO DAS MANGUEIRAS, JABOATÃO DOS GUARARAPES-PE. </t>
  </si>
  <si>
    <t>Nílis Diná Freire Cavalcanti</t>
  </si>
  <si>
    <t>Um olhar sobre os fatores socioeconômicos e o Desempenho dos alunos na prova brasil </t>
  </si>
  <si>
    <t>Leandro da Costa Miranda</t>
  </si>
  <si>
    <t>Um Regresso ao Paraíso: uma reconstrução da história de Paraíso do Tocantins a partir da memória dos pioneiros do município </t>
  </si>
  <si>
    <t>Rebeca de Oliveira Freire</t>
  </si>
  <si>
    <t>URBANIZAÇÃO NO ALTO OESTE POTIGUAR: EM FOCO A “PRINCESINHA DO OESTE” </t>
  </si>
  <si>
    <t>Davi Fernandes de Holanda</t>
  </si>
  <si>
    <t>USO DE MULTIMEIOS LUDO PEDAGÓGICOS COMO AMBIENTES DE APRENDIZAGEM SIGNIFICATIVA COM RELAÇÃO À FÍSICA EM SEU COTIDIANO </t>
  </si>
  <si>
    <t>MARCIO AURELIO CARVALHO DE MORAIS</t>
  </si>
  <si>
    <t>Vicinais do conhecimento: encontro paradoxal no olhar discente de um curso técnico em Agropecuária em Roraima </t>
  </si>
  <si>
    <t>Taliana Pereira de Souza</t>
  </si>
  <si>
    <t>VIOLÊNCIA DOMÉSTICA CONJUGAL CONTRA AS MULHERES: uma análise da violência simbólica vivenciada pelas mulheres atendidas no Hospital da Mulher em São Luís/MA </t>
  </si>
  <si>
    <t>ANA CAROLINA CERVEIRA TAVARES</t>
  </si>
  <si>
    <t>VIOLÊNCIA EM FELIPE CAMARÃO, BAIRRO SITUADO NO MUNICÍPIO DE NATAL/ RN: SUAS TERRITORIALIDADES </t>
  </si>
  <si>
    <t>Renata Karla Coutinho da Silva</t>
  </si>
  <si>
    <t>WEBQUEST: UMA FERRAMENTA PEDAGÓGICA PARA A FORMAÇÃO PROFISSIONAL DO GUIA DE TURISMO </t>
  </si>
  <si>
    <t>Artemis Barreto de Carvalho</t>
  </si>
  <si>
    <t>A (DES) CONFIGURAÇÃO DO LITORAL LESTE CEARENSE: RELAÇÕES DE AFETIVIDADE, FORÇA E PODER </t>
  </si>
  <si>
    <t>Fabiana Lima Abreu</t>
  </si>
  <si>
    <t>APLICAÇÃO DA INTERDISCIPLINARIDADE NA EDUCAÇÃO AMBIENTAL NO ENSINO DE PROFESSORES DA ASSOCIAÇÃO DANIEL COMBONI – PROJETO EDUCATIVO MÃOS DADAS NA CIDADE DE TIMON/MA </t>
  </si>
  <si>
    <t>APRENDENDO COM O COMPUTADOR: UM ESTUDO DE CASO EM UMA ESCOLA BRASILEIRA </t>
  </si>
  <si>
    <t>Romilson Lopes Sampaio</t>
  </si>
  <si>
    <t>A PRODUÇÃO CAMPONESA NA COMUNIDADE DO CRAVO, NORDESTE PARAENSE, MUDANÇAS E PERMANÊNCIAS. </t>
  </si>
  <si>
    <t>FABIO HENRIQUE GOMES PONTES</t>
  </si>
  <si>
    <t>AUXÍLIO AO PROCESSO DE INCLUSÃO DE ALUNOS COM DEFICIÊNCIA VISUAL COMO CONDIÇÃO PARA UMA APRENDIZAGEM DE QUALIDADE </t>
  </si>
  <si>
    <t>wellington cantanhede dos santos</t>
  </si>
  <si>
    <t>Educação do Campo: Uma análise dos saberes na formação do currículo no Programa Projovem Campo - Saberes da Terra </t>
  </si>
  <si>
    <t>LUCIANA PINTO FERNANDES</t>
  </si>
  <si>
    <t>Elementos Norteadores na Construção das Aulas de Educação Física no Ensino Médio do IFRN sob a Luz da Teoria Sócio-histórica </t>
  </si>
  <si>
    <t>Wescley Felipe de Medeiros</t>
  </si>
  <si>
    <t>Flávio Alexandre Nunes de França</t>
  </si>
  <si>
    <t>Famílias concubinárias no Maranhão setecentista (1740-1799). </t>
  </si>
  <si>
    <t>Rosiana Freitas da Silva</t>
  </si>
  <si>
    <t>História da Ciência: discutindo sua evolução sob um estudo bibliográfico </t>
  </si>
  <si>
    <t>Implantação do proeja no campus de paraiso do tocantins do IFTO </t>
  </si>
  <si>
    <t>Karine Beraldo Magalhaes</t>
  </si>
  <si>
    <t>JOGOS DIDÁTICOS PARA O ENSINO DE QUÍMICA DE UMA ESCOLA PÚBLICA DE MANAUS </t>
  </si>
  <si>
    <t>Mudanças socioambientais proporcionadas pela UHE de Lajeado em Porto Nacional </t>
  </si>
  <si>
    <t>Sinara Carvalho de Oliveira</t>
  </si>
  <si>
    <t>MULTICENTRALIDADES DOS SERVIÇOS DE SAÚDE TERESINENSES: uma breve caracterização </t>
  </si>
  <si>
    <t>PAULO HENRIQUE DE C. BUENO</t>
  </si>
  <si>
    <t>MULTICENTRALIDADES DOS SERVIÇOS DE SAÚDE TERESINENSES: um discutir teórico para sua análise </t>
  </si>
  <si>
    <t>Novo Tempo - A experiência de implantação do Programa de Preparação para o Pós-Carreira no IFRN </t>
  </si>
  <si>
    <t>Thelma Maria Franco Rabelo Araújo Pereira</t>
  </si>
  <si>
    <t>O APORTE DAS LÍNGUAS INDÍGENAS, NAS LÍNGUAS PORTUGUESA </t>
  </si>
  <si>
    <t>ORIENTAÇÃO SEXUAL: UM OLHAR SOBRE A EXPERIÊNCIA DE ORIENTAÇÃO SEXUAL ENTRE PAIS E FILHOS </t>
  </si>
  <si>
    <t>POR UM CURRÍCULO INOVADOR: o papel das múltiplas identidades de jovens e adultos no PROEJA. </t>
  </si>
  <si>
    <t>SANDRA ANTONIELLE GARCES MORENO</t>
  </si>
  <si>
    <t>QUANDO A MEMÓRIA FAZ HISTÓRIA </t>
  </si>
  <si>
    <t>Vânia Mondego Ribeiro</t>
  </si>
  <si>
    <t>Resíduos sólidos na feira livre de Santa Cruz/RN </t>
  </si>
  <si>
    <t>Maria Helena Maciel de Lima</t>
  </si>
  <si>
    <t>USINA NUCLEAR NA BAHIA: UMA QUESTÃO SOCIOCIENTÍFICA </t>
  </si>
  <si>
    <t>Bismarques Augusto Oliveira da Silva</t>
  </si>
  <si>
    <t>AGRICULTURA FAMILIAR E SUSTENTABILIDADE NAVISÃO DE AGRICULTORES POTIGUARES: UMA APROXIMAÇÃO TEÓRICA </t>
  </si>
  <si>
    <t>Josineide Kaline da Silva</t>
  </si>
  <si>
    <t>A reciclagem e seus aspectos socioambientais no âmbito da Instituição Desafio jovem do Recife </t>
  </si>
  <si>
    <t>Marinalva Marina Espindola</t>
  </si>
  <si>
    <t>A TERRITORIALIZAÇÃO DO TRABALHO AGRÍCOLA E NÃO-AGRÍCOLA NO MUNÍCIPIO DE LAGARTO - SE </t>
  </si>
  <si>
    <t>Gilmagno Amado Santos</t>
  </si>
  <si>
    <t>CARACTERIZAÇÃO DAS CPAs NA REDE FEDERAL DE EDUCAÇÃO TECNOLOGICA </t>
  </si>
  <si>
    <t>COMUNIDADES VIRTUAIS E WEB 2.0: A APRENDIZAGEM PELA COLABORAÇÃO E O CASO DAS COMUNIDADES DE PRÁTICAS </t>
  </si>
  <si>
    <t>CONSIDERAÇÕES SOBRE A TRAJETÓRIA DA EDUCAÇÃO DE JOVENS E ADULTOS E DA BIBLIOTECA ESCOLAR NO BRASIL </t>
  </si>
  <si>
    <t>Sônia Iraina Roque Andrade</t>
  </si>
  <si>
    <t>Acimarney Correia Silva Freitas</t>
  </si>
  <si>
    <t>DESENVOLVIMENTO SUSTENTÁVEL: Uma Proposta de Jogo para Ensino-Aprendizagem. </t>
  </si>
  <si>
    <t>Adriana Vieira dos Santos</t>
  </si>
  <si>
    <t>IFBA - Santo Amaro</t>
  </si>
  <si>
    <t>GEOGRAFIA, CURRÍCULO E ENSINO MÉDIO INTEGRADO </t>
  </si>
  <si>
    <t>José Alexandre Berto de Almada</t>
  </si>
  <si>
    <t>ITINERÂNCIAS RIZOÉTICAS: saberes e formação docente na EPT </t>
  </si>
  <si>
    <t>Adriana Paula Quixabeira Rosa e Silva Oliveira Santos</t>
  </si>
  <si>
    <t>MÚSICA, VÍDEO E AÇÃO, VAMOS DINAMIZAR O ENSINO DE GEOGRAFIA? </t>
  </si>
  <si>
    <t>NÚCLEO DE INCLUSÃO DO INSTITUTO FEDERAL DE EDUCAÇÃO, CIÊNCIA E TECNOLOGIA DO RIO GRANDE DO NORTE: UM SÍMBOLO DA INCLUSÃO. </t>
  </si>
  <si>
    <t>Rafael Leite Freire</t>
  </si>
  <si>
    <t>TERRITÓRIO DA ECONOMIA EM DIOGO LOPES - MACAU/RN </t>
  </si>
  <si>
    <t>Lídia Gabriela Rodrigues de Souza</t>
  </si>
  <si>
    <t>UMA ANÁLISE DO USO DE OBJETOS DE APRENDIZAGEM PARA O ENSINO DE RADIOTRANSMISSÃO E DISCIPLINAS AFINS. </t>
  </si>
  <si>
    <t>SEBASTIAO ELVIS GOMES</t>
  </si>
  <si>
    <t>A COMIDA COMO CULTURA: O RESGATE DA CULTURA E SEGURANÇA ALIMENTAR </t>
  </si>
  <si>
    <t>Jéssica Araújo Azevêdo</t>
  </si>
  <si>
    <t>A INFLUÊNCIA DA APLICAÇÃO DE WORKSHOP E BRAINSTORMING DE TECNOLOGIA NA FORMAÇÃO DO ENGENHEIRO </t>
  </si>
  <si>
    <t>MARCOS AURÉLIO MEDEIROS SILVA</t>
  </si>
  <si>
    <t>ANÁLISE DA LEI N° 10.639/03 E SUA (IN)EXISTÊNCIA NO CURRÍCULO DO PROEJA – NO PROGRAMA DA DISCIPLINA HISTÓRIA - CURSO TÉCNICO DE INFORMÁTICA DO IFBA - CAMPUS VITÓRIA DA CONQUISTA. </t>
  </si>
  <si>
    <t>EVASÃO ESCOLAR: ESTUDO DE CASO NUMA ESCOLA PÚBLICA ESTADUAL DA CIDADE DE QUIXADÁ/CE </t>
  </si>
  <si>
    <t>Márcia Andrea Vieira Sampaio</t>
  </si>
  <si>
    <t>FORMAÇÃO DE PROFESSORES COMO ATIVIDADE CRÍTICO-REFLEXIVA: PROPÓSITO DO CURSO DE LECENCIATURA EM MATEMÁTICA DO IFCE – CAMPUS CEDRO </t>
  </si>
  <si>
    <t>Francisco José de Lima</t>
  </si>
  <si>
    <t>O PARADIGMA DA FORMAÇÃO DE PROFESSORES NA PÓS-MODERNIDADE </t>
  </si>
  <si>
    <t>ediane araujo silva</t>
  </si>
  <si>
    <t>TRANSTORNOS DE APRENDIZAGEM: DISLEXIA, UM ESTUDO DE CASO. </t>
  </si>
  <si>
    <t>VIABILIDADE DE ACEITAÇÃO DO PEIXE NA MERENDA ESCOLAR ENTRE ALUNOS DO 2º A 6º ANO DO MUNICÍPIO DE CASTANHAL-PA: UM ESTUDO EXPLORATÓRIO PRELIMINAR. </t>
  </si>
  <si>
    <t>janaína de souza souza</t>
  </si>
  <si>
    <t>Aprendendo Física Através de Experimentos Investigativos: uma proposta desafiadora e divertida. </t>
  </si>
  <si>
    <t>Kátia Queiroz de Lima</t>
  </si>
  <si>
    <t>DINÂMICA TERRITORIAL: REFORMAS DE MOBILIDADE URBANA PARA A COPA DO MUNDO DE 2014 EM RECIFE-PE</t>
  </si>
  <si>
    <t>A IMPORTÂNCIA DO ESTUDO DE CAMPO PARA A CIÊNCIA GEOGRÁFICA. </t>
  </si>
  <si>
    <t>Polliana Bezerra de Oliveira</t>
  </si>
  <si>
    <t>PENSANDO O PLANEJAMENTO AMBIENTAL PARA CIDADES PEQUENAS: O CASO DE CAETITÉ – BA. </t>
  </si>
  <si>
    <t>A IMPORTÂNCIA DE MATERIAL DIDÁTICO EM LÍNGUA MATERNA NO ENSINO DA LINGUAGEM DE PROGRAMACAO NXC DE UM ROBÔ MÓVEL NA PLATAFORMA LEGO MINDSTORMS </t>
  </si>
  <si>
    <t>Rachel Lima Tuma</t>
  </si>
  <si>
    <t>SUSTENTABILIDADE NO LITORAL CEARENSE: PROPOSTAS DE UM TURISMO SUSTENTÁVEL NO LITORAL DO IGUAPE </t>
  </si>
  <si>
    <t>Tatiane Rodrigues Carneiro</t>
  </si>
  <si>
    <t>Técnica e ecologia em Heidegger </t>
  </si>
  <si>
    <t>Jéssica Nicolle Rodrigues Matias</t>
  </si>
  <si>
    <t>EDUCAÇÃO BRASILEIRA: FATOS E VERSÕES </t>
  </si>
  <si>
    <t>Elizabete Melo Nogueira</t>
  </si>
  <si>
    <t>EMPREGABILIDADE DOS EGRESSOS DOS CURSOS TÉCNICOS DO INSTITUTO FEDERAL DO TOCANTINS –CAMPUS ARAGUATINS </t>
  </si>
  <si>
    <t>CICERO SALATIEL PEREIRA LOPES</t>
  </si>
  <si>
    <t>O PERFIL DOS ESTUDANTES E A DISPENSA DA EDUCAÇÃO FÍSICA NA EJA DA ESCOLA VEIGA CABRAL EM SENADOR GUIOMARD, ACRE </t>
  </si>
  <si>
    <t>Impactos Ambientais Gerados por uma Hidrelétrica: Uma Proposta Didática </t>
  </si>
  <si>
    <t>TRABALHO COLABARATIVO NA FORMAÇÃO AUTÔNOMA E REFLEXIVA DO TECNICO EM EDIFICAÇÕES – IFAP/AP </t>
  </si>
  <si>
    <t>NATALINA DO SOCORRO SOUSA MARTINS PAIXÃO</t>
  </si>
  <si>
    <t>A AGRICULTURA FAMILIAR COMO INSTRUMENTO DE TRANSFORMAÇÃO SOCIAL </t>
  </si>
  <si>
    <t>Dyego ALberto Vila Nova da Costa</t>
  </si>
  <si>
    <t>Talita Marinho da Câmara</t>
  </si>
  <si>
    <t>ESTUDO DA ACESSIBILIDADE ARQUITETÔNICA DAS PRINCIPAIS ESCOLAS DA ZONA URBANA DO MUNICÍPIO DE REMÍGIO-PB. </t>
  </si>
  <si>
    <t>Oficina de Física: Experimentos com Materiais de Baixo Custo </t>
  </si>
  <si>
    <t>Julietti Carla de Azevedo Nascimento</t>
  </si>
  <si>
    <t>A avaliação formativa para o curso superior de tecnólogo na área de informática do IFPI </t>
  </si>
  <si>
    <t>ROSILDA MARIA ALVES</t>
  </si>
  <si>
    <t>A GEOGRAFIA HISTÓRICA DO TERRITÓRIO URBANO DE CEARÁ MIRIM: DA VILA À CIDADE DO SÉCULO XIX </t>
  </si>
  <si>
    <t>José Avelino da Hora Neto</t>
  </si>
  <si>
    <t>A IDIOSSINCRASIA E O DESVENDAMENTO NO ATOR CONTEMPORÂNEO </t>
  </si>
  <si>
    <t>WELLINGTON SILVA FONSECA</t>
  </si>
  <si>
    <t>A INFLUÊNCIA DO CLIMA NAS ATIVIDADES E NO CONFORTO TÉRMICO DOS MOTORISTAS E COBRADORES DE ÔNIBUS COLETIVOS NO MUNICÍPIO DE TIMON-MA </t>
  </si>
  <si>
    <t>AMANDA ALVES FEITOSA</t>
  </si>
  <si>
    <t>A Música Instrumental Vai À Escola Através do Saxofone </t>
  </si>
  <si>
    <t>draylton siqueira silva</t>
  </si>
  <si>
    <t>ANÁLISE DAS PROVAS DO PROCESSO SELETIVO NO IFRN PARA O INGRESSO NO PROEJA NOS PERÍODOS 2009.2 E 2010.2. </t>
  </si>
  <si>
    <t>Francy Izanny de Brito Barbosa Martins</t>
  </si>
  <si>
    <t>Maria de Lourdes da Trindade Duarte Souza</t>
  </si>
  <si>
    <t>ANÁLISE MATERIAL E IDENTIDADE SOCIOCULTURAL SERTANEJA, PARAHYBA – SÉCULO XVIII </t>
  </si>
  <si>
    <t>Rafael Carlos Ferreira</t>
  </si>
  <si>
    <t>A Prática da Educação Ambiental em escolas públicas de Limoeiro do Norte/ce </t>
  </si>
  <si>
    <t>Priscila Crisóstomo Maia Holanda</t>
  </si>
  <si>
    <t>Anna Erika Ferreira Lima</t>
  </si>
  <si>
    <t>Antônio Wagner Nogueira Silva</t>
  </si>
  <si>
    <t>A Produção de Vídeos Como Meio Didático Em Escolas Municipais </t>
  </si>
  <si>
    <t>ASPECTOS HISTÓRICOS, NATURAIS E ECONÔMICOS DO POTENCIAL DA ATIVIDADE TURÍSTICA NO ARQUIPÉLAGO DE CABO VERDE </t>
  </si>
  <si>
    <t>Ana Cristina Fernandes Muniz</t>
  </si>
  <si>
    <t>ATITUDES CIENTÍFICAS E ATITUDES FRENTE À QUÍMICA ESCOLAR DOS ESTUDANTES DO CURSO TÉCNICO EM MECÂNICA DO IFRN </t>
  </si>
  <si>
    <t>Aula prática de biologia como aliada da aprendizagem </t>
  </si>
  <si>
    <t>Milena Maria Galeno Patricio Rodrigues</t>
  </si>
  <si>
    <t>AVALIAÇÃO DA QUALIDADE DOS SERVIÇOS PRESTADOS NO IFRN CAMPUS MOSSORÓ-RN </t>
  </si>
  <si>
    <t>Valdileno Souza Vieira</t>
  </si>
  <si>
    <t>AVALIAÇÃO DE UM MÉTODO EXPERIMENTAL EM AGROECOLOGIA APLICADO AOS ALUNOS DO CURSO TÉCNICO EM AGROPECUÁRIA DO IFTO - CAMPUS ARAGUATINS </t>
  </si>
  <si>
    <t>KATIA PAULINO DE SOUSA</t>
  </si>
  <si>
    <t>A Vulnerabilidade Socioambiental em Teresina Piauí </t>
  </si>
  <si>
    <t>Sammya Vanessa Vieira Chaves</t>
  </si>
  <si>
    <t>Bingo conceitual de genética - Aprender jogando </t>
  </si>
  <si>
    <t>BINGO DAS CÉLULAS: UMA ALTERNATIVA PARA O ENSINO DE CITOLOGIA </t>
  </si>
  <si>
    <t>Kamila Oliveira da Silva</t>
  </si>
  <si>
    <t>Bárbara Christie de Souza Brito</t>
  </si>
  <si>
    <t>Biodiesel: um tema requisitado por alunos do 3° ano do ensino médio da Unidade Escolar João Clímaco </t>
  </si>
  <si>
    <t>PRISCYLLA JORDANIA PEREIRA DE MESQUITA</t>
  </si>
  <si>
    <t>Caracterização dos professores de ciências da rede pública da região do Trairí-RN </t>
  </si>
  <si>
    <t>LAURICÉIA LAYS SANTOS VALENÇA</t>
  </si>
  <si>
    <t>CENTENÁRIO DE FORMAÇÃO PARA O TRABALHO: um breviário histórico da atuação do Instituto Federal do Maranhão - IFMA </t>
  </si>
  <si>
    <t>COLETA SELETIVA COMO PROMOÇÃO DA SUSTENTABILIDADE E DA QUALIDADE DE VIDA: UM ESTUDO SOBRE A PERCEPÇÃO DA CONSCIÊNCIA AMBIENTAL DOS MORADORES DO BAIRRO SACI DA CIDADE TERESINA (PI) </t>
  </si>
  <si>
    <t>romullo ricardo aragao pereira machado</t>
  </si>
  <si>
    <t>Thalita Karla Veloso Brasil de Souza</t>
  </si>
  <si>
    <t>CONSCIÊNCIA DA EDUCAÇÃO AMBIENTAL NA CIDADE DE FLORÂNIA-RN: ÂMBITO DA CONSTRUÇÃO CIVIL </t>
  </si>
  <si>
    <t>CONSIDERAÇÕES SOBRE A DÁDIVA E SOCIABILIDADES: INCURSÕES NA FEIRA-LIVRE </t>
  </si>
  <si>
    <t>MÁRCIO NICORY COSTA SOUZA</t>
  </si>
  <si>
    <t>Construção do Olhar, das Representações Sociais e da Identidade dos Jovens Rurais, alunos de Licenciatura em Química do IF Sertão Pernambucano </t>
  </si>
  <si>
    <t>DIAGNÓSTICO SITUACIONAL DA POLÍTICA DE IMPLEMENTAÇÃO DO NÚCLEO DE INOVAÇÃO TECNOLÓGICA (NIT) NO INSTITUTO FEDERAL DE EDUCAÇÃO, CIÊNCIA E TECNOLOGIA DE RORAIMA: UM ESTUDO BASEADO NA VISÃO DOS GESTORES </t>
  </si>
  <si>
    <t>CLEIDE MARIA FERNANDES</t>
  </si>
  <si>
    <t>Do descobrimento do território brasileiro à formação do Nordeste Canavieiro </t>
  </si>
  <si>
    <t>Letícia Pascoalino</t>
  </si>
  <si>
    <t>EDUCAÇÃO AMBIENTAL NA FORMAÇÃO DE MULTIPLICADORES AMBIENTAIS EM COMUNIDADES RURAIS NO MUNICÍPIO DE POTIRETAMA – CEARÁ. </t>
  </si>
  <si>
    <t>EDUCAÇÃO AMBIENTAL NA FORMAÇÃO PROFISSIONAL DE ESTUDANTES DE MINERAÇÃO: CONCEITOS E PERSPECTIVAS NO SEMIÁRIDO PIAUIENSE </t>
  </si>
  <si>
    <t>ANTONIO JOAQUIM DA SILVA</t>
  </si>
  <si>
    <t>EDUCAÇÃO INCLUSIVA: PERFIL DO ATENDIMENTO EDUCACIONAL ESPECIALIZADO EM ESCOLA MUNICIPAL DE TERESINA </t>
  </si>
  <si>
    <t>Neyrilane Rodrigues Silva</t>
  </si>
  <si>
    <t>EDUCAÇÃO PARA O TRÂNSITO: UMA EXPERIÊNCIA PRÁTICA NO CAMPUS PAU DOS FERROS/RN </t>
  </si>
  <si>
    <t>CAROLINE STEPHANIE CAMPOS ARIMATEIA MAGALHAES</t>
  </si>
  <si>
    <t>EDUCAÇÃO PROFISSIONAL. O DESAFIO PARA O DESENVOLVIMENTO DO PAÍS </t>
  </si>
  <si>
    <t>ENERGIA EÓLICA: FONTE DE DESENVOLVIMENTO SUSTENTÁVEL PARA PEQUENOS MUNICÍPIOS – O CASO DE PARAZINHO/RN </t>
  </si>
  <si>
    <t>Ingredy Nataly Fernandes Araújo</t>
  </si>
  <si>
    <t>ENSINO, PESQUISA E EXTENSÃO: um estudo da contribuição do tripé institucional no processo de inclusão sociodigital na região Centro-Sul do Estado de Sergipe. </t>
  </si>
  <si>
    <t>Escolarização da Infância </t>
  </si>
  <si>
    <t>Luiz Fernandes do Rêgo Neto</t>
  </si>
  <si>
    <t>Espiritualidade no Trabalho - Os Comportamentos e Atitudes dos Colaboradores Internos de uma Academia de Esporte </t>
  </si>
  <si>
    <t>Patricia Nascimento Rodrigues</t>
  </si>
  <si>
    <t>Jéssica do Nascimento Ferreira</t>
  </si>
  <si>
    <t>Camille Barroso Holanda Asp Vieira</t>
  </si>
  <si>
    <t>Luiz Fernando Oliveira da Silva</t>
  </si>
  <si>
    <t>Maria luiza da Costa Santos</t>
  </si>
  <si>
    <t>FORMAÇÃO DE PROFESSORES E EDUCAÇÃO AMBIENTAL: UM COMPROMISSO COM A CIDADANIA, QUALIDADE AMBIENTAL E A VIDA </t>
  </si>
  <si>
    <t>IMPACTOS DE EXTRAÇÃO DO PETRÓLEO (ÓLEO E GÁS) NO RIO GRANDE DO NORTE, NA REGIÃO DO ALTO DO RODRIGUES/RN </t>
  </si>
  <si>
    <t>CINTHYA ANTONIA VIEIRA GURGEL</t>
  </si>
  <si>
    <t>INCLUSÃO NO ENSINO DAS CIÊNCIAS COM MATERIAIS ALTERNATIVOS </t>
  </si>
  <si>
    <t>Jogo Aves e o tangram: uma proposta para o ensino de ciências </t>
  </si>
  <si>
    <t>JOGO COMO MODELO DIDÁTICO PARA AULA DE REPRODUÇÃO HUMANA </t>
  </si>
  <si>
    <t>JOGO DO ENCAIXA: USANDO O LÚDICO PARA SE ESTUDAR ÓXIDOS </t>
  </si>
  <si>
    <t>Leandro Severino de Oliveira</t>
  </si>
  <si>
    <t>Memória Histórica sobre a cidade de Araguaína-TO: Relatos orais e experiência de vida dos moradores. </t>
  </si>
  <si>
    <t>Wellington Sampaio da Silva</t>
  </si>
  <si>
    <t>METODOLOGIAS DIFERENCIADAS: A CONCEPÇÃO DE PROFESSORES DO COLÉGIO ESTADUAL LICEU PIAUIENSE. </t>
  </si>
  <si>
    <t>Aline Gonçalves de Sousa</t>
  </si>
  <si>
    <t>MOTIVOS QUE LEVAM JOVENS E ADULTOS DE UMA COMUNIDADE RURAL A BUSCAREM A ALFABETIZAÇÃO </t>
  </si>
  <si>
    <t>O CIRCUITO ESPACIAL DE PRODUÇÃO DA CARNAÚBA NO VALE DO AÇU/RN </t>
  </si>
  <si>
    <t>Francisco Leôncio de Souza Júnior</t>
  </si>
  <si>
    <t>Edseisy Silva Barbalho Tavares</t>
  </si>
  <si>
    <t>O DESVELAR DA EDUCAÇÃO PROFISSIONALIZANTE COMO PROMOÇÃO DA QUALIDADE DE VIDA DO SERTANEJO </t>
  </si>
  <si>
    <t>Iolivalda Lima do Nascimento</t>
  </si>
  <si>
    <t>O ensino da filosofia frente os desafio do curriculo e planejamento </t>
  </si>
  <si>
    <t>fabricio filizola souza</t>
  </si>
  <si>
    <t>O ENSINO DA LÍNGUA ESPANHOLA PARA PESSOAS COM DEFICIÊNCIA: O OLHAR DE UMA PROFESSORA </t>
  </si>
  <si>
    <t>Paola Bezerra da Silva</t>
  </si>
  <si>
    <t>O ENSINO DO EMPREENDEDORISMO NA EDUCAÇÃO PROFISSIONAL: percepção dos egressos do Curso Técnico em Edificações do IFRR. </t>
  </si>
  <si>
    <t>José Gomes da Silva</t>
  </si>
  <si>
    <t>Geórgia Patrícia da Silva</t>
  </si>
  <si>
    <t>O ETANOL DA CANA - DE - AÇÚCAR: POSSIBILIDADES ENERGÉTICAS DA REGIÃO DE CEARÁ-MIRIM-RN </t>
  </si>
  <si>
    <t>Érica Sousa Bidô</t>
  </si>
  <si>
    <t>OFICINA SOBRE A ESTRUTURA INTERNA DA TERRA: Análise de uma proposta metodológica do PIBID </t>
  </si>
  <si>
    <t>O NORDESTE DA PECUÁRIA: A ORIGEM E DESENVOLVIMENTO.</t>
  </si>
  <si>
    <t>Giselle Janaina Liberato Vasconcelosos</t>
  </si>
  <si>
    <t>O PROFESSOR REFLEXIVO NOS INSTITUTOS FEDERAIS DE EDUCAÇÃO: que conceituações? </t>
  </si>
  <si>
    <t>AILTON GONÇALVES REIS</t>
  </si>
  <si>
    <t>OS ALUNOS DO PROEJA NO IFAM CAMPUS COARI: PERFIL, PERSPECTIVAS E MOTIVAÇÕES </t>
  </si>
  <si>
    <t>ELSON ANTONIO SADALLA PINTO</t>
  </si>
  <si>
    <t>Os usos do território do Vale do Açu/RN </t>
  </si>
  <si>
    <t>O TRABALHO, O TRABALHADOR E A PRODUÇÃO DE INCENSO DE PAU-ROSA NAS USINAS DE PARINTINS - AM </t>
  </si>
  <si>
    <t>Deilson do Carmo Trindade</t>
  </si>
  <si>
    <t>PANORAMA DO BULLYING NAS ESCOLAS PÚBLICAS DE QUIXADÁ </t>
  </si>
  <si>
    <t>HÉVILLA SUELEN TEIXEIRA TAVARES</t>
  </si>
  <si>
    <t>PENEDO NO SÉCULO XIX: A SOCIEDADE IMPERIAL FILARMÔNICA SETE DE SETEMBRO E O TEATRO SETE DE SETEMBRO </t>
  </si>
  <si>
    <t>PERCEPÇÃO AMBIENTAL DE ESTUDANTES DO ENSINO MÉDIO (3º ANO) DE TRÊS ESCOLAS PÚBLICAS ESTADUAIS DE FLORIANO-PI </t>
  </si>
  <si>
    <t>Perfil da sociedade natalense frente aos resíduos sólidos urbanos sob o olhar do gari </t>
  </si>
  <si>
    <t>Brunna Soares Rodrigues</t>
  </si>
  <si>
    <t>PERSPECTIVA E CRÍTICA ACERCA DO PERFIL DO LICENCIANDO DO CURSO DE LICENCIATURA PLENA NO IFRN- MOSSORÓ. </t>
  </si>
  <si>
    <t>POLÍTICAS DE PRESERVAÇÃO PATRIMONIAL E GRUPOS DE INTERESSE </t>
  </si>
  <si>
    <t>Márcia Teixeira Falcão</t>
  </si>
  <si>
    <t>PROEJA, EDUCAÇÃO E TRABALHO NAS REPRESENTAÇÕES DOS ALUNOS DO IFRN/ CAMPUS PAU DOS FERROS </t>
  </si>
  <si>
    <t>Programa Nacional da Educação na Reforma Agraria: Uma Analise do pronera no ifma. </t>
  </si>
  <si>
    <t>Jéssica Caroliene Lopes castro</t>
  </si>
  <si>
    <t>QUALIDADE DE ENSINO EM CURSOS DE GRADUAÇÃO TECNOLÓGICA NO CENÁRIO DA EAD: ESTUDO ATRAVÉS DA CLUSTER ANALYSIS </t>
  </si>
  <si>
    <t>RODINEY MARCELO BRAGA DOS SANTOS</t>
  </si>
  <si>
    <t>RECURSOS AUDIOVISUAIS. UMA PROPOSTA INOVADORA PARA O ENSINO, INCLUSIVE O TÉCNICO. </t>
  </si>
  <si>
    <t>Vanessa de Almeida Passos</t>
  </si>
  <si>
    <t>REFLEXÕES SOBRE O PROCESSO DE APRENDIZAGEM DOS JOVENS E ADULTOS (PROEJA) À LUZ DA TEORIA SOCIOCONSTRUTIVISTA </t>
  </si>
  <si>
    <t>Rejane Gomes Ferreira</t>
  </si>
  <si>
    <t>SAÚDE DO TRABALHADOR: Campo que privilegia a fala do Trabalhador através do MAPA DE RISCO e intervenção do sindicato. </t>
  </si>
  <si>
    <t>Antonio Élcio Padilha do Amaral</t>
  </si>
  <si>
    <t>SENTIPENSAR COMO ESTRATÉGIA NA APRENDIZAGEM DO ESPANHOL COMO LÍNGUA ESTRANGEIRA </t>
  </si>
  <si>
    <t>TRABALHO DOCENTE E FORMAÇÃO CONTINUADA: UM ESTUDO SOBRE SEUS DESAFIOS E POSSIBILIDADES </t>
  </si>
  <si>
    <t>Jean Gleison Andrade do Nascimento</t>
  </si>
  <si>
    <t>Tainah Pereira de Andrade</t>
  </si>
  <si>
    <t>UMA LUZ PARA O DOWN: A INFLUÊNCIA DA LUMINOSIDADE NO ASPECTO COGNITIVO DOS PORTADORES DE SÍNDROME DE DOWN </t>
  </si>
  <si>
    <t>Hudinilson Kendy de Lima Yamaguchi</t>
  </si>
  <si>
    <t>UM OLHAR SOBRE O ENSINO DE ESPANHOL PARA ALUNOS COM DEFICIÊNCIA VISUAL: EM BUSCA DE UM ENSINO INCLUSIVO </t>
  </si>
  <si>
    <t>Irys de Fátima Guedes do Nascimento</t>
  </si>
  <si>
    <t>USO E OCUPAÇÃO DA MALHA URBANA NO ENTORNO DAS ZONAS DE PROTEÇÃO AMBIENTAL DE NATAL/RN: O CASO DO ENTORNO DA ZPA – 5 DE NATAL-RN </t>
  </si>
  <si>
    <t>Fabiano Clementino Alves de souza</t>
  </si>
  <si>
    <t>MARIA CRISTINA CAVALCANTI ARAÚJO</t>
  </si>
  <si>
    <t>INSTITUTO FEDERAL DE EDUCAÇÃO,CIÊNC</t>
  </si>
  <si>
    <t>AÇÕES EDUCOMUNICATIVAS PARA DIFUSÃO DO CONHECIMENTO CIENTÍFICO EM REDE: REFLEXÃO SOBRE PREZI, E-BOOKS E BLOGS </t>
  </si>
  <si>
    <t>Rossana Viana Gaia</t>
  </si>
  <si>
    <t>A INTERDISCIPLINARIDADE EM PROL DA QUALIDADE NA PRODUÇÃO CIENTÍFICA CONTEMPORÂNEA </t>
  </si>
  <si>
    <t>Ana Maria Denardi</t>
  </si>
  <si>
    <t>A REPERCUSSÃO DA FORMAÇÃO INICIAL E CONTINUADA NO ÂMBITO DO TRABALHO DOCENTE </t>
  </si>
  <si>
    <t>AVENIDA AIRTON SENA: UMA ANÁLISE DA INFLUÊNCIA DOS SERVIÇOS NA DINÂMICA SOCIOESPACIAL NOS MUNICÍPIOS DE NATAL E PARNAMIRIM/RN </t>
  </si>
  <si>
    <t>PRISCILA MONICK DE ARAÚJO BARBOSA DANTAS</t>
  </si>
  <si>
    <t>A VOCAÇÃO AGROPECUÁRIA E OS DESAFIOS DA REGIÃO LITORAL NORTE AGRESTE DE ALAGOINHAS: CAMINHOS E DESCAMINHOS DO IF BAIANO CAMPUS CATU </t>
  </si>
  <si>
    <t>Maria Arlinda de Assis Menezes</t>
  </si>
  <si>
    <t>Compostagem no Ensino de Ciências na Escola Estadual Professor Adalberto de Sousa Oliveira </t>
  </si>
  <si>
    <t>André Pereira da Costa</t>
  </si>
  <si>
    <t>CONCEPÇÕES E PRÁTICAS DE LEITURA E ESCRITA NA EJA: UM ESTUDO NO CONTEXTO ESCOLAR DO MUNICÍPIO DE COARI/AM </t>
  </si>
  <si>
    <t>RAIMUNDO EMERSON DOURADO PEREIRA</t>
  </si>
  <si>
    <t>Contação de histórias </t>
  </si>
  <si>
    <t>Mislene Ingrid da Silva Fernandes</t>
  </si>
  <si>
    <t>Débora Suzane de Araújo Faria</t>
  </si>
  <si>
    <t>GERLÚZIA DE OLIVEIRA AZEVEDO ALVES</t>
  </si>
  <si>
    <t>DANÇA-EDUCAÇÃO PARA SURDOS:A ARTE DE OUVIR COM O CORPO </t>
  </si>
  <si>
    <t>Ana Caroline do Nascimento Freitas</t>
  </si>
  <si>
    <t>DESAFIOS E PERSPECTIVAS DO ASSENTAMENTO JOSÉ COELHO DA SILVA NO MUNICÍPIO DE MACAÍBA/RN </t>
  </si>
  <si>
    <t>Tiago Charles de Lima</t>
  </si>
  <si>
    <t>DESENVOLVIMENTO DE UM MANUAL DIDÁTICO PARA O ENSINO DA EFICIÊNCIA ENERGÉTICA Á CRIANÇAS </t>
  </si>
  <si>
    <t>Amélia Moreira Santos</t>
  </si>
  <si>
    <t>EDUCAÇÃO AMBIENTAL E PRESERVAÇÃO DA ÁREA VERDE DO LOTEAMENTO AGAMENON MAGALHÃES/IGARASSU-PE. </t>
  </si>
  <si>
    <t>Sandra Lucia da Silva</t>
  </si>
  <si>
    <t>EDUCAÇÃO FÍSICA ESCOLAR BRASILEIRA: UMA CARACTERIZAÇÃO BASEADA EM SUA TRAJETÓRIA COMO COMPONENTE CURRICULAR </t>
  </si>
  <si>
    <t>IFRN CONTRA A DENGUE: MONITORAMENTO DO PERÍMETRO INTERNO DO CAMPUS PAU DOS FERROS </t>
  </si>
  <si>
    <t>Viviane Aparecida Ferreira da Silva.</t>
  </si>
  <si>
    <t>IMPORTÂNCIA CULTURAL DA FEIRA LIVRE PARA A POPULAÇÃO DO MUNICÍPIO DE PARNAMIRIM/RN </t>
  </si>
  <si>
    <t>JOGO “PERCORRENDO O CORAÇÃO”: UMA PROPOSTA LÚDICA PARA O ENSINO DO SISTEMA CIRCULATÓRIO </t>
  </si>
  <si>
    <t>Limites e perspectivas do associativismo no Projeto de Assentamento Rancho Alegre (TO) </t>
  </si>
  <si>
    <t>Eliana B. M. Lopes</t>
  </si>
  <si>
    <t>Perfil dos egressos das primeiras turmas PROEJA do Campus Aracaju/IFS </t>
  </si>
  <si>
    <t>Graziela Gonçalves Moura</t>
  </si>
  <si>
    <t>A IMPORTÂNCIA DO PIBID NA FORMAÇÃO DOCENTE EM LICENCIATURA EM QUÍMICA DO INSTITUTO FEDERAL DO PIAUÍ E SUA AÇÃO NA UNIDADE ESCOLAR JOÃO CLÍMACO D’ALMEIDA </t>
  </si>
  <si>
    <t>RAFAEL VIANA DA SILVA</t>
  </si>
  <si>
    <t>Dificuldades na aprendizagem de Química: uma avaliação preliminar </t>
  </si>
  <si>
    <t>Geovana Camargo Vargas</t>
  </si>
  <si>
    <t>EAD E JOGOS DIGITAIS: NOVAS POSSIBILIDADES DO PROCESSO ENSINO-APRENDIZAGEM </t>
  </si>
  <si>
    <t>Marcos de Aderno Ferreira</t>
  </si>
  <si>
    <t>ESTUDO DE CASO DE UMA ESCOLA DA REDE MUNICIPAL DE ENSINO EM NATAL/RN DIANTE DA DEFICIÊNCIA FÍSICA: PROBLEMAS E POSSIBILIDADES </t>
  </si>
  <si>
    <t>PREMÊNCIAS EDUCACIONAIS: O MULTICULTURALISMO NA EDIFICAÇÃO DE PRESSUPOSTOS PARA O COMBATE À EVASÃO ESCOLAR DE ALUNOS INDÍGENAS EM BOA VISTA-RR </t>
  </si>
  <si>
    <t>CLÁUDIO DA SILVA AZEVÊDO</t>
  </si>
  <si>
    <t>CEEFM Monteiro Lobato</t>
  </si>
  <si>
    <t>PROGRAMAS DE INCENTIVO A PESQUISA E A DOCÊNCIA, UM PROCESSO INCLUSIVO OU DE EXCLUSÃO? </t>
  </si>
  <si>
    <t>Marco Aurélio Nicolato Peixoto</t>
  </si>
  <si>
    <t>A atuação da Com-Vida em uma Escola da Rede Municipal do Recife:Um estudo de caso sobre as práticas e as dificuldades de se trabalhar a temática ambiental na Escola </t>
  </si>
  <si>
    <t>Jackeline Fernanda Ferreira Camboim</t>
  </si>
  <si>
    <t>A AULA DE CAMPO COMO FERRAMENTA DIDÁTICA NO ENSINO DE GEOMORFOLOGIA: UMA PROPOSTA METODOLÓGICA COM O PARQUE ESTADUAL DUNAS DE NATAL </t>
  </si>
  <si>
    <t>Ana Alice Lima dos Santos</t>
  </si>
  <si>
    <t>A EDUCAÇÃO CIENTÍFICA NAS CIÊNCIAS HUMANAS: EXPERIÊNCIAS DO NÚCLEO DE ESTUDOS EM HISTÓRIA E MEMÓRIA (NEHN JR), DO IF BAIANO CAMPUS CATU-BA </t>
  </si>
  <si>
    <t>Marcelo Souza Oliveira</t>
  </si>
  <si>
    <t>CARTOGRAFIAS DA MEMÓRIA: O GRUPO ESCOLAR JOAQUIM CORREIA EM PAU DOS FERROS (RN) NA PRIMEIRA METADE DO SÉCULO XX </t>
  </si>
  <si>
    <t>CONSTRUÇÃO DE JOGO DIDÁTICO PARA O ENSINO DE BIOLOGIA: UM RECURSO DE APOIO AO PROFESSOR </t>
  </si>
  <si>
    <t>ESTRATÉGIAS UTILIZADAS PARA APRENDIZAGEM DE CONTEÚDOS EM UMA FEIRA DE CIÊNCIAS </t>
  </si>
  <si>
    <t>Layse de Sá Viana</t>
  </si>
  <si>
    <t>FERRAMENTAS E ESTRATÉGIAS QUE A ESCOLA OFERECE PARA ALUNOS COM SÍNDROME DE DOWN </t>
  </si>
  <si>
    <t>Montagem de um SIG e técnicas de Geoprocessamento: mapeando o setor têxtil em Caicó/RN. </t>
  </si>
  <si>
    <t>Aline Haiara Ramos</t>
  </si>
  <si>
    <t>UTILIZAÇÃO DE MATERIAL DIDÁTICO NAS AULAS DE ANATOMIA HUMANA </t>
  </si>
  <si>
    <t>A FEBRE DAS VENDAS DIRETAS E A BUSCA DE ALTERNATIVAS NO MERCADO COMPETITIVO </t>
  </si>
  <si>
    <t>Juliana Abrão da Silva Castilho</t>
  </si>
  <si>
    <t>Análise dos Conteúdos nas Aulas de Educação Física no Ensino Médio do IFRN sob a Luz da Teoria Sócio-histórica </t>
  </si>
  <si>
    <t>DOS ACAMPAMENTOS AOS ASSENTAMENTOS RURAIS ÁGUA VIVA I E II. O QUE MUDOU? </t>
  </si>
  <si>
    <t>MARIA DE FÁTIMA DE SOUZA PALITOT</t>
  </si>
  <si>
    <t>Educação CTS e ecocidadania: uma aproximação possível? </t>
  </si>
  <si>
    <t>Isabelle Pedreira Déjardin</t>
  </si>
  <si>
    <t>MAPEAMENTO DO SETOR TÊXTIL EM CAICÓ/RN: ANÁLISES SÓCIO-ESPACIAIS E IMPLICAÇÕES NA DINÂMICA CITADINA </t>
  </si>
  <si>
    <t>Joyce Karyne de Medeiros</t>
  </si>
  <si>
    <t>NATUREZA E CULTURA NA ARTE RUPESTRE DO SERIDÓ NORTERIOGRANDENSE </t>
  </si>
  <si>
    <t>O AUTISMO NA PERSPECTIVA DE PROFESSORES DO ENSINO REGULAR DE TERESINA-PI </t>
  </si>
  <si>
    <t>Resumo Técnico da Política de Assistência Estudantil do Instituto Federal do Maranhão: Observações no Campus Centro Histórico </t>
  </si>
  <si>
    <t>Regiane da Silva Amaral</t>
  </si>
  <si>
    <t>FORMAÇÃO DE PROFESSORES: AS NARRATIVAS DE GRADUANDOS DA LICENCIATURA EM MATEMÁTICA DO IFRN/MOSSORÓ </t>
  </si>
  <si>
    <t>Augusto Sávio Guimarães do Nascimento</t>
  </si>
  <si>
    <t>PERCEPÇÃO AMBIENTAL DE ALUNOS DO ENSINO FUNDAMENTAL EM UMA ESCOLA PÚBLICA EM SÃO LUÍS – MA </t>
  </si>
  <si>
    <t>erika oliveira ferreira</t>
  </si>
  <si>
    <t>UMA ABORDAGEM METODOLÓGICA UTILIZANDO SOFTWARE GRÁFICO PARA O ENSINO DE HISTÓRIA DA MATEMÁTICA </t>
  </si>
  <si>
    <t>Mário Wedney de Lima Moreira</t>
  </si>
  <si>
    <t>A dialética do fenômeno técnico</t>
  </si>
  <si>
    <t>A expansão da Sociedade do Apostolado Católico no interior brasileiro da primeira metade do século vinte: o papel da Igreja Católica na formação de uma cidade </t>
  </si>
  <si>
    <t>NILTON PAULO PONCIANO</t>
  </si>
  <si>
    <t>Coletores de Pequi: Cenários de Sobrevivência </t>
  </si>
  <si>
    <t>Maria Antonia Ferreira Andrade</t>
  </si>
  <si>
    <t>GESTÃO URBANA INTEGRADA E PARTICIPATIVA: BREVES REFLEXÕES ACERCA DOS MODELOS TRADE-OFF E DE ROSSETTO </t>
  </si>
  <si>
    <t>RECURSOS DIDÁTICOS COMPLEMENTARES NA CONSTRUÇÃO DOS SABERES PARA AS RELAÇÕES ÉTNICORRACIAIS: UM ESTUDO DE CASO NO IFPA CAMPUS BELÉM </t>
  </si>
  <si>
    <t>HELENA DO SOCORRO CAMPOS DA ROCHA</t>
  </si>
  <si>
    <t>Danna Caroline Monteiro Góes Leite</t>
  </si>
  <si>
    <t>DISCURSOS E SABERES DA DIDÁTICA NO TRABALHO DOCENTE: O QUE PENSAM OS PROFESSORES DA REDE PÚBLICA MUNICIPAL CEARENSE </t>
  </si>
  <si>
    <t>EDUCAÇÃO COMO FATOR PARA O DESENVOLVIMENTO SÓCIO-AMBIENTAL DO POVOADO MANDACARU NO MUNICÍPIO DE BARREIRINHAS-MA. </t>
  </si>
  <si>
    <t>Emerson Daniel da Conceição Ferreira</t>
  </si>
  <si>
    <t>Políticas de Estado, Educação e Inclusao: as ações afirmativas no Instituto Federal de Educação da Bahia </t>
  </si>
  <si>
    <t>Naiaranize Pinheiro da Silva</t>
  </si>
  <si>
    <t>AVALIAÇÃO DA PRÁTICA DA EDUCAÇÃO AMBIENTAL DOS </t>
  </si>
  <si>
    <t>DeboraCristina Ribeiro</t>
  </si>
  <si>
    <t>Educação a Distância nas Ações Formativas dos Policiais Militares de Sergipe </t>
  </si>
  <si>
    <t>Manoel Messias de Souza</t>
  </si>
  <si>
    <t>UNICID - Universidade Cidade de São Paulo</t>
  </si>
  <si>
    <t>INVISIBILIZAÇÃO DA ÁFRICA: APAGAMENTO DA HISTÓRIA DO NEGRO NA EDUCAÇÃO FORMAL BRASILEIRA </t>
  </si>
  <si>
    <t>Bruno Jorge Abdul Massih Viana</t>
  </si>
  <si>
    <t>O NEAB E SUAS PERSPECTIVAS PARA O ENSINO DA ÁFRICA NA GEOGRAFIA DA EDUCAÇÃO BÁSICA: UM ESTUDO DE CASO NO IFPA-CAMPUS BELÉM </t>
  </si>
  <si>
    <t>A PERCEPÇÃO DA EDUCAÇÃO AMBIENTAL DOS ALUNOS DO ENSINO FUNDAMENTAL EM UMA ESCOLA PRIVADA DE FLORÂNIA/RN </t>
  </si>
  <si>
    <t>O curso técnico integrado em alimentos na modalidade EJA do IFRN: uma contribuição para o desenvolvimento local </t>
  </si>
  <si>
    <t>JOSE MOISES NUNES DA SILVA</t>
  </si>
  <si>
    <t>A AFINIDADE DA EDUCAÇÃO AMBIENTAL E O ENSINO DE CIÊNCIAS: ANALISANDO UMA ESCOLA PRIVADA DE FLORÂNIA/RN </t>
  </si>
  <si>
    <t>FORMAÇÃO E INSERÇÃO DO TECNÓLOGO: AVALIAÇÃO E PERSPECTIVAS DOS ALUNOS </t>
  </si>
  <si>
    <t>A CULTURA ESCOLAR INSERIDA NO CURRÍCULO DO CURSO TÉCNICO DE ELETROTÉCNICA – MODALIDADE SUBSEQUENTE </t>
  </si>
  <si>
    <t>ANÁLISE E REFLEXÃO SOBRE O CURRÍCULO EM AÇÃO DO PROEJA DO IFCE: PRIMEIRAS APROXIMAÇÕES </t>
  </si>
  <si>
    <t>Maria Lindalva Gomes Leal</t>
  </si>
  <si>
    <t>AVALIAÇÃO DAS DIFICULDADES NA APRENDIZAGEM DE QUÍMICA DOS ALUNOS DO ENSINO MÉDIO DO IFPI- CAMPUS FLORIANO </t>
  </si>
  <si>
    <t>Memória, espaço e cultura escolar: configurações da educação no Seridó Potiguar </t>
  </si>
  <si>
    <t>O COMPROMISSO DO PESQUISADOR: PERCEPÇÃO E RIGOR CIENTÍFICO EM KUHN </t>
  </si>
  <si>
    <t>Rosana Rocha Siqueira</t>
  </si>
  <si>
    <t>O CURRICULO DO PROEJA DO IFCE: UMA AVALIAÇÃO FEITA POR SEUS ALUNOS </t>
  </si>
  <si>
    <t>PERFIL DOS INGRESSANTES DO CURSO DE CIÊNCIAS CONTÁBEIS NA GRANDE JOÃO PESSOA </t>
  </si>
  <si>
    <t>FABIANO SILVA DOS SANTOS</t>
  </si>
  <si>
    <t>Geografia </t>
  </si>
  <si>
    <t>Educação </t>
  </si>
  <si>
    <t>Sociologia </t>
  </si>
  <si>
    <t>História </t>
  </si>
  <si>
    <t>Filosofia </t>
  </si>
  <si>
    <t>COMPARAÇÃO DA UTILIZAÇÃO DE MATERIAIS NA ÁREA DE DESIGN DE INTERIORES RELACIONADA À INDÚSTRIA MOVELEIRA EM BELÉM – DÉCADA DE 70 E A PARTIR DE 2011. </t>
  </si>
  <si>
    <t>Suelen do Nascimento Vieira</t>
  </si>
  <si>
    <t>Patrícia Cantão Gonçalves</t>
  </si>
  <si>
    <t>Camila Lima Guimarães</t>
  </si>
  <si>
    <t>Silvia Lorena Lima da Silva</t>
  </si>
  <si>
    <t>DIAGNÓSTICO DAS CONDIÇÕES DOS ABRIGOS UTILIZADOS NA ENCHENTE DE LARANJAL DO JARI-AP: ESTUDO DE CASO </t>
  </si>
  <si>
    <t>Patrícia Santana de Argôlo Pitanga</t>
  </si>
  <si>
    <t>Administração Pública sob a visão do modelo gerencial, empreendedorismo e empoderamento </t>
  </si>
  <si>
    <t>Adriana Larissa Jezini Barbosa Freire</t>
  </si>
  <si>
    <t>Américo Matsuo Minori</t>
  </si>
  <si>
    <t>Vivian Pinto Fonseca</t>
  </si>
  <si>
    <t>Pedro Ferreira da Silva Filho</t>
  </si>
  <si>
    <t>Augusto Cesar Barreto Rocha</t>
  </si>
  <si>
    <t>A ECONOMIA SOLIDÁRIA COMO ESTRATEGIA ORGANIZATIVA: A EXPERIÊNCIA DA ASSOCIAÇÃO DE PRODUTORES (AS) RURAIS DA AGRICULTURA FAMILIAR (APRAFAMTA) DO MUNICÍPIO DE TOMÉ-AÇU, PA </t>
  </si>
  <si>
    <t>Maylem de Sousa Barbosa</t>
  </si>
  <si>
    <t>adebaro alves dos reis</t>
  </si>
  <si>
    <t>A Educação Ambiental e o Ecoturismo na Gestão da FLONA do Ibura </t>
  </si>
  <si>
    <t>Emanuella Santos de Carvalho</t>
  </si>
  <si>
    <t>Cleberton Santos Souza</t>
  </si>
  <si>
    <t>JAIME JOSÉ DA SILVEIRA</t>
  </si>
  <si>
    <t>A Evidenciação Do Ajuste Ao Valor Recuperável Dos Créditos De Dívida Ativa Pelos Estados Brasileiros E Distrito Federal </t>
  </si>
  <si>
    <t>William Brasil Rodrigues Sobrinho</t>
  </si>
  <si>
    <t>A EXPERIÊNCIA DOS INSTITUTOS FEDERAIS POR UMA COOPERAÇÃO TÉCNICA INTERNACIONAL EFETIVA: CAPACITAÇÃO EM COOPERATIVISMO E AGROECOLOGIA NO BENIM </t>
  </si>
  <si>
    <t>Carlos Alex de Cantuária Cypriano</t>
  </si>
  <si>
    <t>A EXPORTAÇÃO COMO FATOR PARA O DESENVOLVIMENTO: UMA AVALIAÇÃO DE INDICADORES DE DESENVOLVIMENTO NOS MUNICÍPIOS DO RIO GRANDE DO NORTE </t>
  </si>
  <si>
    <t>Renato Samuel Barbosa de Araújo</t>
  </si>
  <si>
    <t>Maíra Melo de França</t>
  </si>
  <si>
    <t>A GESTÃO DE RELACIONAMENTO COM O CLIENTE (CRM) EM UMA ORGANIZAÇÃO DO TERCEIRO SETOR </t>
  </si>
  <si>
    <t>JOSIETE DA SILVA MENDES</t>
  </si>
  <si>
    <t>Alan da Conceição Santos</t>
  </si>
  <si>
    <t>CLAYTON CHRISTIAN GUEDES DA SILVA</t>
  </si>
  <si>
    <t>Glória Leite de Souza</t>
  </si>
  <si>
    <t>AGRICULTURA FAMILIAR E SUA INTERFACE COM A DIMENSÃO ECONÔMICA: um estudo na região do MATO GRANDE (RN). </t>
  </si>
  <si>
    <t>Melissa</t>
  </si>
  <si>
    <t>Gerda Lúcia Pinheiro Camelo</t>
  </si>
  <si>
    <t>Nathália Regina Sobral Paiva</t>
  </si>
  <si>
    <t>Giovanna de Araújo Spinelli</t>
  </si>
  <si>
    <t>A IMPORTÂNCIA DA GESTÃO DE CUSTOS NA PRESTAÇÃO DE SERVIÇOS: Um estudo de caso nas clínicas médicas do município de Lagarto/SE </t>
  </si>
  <si>
    <t>LUCIANA CORREIA PASSOS</t>
  </si>
  <si>
    <t>Faculdade José Augusto Vieira</t>
  </si>
  <si>
    <t>ALÉM DAS FRONTEIRAS DA PARAÍBA: MAPEAMENTO DO PERFIL DOS CONSUMIDORES DE CAJAZEIRAS EM TEMPOS DE GLOBALIZAÇÃO </t>
  </si>
  <si>
    <t>Nadja da Nobrega Rodrigues</t>
  </si>
  <si>
    <t>HINGREDY KELLY BARBOSA DUARTE</t>
  </si>
  <si>
    <t>CRISTINA FREITAS DE SOUSA</t>
  </si>
  <si>
    <t>Análise Comparativa dos Modelos de Aquisição de bens, produtos e serviços praticados por instiuições federais de ensino </t>
  </si>
  <si>
    <t>CELIA MITIE KONDO</t>
  </si>
  <si>
    <t>Nelson Zang</t>
  </si>
  <si>
    <t>Guilherme Bizarro Salve</t>
  </si>
  <si>
    <t>Danielle de Oliveira Costa</t>
  </si>
  <si>
    <t>Marcelo Mendes Pedroza</t>
  </si>
  <si>
    <t>ANÁLISE DA PERCEPÇÃO AMBIENTAL DOS MORADORES DA ZONA NORTE DE TERESINA – PIAUÍ SOBRE ÁREAS DE RISCO </t>
  </si>
  <si>
    <t>Jacqueline Santos Brito</t>
  </si>
  <si>
    <t>AS ESTRATÉGIAS DE MARKETING DE RELACIONAMENTO NO NORTE SHOPPING </t>
  </si>
  <si>
    <t>Gracileide Kamila Patriota da Silva Miranda</t>
  </si>
  <si>
    <t>Neiry Aline da Silva Cruz</t>
  </si>
  <si>
    <t>Alison Gessinger Guedes Morais</t>
  </si>
  <si>
    <t>Karla Angélica Dantas de Lima</t>
  </si>
  <si>
    <t>Jefferson Cavalcante Ferreira</t>
  </si>
  <si>
    <t>AS RELAÇÕES ENTRE A SUSTENTABILIDADE AMBIENTAL E O CRESCIMENTO ECONÔMICO SOB A VISÃO DO PENSAMENTO SISTÊMICO </t>
  </si>
  <si>
    <t>Kauê Pereira Buriti Dantas</t>
  </si>
  <si>
    <t>Pedro Henrique Villaverde Monteiro Carlos</t>
  </si>
  <si>
    <t>Josué Vitor de Medeiros Júnior</t>
  </si>
  <si>
    <t>Miler Franco Danjour</t>
  </si>
  <si>
    <t>As várias faces dos artefatos: identidade e novas atribuições de significados </t>
  </si>
  <si>
    <t>Camila Andrade dos Santos</t>
  </si>
  <si>
    <t>Helaine Dias Guimarães</t>
  </si>
  <si>
    <t>Tayce Maria Saenz Artioli Costa</t>
  </si>
  <si>
    <t>ATRAÇÃO E RETENÇÃO DE CLIENTES: O CASO DE FARMÁCIAS DE MANIPULAÇÃO.</t>
  </si>
  <si>
    <t>HELDER DANILO FERNANDES LIMA</t>
  </si>
  <si>
    <t>Maria de Fátima Silva Oliveira</t>
  </si>
  <si>
    <t>Marconi da Silva Leite Júnior</t>
  </si>
  <si>
    <t>Renan felipe</t>
  </si>
  <si>
    <t>AVALIAÇÃO CRÍTICA DO TRABALHO DA CÂMARA MUNICIPAL DE IMPERATRIZ / MA NA LEGISLATURA 2005 – 2008. </t>
  </si>
  <si>
    <t>Natanael Uchoa Sousa</t>
  </si>
  <si>
    <t>Lauro Santos Pinheiro</t>
  </si>
  <si>
    <t>AVALIAÇÃO DA INFLUÊNCIA DA MARCA NA DECISÃO DE COMPRA DOS CONSUMIDORES DE CALÇADOS ESPORTIVOS </t>
  </si>
  <si>
    <t>Helisabela do Nascimento Pereira Danjour</t>
  </si>
  <si>
    <t>Danilo Cortez Gomes</t>
  </si>
  <si>
    <t>Avaliação das condições sanitárias do município de Barro Duro-PI </t>
  </si>
  <si>
    <t>Ceci Albertina Cisne Tomaz</t>
  </si>
  <si>
    <t>CAIO FREITAS CAVALCANTE BARROS</t>
  </si>
  <si>
    <t>CARACTERIZAÇÃO DO USO DE TECNOLOGIA DA INFORMAÇÃO-TI NAS MICRO E PEQUENAS EMPRESAS-MPES DE AURORA-CE </t>
  </si>
  <si>
    <t>Francisco de Tarso Ribeiro Caselli</t>
  </si>
  <si>
    <t>CLAUDILANYO GONÇALVES DOS SANTOS</t>
  </si>
  <si>
    <t>Regis Barroso de Souza</t>
  </si>
  <si>
    <t>Criar no SketchUp e desenvolver no Revit Architecture: uma avaliação de interoperabilidade para a projetação no contexto da tecnologia BIM. </t>
  </si>
  <si>
    <t>Rosângela de Miranda Santos</t>
  </si>
  <si>
    <t>Rejane de Moraes Rêgo</t>
  </si>
  <si>
    <t>DESAFIOS E PERSPECTIVAS PARA O ETNOTURISMO NA RESERVA INDÍGENA SÃO MARCOS - RORAIMA </t>
  </si>
  <si>
    <t>Sydnan Souza Lima Aguiar</t>
  </si>
  <si>
    <t>Carolina Viana Albuquerque</t>
  </si>
  <si>
    <t>Maria Aparecida Ferreira Barbosa Fernandes</t>
  </si>
  <si>
    <t>TOMIRIS KÁRIA SOUZA DUARTE</t>
  </si>
  <si>
    <t>DIAGNÓSTICO DE CULTURA ORGANIZACIONAL EM INSTITUIÇÕES DE ENSINO SUPERIOR NO ESTADO DO RIO GRANDE DO NORTE </t>
  </si>
  <si>
    <t>Katyanna Amélia Moura do Nascimento</t>
  </si>
  <si>
    <t>EDUCAÇÃO PATRIMONIAL E CONHECIMENTO: UM ESTUDO A PARTIR DA VISÃO DOS ALUNOS DO ENSINO MÉDIO EM BOA VISTA - RR </t>
  </si>
  <si>
    <t>RenataLarissaSarmento</t>
  </si>
  <si>
    <t>Igor Bahia Costa</t>
  </si>
  <si>
    <t>HUGO LEONARDO SILVA MELO</t>
  </si>
  <si>
    <t>ESPORTES DE AÇÃO: O PERFIL DO TURISTA DE AVENTURA NA CIDADE DE MARANGUAPE - CEARÁ </t>
  </si>
  <si>
    <t>ESTRATÉGIAS PROMOCIONAIS PARA O LANÇAMENTO DE UM PRODUTO/MARCA NO MERCADO </t>
  </si>
  <si>
    <t>STEFANO ANDREI EVANGELISTA MAIA</t>
  </si>
  <si>
    <t>Ana Raíssa Antas Diniz Soares</t>
  </si>
  <si>
    <t>ESTUDO DAS AÇÕES DE MERCHANDISING DO MERCADO DE CERVEJAS NAS REDES SUPERMERCADISTAS DE NATAL-RN </t>
  </si>
  <si>
    <t>Laysla Carla de Castro Ferreira</t>
  </si>
  <si>
    <t>Emanuel Albuquerque dos Santos</t>
  </si>
  <si>
    <t>FORTALEZA EM FOCO – HISTÓRIA, CULTURA E ARTE: CITY TOUR COMO OPÇÃO CULTURAL E DE LAZER NA CAPITAL DO CEARÁ </t>
  </si>
  <si>
    <t>Gestão de negócios no turismo comunitário: uma análise na comunidade Caetanos de Cima. </t>
  </si>
  <si>
    <t>THATIANE FERNANDES DE SOUSA</t>
  </si>
  <si>
    <t>IDENTIFICAÇÃO DE ENTRAVES ECONÔMICOS NA PRODUÇÃO DE BIODIESEL NA BAHIA </t>
  </si>
  <si>
    <t>Marcelo Santana Silva</t>
  </si>
  <si>
    <t>Fábio Matos Fernandes</t>
  </si>
  <si>
    <t>Juliano da Silva Lopes</t>
  </si>
  <si>
    <t>Ronaldo Bruno Ramalho Leal</t>
  </si>
  <si>
    <t>IMPACTOS SOCIECONOMICOS DO TURISMO DE FRONTEIRA NO MUNICIPIO DE PACARAIMA-RORAIMA </t>
  </si>
  <si>
    <t>Keiva Cristina Pires Ramos</t>
  </si>
  <si>
    <t>IMPACTOS SÓCIO-AMBIENTAIS DO TURISMO FLUVIAL EM SERGIPE: UMA ANÁLISE SISTÊMICA DO COMPORTAMENTO DO TURISTA E DA ATUAÇÃO DO GUIA DE TURISMO </t>
  </si>
  <si>
    <t>Maraiza Santana dos Santos</t>
  </si>
  <si>
    <t>Renato da Silva Santos</t>
  </si>
  <si>
    <t>magna cecilia sobral silva</t>
  </si>
  <si>
    <t>IMPACTOS SOCIOECONÔMICOS DO TURISMO DE FRONTEIRA NO MUNICÍPIO DE PACARAIMA-RORAIMA. </t>
  </si>
  <si>
    <t>ERIKA DE OLIVEIRA LIMA</t>
  </si>
  <si>
    <t>Inovação: uma nova perspectiva </t>
  </si>
  <si>
    <t>João Amaro da Silva Dias</t>
  </si>
  <si>
    <t>PUC Minas</t>
  </si>
  <si>
    <t>LEVANTAMENTO DA POTENCIALIDADE DO TURISMO RURAL NO MUNICÍPIO DE LAGARTO/SE: O ASSENTAMENTO SABOEIRO </t>
  </si>
  <si>
    <t>Levantamento das condições sanitárias domiciliares do município de Miguel Leão- PI </t>
  </si>
  <si>
    <t>MOBILIÁRIO, ECODESIGN E TECNOLOGIA LIMPA: AÇÕES DE MINIMIZAÇÃO DE PERDAS EM EMPRESAS ESTOFADORAS </t>
  </si>
  <si>
    <t>MARIA AGNÓLIA TEIXEIRA GARDINO</t>
  </si>
  <si>
    <t>Gabriela Biana Barbosa</t>
  </si>
  <si>
    <t>JÉSSICA VALÉRIA CAVALCANTE FERREIRA</t>
  </si>
  <si>
    <t>O empreendedorismo rural na criação e comercialização de ovinos e caprinos: O caso dos expositores da V Expocapri da Cidade de Salgueiro. </t>
  </si>
  <si>
    <t>FRANCISCA WISLANA COSTA PINTO</t>
  </si>
  <si>
    <t>Orlando Everton de Souza Ferreira</t>
  </si>
  <si>
    <t>O PLANO DE GESTÃO DE RESÍDUOS SÓLIDOS COMO INSTRUMENTO DE GESTÃO AMBIENTAL DE QUALIDADE PARA ÓRGÃOS DA ADMINISTRAÇÃO DIRETA MUNICIPAIS </t>
  </si>
  <si>
    <t>DANIELLE BATISTA DE SOUZA</t>
  </si>
  <si>
    <t>OS ESPAÇOS DE SABORES E FAZERES TRADICIONAIS NA COMUNIDADE PÉ LEVE NO AGRESTE ALAGOANO </t>
  </si>
  <si>
    <t>Ariadne Aguiar Vitório Mendonça</t>
  </si>
  <si>
    <t>Luana Macêdo de Almeida</t>
  </si>
  <si>
    <t>Rodrigo Vieira Cavalcanti</t>
  </si>
  <si>
    <t>Samuel Silva de Lima</t>
  </si>
  <si>
    <t>Aline Sousa Costa</t>
  </si>
  <si>
    <t>OS GASES DE EFEITO ESTUFA DA QUEIMA DE RESÍDUOS DO ALGODÃO NO BRASIL: UMA ABORDAGEM DA ECONOMIA AMBIENTAL </t>
  </si>
  <si>
    <t>Ana Carênina de Albuquerque Ximenes</t>
  </si>
  <si>
    <t>Maria Cléa Brito de Figueirêdo</t>
  </si>
  <si>
    <t>Maria Elanny Damasceno Silva</t>
  </si>
  <si>
    <t>Mariana Fernandes Costa Vieira</t>
  </si>
  <si>
    <t>Flaviana de Lima Araújo</t>
  </si>
  <si>
    <t>O TURISMO DE ESTUDOS E INTERCÂMBIO NO DESENVOLVIMENTO ECONÔMICO E SOCIAL DO POVOADO DA ILHA MEM DE SÁ EM ITAPORANGA D’AJUDA-SERGIPE </t>
  </si>
  <si>
    <t>GabrielA Gois Matos</t>
  </si>
  <si>
    <t>Josevânia Santos Conceição</t>
  </si>
  <si>
    <t>CLAUDIO ROBERTO BRAGHINI</t>
  </si>
  <si>
    <t>PERCEPÇÕES DA COMUNIDADE: PRÁTICA DA ATIVIDADE TURÍSTICA NA PRAINHA DO CANTO VERDE- BEBERIBE/CEARÁ </t>
  </si>
  <si>
    <t>Hanuzia Pereira Ferreira</t>
  </si>
  <si>
    <t>PROPOSTA METODOLÓGICA DE IDENTIFICAÇÃO E QUALIFICAÇÃO DO POTENCIAL DE ESPAÇOS RURAIS PARA O DESENVOLVIMENTO DO TURISMO RURAL NO MUNICÍPIO DE BOQUIM-SE A PARTIR DO ARRANJO PRODUTIVO LOCAL DA CITRICULTURA </t>
  </si>
  <si>
    <t>João Luiz Santana Brazil</t>
  </si>
  <si>
    <t>BELIENE BATISTA DOS SANTOS</t>
  </si>
  <si>
    <t>CRISTIANO SOUZA FERREIRA</t>
  </si>
  <si>
    <t>QUALIDADE DE VIDA, PROBLEMAS CONSTRUTIVOS E ARBORIZAÇÃO NA COMUNIDADE PAULO AFONSO </t>
  </si>
  <si>
    <t>Lays Raianne Azevedo da Costa</t>
  </si>
  <si>
    <t>Raquel Costa Goldfarb</t>
  </si>
  <si>
    <t>Larissa Pereira de Queiroz</t>
  </si>
  <si>
    <t>Sacha Ramalho Machado de Araújo</t>
  </si>
  <si>
    <t>Raíssa de Melo Vieira</t>
  </si>
  <si>
    <t>RECICLAGEM DE ÓLEO DE COZINHA </t>
  </si>
  <si>
    <t>VALDEMIR JOSÉ MÁXIMO OMENA DA SILVA</t>
  </si>
  <si>
    <t>SISTEMATIZANDO A VISÃO ESTRATÉGICA A PARTIR DE UMA ABORDAGEM DINÂMICA BASEADA NOS RECURSOS: O MÉTODO DRSV. </t>
  </si>
  <si>
    <t>Marília do Vale Góis Pacheco Medeiros</t>
  </si>
  <si>
    <t>Marcelo Hugo de Medeiros Bezerra</t>
  </si>
  <si>
    <t>TRIBOS URBANAS: O PERFIL DA MODA HIP HOP NA CIDADE DE JOÃO PESSOA –PB </t>
  </si>
  <si>
    <t>Raissa Freitas Cavalcante</t>
  </si>
  <si>
    <t>UNIPE</t>
  </si>
  <si>
    <t>Anna Kaline de Araújo Lima</t>
  </si>
  <si>
    <t>Bárbara Ravena Reis Santiago</t>
  </si>
  <si>
    <t>Melca Maria Batista Pereira de Oliveira</t>
  </si>
  <si>
    <t>Uyara de Sousa Travassos Barbosa</t>
  </si>
  <si>
    <t>TURISMO DE AVENTURA: O ESPORTE COMO PRODUTO TURÍSTICO NO MUNICÍPIO MARANGUAPE - CEARÁ </t>
  </si>
  <si>
    <t>TURISMO PARA A MELHOR IDADE: DESAFIOS E PERSPECTIVAS NO MERCADO SERGIPANO </t>
  </si>
  <si>
    <t>GHABRIELLE LOUISE FEITOSA SAMUEL</t>
  </si>
  <si>
    <t>Ranielly de Barros Bento</t>
  </si>
  <si>
    <t>Maxmüller de Andrade Moura</t>
  </si>
  <si>
    <t>A CRIANÇA ORIUNDA DA FAVELA QUE PASSA A VIVER EM ESPAÇOS BENEFICIADOS PELO PLANEJAMENTO URBANO </t>
  </si>
  <si>
    <t>CARLA MATOS LEÃO</t>
  </si>
  <si>
    <t>Análise dos Resíduos Sólidos Gerados no Município de Picuí/PB: Implicações Sociais e Ambientais </t>
  </si>
  <si>
    <t>Aracélia Azevedo Pinheiro</t>
  </si>
  <si>
    <t>João Paulo de Oliveira Silva</t>
  </si>
  <si>
    <t>FREDERICO CAMPOS PEREIRA</t>
  </si>
  <si>
    <t>Heliomar Jadson Silva Santos</t>
  </si>
  <si>
    <t>As campanhas de cerveja e a filosofia epicurista </t>
  </si>
  <si>
    <t>Wallace Lira</t>
  </si>
  <si>
    <t>Everton Moura Arruda</t>
  </si>
  <si>
    <t>Andre Wilson Archer Pinto Salgado</t>
  </si>
  <si>
    <t>AS ESTRATÉGIAS DE MARKETING DE RELACIONAMENTO NO NORTE SHOPPING -NATAL-RN </t>
  </si>
  <si>
    <t>GESTÃO FEMININA E A AS MULHERES EMPRESÁRIAS, UM ESTUDO EM CAXIAS-MA </t>
  </si>
  <si>
    <t>RAIMUNDO NONATO ASSUNÇÃO DE SOUSA</t>
  </si>
  <si>
    <t>César Augusto de Albuquerque Araujo</t>
  </si>
  <si>
    <t>Madson Evandro da Silva Melo</t>
  </si>
  <si>
    <t>O DECRECIMENTO ECONÔMICO ATRAVÉS DA RELOCALIZAÇÃO DA PRODUÇÃO: UMA ESTRATÉGIA PARA UM DESENVOLVIMENTO REGIONAL SUSTENTÁVEL </t>
  </si>
  <si>
    <t>Jaqueline dos Santos Gonçalves</t>
  </si>
  <si>
    <t>Francisca Laudeci Martins Souza</t>
  </si>
  <si>
    <t>O (DES) ENVOLVIMENTO LOCAL E SUSTENTÁVEL NA ORLA DE MACEIÓ – ALAGOAS: Uma Análise dos Serviços de Bares e Restaurantes pelos turistas </t>
  </si>
  <si>
    <t>RENATA KELLY ALVES DE CARVALHO</t>
  </si>
  <si>
    <t>PAINEL DE GOVERNANÇA AMBIENTAL: GESTÃO E MONITORAMENTO DO MEIO AMBIENTE DE FORMA EFICIENTE </t>
  </si>
  <si>
    <t>José Damião de Melo</t>
  </si>
  <si>
    <t>MICHELLE DRATOVSKY</t>
  </si>
  <si>
    <t>Usos e funções do Twitter no Relacionamento Organizacional</t>
  </si>
  <si>
    <t>Mayara de Sousa Guimarães Fonseca</t>
  </si>
  <si>
    <t>ALTERAÇÕES PAISAGISTICAS NO MUNICÍPIO DA BARRA DOS COQUEIROS: UMA ANÁLISE A PARTIR DO DESENVOLVIMENTO DO TURISMO </t>
  </si>
  <si>
    <t>José Carlos Santos Cunha</t>
  </si>
  <si>
    <t>Anderson Chaves Santos</t>
  </si>
  <si>
    <t>O PAPEL DA GASTRONOMIA NO ECOTURISMO NA ILHA MEM DE SÁ, ITAPORANGA DAJUDA, LITORAL SUL DE SERGIPE </t>
  </si>
  <si>
    <t>JUREMA DO NASCIMENTO RIBEIRO</t>
  </si>
  <si>
    <t>Tamiles Santos Andrade</t>
  </si>
  <si>
    <t>USO DE SCRUM PARA A IMPLEMENTAÇÃO DE SERVIÇOS EM UM INSTITUTO FEDERAL DE EDUCAÇÃO, CIÊNCIA E TECNOLOGIA </t>
  </si>
  <si>
    <t>Alexandre Roberto de Souza Correia</t>
  </si>
  <si>
    <t>AS REPERCUSSÕES DO ESTRESSE NOS GESTORES DE NÍVEL INTERMEDIÁRIO DAS GRANDES EMPRESAS DE JOÃO PESSOA </t>
  </si>
  <si>
    <t>Luciana Belo de Lima</t>
  </si>
  <si>
    <t>Emanoela Moura Toscano</t>
  </si>
  <si>
    <t>LAZER E QUALIDADE DE VIDA NO TRABALHO: UM RELATO DE EXPERIÊNCIAS DE ATIVIDADES DESENVOLVIDAS COM SERVIDORES DA REITORIA-IFRN </t>
  </si>
  <si>
    <t>Dayseanne Souza Silva</t>
  </si>
  <si>
    <t>MATRIZ TERRITORIAL DE TURISMO COMUNITÁRIO: UMA PROPOSTA DE DESENVOLVIMENTO INCLUSIVO NO MUNICIPIO DE BREJO GRANDE, SERGIPE – BRASIL </t>
  </si>
  <si>
    <t>Mary Nadja Lima Santos</t>
  </si>
  <si>
    <t>ISIS GABRIELE NASCIMENTO COSTA</t>
  </si>
  <si>
    <t>EDUCAÇÃO PARA A SUSTENTABILIDADE: CONSTRUINDO COMPETÊNCIAS A PARTIR DA ATIVIDADE INFORMAL - ESTUDO DE CASO DA ATIVIDADE DOS FEIRANTES NO MERCADO DAS MANGUEIRAS. </t>
  </si>
  <si>
    <t>Tatiane Francisco da Silva Persolino</t>
  </si>
  <si>
    <t>maria nubia medeiros de araujo frutuoso</t>
  </si>
  <si>
    <t>Praça Olimpio Campos: Preservação hitórica e aspectos da arborização </t>
  </si>
  <si>
    <t>Jania Reis Batista</t>
  </si>
  <si>
    <t>MARIA JOSÉ DA SILVA</t>
  </si>
  <si>
    <t>NOVOS SIGNIFICADOS DO ESPAÇO URBANO UMA ANÁLISE A PARTIR DO NORTH SHOPPING EM FORTALEZA-CE </t>
  </si>
  <si>
    <t>Hospedagem Domiciliar: Opção de Hospedagem em Períodos de Grande Fluxo Turístico no Município de Viçosa do Ceará. </t>
  </si>
  <si>
    <t>MOESIO DA COSTA BASTOS</t>
  </si>
  <si>
    <t>COOPERATIVA DE PESCA ARTESANAL E BENEFICIAMENTO DO PESCADO – COOPESCAT: Resultados obtidos no período de 2007 a 2010 </t>
  </si>
  <si>
    <t>Tiago Ezequiel da Silva</t>
  </si>
  <si>
    <t>Varelio Gomes dos Santos</t>
  </si>
  <si>
    <t>iracyara maria assunção de sousa</t>
  </si>
  <si>
    <t>O CENTRO DE QUIXADÁ: AS NORMAS, O PLANEJAMENTO URBANO E O SETOR IMOBILIÁRIO </t>
  </si>
  <si>
    <t>FRANCISCA ÁDILA FERREIRA PEREIRA</t>
  </si>
  <si>
    <t>ALEXANDRE QUEIROZ PEREIRA</t>
  </si>
  <si>
    <t>ACESSIBILIDADE PARA PESSOAS PORTADORAS DE NECESSIDADES ESPECÍFICAS NO INSTITUTO FEDERAL DO CEARÁ – CAMPUS JUAZEIRO DO NORTE </t>
  </si>
  <si>
    <t>Yllara Maria Gomes de Matos Brasil</t>
  </si>
  <si>
    <t>Gabriela Linhares Landim</t>
  </si>
  <si>
    <t>Igor Silva Santos</t>
  </si>
  <si>
    <t>A FARSA DO GAY: HOMOSSEXUAIS DESMENTIDOS E VENCIDOS NAS TELENOVELAS </t>
  </si>
  <si>
    <t>Ben-Hur Bernard Pereira Costa</t>
  </si>
  <si>
    <t>A INFLUÊNCIA DA PERSIANA PARA O CONFORTO AMBIENTAL E OS TIPOS DE ACIONAMENTOS </t>
  </si>
  <si>
    <t>Alessandra Correia dos Santos</t>
  </si>
  <si>
    <t>Miquelina Rodrigues dos Santos Castro</t>
  </si>
  <si>
    <t>JÚLIA SILVA DE MORAES</t>
  </si>
  <si>
    <t>ANÁLISE DA MATURIDADE NO GERENCIAMENTO DE PROJETOS ATRAVÉS DO MMGP EM UMA EMPRESA DE GRANDE PORTE NA PARAÍBA </t>
  </si>
  <si>
    <t>ANÁLISE DA QUALIDADE DE VIDA DE TRABALHADORES DE UMA FEIRA LIVRE DE JOÃO PESSOA </t>
  </si>
  <si>
    <t>Ilzair de Oliveira Lima Verde</t>
  </si>
  <si>
    <t>Luciane Albuquerque Sá de Souza</t>
  </si>
  <si>
    <t>ANALISE DO PROCESSO DE CARGA E DESCARGA DE MATERIAL PERMANENTE EM ORGÃO DA ADMINISTRAÇÃO PÚBLICA: Um estudo sobre a percepção dos consignatários no ambiente do IFRN Campus Natal Central. </t>
  </si>
  <si>
    <t>Fernando Luís Dias Varella</t>
  </si>
  <si>
    <t>Francisco de Assis da Silva</t>
  </si>
  <si>
    <t>LUIZ GOMES DA SILVA</t>
  </si>
  <si>
    <t>Ivo Assunção Filho</t>
  </si>
  <si>
    <t>APRENDIZAGEM ORGANIZACIONAL E TECNOLÓGICA NO APL DE OVINOCAPRINOCULTURA NO SERTÃO DO CEARÁ </t>
  </si>
  <si>
    <t>eliane rodrigues da silva</t>
  </si>
  <si>
    <t>francisca lauriana santos dantas</t>
  </si>
  <si>
    <t>Gabriela de Castro Queiroz</t>
  </si>
  <si>
    <t>AS CONTRIBUIÇÕES DA PECUÁRIA LEITEIRA PARA A QUALIDADE DE VIDA DOS PRODUTORES RURAIS DE CONCEIÇÃO DO ARAGUAIA-Pa</t>
  </si>
  <si>
    <t>Antonio Cordeiro de Santana</t>
  </si>
  <si>
    <t>Glenda Maria Braga Abud</t>
  </si>
  <si>
    <t>Emater - Pará</t>
  </si>
  <si>
    <t>AS FERRAMENTAS DA COMUNICAÇÃO ORGANIZACIONAL INTEGRADA EM UMA FACULDADE PRIVADA DE BOA VISTA - RR </t>
  </si>
  <si>
    <t>Virginia</t>
  </si>
  <si>
    <t>A Utilização das Plataformas Online de Redes Sociais em Campanhas Publicitárias </t>
  </si>
  <si>
    <t>Cristiane Santos de Oliveira</t>
  </si>
  <si>
    <t>Centro Universitário de Maceió</t>
  </si>
  <si>
    <t>Ivaldir Honório de Farias Junior</t>
  </si>
  <si>
    <t>Murilo Serafim de Lima</t>
  </si>
  <si>
    <t>A utilização de ferramentas de OSM na otimização de processos em uma pizzaria </t>
  </si>
  <si>
    <t>Ediane Lucena Soares</t>
  </si>
  <si>
    <t>Kathyana Vanessa Diniz Santos</t>
  </si>
  <si>
    <t>Marianna Cavalcante de Aguiar</t>
  </si>
  <si>
    <t>Francisca Suzete Diniz da Silva</t>
  </si>
  <si>
    <t>Elaine Cristina Batista de Oliveira</t>
  </si>
  <si>
    <t>AVENIDA JOÃO MEDEIROS FILHO: UMA ANÁLISE DA INFLUÊNCIA DOS SERVIÇOS NA DINÂMICA SOCIOESPACIAL DA ZONA NORTE DE NATAL-RN </t>
  </si>
  <si>
    <t>MONICK EZEQUIEL CHAVES</t>
  </si>
  <si>
    <t>Casos Específicos de Estratégia e Planejamento de Marketing das Vinícolas do Vale do São Francisco </t>
  </si>
  <si>
    <t>franciele silva santos</t>
  </si>
  <si>
    <t>CLUSTERS E DISTRITOS INDUSTRIAIS COMO ESTRATÉGIAS DE DESENVOLVIMENTO LOCAL SUSTENTÁVEL </t>
  </si>
  <si>
    <t>JOSÉ NILTON DE MELO</t>
  </si>
  <si>
    <t>COMPETÊNCIA INFORMACIONAL PARA PORTADORES DE NECESSIDADES ESPECIAIS DO IFPB – CAMPUS JOÃO PESSOA </t>
  </si>
  <si>
    <t>Ivanise Andrade Melo de Almeida</t>
  </si>
  <si>
    <t>Beatriz Alves de Sousa</t>
  </si>
  <si>
    <t>Lucrécia Camilo de Lima</t>
  </si>
  <si>
    <t>CONTRIBUIÇÃO À ANÁLISE E RESOLUÇÃO DE CONFLITOS SOCIOAMBIENTAIS NO AÇUDE DE APIPUCOS – RECIFE/PE </t>
  </si>
  <si>
    <t>CONTROLE DO PROCESSO DE AQUISIÇÃO E DISTRIBUIÇÃO DE MEDICAMENTOS NO DISTRITO SANITÁRIO V DO MUNICÍPIO DE JOÃO PESSOA </t>
  </si>
  <si>
    <t>MARIA DA CONCEIÇÃO MONTEIRO CAVALCANTI</t>
  </si>
  <si>
    <t>DELIMITAÇÃO DAS MARGENS DOS RIOS CORDA E MEARIM NA CIDADE DE BARRA DO CORDA – UMA METODOLOGIA APLICADA PARA O CURSO TÉCNICO EM EDIFICAÇÕES </t>
  </si>
  <si>
    <t>Paulo Eduardo Silva de Vasconcelos</t>
  </si>
  <si>
    <t>Airton Barbalho Rodrigues</t>
  </si>
  <si>
    <t>Thiago Brito Viveiros</t>
  </si>
  <si>
    <t>DESCARTE DO LIXO ELETRÔNICO: COLETA E RECICLAGEM COMO FORMA DE AMENIZAR ESSE PROBLEMA EM RORAIMA </t>
  </si>
  <si>
    <t>Hendel Santana Morais</t>
  </si>
  <si>
    <t>Carolina Lacerda Gonçalves</t>
  </si>
  <si>
    <t>Sara Regina Simplicio Costa</t>
  </si>
  <si>
    <t>Kesia Pereira dos Santos</t>
  </si>
  <si>
    <t>Sandra Mara de Paula Dias Botelho</t>
  </si>
  <si>
    <t>DESIGN DE LUMINÁRIAS: ESTUDO DE CASO DO TIPO DE EMBUTIR QUADRADO EM ACRÍLICO </t>
  </si>
  <si>
    <t>Valquiria Souza do Nascimento</t>
  </si>
  <si>
    <t>DESIGN SOCIAL DE PRODUTO: CASO VILA BREJAL – ALAGOAS (II ETAPA). </t>
  </si>
  <si>
    <t>Vanessa Cavalcante de Araújo</t>
  </si>
  <si>
    <t>DESIGN + TECNOLOGIAS LIMPAS COMO ESTRATÉGIAS PARA O DESENVOLVIMENTO SUSTENTÁVEL DE MÓVEIS ESTOFADOS </t>
  </si>
  <si>
    <t>Áurea Luiza Quixabeira Rosa e Silva Rapôso</t>
  </si>
  <si>
    <t>Virna Lisi Vieira da Silva</t>
  </si>
  <si>
    <t>Allana Jéssica Costa Mello Ferreira</t>
  </si>
  <si>
    <t>ECOTURISMO COMO FERRAMENTA DE EDUCAÇÃO AMBIENTAL: TRILHA INTERPRETATIVA PARA PESSOAS COM DEFICIÊNCIA AUDITIVA NA APA MORRO DO URUBU - SERGIPE. </t>
  </si>
  <si>
    <t>WELBERTON SILVA DNATAS</t>
  </si>
  <si>
    <t>JOSEVAL NASCIMENTO DE ANDRADE</t>
  </si>
  <si>
    <t>ECOTURISMO: UM MODELO DE GESTÃO SUSTENTÁVEL </t>
  </si>
  <si>
    <t>Fagner dos Santos Bomfim</t>
  </si>
  <si>
    <t>Jorgenaldo Calazans dos Santos</t>
  </si>
  <si>
    <t>Carla Simone Alves dos Santos</t>
  </si>
  <si>
    <t>EDUCAÇÃO AMBIENTAL PARA ALUNOS DE ENSINO FUNDAMENTAL: ESTUDO DE CASO EM ESCOLAS PRÓXIMAS AO LIXÃO DO JANGURUSSU EM FORTALEZA – CE </t>
  </si>
  <si>
    <t>Bárbara Chaves Aguiar Barbosa</t>
  </si>
  <si>
    <t>Pollyana Cristina Vasconcelos de Morais</t>
  </si>
  <si>
    <t>Joab do Nascimento Pires</t>
  </si>
  <si>
    <t>Francisco Wilame Silva Amaral Junior</t>
  </si>
  <si>
    <t>Educação Tecnológica: estudo de caso do curso superior de tecnologia em gestão de Turismo do IFCE </t>
  </si>
  <si>
    <t>KEILA CRISTINA NICOLAU MOTA</t>
  </si>
  <si>
    <t>WILLIAN RIAN DE LIMA NOBRE</t>
  </si>
  <si>
    <t>Luzia Capistrano Ferreira</t>
  </si>
  <si>
    <t>EFEITOS DAS ATIVIDADES TURÍSTICAS NA ZONA COSTEIRA DE MARECHAL DEODORO – ALAGOAS </t>
  </si>
  <si>
    <t>Jorge Henrique dos Santos Silva</t>
  </si>
  <si>
    <t>Entre a inovação e a tradição: A presença da Cultura Indígena no Design Contemporâneo Brasileiro </t>
  </si>
  <si>
    <t>Ana Beatriz</t>
  </si>
  <si>
    <t>Amaro Hélio Leite da Silva</t>
  </si>
  <si>
    <t>Rosemary Lopes Rodrigues</t>
  </si>
  <si>
    <t>ENTRE DESIGN E CENOGRAFIA: A PLASTICIDADE EM ESPAÇOS PROJETADOS </t>
  </si>
  <si>
    <t>Iolita Marques de Lira</t>
  </si>
  <si>
    <t>ENTRE O ORUN E O AIYÊ: UM ESTUDO ETNOGRÁFICO DA PRODUÇÃO MATERIAL AFRO-BRASILEIRA PARA O DESIGN DE INTERIORES </t>
  </si>
  <si>
    <t>Jefferson Nunes dos Santos</t>
  </si>
  <si>
    <t>Luís Antônio Costa Silva</t>
  </si>
  <si>
    <t>ESTRATÉGIAS PARA GESTÃO DA INTANGIBILIDADE NOS SERVIÇOS: análise em instituições educacionais de João Pessoa-PB </t>
  </si>
  <si>
    <t>FORMAÇÃO CRÍTICA EM ADMINISTRAÇÃO </t>
  </si>
  <si>
    <t>GILBERTH SÁ AMORIM</t>
  </si>
  <si>
    <t>FORMAÇÃO DE AGENTES DIVULGADORES DE TÉCNICAS DE PRODUÇÃO DE MUDAS DE PLANTAS ORNAMENTAIS COMO NOVA BASE DE ATIVIDADE ECONÔMICA PARA A AGRICULTURA FAMILIAR </t>
  </si>
  <si>
    <t>Naiara Maria Sa Nunes</t>
  </si>
  <si>
    <t>Stefan Hubertus Dorner</t>
  </si>
  <si>
    <t>Geração de tipografias através de processos experimentais </t>
  </si>
  <si>
    <t>Michelly Pessoa da Silva</t>
  </si>
  <si>
    <t>JOSINALDO BARBOSA DA SILVA</t>
  </si>
  <si>
    <t>Gestão de áreas Urbanas envolvendo as proposições ambientais e a comunidade de pescadores de Marechal Deodoro-AL </t>
  </si>
  <si>
    <t>José Djalma Alves de Araújo Bezerra</t>
  </si>
  <si>
    <t>Gabryelle Dantas</t>
  </si>
  <si>
    <t>GESTÃO URBANA E PESCA ARTESANAL: UMA ANÁLISE DO MUNICÍPIO DE MARECHAL DEODORO – AL </t>
  </si>
  <si>
    <t>IMPACTO DO PROJETO DE BALNEABILIDADE NO MUNICIPIO DE CAICÓ NA ÁREA SOCIOECONÔMICA. </t>
  </si>
  <si>
    <t>Maria Rita de Cássia Gomes Ribeiro</t>
  </si>
  <si>
    <t>Francisco Jonathan de Sousa Cunha Nascimento</t>
  </si>
  <si>
    <t>MARY ANNE DE SOUZA MONTEIRO</t>
  </si>
  <si>
    <t>IZAMARA ALVES BEZERRA</t>
  </si>
  <si>
    <t>IMPACTOS AMBIENTAIS E SUAS CONSEQUÊNCIAS NA ZONA COSTEIRA DE MARECHAL DEODORO-AL </t>
  </si>
  <si>
    <t>IMPACTOS SOCIOECÔNOMICOS DO TURISMO DE FRONTEIRA NO MUNICÍPIO DE PACARAIMA-RORAIMA </t>
  </si>
  <si>
    <t>Luciana Eunice da Silva Lima</t>
  </si>
  <si>
    <t>IMPLEMENTAÇÃO DO BALANCED SCORECARD EM UMA EMPRESA DE COMUNICAÇÃO </t>
  </si>
  <si>
    <t>Incubação Tecnológica e Empreendedorismo </t>
  </si>
  <si>
    <t>Jogos em sites de redes sociais: uma oportunidade como mídia publicitária </t>
  </si>
  <si>
    <t>O AMBIENTE ORGANIZACIONAL E O COMPROMETIMENTO NO TRABALHO: UM ESTUDO NO SENAI-BAYEUX-PB </t>
  </si>
  <si>
    <t>Everton Guttierrys da Silva Coutinho</t>
  </si>
  <si>
    <t>Heron David Fernandes Lima</t>
  </si>
  <si>
    <t>O Conhecimento como solução da insegurança na internet </t>
  </si>
  <si>
    <t>Maria Vanessa Vieira Santos</t>
  </si>
  <si>
    <t>Wiliane Maradja Bezerra de Araujo</t>
  </si>
  <si>
    <t>Fábia Maria da Silva Lima</t>
  </si>
  <si>
    <t>Diego da Silva Pereira</t>
  </si>
  <si>
    <t>O CONSUMIDOR VERDE NO MERCADO DE IMPERATRIZ/MA </t>
  </si>
  <si>
    <t>Agela Maria Pereira da Silva</t>
  </si>
  <si>
    <t>FERNANDO GONÇALVES DA SILVA</t>
  </si>
  <si>
    <t>KELLY CRISTINA PEREIRA FIGUEIREDO</t>
  </si>
  <si>
    <t>Vitor Mendes Vilas Boas</t>
  </si>
  <si>
    <t>O DESAFIO DA GESTÃO DE MATERIAIS EM UMA ENTIDADE FILANTRÓPICA </t>
  </si>
  <si>
    <t>Geisa Fabiane Ferreira Cavalcante</t>
  </si>
  <si>
    <t>O MARKETING OLFATIVO: UMA APRECIAÇÃO SOBRE A INFLUÊNCIA NO PROCESSO DE COMPRA DO CONSUMIDOR E SUA ATUAÇÃO ENQUANTO ESTRATÉGIA COMPETITIVA </t>
  </si>
  <si>
    <t>Tomaz Bezerra Cavalcanti Leite Montenegro</t>
  </si>
  <si>
    <t>Os artesãos tradicionais e o impacto financeiro em Parintins</t>
  </si>
  <si>
    <t>Davison Menezes Sicsu</t>
  </si>
  <si>
    <t>Rubia Maria Farias Cavalcante</t>
  </si>
  <si>
    <t>OUTORGA ONEROSA DO DIREITO DE CONSTRUIR: INSTITUTO JURIDICO NA RECUPERAÇÃO DA MAIS VALIA URBANA </t>
  </si>
  <si>
    <t>RAQUEL MARIA DA COSTA SILVEIRA</t>
  </si>
  <si>
    <t>PARAÍBA SEM FRONTEIRAS: MAPEAMENTO DA INFLUÊNCIA DAS TECNOLOGIAS DE INFORMAÇÃO E COMUNICAÇÃO NA GLOBALIZAÇÃO EM CAJAZEIRAS </t>
  </si>
  <si>
    <t>PROCEDIMENTO JUST IN TIME DE ENCHIMENTO DE GARRAFÕES COM ÁGUA MINERAL EM UMA EMPRESA </t>
  </si>
  <si>
    <t>Odilon Carneiro</t>
  </si>
  <si>
    <t>PROFISSIONAIS EM HOTELARIA: UMA ABORDAGEM SOBRE A CAPACITAÇÃO DOS RECEPCIONISTAS DA CIDADE DE BOA VISTA – RR </t>
  </si>
  <si>
    <t>RENATA COSTA SANTOS</t>
  </si>
  <si>
    <t>PROPOSTA DE SISTEMA DE GESTÃO AMBIENTAL PARA MERCADO PÚBLICO – ESTUDO DE CASO DO MERCADO DAS MANGUEIRAS, JABOATÃO DOS GUARARAPES-PE </t>
  </si>
  <si>
    <t>Tecnologo em Gestão Ambiental</t>
  </si>
  <si>
    <t>MARIA TEREZA DUARTE DUTRA</t>
  </si>
  <si>
    <t>PROPOSTA PARA O GERENCIAMENTO EM UMA ÁREA DE RISCO: COMUNIDADE ASA BRANCA - JOÃO PESSOA/PB </t>
  </si>
  <si>
    <t>AMANDA COSTA VICENTE</t>
  </si>
  <si>
    <t>JADELY CLEMENTINO DOS SANTOS</t>
  </si>
  <si>
    <t>VANESSA DOS SANTOS GOMES</t>
  </si>
  <si>
    <t>Maria Deise das Dores Costa Duarte</t>
  </si>
  <si>
    <t>Roteiro Integrado Amazonas - Roraima: Oportunidade para o desenvolvimento do turismo no Estado de Roraima. </t>
  </si>
  <si>
    <t>Iúna Odilair Alves</t>
  </si>
  <si>
    <t>Saneamento Ambiental para o Desenvolvimento do Ecoturismo na Comunidade Ilha Men de Sá, Itaporanga Dajuda - SE </t>
  </si>
  <si>
    <t>Mariana Leda Nascimento e Silva</t>
  </si>
  <si>
    <t>Bruna Michelle Guimarães Silva</t>
  </si>
  <si>
    <t>SUSTENTABILIDADE AMBIENTAL: DESAFIOS NA METRÓPOLE DE FORTALEZA - CEARÁ </t>
  </si>
  <si>
    <t>ELAINE CRISTINE DE SOUZA SILVA</t>
  </si>
  <si>
    <t>Tereza Cristina Valverde Araújo Alves</t>
  </si>
  <si>
    <t>Patrícia Mendes Barroso</t>
  </si>
  <si>
    <t>TECNOLOGIA DA INFORMAÇÃO COMO FATOR DE TRANSFORMAÇÃO DA SOCIEDADE E SUAS RELAÇÕES NO UNIVERSO EMPRESARIAL </t>
  </si>
  <si>
    <t>Maiana Ventura Maia</t>
  </si>
  <si>
    <t>JOSE ELBER MARQUES BARBOSA</t>
  </si>
  <si>
    <t>Turismo e Patrimônio Cultural: O Turismo Cultural e suas possibilidades na cidade de Natal /RN </t>
  </si>
  <si>
    <t>Lucas Cordeiro de Oliveira</t>
  </si>
  <si>
    <t>Maria Auxiliadora Bessa Paiva Pereira</t>
  </si>
  <si>
    <t>Renata Bruna Silva de Paiva</t>
  </si>
  <si>
    <t>Suzete Câmara da Silva</t>
  </si>
  <si>
    <t>UM ESTUDO SOBRE A PERCEPÇÃO DE QUALIDADE DE VIDA DO TRABALHADOR TERCEIRIZADO DO IFPB – CAMPUS JOÃO PESSOA </t>
  </si>
  <si>
    <t>Um olhar sobre os processos experimentais para a criação de fontes tipográficas. </t>
  </si>
  <si>
    <t>Danielle Nascimento Vilela Alves</t>
  </si>
  <si>
    <t>Variáveis Organizacionais utilizadas pelos compradores industriais em Natal e Grande Natal </t>
  </si>
  <si>
    <t>Suelle Fernandes da Silva</t>
  </si>
  <si>
    <t>REJANE CRISTINA SANTANA DE OLIVEIRA SANTOS</t>
  </si>
  <si>
    <t>FRANCISCA ILMA ROBERTO</t>
  </si>
  <si>
    <t>Marli de Fátima Ferraz da Silva Tacconi</t>
  </si>
  <si>
    <t>ACESSIBILIDADE SÍMBOLO DE INTEGRAÇÃO, E ASSEGURAÇÃO DE CIDADANIA </t>
  </si>
  <si>
    <t>Clícia Joanna Neves Fonseca</t>
  </si>
  <si>
    <t>MARCOS RAIMUNDO PEREIRA DA SILVA</t>
  </si>
  <si>
    <t>A DVA COMO INSTRUMENTO DE PRESTAÇÃO DE CONTAS: UM ESTUDO DE CASO EM SOCIEDADES COOPERATIVAS </t>
  </si>
  <si>
    <t>ANDREZA DOS SANTOS SOUSA</t>
  </si>
  <si>
    <t>PAULO DE TARSO SILVA BRAGA</t>
  </si>
  <si>
    <t>A IMPORTÂNCIA DO ARRANJO PRODUTIVO LOCAL DA MADEIRA E MÓVEL PARA O DESENVOLVIMENTO ECONÔMICO DO MUNICÍPIO DE BURITICUPU </t>
  </si>
  <si>
    <t>Eder Johnson de Area Leão Pereira</t>
  </si>
  <si>
    <t>Ubirana Dias Alves</t>
  </si>
  <si>
    <t>Juliano Nunes de Oliveira</t>
  </si>
  <si>
    <t>Eloa Cordeiro Barreto</t>
  </si>
  <si>
    <t>A INFLUÊNCIA DA MARCA NO PROCESSO DECISÓRIO DE COMPRA DO CONSUMIDOR UM ESTUDO DE CASO EM UMA EMPRESA DE TECNOLOGIA </t>
  </si>
  <si>
    <t>marcia danyelle freire de araujo</t>
  </si>
  <si>
    <t>Rafaela Leão Bezerra</t>
  </si>
  <si>
    <t>Conservação e Propagação da Gastronomia de Caucaia na Barracas de Praia do Cumbuco </t>
  </si>
  <si>
    <t>Síntique Siqueira Ferreira</t>
  </si>
  <si>
    <t>Cristiane Borges Braga</t>
  </si>
  <si>
    <t>Desmatamento, Subdesenvolvimento e Pobreza: O caso do município de Buriticupu </t>
  </si>
  <si>
    <t>Danuzia Badu Gonçalves de Assis</t>
  </si>
  <si>
    <t>Erisvania dos Santos Almeida</t>
  </si>
  <si>
    <t>Amanda Kaline Izidório Ferreira</t>
  </si>
  <si>
    <t>EDUCAÇÃO AMBIENTAL RELEVANCIA E CONTRIBUIÇÃO PARA O ECOTURISMO: ESTUDO DE CASO DA REGIÃO TURISTICA DE PEDRO II PIAUI</t>
  </si>
  <si>
    <t>GERENCIAMENTO DE EMPRESAS E CONTROLE ORGANIZACIONAL: Uma Análise Conceitual. </t>
  </si>
  <si>
    <t>Luis Andreas Castelo Branco Guimarães</t>
  </si>
  <si>
    <t>GESTÃO ESTRATÉGICA DO TEMPO - OTIMIZAÇÃO DAS ATIVIDADES EXECUTIVAS </t>
  </si>
  <si>
    <t>Hotéis, Hospitais e SPAs: Semelhanças e Diferenças na Elaboração dos Cardápios e nos Serviços de Alimentos e Bebidas e os Impactos Causados pelos Aromas e o Visual de outros Pontos Gastronômicos do Hotel. </t>
  </si>
  <si>
    <t>José Almeida dos Santos</t>
  </si>
  <si>
    <t>IDENTIFICAÇÃO DAS POTENCIALIDADES TURÍSTICAS DO MUNICÍPIO DE BATURITÉ: O DESVENDAR DOS “SEGREDOS ÍNTIMOS” DE UM ESPAÇO </t>
  </si>
  <si>
    <t>LEONILDO DA SILVA LEAL</t>
  </si>
  <si>
    <t>Modelagem dos principais indicadores de gestão das instituições constituintes da RFEPCT </t>
  </si>
  <si>
    <t>DOUGLAS HENRIQUE JUSTINIANO DE SANTANA</t>
  </si>
  <si>
    <t>ANTONIO CLODOALDO DE ALMEIDA NETO</t>
  </si>
  <si>
    <t>PERCEPÇÃO DO QUE É QUALIDADE PARA OS ALUNOS DE ADMINISTRAÇÃO DO IFPB </t>
  </si>
  <si>
    <t>LIDIANE DE SOUSA LIMA</t>
  </si>
  <si>
    <t>TRANSPORTE E DISTRIBUIÇÃO DE CARGAS: ESTUDO DE CASO </t>
  </si>
  <si>
    <t>UMA NOVA AGENDA PARA A CASA BRASILEIRA </t>
  </si>
  <si>
    <t>UMA VISÃO SISTÊMICA DA RFEPCT À LUZ DOS INDICADORES DO SIMEC 2009-2010 </t>
  </si>
  <si>
    <t>Ariana Santos Duarte</t>
  </si>
  <si>
    <t>UM OLHAR SOBRE UMA DAS SETE MARAVILHAS: REQUISITOS PARA O DESENVOLVIMENTO DO TURISMO NA LÁGEA FORMOSA – SÃO RAFAEL/RN </t>
  </si>
  <si>
    <t>Camila Avelino de Macedo</t>
  </si>
  <si>
    <t>Hanna Nóbrega Almeida</t>
  </si>
  <si>
    <t>A gestão patrimonial dos bens móveis do Tribunal de Justiça da Paraíba </t>
  </si>
  <si>
    <t>Patricia Pessoa de Araujo</t>
  </si>
  <si>
    <t>Aline Araujo de Oliveira</t>
  </si>
  <si>
    <t>Kalina Maria de Oliveira</t>
  </si>
  <si>
    <t>Vannessa Teodosio Nunes Sobral</t>
  </si>
  <si>
    <t>A SATISFAÇÃO DOS CONSUMIDORES COM UM PLANO DE SAÚDE: uma abordagem departamentalizada em Belém-PA </t>
  </si>
  <si>
    <t>Kessy Duarte Gomes</t>
  </si>
  <si>
    <t>Márcio de Sousa Pena</t>
  </si>
  <si>
    <t>DESENVOLVIMENTO DE CARREIRA: PROCESSO QUE CONTRIBUI PARA O CRESCIMENTO PESSOAL E ORGANIZACIONAL. </t>
  </si>
  <si>
    <t>Inclusão Social no Turismo: a acessibilidade na hotelaria </t>
  </si>
  <si>
    <t>Aline Ribeiro</t>
  </si>
  <si>
    <t>VANESSA DE OLIVEIRA ABREU</t>
  </si>
  <si>
    <t>RUBIA VALERIO PINHEIRO</t>
  </si>
  <si>
    <t>O treinamento faz a diferença? Um estudo nos hotéis da cidade de Currais Novos/RN </t>
  </si>
  <si>
    <t>Gilriane Carla Félix da Silva</t>
  </si>
  <si>
    <t>Universidade Vale do Acarau</t>
  </si>
  <si>
    <t>Qualidade de vida no trabalho: Um estudo com base no Programa O SEBRAE que queremos </t>
  </si>
  <si>
    <t>Leila Aline Santos Fernandes</t>
  </si>
  <si>
    <t>VALORES ORGANIZACIONAIS: UM ESTUDO NA UFRN/CAMPUS DE CURRAIS NOVOS </t>
  </si>
  <si>
    <t>Maria da Solidade Oliveira Cesario Vieira</t>
  </si>
  <si>
    <t>A UTILIZAÇÃO DAS ESTRATÉGIAS DO COMPOSTO DE MARKETING: A captação de clientes através do preço. </t>
  </si>
  <si>
    <t>Ivana Maria Sousa Duailibe</t>
  </si>
  <si>
    <t>Bordados de Caicó: Desenvolvimento e sustentabilidade </t>
  </si>
  <si>
    <t>Daise Cristiane de Medeiros</t>
  </si>
  <si>
    <t>GESTÃO DE CUSTOS NO SETOR PÚBLICO: UMA ANÁLISE DA GESTÃO DE CUSTOS NO INSTITUTO FEDERAL DO PARÁ-CAMPUS ABAETETUBA. </t>
  </si>
  <si>
    <t>ALEGRIA DOS SANTOS LEITE</t>
  </si>
  <si>
    <t>Thaíssa Maiara da Silva Tavares</t>
  </si>
  <si>
    <t>YEDA RAQUEL DA SILVA MONTEIRO</t>
  </si>
  <si>
    <t>Alessndro de CAstro Corrêa</t>
  </si>
  <si>
    <t>Relações entre política pública de ciência e tecnologia, financiamento e tecnologia social na Bahia </t>
  </si>
  <si>
    <t>THYRSO SACRAMENTO MALTEZ</t>
  </si>
  <si>
    <t>A SEGURANÇA PÚBLICA E NOVO ESPAÇO URBANO, DESAFIOS E DEMANDAS CADA VEZ MAIS COMPLEXAS </t>
  </si>
  <si>
    <t>MULHERES EMPREENDEDORAS NA CIDADE DE SANTA INÊS: Um estudo de caso do Projeto Rede em Ação </t>
  </si>
  <si>
    <t>ANA MARIA SILVA RODRIGUES</t>
  </si>
  <si>
    <t>ALCIONE LINO DE ARAÚJO</t>
  </si>
  <si>
    <t>ANALISE DA RELAÇÃO ENTRE A PAISAGEM NATURAL DOS MONÓLITOS DE QUIXADÁ E A POTENCIALIDADE TURÍSTICA LOCAL </t>
  </si>
  <si>
    <t>Francisca Fábricia Teodoro Costa</t>
  </si>
  <si>
    <t>Lucas da Silva</t>
  </si>
  <si>
    <t>METODOLOGIA PARA SELEÇÃO DE PRÁTICAS DE GESTÃO DO CONHECIMENTO UTILIZANDO PLANEJAMENTO FATORIAL FRACIONÁRIO: UM TESTE-PILOTO NO INSTITUTO FEDERAL DA BAHIA </t>
  </si>
  <si>
    <t>Ronaldo Pedreira Silva</t>
  </si>
  <si>
    <t>André Luiz Leite Ferreira</t>
  </si>
  <si>
    <t>Gestão de Estoque: Um estudo de caso na ICOMASIL – Indústria e Comércio de Mármore Sintético Ltda </t>
  </si>
  <si>
    <t>BRUNA DOS SANTOS NEPOMUCENO LIMA</t>
  </si>
  <si>
    <t>VANESSA DA SILVA DE ALMEIDA BEZERRA</t>
  </si>
  <si>
    <t>IMPACTOS SOCIOAMBIENTAIS DO TURISMO DE SEGUNDA RESIDÊNCIA: O CASO DA PRAIA DA COSTA (SE) </t>
  </si>
  <si>
    <t>PRISCILA PEREIRA SANTOS</t>
  </si>
  <si>
    <t>José Wellington Carvalho Vilar</t>
  </si>
  <si>
    <t>Alessandra Magda dos Santos de Souza</t>
  </si>
  <si>
    <t>O CENTRO DE QUIXADÁ E SUA DIMENSÃO ECONÔMICA </t>
  </si>
  <si>
    <t>Ana Paula Vieira Targino</t>
  </si>
  <si>
    <t>TURISMO SEXUAL NAS PRAIAS SERGIPANAS: O CASO DA ORLA DE ATALAIA (SE) </t>
  </si>
  <si>
    <t>As Implicações do Planejamento Turístico na Gestão Municipal </t>
  </si>
  <si>
    <t>Evandro Bezerra de Mendonça Neto</t>
  </si>
  <si>
    <t>A SATISFAÇÃO DO CLIENTE-USUÁRIO COM OS CALL CENTERS DE OPERADORAS DE TELEFONIA CELULAR: uma investigação em Belém-PA </t>
  </si>
  <si>
    <t>Sandra Maria Nascimento Andrade</t>
  </si>
  <si>
    <t>Analaura Corradi</t>
  </si>
  <si>
    <t>DIVERSIFICAÇÃO E PECUÁRIA LEITEIRA: um estudo exploratório nos municípios de Tucumã e Conceição do Araguaia, no Estado do Pará </t>
  </si>
  <si>
    <t>Nilson Luiz Costa</t>
  </si>
  <si>
    <t>Desenvolvimento Regional à Luz da Constituição Federal de 1988 </t>
  </si>
  <si>
    <t>Kepler Benchimol Ferreira</t>
  </si>
  <si>
    <t>Comprar, alugar ou construir: decisão concernente ao imóvel da reitoria de um Instituto Federal de Educação </t>
  </si>
  <si>
    <t>Luis Armino</t>
  </si>
  <si>
    <t>Juliana Osmarini</t>
  </si>
  <si>
    <t>Fernanda Marinho Farias</t>
  </si>
  <si>
    <t>ESTRUTURAS E SERVIÇOS DE ALIMENTOS E BEBIDAS EM HOSPITAIS: ESTUDO COMPARATIVO DE HOSPITAIS PARTICULARES EM FORTALEZA</t>
  </si>
  <si>
    <t>NAYARA DA SILVA SAMPAIO</t>
  </si>
  <si>
    <t>Autor1</t>
  </si>
  <si>
    <t>Autor2</t>
  </si>
  <si>
    <t>Autor3</t>
  </si>
  <si>
    <t>Autor4</t>
  </si>
  <si>
    <t>Autor5</t>
  </si>
  <si>
    <t>Desenho Industrial </t>
  </si>
  <si>
    <t>Planejamento Urbano e Regional </t>
  </si>
  <si>
    <t>Administração </t>
  </si>
  <si>
    <t>Economia </t>
  </si>
  <si>
    <t>Turismo </t>
  </si>
  <si>
    <t>Arquitetura e Urbanismo </t>
  </si>
  <si>
    <t>Comunicação </t>
  </si>
  <si>
    <t>APROVEITAMENTO DE RESÍDUO DE GRANITO NA CONFECÇÃO DE BLOCOS DE CONCRETO </t>
  </si>
  <si>
    <t>KARTINALLE LIMA SILVA</t>
  </si>
  <si>
    <t>KENNEDY FLAVIO M. LUCENA</t>
  </si>
  <si>
    <t>ANA CLÁUDIA MOUSINHO FERREIRA</t>
  </si>
  <si>
    <t>COMPARATIVO DA CONCEPÇÃO AMBIENTAL: ESTUDO EM ÁREAS PÚBLICAS DE JOÃO PESSOA – PB E ALAGOA GRANDE – PB </t>
  </si>
  <si>
    <t>Rômulo Wilker Neri de Andrade</t>
  </si>
  <si>
    <t>Juliana Innocêncio Fernandes</t>
  </si>
  <si>
    <t>Cybelle da Silva Costa</t>
  </si>
  <si>
    <t>Claudiana Maria da Silva Leal</t>
  </si>
  <si>
    <t>Diagnóstico Municipal para Gestão Integrada de Resíduos Sólidos de Japaratuba-SE </t>
  </si>
  <si>
    <t>JOSE CARLOS DE ANUNCIAÇÃO CARDOSO JUNIOR</t>
  </si>
  <si>
    <t>Karinne Duarte Santos</t>
  </si>
  <si>
    <t>Daniela Nascimento Paulo e Silva</t>
  </si>
  <si>
    <t>Maria de Lourdes Jesus Menezes</t>
  </si>
  <si>
    <t>Simone Maria Souza de Paula</t>
  </si>
  <si>
    <t>ELABORAÇÃO DE MANUAL DE OPERAÇÃO E MANUTENÇÃO DO SISTEMA ALTERNATIVO DE ABASTECIMENTO DE ÁGUA PLUVIAL NAS ILHAS DO MUNICÍPIO DE BELÉM </t>
  </si>
  <si>
    <t>ÍVINA CARLA DOS SANTOS CRUZ</t>
  </si>
  <si>
    <t>ESCRITÓRIO DE ARQUITETURA SUSTENTÁVEL </t>
  </si>
  <si>
    <t>Jessica Viana Ferreira</t>
  </si>
  <si>
    <t>Marília Reis Nunes da Silva</t>
  </si>
  <si>
    <t>KAROLINE FRANCISCA BARBOSA ABREU</t>
  </si>
  <si>
    <t>Jéssica da Silva Marinho</t>
  </si>
  <si>
    <t>GESTÃO DA QUALIDADE DA ÁGUA SUPERFICIAL E SUBTERRÂNEA: UMA EXPERIÊNCIA DE MONITORAMENTO DO IFPB NO ANO DE 2010 </t>
  </si>
  <si>
    <t>Hevelyne Figueirêdo Pereira</t>
  </si>
  <si>
    <t>ANTONIO CICERO DE SOUSA</t>
  </si>
  <si>
    <t>Gesivaldo Jesus Alves de Figueirêdo</t>
  </si>
  <si>
    <t>TANIA MARIA DE ANDRADE</t>
  </si>
  <si>
    <t>MÍDIA PANFLETADA POLUI? ESTUDO DE CASO SOBRE A VISÃO DOS PANFLETISTAS E TRANSEUNTES EM FORTALEZA-CE </t>
  </si>
  <si>
    <t>Rennara Herculano Rufino Moreira</t>
  </si>
  <si>
    <t>Taianny Rodrigues Holanda</t>
  </si>
  <si>
    <t>Priscila Alencar Medeiros</t>
  </si>
  <si>
    <t>Gemmelle Oliveira Santos</t>
  </si>
  <si>
    <t>ANÁLISE DE QUALIDADE SANITÁRIA DA ÁGUA DE POÇOS NA COMUNIDADE DE JUAZEIRO- TABULEIRO DO NORTE -CE </t>
  </si>
  <si>
    <t>Kilmária Gondim da Silva</t>
  </si>
  <si>
    <t>Rosângela Maria da Silva</t>
  </si>
  <si>
    <t>Danikelly Silva Damasceno</t>
  </si>
  <si>
    <t>Elivânia Vaconcelos Moraes dos Santos</t>
  </si>
  <si>
    <t>Heraldo Antunes Silva Filho</t>
  </si>
  <si>
    <t>Argamassa de Emboço Eco Impermeabilizante </t>
  </si>
  <si>
    <t>Ailma Leanne de melo Silva</t>
  </si>
  <si>
    <t>AVALIAÇÃO DA PRODUÇÃO DE BIOGÁS A PARTIR DA MISTURA DE ESTERCO CAPRINO E MANIPUEIRA SUBMETIDO A DIGESTÃO ANAEROBIA </t>
  </si>
  <si>
    <t>Edcarlos Cardôso de Farias</t>
  </si>
  <si>
    <t>Avaliação do módulo de elasticidade de concretos utilizando micromecânica de campos médios </t>
  </si>
  <si>
    <t>Jhonnatta Richarlly Amaral Vilela Tavares</t>
  </si>
  <si>
    <t>Samantha Ferreira de Mendonça</t>
  </si>
  <si>
    <t>Rodrigo Mero Sarmento da Silva</t>
  </si>
  <si>
    <t>Avaliação do penetrômetro do tipo DCP para controle de compactação de areia.2 </t>
  </si>
  <si>
    <t>Caio Silas da Silva Costa</t>
  </si>
  <si>
    <t>Pedro Ferrer Correia de Araújo</t>
  </si>
  <si>
    <t>Carina Maia Lins Costa</t>
  </si>
  <si>
    <t>AVALIAÇÃO DO TRATAMENTO DE DESSALINIZAÇÃO UTILIZADO NO IFCE – CAMPUS LIMOEIRO DO NORTE </t>
  </si>
  <si>
    <t>Weudes Bessa Menezes Cavalcante Junior</t>
  </si>
  <si>
    <t>Maria Jôsiane Caminha</t>
  </si>
  <si>
    <t>Josefa Rafaela Pessoa Freire</t>
  </si>
  <si>
    <t>Joana Darc Mateos dos Santos</t>
  </si>
  <si>
    <t>Jarbas Rodrigues Chaves</t>
  </si>
  <si>
    <t>Avaliação preliminar da água de abastecimento fornecida a população Parnamirim/RN </t>
  </si>
  <si>
    <t>LEVI BERNARDO RIBEIRO NERES</t>
  </si>
  <si>
    <t>ADRIEL DA SILVA ROCHA</t>
  </si>
  <si>
    <t>BALNEABILIDADE DAS ÁREAS DE RECREAÇÃO DO RIO AÇU, MUNICÍPIO DE ASSU/RN </t>
  </si>
  <si>
    <t>Jorge Luis Moura Lessa</t>
  </si>
  <si>
    <t>Leão Xavier da Costa Neto</t>
  </si>
  <si>
    <t>CARACTERIZAÇÃO FÍSICO-QUÍMICA DO LODO DE LAVAGEM DOS FILTROS DA ESTAÇÃO DE TRATAMENTO DE ÁGUA QUE ABASTECE FORTALEZA E REGIÃO METROPOLITANA (ETA-GAVIÃO) </t>
  </si>
  <si>
    <t>Samille Milhomem Martins</t>
  </si>
  <si>
    <t>Alanio Araújo Nunes</t>
  </si>
  <si>
    <t>Francisco Mauricio de Sá Barreto</t>
  </si>
  <si>
    <t>Tassio Francisco Lofti Matos</t>
  </si>
  <si>
    <t>DIAGNÓSTICO DA DRENAGEM URBANA DE ÁGUAS PLUVIAIS NO BAIRRO MÁRIO COVAS, ZONA SUL DE TERESINA / PIAUÍ. </t>
  </si>
  <si>
    <t>Arijane Adne santiago Alves</t>
  </si>
  <si>
    <t>Karollen Soares Pessoa</t>
  </si>
  <si>
    <t>DIAGNÓSTICO DAS CONDIÇÕES DA REDE DE MICRODRENAGEM DO BAIRRO SÃO FRANCISCO EM TIMON-MA. </t>
  </si>
  <si>
    <t>Anderson Jordon Alves Costa</t>
  </si>
  <si>
    <t>LIVIA CRISTHINA DA COSTA CUNHA</t>
  </si>
  <si>
    <t>DIAGNÓSTICO DO SANEAMENTO AMBIENTAL DO BAIRRO SÃO CONRADO – CONJUNTO ORLANDO DANTAS, MUNICÍPIO DE ARACAJU - SERGIPE </t>
  </si>
  <si>
    <t>Rafaela Figueiredo Santana</t>
  </si>
  <si>
    <t>Dayse Caroline Rocha do Vale</t>
  </si>
  <si>
    <t>Diagnóstico do Sanemaneto Ambiental do Bairro São Conrado - Conjunto Orlando Dantas, Município de Aracaju - SE </t>
  </si>
  <si>
    <t>EMANOELA DE MELO LIMA</t>
  </si>
  <si>
    <t>DISPOSIÇÃO INADEQUADA DE RESÍDUOS SÓLIDOS NO MUNÍCIPIO DE SANTA INÊS – MA: Um estudo de Caso do Centro </t>
  </si>
  <si>
    <t>Roberto Lopes de Sousa Neto</t>
  </si>
  <si>
    <t>VALERIA CARVALHO DE OLIVEIRA</t>
  </si>
  <si>
    <t>LORAINE DE OLIVEIRA LAURIS DOS SANTOS</t>
  </si>
  <si>
    <t>ESTUDO DA INCORPORAÇÃO DE CHAMOTE EM FORMULAÇÕES PARA TIJOLOS DE SOLO-CIMENTO </t>
  </si>
  <si>
    <t>Mayara Leite Alves da Silva</t>
  </si>
  <si>
    <t>Dayane Vasconcelos Bazílio</t>
  </si>
  <si>
    <t>Maria Clara de Almeida Maciel</t>
  </si>
  <si>
    <t>Sheyla Karolina Justino Marques</t>
  </si>
  <si>
    <t>ESTUDO DA VIABILIDADE DA UTILIZAÇÃO DE LODO DA ESTAÇÃO DE TRATAMENTO DE ÁGUA EM BLOCOS DE VEDAÇÃO </t>
  </si>
  <si>
    <t>Natália Rodrigues da Silva</t>
  </si>
  <si>
    <t>Apoliana de Souza Rodrigues</t>
  </si>
  <si>
    <t>Jozilene de Souza</t>
  </si>
  <si>
    <t>SUSANA CRISTINA BATISTA LUCENA</t>
  </si>
  <si>
    <t>HERMES BARBOSA DE MELO FILHO</t>
  </si>
  <si>
    <t>ESTUDO DO MÓDULO DE ELASTICIDADE DE CONCRETOS ESTRUTURAIS PRODUZIDOS COM MATERIAIS PROVENIENTES DA REGIÃO DE PALMEIRA DOS ÍNDIOS-AL </t>
  </si>
  <si>
    <t>Ronald Muryellison Oliveira da Silva Gomes</t>
  </si>
  <si>
    <t>kellyane dos santos</t>
  </si>
  <si>
    <t>João Gilberto Teixeira Silva</t>
  </si>
  <si>
    <t>ESTUDO DO TRATAMENTO DE ÁGUA RESIDUÁRIA SINTÉTICA FARMACÊUTICA EM REATORES EM BATELADA SOB AGITAÇÃO E INOCULADOS COM Aspergillus niger AN400 </t>
  </si>
  <si>
    <t>Isabel Cristina de Queiroz Moreira</t>
  </si>
  <si>
    <t>Raquel Marinho Cunha Martins</t>
  </si>
  <si>
    <t>Luanna Loyola Lima</t>
  </si>
  <si>
    <t>Kelly Rodrigues</t>
  </si>
  <si>
    <t>Estudo para avaliação das condições físicas e operacionais da estação de tratamento de agua do campus de São Cristovão - Instituto Federal de Sergipe </t>
  </si>
  <si>
    <t>Marcos Luciano Alves Barroso</t>
  </si>
  <si>
    <t>José Franco de Azevedo</t>
  </si>
  <si>
    <t>FISSURAS EM ALVENARIA NÃO ESTRUTURAL: UMA ANÁLISE DAS PRINCIPAIS CAUSAS E ESTRATÉGIAS DE REABILITAÇÃO </t>
  </si>
  <si>
    <t>Regina Duarte de França</t>
  </si>
  <si>
    <t>Guia para Elaboração de Inventários de Emissões Veiculares </t>
  </si>
  <si>
    <t>Adelmo Menezes de Aguiar Filho</t>
  </si>
  <si>
    <t>Édler Lins de Albuquerque</t>
  </si>
  <si>
    <t>INVENTÁRIO DE RESÍDUOS DE EQUIPAMENTOS ELETROELETRÔNICOS: O CASO DOS CELULARES NA BAHIA </t>
  </si>
  <si>
    <t>Armando Hirohumi Tanimoto</t>
  </si>
  <si>
    <t>Matheus Carneiro de Jesus</t>
  </si>
  <si>
    <t>LEVANTAMENTO DO USO E OCUPAÇÃO DO SOLO DA REGIÃO DO CENTRO DA CIDADE, SANTA INÊS –MA </t>
  </si>
  <si>
    <t>Alex Kilmer Castro Pereira</t>
  </si>
  <si>
    <t>LEVANTAMENTO DO VOLUME DE RESÍDUOS VÍTREOS NAS VIDRAÇARIAS DO MUNICÍPIO DE BOA VISTA/RR NA APLICAÇÃO EM ARGAMASSAS PARA REBOCO </t>
  </si>
  <si>
    <t>Núbia Almeida Marinho</t>
  </si>
  <si>
    <t>Thiago Costa Ferreira</t>
  </si>
  <si>
    <t>Mario Thaislan Oliveira Soares</t>
  </si>
  <si>
    <t>MÉTODOS DE CONSCIENTIZAÇÃO E RECICLAGEM DE LIXO ELETRÔNICO EM BELÉM DO PARÁ </t>
  </si>
  <si>
    <t>BRUNA TAIZE FERREIRA DA SILVA</t>
  </si>
  <si>
    <t>MARIANA RAMOS LEAL ROCHA</t>
  </si>
  <si>
    <t>RICARDO TEIXEIRA RIBEIRO</t>
  </si>
  <si>
    <t>MONITORAMENTO DA BALNEABILIDADE DE PRAIAS EM MACEIÓ-AL </t>
  </si>
  <si>
    <t>Pedro Herlleyson Gonçalves Cardoso</t>
  </si>
  <si>
    <t>LÍVIA MARIA BATISTA VILELA</t>
  </si>
  <si>
    <t>ANDRÉA DANIELLA SAMPAIO DE ALMEIDA</t>
  </si>
  <si>
    <t>Emmanuelle Leite Wanderley</t>
  </si>
  <si>
    <t>O SOLO-CIMENTO COMO FORMA ALTERNATIVA À CONSTRUÇÃO DE CASAS POPULARES </t>
  </si>
  <si>
    <t>Tarcísio Santiago Gomes Filho</t>
  </si>
  <si>
    <t>KALINEMURIEL DEFIGUEIREDO GOMES</t>
  </si>
  <si>
    <t>Jaynara Cardoso de Lima</t>
  </si>
  <si>
    <t>Painel-sanduíche com núcleo de EPS reciclado </t>
  </si>
  <si>
    <t>GEORGE DA CRUZ SILVA</t>
  </si>
  <si>
    <t>PRODUÇÃO DE CONCRETO A PARTIR DA UTILIZAÇÃO DE AGREGADO MIÚDO DE REJEITOS DE ARGAMASSAS </t>
  </si>
  <si>
    <t>Thalita Luiza da Silva e Lima</t>
  </si>
  <si>
    <t>RECICLAGEM DE PISO CERÂMICO VIDRADO (PCV) NA PRODUÇÃO DE CONCRETO PARA PISO </t>
  </si>
  <si>
    <t>Henrique de Oliveira Ramos</t>
  </si>
  <si>
    <t>Tanielly Irene Santos Almeida</t>
  </si>
  <si>
    <t>REMOÇÃO DE CORANTE ÍNDIGO E DE NUTRIENTES DE EFLUENTE TÊXTIL IN NATURA POR Aspergillus niger AN400 EM REATOR EM BATELADA REPETIDA </t>
  </si>
  <si>
    <t>Jéssica Cavalcante de Oliveira</t>
  </si>
  <si>
    <t>Karla Mayara Lima da Silva</t>
  </si>
  <si>
    <t>Adriano do Nascimento Cardoso</t>
  </si>
  <si>
    <t>SANEAMENTO E SAÚDE: ANALISANDO UMA INTERVENÇÃO EM ESGOTAMENTO SANITÁRIO NA ILHA DE MOSQUEIRO, BELÉM, PARÁ </t>
  </si>
  <si>
    <t>Cezarina Maria Nobre Souza</t>
  </si>
  <si>
    <t>SISTEMA DE CAPTAÇÃO E TRATAMENTO DE ÁGUA DE CHUVA PARA ATENDIMENTO A POPULAÇÕES TRADICIONAIS EM ILHAS DE BELÉM: AVALIAÇÃO DE IMPACTOS DECORRENTES. </t>
  </si>
  <si>
    <t>TOPOLOGIA ARQUITETÔNICA E A SAÚDE: ESTUDO DE CASO EM SANTA INÊS – MA </t>
  </si>
  <si>
    <t>Etianne Alves ouza de Oliveira</t>
  </si>
  <si>
    <t>tiago silva ferreira</t>
  </si>
  <si>
    <t>TRATAMENTO BIOLÓGICO DE EFLUENTE TÊXTIL “IN NATURA” POR ASPERGILLUS NIGER AN 400 INOCULADO EM REATOR EM BATELADA REPETIDA </t>
  </si>
  <si>
    <t>TRATAMENTO DE EFLUENTE SINTÉTICO TÊXTIL POR Aspergillus niger AN400 EM REATOR EM BATELADA SEQUENCIAL UTILIZANDO SACAROSE COMO COSSUBSTRATO </t>
  </si>
  <si>
    <t>Camila Sabóia Morais Gabriele</t>
  </si>
  <si>
    <t>Manuela Franco de Miranda</t>
  </si>
  <si>
    <t>ANÁLISE DA ADIÇÃO DE FIBRAS PROVINIENTES DE PET TRITURADO EM CONCRETOS ESTRUTURAIS </t>
  </si>
  <si>
    <t>Janio gabriel nascimento fidelis</t>
  </si>
  <si>
    <t>ANÁLISE MICROBIOLÓGICA DA ÁGUA MINERAL COMERCIALIZADA NA CIDADE DE FORTALEZA-CE </t>
  </si>
  <si>
    <t>THAIS COSTA NASCIMENTO</t>
  </si>
  <si>
    <t>Bruna Pinto Moura</t>
  </si>
  <si>
    <t>WALTER JHAMESON XAVIER PEREIRA</t>
  </si>
  <si>
    <t>Diagnóstico Socioambiental da cidade de Juazeiro do Norte: saneamento básico e saúde pública </t>
  </si>
  <si>
    <t>Cícera Lyndiane Ferreira Lima</t>
  </si>
  <si>
    <t>Sheron Maria Silva Santos</t>
  </si>
  <si>
    <t>Tatiane Tavares Bezerra</t>
  </si>
  <si>
    <t>Carlos Eduardo Nunes Cardoso</t>
  </si>
  <si>
    <t>EFEITO DA DENSIDADE RELATIVA DO SOLO EM RESULTADOS DE ENSAIOS DE RAMPA </t>
  </si>
  <si>
    <t>EMILIANA DE SOUZA REZENDE GUEDES</t>
  </si>
  <si>
    <t>Exposição dos empregados à eletricidade nos canteiros de obra na cidade de Imperatriz - MA </t>
  </si>
  <si>
    <t>Lucas Vinicius Magalhães Nogueira</t>
  </si>
  <si>
    <t>LEVANTAMENTO DA PERCEPÇÃO AMBIENTAL DA POPULAÇÃO DO ENTORNO DO EMPREENDIMENTO CALCÁRIO CRISTALÂNDIA EM LAGOA DA CONFUSÃO - TO </t>
  </si>
  <si>
    <t>Alice Rocha de Souza</t>
  </si>
  <si>
    <t>Laurilândia Oliveira da Silva</t>
  </si>
  <si>
    <t>Thaliane Gomes Tomaz da Cruz</t>
  </si>
  <si>
    <t>Luciana Ferreira da Luz</t>
  </si>
  <si>
    <t>QUALIDADE FÍSICO-QUÍMICA DO EFLUENTE DA LAGOA DE ESTABILIZAÇÃO DE PENDÊNCIAS/RN PARA IRRIGAÇÃO </t>
  </si>
  <si>
    <t>Ruan Otavio Teixeira</t>
  </si>
  <si>
    <t>Carla Jéssica Rodrigues Sales</t>
  </si>
  <si>
    <t>QUANTIFICAÇÃO DAS CORRENTES PRESENTES NO CICLO DO COBRE NA BAHIA A PARTIR DA FERRAMENTA DE ANÁLISE DE FLUXO DE MASSA </t>
  </si>
  <si>
    <t>RAUL LEITE MORAES</t>
  </si>
  <si>
    <t>REATOR OPERADO EM BATELADA SEQUENCIAL COM BIOMASSA IMOBILIZADA DE Aspergillus niger AN400 PARA O TRATAMENTO DE ÁGUA RESIDUÁRIA SINTÉTICA RICA EM PENICILINA </t>
  </si>
  <si>
    <t>Eloiza Pinheiro Damasceno</t>
  </si>
  <si>
    <t>TIPOLOGIAS CONSTRUTIVAS DAS EDIFICAÇÕES VERTICAIS NA CIDADE DE JOÃO PESSOA: UM ESTUDO COM ÊNFASE NAS DCEs </t>
  </si>
  <si>
    <t>Patricia Rêgo de Oliveira</t>
  </si>
  <si>
    <t>Alexsandra Rocha Meira</t>
  </si>
  <si>
    <t>Joana Darc Lúcio da Costa</t>
  </si>
  <si>
    <t>Maisa Beatriz Marinho Fausto</t>
  </si>
  <si>
    <t>JAMILLY BATISTA ALMEIDA DE OLIVEIRA</t>
  </si>
  <si>
    <t>AVALIAÇÃO DO SISTEMA E DA QUALIDADE DAS ÁGUAS PARA ABASTECIMENTO PÚBLICO DE LARANJAL DO JARI, AMAPÁ </t>
  </si>
  <si>
    <t>Hanna Patrícia da Silva Bezerra</t>
  </si>
  <si>
    <t>Rafael Pinto da Silva</t>
  </si>
  <si>
    <t>Elaine Fonseca</t>
  </si>
  <si>
    <t>Criação de mapa de sensibilidade ambiental ao derramamento de óleo em postos de combustiveis na ilha de São Luis </t>
  </si>
  <si>
    <t>Naíra Pearce Malaquias</t>
  </si>
  <si>
    <t>ESTUDO DA DEGRADAÇÃO DE ÁGUAS RESIDUÁRIA SINTÉTICA DOPADA COM PESTICIDAS EM REATORES EM BATELADA AERADA COM BIOMASSA DISPERSA DE Aspergillus niger AN400 </t>
  </si>
  <si>
    <t>Aristides de Souza Neto</t>
  </si>
  <si>
    <t>DIAGNÓSTICO AMBIENTAL DO USO E OCUPAÇÃO DO SOLO AO LONGO DO CÓRREGO PERNADA, PARAÍSO DO TOCANTINS </t>
  </si>
  <si>
    <t>REJANE FREITAS BENEVIDES ALMEIDA</t>
  </si>
  <si>
    <t>Thays Dhoany Barros Costa</t>
  </si>
  <si>
    <t>REMOÇÃO DE CORANTE (RODAMINA B) EM SOLUÇÃO AQUOSA VIA ADSORÇÃO POR SEMENTE DE TOMY (Mangifera indica L.) </t>
  </si>
  <si>
    <t>Jorge Edson Pinheiro dos Santos</t>
  </si>
  <si>
    <t>Análise da composição gravimétrica e classificação dos resíduos de construção e demolição (RCD) da cidade de Fortaleza-CE </t>
  </si>
  <si>
    <t>Adriana Sampaio Lima</t>
  </si>
  <si>
    <t>Antonio Eduardo Bezerra Cabral</t>
  </si>
  <si>
    <t>CHAFARIZES COMO FONTE ALTERNATIVA DE ÁGUA POTÁVEL EM FORTALEZA – CE: ASPECTOS LEGAIS E CENÁRIO ATUAL </t>
  </si>
  <si>
    <t>Naiane Costa Lima</t>
  </si>
  <si>
    <t>lucia de fátima pereira araujo</t>
  </si>
  <si>
    <t>Karla Thaynã Martins de souza</t>
  </si>
  <si>
    <t>Incorporação de aparas de couro na composição de blocos de construção civil: Estudo Preliminar </t>
  </si>
  <si>
    <t>Adeildo Cabral da Silva</t>
  </si>
  <si>
    <t>0 CHAFARIZES COMO FONTE ALTERNATIVA DE ÁGUA POTÁVEL EM FORTALEZA – CE: ASPECTOS LEGAIS E CENÁRIO ATUAL </t>
  </si>
  <si>
    <t>AÇÕES AMBIENTAIS DESENVOLVIDAS PELOS FABRICANTES PARA OS RESÍDUOS DE EQUIPAMENTOS DE INFORMÁTICA </t>
  </si>
  <si>
    <t>Rodrigo Cajazeira Gomes</t>
  </si>
  <si>
    <t>Ângela Maria Ferreira Lima</t>
  </si>
  <si>
    <t>ÁGUA PARA CONSUMO HUMANO: COMUNIDADE BARREIRA DO RIO, PERÍMETRO IRRIGADO DE MORADA NOVA - PIMN </t>
  </si>
  <si>
    <t>Aline Islia Almeida de Sousa</t>
  </si>
  <si>
    <t>HOSINEIDE DE OLIVEIRA ROLIM</t>
  </si>
  <si>
    <t>ANÁLISE COMPARATIVA DE RESISTÊNCIA À COMPRESSÃO DE CONCRETO COM CURA POR IMERSÃO EM ÁGUA E COM CURA AO AR LIVRE </t>
  </si>
  <si>
    <t>hugo alessandro almeida diniz</t>
  </si>
  <si>
    <t>Samuel Silva de Oliveira</t>
  </si>
  <si>
    <t>VALTENCIR LÚCIO DE LIMA GOMES</t>
  </si>
  <si>
    <t>Nathaly Santana Leal de Souza</t>
  </si>
  <si>
    <t>ANÁLISE DA QUALIDADE DO EFLUENTE DA ESTAÇÃO DE TRATAMENTO DE ESGOTO – ETE BREJO COMPRIDO E DE SEU CORPO RECEPTOR, O CÓRREGO BREJO COMPRIDO, PALMAS – TO. </t>
  </si>
  <si>
    <t>Cláudia da Silva Aguiar Rezende</t>
  </si>
  <si>
    <t>Giulliano Guimarães Silva</t>
  </si>
  <si>
    <t>RAONI DE PAULA FERNANDES</t>
  </si>
  <si>
    <t>ANÁLISE DAS PERDAS GERAIS NO CANTEIRO DE OBRAS: ESTUDO DE CASO REALIZADO NO SERVIÇO DE REBOCO E REVESTIMENTO CERÂMICO </t>
  </si>
  <si>
    <t>José Augusto Gomes Neto</t>
  </si>
  <si>
    <t>Cícero Marciano da Silva Santos</t>
  </si>
  <si>
    <t>Felipe de Souza Tomé</t>
  </si>
  <si>
    <t>APLICAÇÃO DA REAÇÃO FENTON (Fe2+/H2O2) NA DESCOLORAÇÃO DE CORANTES SINTÉTICOS TIAZINA E XANTENO </t>
  </si>
  <si>
    <t>Thiago Romário Soares Paulino</t>
  </si>
  <si>
    <t>Francisco Campelo Matos Neto</t>
  </si>
  <si>
    <t>Joanya Pereira de Lima</t>
  </si>
  <si>
    <t>Bruno César Barroso Salgado</t>
  </si>
  <si>
    <t>Apropriação de custos em obras de edificações verticais a luz do ciclo PDCA: um estudo de caso no serviço de armação de ferragem. </t>
  </si>
  <si>
    <t>Nelma Miriam Chagas de Araújo</t>
  </si>
  <si>
    <t>ASPECTOS GERAIS DE UM PROGRAMA DE EFICIÊNCIA ENERGÉTICA EXISTENTE EM FORTALEZA-CE. </t>
  </si>
  <si>
    <t>Israel Almeida Carneiro</t>
  </si>
  <si>
    <t>Avaliação da Deformabilidade de Misturas de Solo e Resíduos de Pneus para a Construção de Aterros </t>
  </si>
  <si>
    <t>Vanessa Milles do Nascimento Bezerra</t>
  </si>
  <si>
    <t>Avaliação da Eficiência de um sistema RSB em escala experimental </t>
  </si>
  <si>
    <t>Francisco Josivan de Oliveira Lima</t>
  </si>
  <si>
    <t>Dayane de Andrade Lima</t>
  </si>
  <si>
    <t>Ayda Maria Quirino Silva dos Santos</t>
  </si>
  <si>
    <t>AVALIAÇÃO DA EUTROFIZAÇÃO DO AÇUDE BANABUIÚ ATRAVÉS DO ÍNDICE DE ESTADO TRÓFICO (IET) MODIFICADO </t>
  </si>
  <si>
    <t>AVALIAÇÃO DA QUALIDADE SANITÁRIA DO ESGOTO A CÉU ABERTO EM BAIRROS DE JUAZEIRO DO NORTE – CEARÁ </t>
  </si>
  <si>
    <t>Joana Paula Menezes Gomes</t>
  </si>
  <si>
    <t>Ana Paula Bueno Zuza</t>
  </si>
  <si>
    <t>Iacy Maria Pereira de Castro</t>
  </si>
  <si>
    <t>Yannice Tatiane da Costa Santos</t>
  </si>
  <si>
    <t>Jefferson Queiroz Lima</t>
  </si>
  <si>
    <t>Avaliação da regularidade do serviço de coleta domiciliar no bairro do Alecrim, Natal-RN </t>
  </si>
  <si>
    <t>Janine Reginalda Guimarães Vieira</t>
  </si>
  <si>
    <t>Roberto Pereira</t>
  </si>
  <si>
    <t>AVALIAÇÃO DE CUSTO BENEFÍCIO DE SISTEMAS DE TRATAMENTO UNIFAMILIARES - ESTUDO DE CASO DECANTO DIGESTOR E UASB </t>
  </si>
  <si>
    <t>Francisca Socorro Peixoto</t>
  </si>
  <si>
    <t>Maria Elinalda Ribeiro Costa</t>
  </si>
  <si>
    <t>Bruna Gomes de Lima</t>
  </si>
  <si>
    <t>Avaliação do concreto de cimento Portland,adicionado com resíduos da reciclagem de garrafas pet (Polietileno Tereftalato) e seu emprego na construção civil. </t>
  </si>
  <si>
    <t>Claudiana Santos Moreira</t>
  </si>
  <si>
    <t>Avaliação do desempenho de uma lagoa de estabilização após exercida sua vida útil de projeto </t>
  </si>
  <si>
    <t>Camila Gonçalves Moreira</t>
  </si>
  <si>
    <t>Daiane Nogueira Maia</t>
  </si>
  <si>
    <t>Carlos Vangerre de Almeida Maia</t>
  </si>
  <si>
    <t>Avaliação do penetrômetro do tipo DCP para controle de compactação de areia. </t>
  </si>
  <si>
    <t>AVALIAÇÃO DO PROCESSO DA NITRIFICAÇÃO EM SISTEMA DE LODO ATIVADO </t>
  </si>
  <si>
    <t>COMPARAÇÃO DA TAXA DE CONSUMO DE OXIGÊNIO (TCO) COM A TCO EQUIVALENTE DE NITRATO DE LODO GERADO EM SISTEMA DE REATORES EM BATELADAS SEQUENCIAIS </t>
  </si>
  <si>
    <t>CONFECÇÃO DE UM CONTROLADOR LÓGICO PROGRAMÁVEL (CLP), TENDO COMO UNIDADE DE PROCESSAMENTO UM PIC </t>
  </si>
  <si>
    <t>JOSÉ ROBERTO DOS SANTOS JÚNIOR</t>
  </si>
  <si>
    <t>DETERMINAÇÃO DOS TEORES DE Al, Cr, Zn, Mn, Pb, Cd e Fe DA ÁGUA POTÁVEL DO CAMPUS CAMAÇARI </t>
  </si>
  <si>
    <t>Laís Aguiar de Souza Santos</t>
  </si>
  <si>
    <t>Joseina Moutinho Tavares</t>
  </si>
  <si>
    <t>jovenilton conceição rosa</t>
  </si>
  <si>
    <t>Jorge Tadeu</t>
  </si>
  <si>
    <t>Reinaldo Barbour</t>
  </si>
  <si>
    <t>DETERMINAÇÃO EXPERIMENTAL DOS MECANISMOS DE INFLUÊNCIA NA VARIAÇÃO DE OD EM SISTEMAS DE MISTURA COMPLETA </t>
  </si>
  <si>
    <t>JESSYCA DE FREITAS LIMA</t>
  </si>
  <si>
    <t>Jessica Nogueira Bezerra</t>
  </si>
  <si>
    <t>DIAGNÓSTICO DOS RESÍDUOS SÓLIDOS NO MUNICÍPIO DE MARECHAL DEODORO – AL </t>
  </si>
  <si>
    <t>Esterphany Cerqueira de Carvalho</t>
  </si>
  <si>
    <t>Claudionor de Oliveira Silva</t>
  </si>
  <si>
    <t>Pedro Guilherme Fernandes da Silva</t>
  </si>
  <si>
    <t>EFICIÊNCIA NA REMOÇÃO DE SÓLIDOS E MATÉRIA ORGÂNICA DE DUAS CONFIGURAÇÕES DE SISTEMAS UASB EM ESCALA EXPERIMENTAL </t>
  </si>
  <si>
    <t>ESTRUTURA SANITÁRIA EM BAIRROS DE UM MUNICÍPIO DO CARIRI CEARENSE </t>
  </si>
  <si>
    <t>ESTUDO COMPARATIVO DO MÓDULO DE ELASTICIDADE DINÂMICO ENTRE CORPOS-DE-PROVA PRISMÁTICOS E CILÍNDRICOS DE ARGAMASSAS AUTOADENSÁVEIS </t>
  </si>
  <si>
    <t>Edilberto Vitorino de Borja</t>
  </si>
  <si>
    <t>Emilly Rachel Ferreira de Freitas</t>
  </si>
  <si>
    <t>Italo David Galvão da Silva</t>
  </si>
  <si>
    <t>Evilane Cássia de Farias</t>
  </si>
  <si>
    <t>ESTUDO DA ACESSIBILIDADE ATRAVÉS DA AVALIAÇÃO PÓS-OCUPAÇÃO O CASO DE UM SHOPPING LOCALIZADO NA CIDADE DE JOÃO PESSOA - BRASIL </t>
  </si>
  <si>
    <t>Luana Morais Sá</t>
  </si>
  <si>
    <t>ESTUDO DA PROBLEMÁTICA DOS RESÍDUOS SÓLIDOS URBANOS GERADOS NA PRAÇA DA PAZ, NO MUNICÍPIO DE JOÃO PESSOA – PB </t>
  </si>
  <si>
    <t>ESTUDO DAS CARACTERISTICAS DA REGIÃO DO SERTÃO CENTRAL CEARENSE PARA O CULTIVO DA MAMONA (Ricinus Communis L) </t>
  </si>
  <si>
    <t>Letícia Diógenes Olímpio</t>
  </si>
  <si>
    <t>Reinaldo Fontes Cavalcante</t>
  </si>
  <si>
    <t>IMPACTOS DA IMPLANTAÇÃO DE UM ATERRO SANITÁRIO </t>
  </si>
  <si>
    <t>ROBERTO PEREIRA DA SILVA JUNIOR</t>
  </si>
  <si>
    <t>Leonardo Wagnner Gomes de Souza</t>
  </si>
  <si>
    <t>Rafael Artur de França Borba</t>
  </si>
  <si>
    <t>EMERSONTENORIO DA SILVA</t>
  </si>
  <si>
    <t>ÍNDICE DE QUALIDADE DE ÁGUA (IQA) DO RIO QUIXERÉ </t>
  </si>
  <si>
    <t>Influência da alta temperatura (150°C e 200°C) na resistência de concretos e argamassas </t>
  </si>
  <si>
    <t>Daniela da Fonseca Ferreira</t>
  </si>
  <si>
    <t>Marcos Alyssandro Soares dos Anjos</t>
  </si>
  <si>
    <t>Influência da Educação Ambiental na Revitalização de Corpos Hídricos Urbanos:Um Estudo de caso Lagoa José Caetano </t>
  </si>
  <si>
    <t>Rennan de Oliveira Lima</t>
  </si>
  <si>
    <t>Maria Mislania Lopes de Araujo</t>
  </si>
  <si>
    <t>INSERÇÃO DOS TEMAS SEGURANÇA DO TRABALHO E MEIO AMBIENTE NOS CURSOS TÉCNICOS </t>
  </si>
  <si>
    <t>Eduardo Marinho Barbosa</t>
  </si>
  <si>
    <t>Aurelina Conceição Sacramento</t>
  </si>
  <si>
    <t>MONITORAMENTO COMUNITÁRIO PARTICIPATIVO DA QUALIDADE DA ÁGUA DO MUNICÍPIO DE URUBURETAMA-CE: VIGILANTES DA ÁGUA NO CEARÁ </t>
  </si>
  <si>
    <t>Francisco Nataniel dos Santos Silva</t>
  </si>
  <si>
    <t>MONITORAMENTO DA EFICIÊNCIA DO SISTEMA DE LAGOAS DE ESTABILIZAÇÃO DA ETE DO CAMPO NOVO NA REMOÇÃO DE AMÔNIA, QUIXADÁ, CE. </t>
  </si>
  <si>
    <t>Aniele Alves de França</t>
  </si>
  <si>
    <t>Francisca Elidiana Mendes Barros</t>
  </si>
  <si>
    <t>O ATUAL CENÁRIO DO REÚSO DE EFLUENTES DOMÉSTICO TRATADO PARA A AGRICULTURA IRRIGADA NO ESTADO DO CEARÁ </t>
  </si>
  <si>
    <t>Rodrigo Kleber Oliveira do Nascimento</t>
  </si>
  <si>
    <t>Irla Vanessa Andrade de Sousa Ribeiro</t>
  </si>
  <si>
    <t>OCUPAÇÃO IRREGULAR DE APP URBANA UM ESTUDO DA PERCEPÇÃO DA DEGRADAÇÃO AMBIENTAL E PARÂMETROS MORFOLÓGICOS DO SOLO NO ENTORNO DA LAGOA DA PAJUÇARA, EM MARACANAÚ, CEARÁ. </t>
  </si>
  <si>
    <t>Roberto Albuquerque Pontes Filho</t>
  </si>
  <si>
    <t>THAISSA COSTA MARQUES</t>
  </si>
  <si>
    <t>FRANCISCA RAQUEL FERREIRA BRAGA</t>
  </si>
  <si>
    <t>Mayra de Freitas Gonçalves Silva</t>
  </si>
  <si>
    <t>O SERVIÇO DE ABASTECIMENTO DE ÁGUA NO ESTADO DO PARÁ SOB A PERSPECTIVA DE POLÍTICAS PÚBLICAS: UM ENFOQUE SOBRE O PROGRAMA DE ACELERAÇÃO DO CRESCIMENTO (PAC). </t>
  </si>
  <si>
    <t>Tamires Cristina Souza Nascimento</t>
  </si>
  <si>
    <t>Eduarda de Oliveira Cunha</t>
  </si>
  <si>
    <t>Nelson Paulo de Martins Queiróz Júnior</t>
  </si>
  <si>
    <t>Mary Lucy Mendes Guimarães</t>
  </si>
  <si>
    <t>PES X COMPOSIÇÃO DE CUSTOS X INSUMOS UTILIZADOS NOS CANTEIROS DE OBRAS: ESTUDO DE CASO EM DOIS CANTEIROS DE OBRAS </t>
  </si>
  <si>
    <t>reator anaeróbio de fluxo ascendente (uasb) de baixo custo na escala de laboratório. </t>
  </si>
  <si>
    <t>Altemar Vilar dos Santos</t>
  </si>
  <si>
    <t>Jaime dos Santos Filho</t>
  </si>
  <si>
    <t>Rossana Borges Cavalcante Vilar</t>
  </si>
  <si>
    <t>Laise Costa Oliveira</t>
  </si>
  <si>
    <t>Substituição de um circuito detector de fase por um schimtt trigger em circuitos de detecção e medição de velocidade por meio de laços de indução </t>
  </si>
  <si>
    <t>Danilo Avilar Silva</t>
  </si>
  <si>
    <t>José Wally Mendonça Menezes</t>
  </si>
  <si>
    <t>José Eurico de Vasconcelos Filho</t>
  </si>
  <si>
    <t>TESTES RESPIROMÉTRICOS COM LODO AERÓBIO QUIMIOHETEROTRÓFICO PARA A SELEÇÃO DOS SUBSTRATOS PADRÕES </t>
  </si>
  <si>
    <t>USO DA CONSTANTE DE MEIA SATURAÇÃO PARA SELEÇÃO DE SUBSTRATOS PARA TESTES RESPIROMETRICOS </t>
  </si>
  <si>
    <t>USO DE POLISSACARÍDEOS DE SEMENTES DE Adenanthera pavonina COMO BIOSORVENTE DE ZINCO EM ÁGUA </t>
  </si>
  <si>
    <t>Maria Juciene Lima Chaves</t>
  </si>
  <si>
    <t>Mayara Joyce da Silva Barros</t>
  </si>
  <si>
    <t>Renata Chastinet Braga</t>
  </si>
  <si>
    <t>Francisca Andrea Kercia Silva</t>
  </si>
  <si>
    <t>Esiana de Almeida Rodrigues</t>
  </si>
  <si>
    <t>Uso de tecnologia social para o monitoramento da qualidade da água no rio Pitimbu em Natal – RN. </t>
  </si>
  <si>
    <t>Liana de Holanda Viana Barros</t>
  </si>
  <si>
    <t>Roberto José Monteiro de Souza</t>
  </si>
  <si>
    <t>USO DO SIG NA ANÁLISE DAS ÁREAS COM RISCOS DE INUNDAÇÕES NAS ZONAS URBANAS </t>
  </si>
  <si>
    <t>Francisco Pergentino de Araujo</t>
  </si>
  <si>
    <t>Utilização de Galactomananas modificadas de Caesalpinia pucherrima como biossorvente de íons cobre e ferro em água - influência da agitação </t>
  </si>
  <si>
    <t>Rafael Campos do Carmo</t>
  </si>
  <si>
    <t>Luana Galdino da Franca</t>
  </si>
  <si>
    <t>UTILIZAÇÃO DE POLISSACARÍDEOS NATURAIS MODIFICADOS COMO BIOSORVENTES DE FERRO (Fe3+) E MANGANÊS (Mn2+) EM ÁGUA </t>
  </si>
  <si>
    <t>VIABILIDADE DA INSTALAÇÃO DE BIODIGESTOR EM RESIDÊNCIA UNIFAMILIAR </t>
  </si>
  <si>
    <t>Rainy</t>
  </si>
  <si>
    <t>A IDENTIFICAÇÃO COMO VIA DE COMUNICAÇÃO VISUAL E SUA APLICAÇÃO INSTITUCIONAL </t>
  </si>
  <si>
    <t>ANÁLISE DE CARACTERÍSTICAS FÍSICAS DE TIJOLOS DE SOLO-CIMENTO COM SUBSTITUIÇÃO PARCIAL DO SOLO POR RESÍDUO DE ROCHA CALCÁRIA </t>
  </si>
  <si>
    <t>João Paulo Sousa Coelho</t>
  </si>
  <si>
    <t>Perboyre Barbosa Alcântara</t>
  </si>
  <si>
    <t>Aplicaçao do laudo pericial ambiental como ferramenta de gestao ambiental para a feira municipal de Paraiso do Tocantins - Estudo de Caso </t>
  </si>
  <si>
    <t>Fernando Morais Rodrigues</t>
  </si>
  <si>
    <t>Liliane Garcia da Silva Morais Rodrigues</t>
  </si>
  <si>
    <t>AVALIAÇÃO DA REMOÇÃO DO CORANTE VERMELHO DO CONGO E DE NUTRIENTES PELO FUNGO Phanerochaete Chrysosporium EM REATOR EM BATELADA. </t>
  </si>
  <si>
    <t>André Leite Cunha</t>
  </si>
  <si>
    <t>Helison de Oliveira Maximo</t>
  </si>
  <si>
    <t>Marcus Vinicius Freire Andrade</t>
  </si>
  <si>
    <t>AVALIAÇÃO DO USO DA ESPÉCIE ASPERGILLUS NIGER AN400 NA REMOÇÃO DE NUTRIENTES E BTX EM REATOR COMPACTO DE ESCALA LABORATORIAL </t>
  </si>
  <si>
    <t>João Paulo da Silva Siqueira</t>
  </si>
  <si>
    <t>Patricia Celestino Carvalho de Oliveira</t>
  </si>
  <si>
    <t>ESTAÇAO DE TRATAMENTO DE ESGOSTO SANITARIO PERNADA </t>
  </si>
  <si>
    <t>MANEJO DOS RESÍDUOS DE SERVIÇO DE SAÚDE (RSS) GERADOS EM FARMÁCIAS DE FORTALEZA - CE </t>
  </si>
  <si>
    <t>Juliana Barroso Félix</t>
  </si>
  <si>
    <t>OS DESAFIOS DO PROCESSO DE ESTRUTURAÇÃO DOS COMITÊS DE BACIAS HIDROGRÁFICAS NO ESTADO DA PARAÍBA </t>
  </si>
  <si>
    <t>VANESSA OLIVEIRA FERNANDES</t>
  </si>
  <si>
    <t>REMOÇÃO DE ZINCO COM POLISSACARÍDEO DE Hymeneae courbaril COMO BIOSSORVENTE. </t>
  </si>
  <si>
    <t>USO DOS SIG NA ANÁLISE DAS ÁREAS COM RISCOS DE INUNDAÇÕES NAS ZONAS URBANAS </t>
  </si>
  <si>
    <t>AVALIAÇÃO DA EFICIÊNCIA NA REMOÇÃO DE MATERIAL ORGÂNICO E NITROGENADO DE UM SISTEMA DE LODO ATIVADO (PÓS-D) </t>
  </si>
  <si>
    <t>Antônio Ricardo Mendes Barros</t>
  </si>
  <si>
    <t>Katson Laerte Pinheiro</t>
  </si>
  <si>
    <t>CARACTERIZAÇÃO DAS FRAÇÕES DE MATERIA ORGÂNICA DE ESGOTO DOMÉSTICO VIA RESPIROMETRIA </t>
  </si>
  <si>
    <t>Francisco Fagner Oliveira</t>
  </si>
  <si>
    <t>Influência da Concentração de Cossubstrato sobre a Remoção de Corante Azo e Produção de Enzima Manganês Peroxidase por Fungo Basidiomiceto </t>
  </si>
  <si>
    <t>MANIFESTAÇÕES PATOLÓGICAS PRESENTES NA ESTAÇÃO CIÊNCIA CABO BRANCO – UM ESTUDO DE CASO </t>
  </si>
  <si>
    <t>Bárbara Marega da Silva Oliveira</t>
  </si>
  <si>
    <t>Dartiane do Nascimento Ferreira</t>
  </si>
  <si>
    <t>Sabrina Holanda Florentino</t>
  </si>
  <si>
    <t>MEDIÇÃO INDIVIDUALIZADA DE ÁGUA EM EDIFÍCIOS </t>
  </si>
  <si>
    <t>MICHELLE SANTOS FERREIRA</t>
  </si>
  <si>
    <t>Aline Santos da Silva</t>
  </si>
  <si>
    <t>Carlos Gomes da Silva Júnior</t>
  </si>
  <si>
    <t>A Utilização de Telhados Verdes como Solução para a Ausência de Áreas Verdes nos Grandes Centros Urbanos </t>
  </si>
  <si>
    <t>Sheilla Costa dos Santos</t>
  </si>
  <si>
    <t>DESENVOLVIMENTO DE UM PLANO DE GESTÃO INTEGRADO ATRAVÉS DO DIAGNÓSTICO DE RESÍDUOS SÓLIDOS PRODUZIDOS NA CIDADE DE MARECHAL DEODORO </t>
  </si>
  <si>
    <t>Aline de Lima Silva</t>
  </si>
  <si>
    <t>ESTUDO DA QUALIDADE DAS ÁGUAS DOS BALNEÁRIOS DO MUNICÍPIO DE CAICÓ – RIO GRANDE DO NORTE </t>
  </si>
  <si>
    <t>MODELAGEM DE BLOCOS E PRÉ-LAJES UTILIZANDO PÓ DE SERRA E COLA PRODUZIDA À BASE DE MANIPUEIRA </t>
  </si>
  <si>
    <t>Auditoria Ambiental do Serviço de Coleta Pública dos Resíduos Sólidos Urbanos do Município de Quixadá/Ce </t>
  </si>
  <si>
    <t>Suzana de Oliveira Aguiar</t>
  </si>
  <si>
    <t>Rinaldo dos Santos Araújo</t>
  </si>
  <si>
    <t>José Wilker de Freitas Sales</t>
  </si>
  <si>
    <t>Maria Ionete Chaves Nogueira</t>
  </si>
  <si>
    <t>Avaliação da eficiência de lagoas facultativas primárias no Rio Grande do Norte </t>
  </si>
  <si>
    <t>Luênia Kaline Tavares da Silva</t>
  </si>
  <si>
    <t>DANIELE DE ALMEIDA CÂMARA</t>
  </si>
  <si>
    <t>Mariana Albuquerque Galvão de Souza</t>
  </si>
  <si>
    <t>VIVIANNE LARISSA DO NASCIMENTO LEANDRO</t>
  </si>
  <si>
    <t>PREVISÃO DA GERAÇÃO DE METANO PELO MODELO NUMÉRICO DA USEPA (Environmental Protection Agency - United States of America) </t>
  </si>
  <si>
    <t>EXPOSIÇÃO DE TRABALHADORES A RUÍDOS EM ATERROS SANITÁRIOS: ESTUDO DE CASO </t>
  </si>
  <si>
    <t>Gabriel de Oliveira Monte</t>
  </si>
  <si>
    <t>AVALIAÇÃO DA QUALIDADE DA ÁGUA DESSALINIZADA PARA CONSUMO HUMANO NA COMUNIDADE DE JARDIM DE SÃO JOSÉ, RUSSAS - CEARÁ </t>
  </si>
  <si>
    <t>ATUAÇÃO DA RAZÃO N:P COMO FATOR LIMITANTE NA DINÂMICA DA BIOMASSA ALGAL EM UM RESERVATÓRIO DE ABASTECIMENTO - AÇUDE AYRES DE SOUSA, SOBRAL-CE</t>
  </si>
  <si>
    <t>Julyara Maria Lira Silva</t>
  </si>
  <si>
    <t>Carlos Henrique Andrade Pacheco</t>
  </si>
  <si>
    <t>Joana Darc Ricardo da Silva</t>
  </si>
  <si>
    <t>Maria Danila Araújo</t>
  </si>
  <si>
    <t>A REALIDADE DO CONTROLE TECNOLÓGICO DO CONCRETO EM OBRAS DA REGIÃO CENTRO-SUL DE SERGIPE - ESTUDO DE CASO </t>
  </si>
  <si>
    <t>David de Paiva Gomes Neto</t>
  </si>
  <si>
    <t>FLÁVIA VIEIRA</t>
  </si>
  <si>
    <t>Ana Rita Bispo dos Santos</t>
  </si>
  <si>
    <t>Engenharia Civil </t>
  </si>
  <si>
    <t>Engenharia Sanitária </t>
  </si>
  <si>
    <t>Engenharia de Transportes </t>
  </si>
  <si>
    <t>ALTERNATIVA DE VALORIZAÇÃO DE SCHEELITA UTILIZANDO LIXIVIAÇÃO </t>
  </si>
  <si>
    <t>Maria Luiza da Silva Godeiro</t>
  </si>
  <si>
    <t>Jadilson Pnheiro Borges Júnior</t>
  </si>
  <si>
    <t>José Yvan Pereira Leite</t>
  </si>
  <si>
    <t>Análise da infuência da temperatura de autenitização sobre a temperabilidade do aço SAE 1045 </t>
  </si>
  <si>
    <t>RODRIGO BULCÃO</t>
  </si>
  <si>
    <t>APROVEITAMENTO DE SCHEELITA UTILIZANDO MESA DE CONCENTRAÇÃO VIBRATÓRIA </t>
  </si>
  <si>
    <t>Patrícia Gomes dos Santos</t>
  </si>
  <si>
    <t>BRUNO RODRIGO BORGES FERNANDES</t>
  </si>
  <si>
    <t>Areia artificial para produção de concreto </t>
  </si>
  <si>
    <t>SIRLENE APARECIDA DO NASCIMENTO</t>
  </si>
  <si>
    <t>Argamassa com resíduo de construção civil utilizada na restauração de patologia da própria construção civil </t>
  </si>
  <si>
    <t>Claudeir de Souza Santana</t>
  </si>
  <si>
    <t>AVALIAÇÃO DA CORROSÃO EM TUBOS DE COBRE SUBMETIDOS A SALMOURAS UTILIZADAS EM SISTEMAS DE REFRIGERAÇÃO </t>
  </si>
  <si>
    <t>Josenir Barreto de Souza</t>
  </si>
  <si>
    <t>Maxymme Mendes de Melo</t>
  </si>
  <si>
    <t>ÉMILLE DANIELLE SANTOS DE MORAIS</t>
  </si>
  <si>
    <t>MARIA SILVANA NUNES</t>
  </si>
  <si>
    <t>Caracterizacao fisico-quimica do pseudocaule da bananeira tipo prata anã visando identificar possiveis produtos de valor agregado </t>
  </si>
  <si>
    <t>Niedja Fittipaldi Vasconcelos</t>
  </si>
  <si>
    <t>Ana Iraidy S. Brígido</t>
  </si>
  <si>
    <t>Men de Sá Moureira de Souza Filho</t>
  </si>
  <si>
    <t>Gustavo Saavedra Pinto</t>
  </si>
  <si>
    <t>Morsyleide de Freitas Rosa</t>
  </si>
  <si>
    <t>CARACTERIZAÇÃO QUÍMICA DE CIRCUITOS INTEGRADOS ORIUNDOS DE LIXO ELETRÔNICO VISANDO IDENTIFICAR O SEU POTENCIAL PARA REAPROVEITAMENTO DO SILÍCIO METÁLICO NA CONFECÇÃO DE PAINÉIS FOTOVOLTAICOS </t>
  </si>
  <si>
    <t>IZABEL VIRGINIA LIMA DE MOURA</t>
  </si>
  <si>
    <t>Concreto Polímero de Polietileno Tereftalato feito por aquecimento - Ecoconcreto de PET. </t>
  </si>
  <si>
    <t>Juliana da Paz Almeida</t>
  </si>
  <si>
    <t>Allan</t>
  </si>
  <si>
    <t>Wilton dos Santos Martins</t>
  </si>
  <si>
    <t>Alielson Corrêa Botelho</t>
  </si>
  <si>
    <t>ESTUDO CINÉTICO DO PRÉ-INÓCULO UTILIZANDO MANIPUEIRA COMO SUBSTRATO NA SÍNTESE DE BIOSSURFACTANTE </t>
  </si>
  <si>
    <t>Márcio Silva Bezerra</t>
  </si>
  <si>
    <t>Vinicus Carlos Duarte Holanda</t>
  </si>
  <si>
    <t>Beliza Larisse Maia Feitosa</t>
  </si>
  <si>
    <t>Everaldo Silvino dos Santos</t>
  </si>
  <si>
    <t>Estudo da alteração do ponto isoelétrico de calcita usando oleato de sódio e amina </t>
  </si>
  <si>
    <t>João Paulo Pereira da Silva</t>
  </si>
  <si>
    <t>ESTUDO DA CORROSÃO PROVOCADA EM AÇO E ALUMÍNIO POR SALMOURAS UTILIZADAS EM SISTEMAS DE REFRIGERAÇÃO </t>
  </si>
  <si>
    <t>ESTUDO DA RELAÇÃO MICROESTRUTURAS E PROPRIEDADES MECÂNICAS NO AÇO API 5L Gr X-80. </t>
  </si>
  <si>
    <t>Edwin Romero Negrette Junior</t>
  </si>
  <si>
    <t>ANTÔNIO BEZERRA DA SILVA</t>
  </si>
  <si>
    <t>JORGE LUÍS LAURIANO GAMA</t>
  </si>
  <si>
    <t>“ESTUDO DA SUSCEPTIBILIDADE A CORROSÃO EM MEIO SALINO DO AÇO API 5L GRAU X-70 SUBMETIDO À SOLDAGEM DE MANUTENÇÃO” </t>
  </si>
  <si>
    <t>Antônio Paulo Amâncio Ferro</t>
  </si>
  <si>
    <t>ESTUDO DA VARIAÇÃO DA COMPRESSIBLIDADE DE ROCHA E PERMEABILIDADE PARA RESERVATÓRIOS SUB-SATURADOS COM INJEÇÃO DE ÁGUA E GÁS </t>
  </si>
  <si>
    <t>Ivens da Costa Menezes Lima</t>
  </si>
  <si>
    <t>Régis Lopes Nogueira</t>
  </si>
  <si>
    <t>Joao Igor da Rocha Leitão</t>
  </si>
  <si>
    <t>ESTUDO TEÓRICO-MATEMÁTICO DOS MODELOS HFM E SFM COM ÊNFASE NO ESCOAMENTO DE PETRÓLEO (BLACK-OIL) </t>
  </si>
  <si>
    <t>Anderson Dantas de Souza</t>
  </si>
  <si>
    <t>PRODUÇÃO DE BLOCOS PARA PAVIMENTAÇÃO DE RUAS E CALÇADAS A PARTIR DA ESCORIA DE ALTO FORNO COM ADIÇÃO DE PLÁSTICO. </t>
  </si>
  <si>
    <t>Brunna Nayara Guimarães Barros</t>
  </si>
  <si>
    <t>Lorena Rodrigues Bandeira</t>
  </si>
  <si>
    <t>Ronaldo Lima de Sousa</t>
  </si>
  <si>
    <t>REVISÃO DOS MÉTODOS DE TRAMENTO PARA REDUÇÃO DO TEOR DE ÓLEOS E GRAXAS DAS ÁGUAS PRODUZIDAS DE PETRÓLEO </t>
  </si>
  <si>
    <t>Severino Mosinho de Pontes Júnior</t>
  </si>
  <si>
    <t>Paulo Henrique de Souza Lima</t>
  </si>
  <si>
    <t>SYLLOS SANTOS DA SILVA</t>
  </si>
  <si>
    <t>SIMULAÇÃO COMPUTACIONAL DE MEDIDAS DE INTERCEPTOS LINEARES DA FASE DISPERSA COM DISTRIBUIÇÃO DE TAMANHO DE GRÃOS LOGNORMAL EM ESTRUTURAS DE METAL DURO (WC-Co) </t>
  </si>
  <si>
    <t>EZEQUIAS MATOS ESTEVES</t>
  </si>
  <si>
    <t>Lucas Simão da Costa e Silva</t>
  </si>
  <si>
    <t>ANGELUS GIUSEPPE PEREIRA DA SILVA</t>
  </si>
  <si>
    <t>Uilame Umbelino Gomes</t>
  </si>
  <si>
    <t>USO DA FIBRA DA FOLHA DO ABACAXIZEIRO COMO REFORÇO PARA MATERIAIS COMPÓSITOS </t>
  </si>
  <si>
    <t>Márcio Eliel de Oliveira Alexandre</t>
  </si>
  <si>
    <t>USO DE SENSORES DE EFEITO HALL PARA ANÁLISE DE TENSÕES EM BARRA DE AÇO SOB FLEXÃO </t>
  </si>
  <si>
    <t>Mickael Messias Rodrigues Da Silva</t>
  </si>
  <si>
    <t>Pedro Vinícius Ferreira Silva Menezes</t>
  </si>
  <si>
    <t>Edgard de Macedo Silva</t>
  </si>
  <si>
    <t>Josinaldo Pereira Leite</t>
  </si>
  <si>
    <t>MELQUISEDEQUE SHALOON BENTO DA SILVA GOMES</t>
  </si>
  <si>
    <t>EFEITOS DA VARIAÇÃO DA VELOCIDADE DE SOLDAGEM NAS CARACTERÍSTCAS GEOMÉTRICAS DA ZONA FUNDIDA DE LIGAS INOXIDÁVEIS FERRÍTICAS COM ALTO TEOR DE Mo. </t>
  </si>
  <si>
    <t>Francisco Halyson Ferreira Gomes</t>
  </si>
  <si>
    <t>Hemerson Furtado Arruda</t>
  </si>
  <si>
    <t>rodrigo freitas guimarães</t>
  </si>
  <si>
    <t>VARIAÇÃO DA GEOMETRIA DO CORDÃO DE SOLDA DE LIGAS INOXIDÁVEIS FERRÍTICAS COM ALTO TEOR DE MO. </t>
  </si>
  <si>
    <t>VIABILIDADE DE UTILIZAÇÃO DE UM COMPÓSITO A PARTIR DE RESÍDUOS PARA A CONSTRUÇÃO DE CASAS POPULARES </t>
  </si>
  <si>
    <t>íverton rodrigo barbosa gomes</t>
  </si>
  <si>
    <t>Miguel cabral</t>
  </si>
  <si>
    <t>luiz guilherme meira de souza</t>
  </si>
  <si>
    <t>Maxwell Ferreira Lobato</t>
  </si>
  <si>
    <t>Leonardo Coutinho de Medeiros</t>
  </si>
  <si>
    <t>DETERMINAÇÃO DE PROPRIEDADES MECÂNICAS DO COMPÓSITO DE MATRIZ POLIÉSTER REFORÇADA COM FIBRA DE SISAL </t>
  </si>
  <si>
    <t>Diego Costa Correia Silva</t>
  </si>
  <si>
    <t>Mayara Sarisariyama Siverio Lima</t>
  </si>
  <si>
    <t>SIMULAÇÃO DE RESERVATÓRIO DE PETRÓLEO UTILIZANDO O MODELO BLACK-OIL BASEADO EM FRAÇÕES MÁSSICAS EM CONJUNTO COM MALHAS NÃO-ESTRUTURADAS </t>
  </si>
  <si>
    <t>Estudo da Transição Colunar/Equiaxial na Liga Al-6%Cu sob Condições de Solidificação Direcional e Transitória de Extração de Calor </t>
  </si>
  <si>
    <t>Rafael Hideo Lopes Kikuchi</t>
  </si>
  <si>
    <t>ANGELA DE JESUS VASCONCELOS</t>
  </si>
  <si>
    <t>FABRÍCIO PAIVA DA SILVA</t>
  </si>
  <si>
    <t>José Marcelino da Silva Dias Filho</t>
  </si>
  <si>
    <t>Otávio Fernandes Lima da Rocha</t>
  </si>
  <si>
    <t>INFLUÊNCIA DA ADIÇÃO DE REJEITO DE GRANITO NAS PROPRIEDADES FÍSICO-MECÂNICAS DE MASSAS CERÂMICAS PARA PISOS </t>
  </si>
  <si>
    <t>Arthur Celso Soarez Moreira</t>
  </si>
  <si>
    <t>Raimison Bezerra de Assis</t>
  </si>
  <si>
    <t>Flávia Sousa de Oliveira</t>
  </si>
  <si>
    <t>Mozer de Meneses</t>
  </si>
  <si>
    <t>SALOMÃO SAVIO BATISTA</t>
  </si>
  <si>
    <t>SÍNTESE, CARACTERIZAÇÃO E COMPORTAMENTO ELETROQUÍMICO DAS LIGAS DE TITÂNIO Ti26Zr, Ti26Nb e Ti26Ta </t>
  </si>
  <si>
    <t>Francisco Emanoel Ferreira de Almeida</t>
  </si>
  <si>
    <t>Rodinei Medeiros Gomes</t>
  </si>
  <si>
    <t>INFLUÊNCIA DA NATUREZA DO CALISADOR NA REAÇÃO DE OXIDAÇÃO DO FENOL </t>
  </si>
  <si>
    <t>Aristides Felipe Santiago Junior</t>
  </si>
  <si>
    <t>AVALIAÇÃO DO PROCESSO DE ABSORÇÃO COM REAÇÃO QUÍMICA PARA TRATAMENTO DE GASES RESIDUAIS </t>
  </si>
  <si>
    <t>André Búrigo Leite</t>
  </si>
  <si>
    <t>António André Chivanga Barros</t>
  </si>
  <si>
    <t>CARACTERIZAÇÃO DE COPOLÍMERO DE METIL ETIL METACRILATO PARA USO COMO PRÓTESES </t>
  </si>
  <si>
    <t>FlávioRoberto de F. Gonçalves</t>
  </si>
  <si>
    <t>Gustavo Gomes de Oliveira</t>
  </si>
  <si>
    <t>George Pontes da Cunha</t>
  </si>
  <si>
    <t>ESPECTROSCOPIA DE IMPEDÂNCIA APLICADA A ANÁLISE DE MATERIAIS CERÂMICOS </t>
  </si>
  <si>
    <t>RONALDO CRISTINO MARIANO</t>
  </si>
  <si>
    <t>Bruno Sousa Araújo</t>
  </si>
  <si>
    <t>Ronaldo Glauber Maia de Oliveira</t>
  </si>
  <si>
    <t>Mairton Cavalcante Romeu</t>
  </si>
  <si>
    <t>Antonio Sergio Bezerra Sombra</t>
  </si>
  <si>
    <t>ESTUDO DA INFLUÊNCIA DO TRATAMENTO DE SUPERFÍCIE EM AÇO INOXIDÁVEL 304, NO POTENCIAL DE CORROSÃO POR PITE, OBTIDO ATRAVÉS DE TÉCNICAS POTENCIOSTÁTICAS </t>
  </si>
  <si>
    <t>João Cleber Monteiro Almeida</t>
  </si>
  <si>
    <t>Cláudia Teresa Teles Farias</t>
  </si>
  <si>
    <t>Lin Kan</t>
  </si>
  <si>
    <t>Djane Santiago de Jesus</t>
  </si>
  <si>
    <t>Maria Doroteia Costa Sobral</t>
  </si>
  <si>
    <t>ESTUDO DA MICROESTRUTURA E MICRODUREZA DE UM AÇO ASTM A – 131 SOLDADO POR ARAME TUBULAR </t>
  </si>
  <si>
    <t>Sandro Lino Moreira de Queiroga</t>
  </si>
  <si>
    <t>Priscila de França Monteiro</t>
  </si>
  <si>
    <t>RAPHAELSON SOUZA BRITO</t>
  </si>
  <si>
    <t>José Fábio de Lima Nascimento</t>
  </si>
  <si>
    <t>INFLUÊNCIA DA TEMPERATURA DE AUSTENITIZAÇÃO SOBRE A TEMPERABILIDADE DO AÇO SAE 1045 </t>
  </si>
  <si>
    <t>Mario Cezar Alves da Silva</t>
  </si>
  <si>
    <t>Matheus Alves Laranjeira Neri</t>
  </si>
  <si>
    <t>Rodrigo Estevam Coelho</t>
  </si>
  <si>
    <t>ALTERNATIVA PARA O REAPROVEITAMENTO DO RESÍDUO DO CATODO GERADO NA PRODUÇÃO DE ALUMÍNIO PRIMÁRIO (SPL) NA FABRICAÇÃO DE ELETRODOS A PARTIR DO REJEITO </t>
  </si>
  <si>
    <t>CHRISTIE FRANCO RIBEIRO</t>
  </si>
  <si>
    <t>Gilcimar Pereira</t>
  </si>
  <si>
    <t>Elielson Alves dos Santos</t>
  </si>
  <si>
    <t>José Nazareno Santos da Silva</t>
  </si>
  <si>
    <t>APLICAÇÃO DE MATERIAIS ALTERNATIVOS PARA O USO DA ENERGIA SOLAR </t>
  </si>
  <si>
    <t>Aplicação de processo foto-Fenton para degradação de fenol na presença de diversos sais </t>
  </si>
  <si>
    <t>Filipe Araújo Alves de Oliveira</t>
  </si>
  <si>
    <t>JOÃO PAULO SOUTO DE AMORIM</t>
  </si>
  <si>
    <t>Arlúcio Pereira do Nascimento Silva</t>
  </si>
  <si>
    <t>Osvaldo Chiavone-Filho</t>
  </si>
  <si>
    <t>Caracterização Tecnológica de Resíduos de Corte e Beneficiamento de Granito para Utilização em Cerâmica de Revestimentos </t>
  </si>
  <si>
    <t>Pedro Henrique Sales da Costa</t>
  </si>
  <si>
    <t>Ramon Fernandes Fagundes</t>
  </si>
  <si>
    <t>DETERMINAÇÃO DE CARBONETOS EM AÇOS FERRÍTICOS BAIXA LIGA DO TIPO Cr-Mo (FBL Cr-Mo) SUBMETIDOS A ENSAIOS DE FLUÊNCIA NA FAIXA DE TEMPERATURA DE 500ºC A 700ºC. </t>
  </si>
  <si>
    <t>JOSÉ FRANCISCO DOS REIS SOBRINHO</t>
  </si>
  <si>
    <t>EFEITO DA VARIAÇÃO DA CORRENTE E DA VELOCIDADE DE SOLDAGEM EM LIGAS FERRÍTICAS 9CR-XMO </t>
  </si>
  <si>
    <t>Natasha Lopes Gomes</t>
  </si>
  <si>
    <t>Nathalia Candido Figueiredo</t>
  </si>
  <si>
    <t>Fernando Henrique Costa Saboia</t>
  </si>
  <si>
    <t>ELABORAÇÃO DE COMPÓSITOS À BASE DE ALUMÍNIO POR MOAGEM DE ALTA ENERGIA E COMPACTAÇÃO A QUENTE </t>
  </si>
  <si>
    <t>Edianderson Ribeiro Oliveira</t>
  </si>
  <si>
    <t>Rafael Pacheco Evangelista</t>
  </si>
  <si>
    <t>EVOLUÇÃO MICROESTRUTURAL DA CINÉTICA DE AUSTENITIZAÇÃO DO AÇO 1045 </t>
  </si>
  <si>
    <t>Leonardo Oliveira Passos da Silva</t>
  </si>
  <si>
    <t>Daniel Barros Evangelista</t>
  </si>
  <si>
    <t>Modelagem Simulação e Controle de uma Planta Didática </t>
  </si>
  <si>
    <t>Vanja Célia Andrade Sales</t>
  </si>
  <si>
    <t>Modelagem Simulação e Controle de uma Planta Didática. </t>
  </si>
  <si>
    <t>OBTENÇÃO DE COMPÓSITO UTILIZANDO COMO BASE SUCATAS DE ALUMÍNIO E A MISTURA DOS ELEMENTOS CuFe EM PÓ </t>
  </si>
  <si>
    <t>Rafael Almeida Freitas</t>
  </si>
  <si>
    <t>OBTENÇÃO DE LIGAS POR MOAGEM DE ALTA ENERGIA NO INSTITUTO FEDERAL DE EDUCAÇÃO CIÊNCIA E TECNOLOGIA DA BAHIA - IFBA</t>
  </si>
  <si>
    <t>Amanda Mascarenhas Assis</t>
  </si>
  <si>
    <t>Ieda Fernanda da Silva</t>
  </si>
  <si>
    <t>PRODUÇÃO DE LIPASES EXTRACELULARES POR FUNGOS FILAMENTOSOS EM FERMENTAÇÃO SUBMERSA COM DIFERENTES EMULSIFICANTES </t>
  </si>
  <si>
    <t>Anaídia Lopes da Costa</t>
  </si>
  <si>
    <t>Laís Jéssica de Olveira Veloso</t>
  </si>
  <si>
    <t>Juelina Oliveria dos Santos</t>
  </si>
  <si>
    <t>Tânia Maria da Silva Lima</t>
  </si>
  <si>
    <t>Joaquim Soares da Costa Júnior</t>
  </si>
  <si>
    <t>PRODUÇÃO DE LIPASES EXTRACELULARES POR Fusarium oxysporum ATCC 48112 EM FERMENTAÇÃO SUBMERSA COM A ADIÇÃO DE DIFERENTES FONTES DE AÇUCARES. </t>
  </si>
  <si>
    <t>Síntese e caracterização de Termistores NTC a base de Co3O4, NiO e Al2O3 </t>
  </si>
  <si>
    <t>Lucius Vinicius Rocha Machado</t>
  </si>
  <si>
    <t>Ronaldo Ribeiro Correa</t>
  </si>
  <si>
    <t>LUCILENE FERREIRA MOUZINHO</t>
  </si>
  <si>
    <t>Italo Gusmao Fernandes</t>
  </si>
  <si>
    <t>Eliude Trovão Moraes</t>
  </si>
  <si>
    <t>TRATAMENTO TÉRMICO-QUÍMICO (CEMENTAÇÃO) DO AÇO CARBONO 1027 </t>
  </si>
  <si>
    <t>Thiago Henrique Fernandes Dias Ferrão</t>
  </si>
  <si>
    <t>Murício de Moraes Tavares</t>
  </si>
  <si>
    <t>UTILIZAÇÃO DE CATALISADOR DE MgO/CaO SUPORTADO EM SÍLICA PARA TRANSESTERIFICAÇÃO DO ÓLEO DE SOJA </t>
  </si>
  <si>
    <t>Ronier Mesquita Lopes</t>
  </si>
  <si>
    <t>Utilização do rejeito de caulim e de granito como fontes alternativas para cerâmica branca </t>
  </si>
  <si>
    <t>Keite Anny Rocha Avelino</t>
  </si>
  <si>
    <t>Eiji Harima</t>
  </si>
  <si>
    <t>VANTAGENS DA SOLDAGEM A LASER EM RELAÇÃO CUSTO VERSUS BENEFÍCIO </t>
  </si>
  <si>
    <t>BENJAMIN BATISTA DE OLIVEIRA NETO</t>
  </si>
  <si>
    <t>Jorge Alexander Sosa Cardoza</t>
  </si>
  <si>
    <t>DESENVOLVIMENTO DE UM FOGÃO SOLAR COM PARÁBOLA FABRICADA EM MATERIAL COMPÓSITO </t>
  </si>
  <si>
    <t>DESENVOLVIMENTO SUSTENTÁVEL: REUTILIZAÇÃO DO RESÍDUO (LODO) DA ESTAÇÃO DE TRATAMENTO DE EFLUENTES (ETE) PARA PRODUÇÃO DE TIJOLOS ECOLÓGICOS </t>
  </si>
  <si>
    <t>Magnus Roberto Diniz Júnior</t>
  </si>
  <si>
    <t>Lucas Cassiano Pereira Silva</t>
  </si>
  <si>
    <t>EFEITOS DO TRATAMENTO TÉRMICO EM LIGAS Fe-6,5%Si OBTIDAS POR CONFORMAÇÃO POR SPRAY PARA APLICAÇÕES ELETROMAGNÉTICAS </t>
  </si>
  <si>
    <t>Claudio Cassio Lima</t>
  </si>
  <si>
    <t>Influência da adição de rejeito de granito nas propriedades físico-mecânicas de massas cerâmicas para pisos </t>
  </si>
  <si>
    <t>INFLUÊNCIA DA CINÉTICA DE AUSTENITIZAÇÃO SOBRE A MICROESTRUTURA E A DUREZA DO AÇO SAE 1045 </t>
  </si>
  <si>
    <t>Jean Carlos Reis Muniz</t>
  </si>
  <si>
    <t>OBTENÇÃO DA LIGA AlCuFe QUASE-CRISTALINA PARA APLICAÇÃO EM REVESTIMENTOS SUPERFICIAIS </t>
  </si>
  <si>
    <t>Ramon Mateus Santos Cruz</t>
  </si>
  <si>
    <t>PRODUÇÃO DE LIPASES EXTRACELULARES POR FUNGOS FILAMENTOSOS EM FERMENTAÇÃO SUBMERSA COM A ADIÇÃO DE DIFERENTES FONTES DE AÇUCARES </t>
  </si>
  <si>
    <t>SYNTHESES AND CHARACTERIZATION OF SODIUM LANTHANIDE OXYCARBONATE FROM CARBON DIOXIDE: AN SUPPORT FOR REACTION OF THREE WAYS CO, NOX, HC ? </t>
  </si>
  <si>
    <t>HECTOR DAVID URQUIZO VALDIVIA</t>
  </si>
  <si>
    <t>Ayrton de Sá Brandim</t>
  </si>
  <si>
    <t>Carlos Erlan Olival Lima</t>
  </si>
  <si>
    <t>ANÁLISE DE FALHA EM HASTE VÁLVULA DE BOMBA ALTERNATIVA </t>
  </si>
  <si>
    <t>Tatiana Conceição Machado Barretto</t>
  </si>
  <si>
    <t>RESISTÊNCIA MECÂNICA DE BRIQUETES DE CARVÃO VEGETAL E SUA APLICABILIDADE NA PRODUÇÃO DE FERRO-GUSA. </t>
  </si>
  <si>
    <t>Wirlem Silva Alves</t>
  </si>
  <si>
    <t>Maylson Sousa Botelho</t>
  </si>
  <si>
    <t>José Sebastião Cidreira Vieira</t>
  </si>
  <si>
    <t>ESTUDO DAS PROPRIEDADES ELÉTRICAS E MICROESTRUTURAIS DE SISTEMAS VARISTORES A BASE DE SnO2 SINTERIZADO POR MICROONDAS </t>
  </si>
  <si>
    <t>Jackeline de Sousa da Silva</t>
  </si>
  <si>
    <t>Antonio Jose Francisco de Souza</t>
  </si>
  <si>
    <t>José Hilton Gomes Rangel</t>
  </si>
  <si>
    <t>Luís Presley Serejo dos Santos</t>
  </si>
  <si>
    <t>EFEITOS DO TRATAMENTO TÉRMICO EM LIGAS Fe-6,5%Si OBTIDAS POR CONFORMAÇÃO POR SPRAY PARA APLICAÇÕES ELETROMAGNÉTICASEFEITOS DO TRATAMENTO TÉRMICO EM LIGAS Fe-6,5%Si OBTIDAS POR CONFORMAÇÃO POR SPRAY PARA APLICAÇÕES ELETROMAGNÉTICAS </t>
  </si>
  <si>
    <t>ESTUDO DAS PROPRIEDADES ELÉTRICAS E MICROESTRUTURAIS DOS SISTEMAS VARISTORES SnO2. Nb2O5. CoO.X2O3 </t>
  </si>
  <si>
    <t>Gilvan Pereira de Figueredo</t>
  </si>
  <si>
    <t>Engenharia Química </t>
  </si>
  <si>
    <t>Engenharia de Materiais e Metalúrgica </t>
  </si>
  <si>
    <t>ESTUDO DA LIMPEZA CATÓDICA DO PROCESSO TIG NA POSIÇÃO SOBRE CABEÇA NO ALUMÍNIO AA5052 </t>
  </si>
  <si>
    <t>Lázaro Batista Candido</t>
  </si>
  <si>
    <t>Ronyclei Raimundo Da Silva</t>
  </si>
  <si>
    <t>Celina Leal Mendes da Silva</t>
  </si>
  <si>
    <t>ANALISADOR DE FREQUÊNCIAS PARA ANÁLISE DE ESTABILIDADE TRANSVERSAL DE EMBARCAÇÕES AMAZÔNICAS </t>
  </si>
  <si>
    <t>Carlos R. P. dos Santos Junior</t>
  </si>
  <si>
    <t>Flávio José Aguiar Soares</t>
  </si>
  <si>
    <t>ANÁLISE QUALITATIVA DO CAVACO RESULTANTE DA USINAGEM COM VARIAÇÃO DO AVANÇO </t>
  </si>
  <si>
    <t>Rafael Bruno Fernandes Pereira da Silveira</t>
  </si>
  <si>
    <t>Luiz Ricardo Rodrigues Araújo</t>
  </si>
  <si>
    <t>Edglay de Almeida Rocha Filho</t>
  </si>
  <si>
    <t>Jessé Medeiros de Paiva Filho</t>
  </si>
  <si>
    <t>AVALIAÇÃO DE ESTRATÉGIA DE ESTABILIZAÇÃO TRANSVERSAL DE EMBARCAÇÕES REGIONAIS </t>
  </si>
  <si>
    <t>Avaliação de estratégias para estabilizaçao transversal de embarcaçoes regionais </t>
  </si>
  <si>
    <t>BIOENERGIA: HISTÓRIA E SUSTENTABILIDADE </t>
  </si>
  <si>
    <t>Luana Domingos Teixeira</t>
  </si>
  <si>
    <t>bruna luisa martins barbosa</t>
  </si>
  <si>
    <t>Estudo da taxa de corrosão na união dos vergalhões de construção soldados com o processo Eletrodo revestido (ER) </t>
  </si>
  <si>
    <t>Estudo da Usinagem para fabricação de uma máquina de fadiga </t>
  </si>
  <si>
    <t>Cauê Coelho Alves</t>
  </si>
  <si>
    <t>Anderson Douglas de Freitas Santos</t>
  </si>
  <si>
    <t>Antonio Rodolfo da Silva Moura</t>
  </si>
  <si>
    <t>Luiz Felipe Nunes de oliveira</t>
  </si>
  <si>
    <t>ESTUDO DO CORDÃO DE SOLDA NA LIGA DE ALUMÍNIO AA5052 COM PROCESSO GTAW NA POSIÇÃO SOBRE CABEÇA. </t>
  </si>
  <si>
    <t>Formulação de elementos de contorno para transferência de calor </t>
  </si>
  <si>
    <t>Clarianne Natali de Campos</t>
  </si>
  <si>
    <t>André Pereira Santana</t>
  </si>
  <si>
    <t>Leonardo Rosa Ribeiro da Silva</t>
  </si>
  <si>
    <t>ALISSON AUGUSTO AZEVEDO FIGUEIREDO</t>
  </si>
  <si>
    <t>Helio Vitor Cantanhêde da Silva</t>
  </si>
  <si>
    <t>Formulação do método dos elementos de contorno aplicado a barra </t>
  </si>
  <si>
    <t>Flavio Nunes Pereira</t>
  </si>
  <si>
    <t>Formulação regular e singular usando método dos elementos de contorno </t>
  </si>
  <si>
    <t>O papel da gestão estratégica de custos no planejamento estratégico das empresas </t>
  </si>
  <si>
    <t>Silmara Cardoso Carvalho</t>
  </si>
  <si>
    <t>POTENCIAL ENERGÉTICO DO CEARÁ NA GERAÇÃO DE ENERGIA ELÉTRICA POR MEIO DO SISTEMA FOTOVOLTAICO </t>
  </si>
  <si>
    <t>Francisco Camilo da Silva</t>
  </si>
  <si>
    <t>Emannuel Diego Gonçalves de Freitas</t>
  </si>
  <si>
    <t>Jorge Henrique Ribeiro da Silva</t>
  </si>
  <si>
    <t>PROPOSTA DE EQUIPAMENTO DE MEDIÇÃO DE STRESS TÉRMICO </t>
  </si>
  <si>
    <t>Taís Ferreira Costa Santana da Silva</t>
  </si>
  <si>
    <t>Rogério Santana da Silva</t>
  </si>
  <si>
    <t>SELEÇÃO E ESPECIFICAÇÃO DO MATERIAL NECESSÁRIO PARA A ELABORAÇÃO DE UMA MÁQUINA PARA A NUCLEAÇÃO DE PRÉ-TRINCAS DE FADIGA EM CORPOS DE PROVA </t>
  </si>
  <si>
    <t>Samuel Filgueira da Silva</t>
  </si>
  <si>
    <t>Jonatha Marcelino de Lima</t>
  </si>
  <si>
    <t>Vitória Larissa Dantas de Morais</t>
  </si>
  <si>
    <t>Águeda Cristina da Costa Fernandes</t>
  </si>
  <si>
    <t>UTILIZAÇÃO DO SOFTWARE SOLDASOFT PARA DETERMINAÇÃO DOS PARÂMETROS INICIAIS PARA PROCEDIMENTO DE SOLDAGEM DO PROCESSO GMAW EM JUNTAS DE AÇO ARBL PARA TUBULAÇÃO DE PETRÓLEO (OLEODUTO) </t>
  </si>
  <si>
    <t>CARLO REILLEN LIMA MARTINS</t>
  </si>
  <si>
    <t>JEAN PIERRE VERONESE</t>
  </si>
  <si>
    <t>Alexandre Ribeiro Andrade</t>
  </si>
  <si>
    <t>Edlaine Correia Sinézio da Silva</t>
  </si>
  <si>
    <t>ESTUDO EXPERIMENTAL DE UM PEQUENO ELEVADOR DE CARGA </t>
  </si>
  <si>
    <t>Marcelo Magalhães Ávila Paz</t>
  </si>
  <si>
    <t>IDENTIFICAÇÃO DO MODELO E ESTIMAÇÃO DE PARÂMETROS PARA UM EIXO DE UMA MESA POSICIONADORA DE UMA MÁQUINA-FERRAMENTA REFORMADA </t>
  </si>
  <si>
    <t>INFLUÊNCIA DA FUNÇÃO DE VELOCIDADE DE CORTE CONSTANTE NA USINAGEM DE MATERIAIS EM MÁQUINAS COM COMANDO NUMÉRICO COMPUTADORIZADO </t>
  </si>
  <si>
    <t>FRANCISCO ITALO EMANUEL XAVIER FERREIRA</t>
  </si>
  <si>
    <t>Evaldo Correia Mota</t>
  </si>
  <si>
    <t>Danielle Alves Barbosa</t>
  </si>
  <si>
    <t>Daniel Gurgel Pinheiro</t>
  </si>
  <si>
    <t>PROJETO, CONSTRUÇÃO, CALIBRAÇÃO E ANÁLISE DE DESEMPENHO DE UM PIRANÔMETRO DE BAIXO CUSTO, BASEADO NO MODELO KIMBALL-HOBBS. </t>
  </si>
  <si>
    <t>Andre de Almeida</t>
  </si>
  <si>
    <t>CENÁRIOS PROSPECTIVOS: UTILIZAÇÃO DOS SOFTWARES PUMA E LINCE INOVANDO O PLANEJAMENTO ESTRATÉGICO </t>
  </si>
  <si>
    <t>EDEVALDO ALBUQUERQUE FIALHO</t>
  </si>
  <si>
    <t>ANÁLISE E MODELAMENTO DO FUNCIONAMENTO DE MÁQUINAS FERRAMENTA CNC EM INTERPOLAÇÃO LINEAR </t>
  </si>
  <si>
    <t>Anderson Pereira de Sousa Silva</t>
  </si>
  <si>
    <t>Diego Cruz de Oliveira Paula</t>
  </si>
  <si>
    <t>Edson Cavalcanti Neto</t>
  </si>
  <si>
    <t>ANÁLISE DE UM SISTEMA DE CLIMATIZAÇÃO POR ADSORÇÃO TENDO COMO FONTE DE ENERGIA A RADIAÇÃO SOLAR </t>
  </si>
  <si>
    <t>Francisco das Chagas Batista Santos</t>
  </si>
  <si>
    <t>AVALIÇÃO DO POTENCIAL EÓLICO NO PERÍODO DE BAIXOS VENTOS NO IFCE-CAMPUS MARACANAÚ </t>
  </si>
  <si>
    <t>Jose Wilson do Nascimento Junior</t>
  </si>
  <si>
    <t>Luana Lemos Amaral</t>
  </si>
  <si>
    <t>Anderson Dias</t>
  </si>
  <si>
    <t>Francisco Frederico dos Santos Matos</t>
  </si>
  <si>
    <t>BENEFÍCIOS DA GINÁSTICA LABORAL PARA TRABALHADORES: UM ESTUDO DE CASO NUMA EMPRESA CALÇADISTA EM SANTA RITA/PB </t>
  </si>
  <si>
    <t>RENATA PAIVA DA NÓBREGA COSTA</t>
  </si>
  <si>
    <t>Raquel Ferreira Araruna</t>
  </si>
  <si>
    <t>DESTINO FINAL DO ÓLEO LUBRIFICANTE USADO – O CASO DAS EMPRESAS DE MOSSORÓ-RN </t>
  </si>
  <si>
    <t>José Eugênio Silva de Morais Júnior</t>
  </si>
  <si>
    <t>Ciro Maia de Souza</t>
  </si>
  <si>
    <t>Maria Rosimar de Sousa</t>
  </si>
  <si>
    <t>DIMENSIONAMENTO E BENEFICIOS DE UM SISTEMA DE CLIMATIZAÇÃO POR ADSORÇÃO TENDO COMO FONTE DE ENERGIA A RADIAÇÃO SOLAR </t>
  </si>
  <si>
    <t>Ecoeficiencia na cadeia produtiva da carcinicultura: proposição de indicadores a partir da ISO 14031 </t>
  </si>
  <si>
    <t>Estudo comparativo do limite de resistência a tração do alumínio puro e da liga Al-1,4%Ni solidificados direccionalmente. </t>
  </si>
  <si>
    <t>Luiz Gabriel da Silva Nascimento</t>
  </si>
  <si>
    <t>Jhonathan Bezerra Moreira</t>
  </si>
  <si>
    <t>Vanessa Pinto Bezerra</t>
  </si>
  <si>
    <t>Evandro Lopes Junho</t>
  </si>
  <si>
    <t>EVOLUÇÃO E GERENCIAMENTO DA QUALIDADE INDUSTRIAL </t>
  </si>
  <si>
    <t>ANDRÉIA DE ARAUJO FORTES CAVALCANTE</t>
  </si>
  <si>
    <t>edmar de sousa braga junior</t>
  </si>
  <si>
    <t>FILIPE GOMES SOARES</t>
  </si>
  <si>
    <t>Thales Ranniere Coelho Amorim</t>
  </si>
  <si>
    <t>Influência de parâmetros no processo de aquecimento de água através da energia solar </t>
  </si>
  <si>
    <t>Herbert Melo Vieira</t>
  </si>
  <si>
    <t>Joselma Araujo de Amorim</t>
  </si>
  <si>
    <t>Márcio Gomes da Silva</t>
  </si>
  <si>
    <t>Cícero Herbert Teixeira Andrade</t>
  </si>
  <si>
    <t>José Maurício A. M. Gurgel</t>
  </si>
  <si>
    <t>Predição de Fraturas Mecânicas pelo Método da Interferência Gravimétrica </t>
  </si>
  <si>
    <t>Lurimar Smera Batista</t>
  </si>
  <si>
    <t>Analise das práticas de gestão ambiental das imobiliárias de Natal-RN </t>
  </si>
  <si>
    <t>DESENVOLVIMENTO SUSTENTÁVEL: ANÁLISE DA VIABILIDADE TÉCNICA DE IMPLANTAÇÃO DE UM SISTEMA EÓLICO OFFSHORE NA MARGEM DO ESTADO DO RN </t>
  </si>
  <si>
    <t>Ewerson Matheus Filgueira Correia</t>
  </si>
  <si>
    <t>MODELO DE ANÁLISE DE VIBRAÇÕES EM TORRES DE TURBINAS EÓLICAS </t>
  </si>
  <si>
    <t>ESTUDO DE CASO: DIMENSIONAMENTO DA REDE DE AR COMPRIMIDO EM AMBIENTE EDUCACIONAL </t>
  </si>
  <si>
    <t>Thyago Oliveira Freitas</t>
  </si>
  <si>
    <t>ATRITO, DESGASTE E LUBRIFICAÇÃO EM COMPRESSORES HERMÉTICOS DE REFRIGERAÇÃO – ANÁLISE DE PATENTES </t>
  </si>
  <si>
    <t>Igor Marcel Gomes Almeida</t>
  </si>
  <si>
    <t>cleiton rubens formiga barbosa</t>
  </si>
  <si>
    <t>VERIFICAÇÃO DE DIMENSÕES UTILIZANDO PROCESSAMENTO DIGITAL DE IMAGENS </t>
  </si>
  <si>
    <t>Ribamar Holanda do Nascimento</t>
  </si>
  <si>
    <t>Engenharia Mecânica </t>
  </si>
  <si>
    <t>Engenharia de Produção</t>
  </si>
  <si>
    <t>ATIVIDADES EXTRACURRICULARES COMO FORMA DE EVITAR A EVASÃO NO ENSINO SUPERIOR NO CURSO DE ENGENHARIA DO IFPB </t>
  </si>
  <si>
    <t>Tiago Costa Medeiros</t>
  </si>
  <si>
    <t>Albanisa Felipe dos Santos</t>
  </si>
  <si>
    <t>Anna Kamylla Dantas Marques</t>
  </si>
  <si>
    <t>AUMENTO NA PERFORMANCE E DA QUALIDADE DE TESTE EM PLACAS DE CIRCUITO IMPRESSO </t>
  </si>
  <si>
    <t>Wandemberg Rodrigues Gomes</t>
  </si>
  <si>
    <t>Priscyllada Silva Tavares</t>
  </si>
  <si>
    <t>CONVERSOR COM CAPACITOR CHAVEADO PARA LEDS DE POTÊNCIA SEM FILTRO CAPACITIVO NA ENTRADA E COM CORREÇÃO DO FATOR DE POTÊNCIA </t>
  </si>
  <si>
    <t>Pedro Henrique Almeida Miranda</t>
  </si>
  <si>
    <t>Edilson Mineiro Sá Junior</t>
  </si>
  <si>
    <t>Esio Eloi dos Santos Filho</t>
  </si>
  <si>
    <t>Fernando Luiz Marcelo Antunes</t>
  </si>
  <si>
    <t>Ronaldo Portela Coutinho</t>
  </si>
  <si>
    <t>PROPOSTA DE GERENCIADOR RESIDENCIAL DE CONSUMO DE BENS E SERVIÇOS ESSENCIAIS PARA DISPOSITIVOS MÓVEIS </t>
  </si>
  <si>
    <t>Joari Santiago Lima Filho</t>
  </si>
  <si>
    <t>Tiago Barbosa Melo</t>
  </si>
  <si>
    <t>ROBÓTICA – ELEMENTO FACILITADOR NO PROCESSO ENSINO-APRENDIZAGEM DE FÍSICA </t>
  </si>
  <si>
    <t>Antonio Carlos Buriti da Costa Filho</t>
  </si>
  <si>
    <t>Alexander Macaulay Souza Morais</t>
  </si>
  <si>
    <t>Ana Sâmula Bezerra da Silva</t>
  </si>
  <si>
    <t>Joice Daiane de Oliveira</t>
  </si>
  <si>
    <t>Sânderson Luiz Câmara Pereira</t>
  </si>
  <si>
    <t>SISTEMA AUTOMÁTICO DE IRRIGAÇÃO, PARA O CULTIVO DE PLANTAS EM RECIPIENTES RESTRITOS </t>
  </si>
  <si>
    <t>Pedro Styfferson</t>
  </si>
  <si>
    <t>Saulo de Lima Bezerra</t>
  </si>
  <si>
    <t>ACELERÔMETRO: PRINCÍPIO, APLICAÇÕES E INTERFACE COM ARDUINO </t>
  </si>
  <si>
    <t>GUILHERME COSTA HOLANDA</t>
  </si>
  <si>
    <t>Renan Bessa</t>
  </si>
  <si>
    <t>GUSTAVO COSTA HOLANDA</t>
  </si>
  <si>
    <t>Auzuir Ripardo de Alexandria</t>
  </si>
  <si>
    <t>Alocação Ótima de Reguladores de Tensão em Redes de Distribuição de Energia Elétrica </t>
  </si>
  <si>
    <t>Eric Antony Vinhaes Prohmann</t>
  </si>
  <si>
    <t>AMBIENTES VIRTUAIS DE APRENDIZAGEM E O TREINAMENTO DE OPERADORES DE SISTEMAS ELÉTRICOS </t>
  </si>
  <si>
    <t>Gerson Pesente Focking</t>
  </si>
  <si>
    <t>Maria de Fátima Queiroz Vieira</t>
  </si>
  <si>
    <t>UFCG - Universidade Federal de Campina Grande</t>
  </si>
  <si>
    <t>José Sérgio da Rocha Filho</t>
  </si>
  <si>
    <t>Análise Acústica de sinais de vozes por meio de medidas temporais </t>
  </si>
  <si>
    <t>Maria do Carmo de Luna Malheiros Frazão</t>
  </si>
  <si>
    <t>SILVANA LUCIENE DO NASCIMENTO CUNHA COSTA</t>
  </si>
  <si>
    <t>Suzete Elida Nobrega Correia</t>
  </si>
  <si>
    <t>WASHINGTON CÉSAR DE ALMEIDA COSTA</t>
  </si>
  <si>
    <t>Análise de Aplicações de Sensores no Sistema Auto-Window </t>
  </si>
  <si>
    <t>Silvino José Pedrosa Silva Bastos</t>
  </si>
  <si>
    <t>Justino Araujo Medeiros</t>
  </si>
  <si>
    <t>Andrea Cassia Peixoto Bitencourt</t>
  </si>
  <si>
    <t>ANÁLISE DINÂMICA NÃO LINEAR APLICADA AO DIAGNÓSTICO DE PATOLOGIAS ORGÂNICAS E NEUROLÓGICAS DA LARINGE </t>
  </si>
  <si>
    <t>ANÁLISE E PROJETO DE ANTENAS EM MICROFITA ALIMENTADAS POR CABO COAXIAL UTILIZANDO A GEOMETRIA FRACTAL DE GOSPER </t>
  </si>
  <si>
    <t>Paulo Henrique da Fonseca Silva</t>
  </si>
  <si>
    <t>José Bosco Cruz Júnior</t>
  </si>
  <si>
    <t>Aplicação de uma Plataforma Microcontrolada em Robô Manipulador </t>
  </si>
  <si>
    <t>Lucas Santana Santos</t>
  </si>
  <si>
    <t>APLICAÇÃO DO SENSOR FOTOELÉTRICO EM SISTEMAS DE TRANSPORTE COMO FERRAMENTA EDUCACIONAL NA ÁREA DE AUTOMAÇÃO </t>
  </si>
  <si>
    <t>Franz Hecher Soares</t>
  </si>
  <si>
    <t>AUTOMAÇÃO DO EXPERIMENTO QUE DETERMINA A CONSTANTE DE TEMPO DE CARGA E DESCARGA DE UM CIRCUITO RC </t>
  </si>
  <si>
    <t>Ademário José de Carvalho Neto</t>
  </si>
  <si>
    <t>Eleilson Santos Silva</t>
  </si>
  <si>
    <t>Stefania de Oliveira Silva</t>
  </si>
  <si>
    <t>AUTOMAÇÃO DO PROCESSO DE NÍVEL DOS RESERVATÓRIOS DE ÁGUA DO IFPB-CAJAZEIRAS, UMA APLICAÇÃO PRÁTICA. </t>
  </si>
  <si>
    <t>Maraiza Priscila dos Santos</t>
  </si>
  <si>
    <t>José Kleber Costa de Oliveira</t>
  </si>
  <si>
    <t>Carlos Michel da Silva Moreira</t>
  </si>
  <si>
    <t>Tâmara Raíssa Batista Soares</t>
  </si>
  <si>
    <t>Josefa Gilliane de Oliveira Mariano</t>
  </si>
  <si>
    <t>AVALIAÇÃO DE ALGORITMOS DA MEDIANA PARA REDUÇÃO DA RESOLUÇÃO ESPACIAL DE VÍDEO </t>
  </si>
  <si>
    <t>Fernando Felix do Nascimento Junior</t>
  </si>
  <si>
    <t>Leonardo Aráujo Cartaxo da Costa</t>
  </si>
  <si>
    <t>Carlos Danilo Miranda Regis</t>
  </si>
  <si>
    <t>AVALIAÇÃO DOS EFEITOS DA CODIFICAÇÃO EM VÍDEOS 3D.</t>
  </si>
  <si>
    <t>Mikaelle Oliveira Santos</t>
  </si>
  <si>
    <t>Elizabeth Alcantara</t>
  </si>
  <si>
    <t>CÓDIGOS CORRETORES DE ERRO: UMA ABORDAGEM PRÁTICA UTILIZANDO O SOFTWARE ASSICOM </t>
  </si>
  <si>
    <t>Rogério Guerra Diógenes Filho</t>
  </si>
  <si>
    <t>Igor Flávio Simões de Sousa</t>
  </si>
  <si>
    <t>Francisco José Alves de Aquino</t>
  </si>
  <si>
    <t>Compressão de Voz Visando a Redução de Dados e Erros em Transmissão </t>
  </si>
  <si>
    <t>Saullo Bernardino Sampaio</t>
  </si>
  <si>
    <t>Felipe Kamael Coelho Ferreira</t>
  </si>
  <si>
    <t>CONTROLE DE CARGAS PARA O USO EFICIENTE DE ENERGIA</t>
  </si>
  <si>
    <t>Salomão Moraes da Silva Junior</t>
  </si>
  <si>
    <t>Universidade do Estado do Amazonas</t>
  </si>
  <si>
    <t>Charles Luiz Silva de Melo</t>
  </si>
  <si>
    <t>Hiparco Lins Vieira</t>
  </si>
  <si>
    <t>Almir Kimura Junior</t>
  </si>
  <si>
    <t>CONTROLE DE VAZÃO DE BIOGÁS COM BAIXA PRESSÃO BASEADO EM ALGORITIMO PID PARA PRODUÇÃO DESCENTRALIZADA DE ELETRICIDADE </t>
  </si>
  <si>
    <t>Paulo Cesar Marques de Carvalho</t>
  </si>
  <si>
    <t>Manuel Rangel Borges Neto</t>
  </si>
  <si>
    <t>José Sigerfredo Pinheiro Neto</t>
  </si>
  <si>
    <t>Controle PD Fuzzy + PI de Gerador Síncrono por Excitação de Campo </t>
  </si>
  <si>
    <t>Dijalma Vicente da Silva Filho</t>
  </si>
  <si>
    <t>DESENVOLVIMENTO DE UMA FERRAMENTA COMPUTACIONAL PARA PROJETOS DE TRANSFORMADORES DE DISTRIBUIÇÃO </t>
  </si>
  <si>
    <t>Rodrigo Torres Cavalcanti</t>
  </si>
  <si>
    <t>Alessandra Freitas Picanço</t>
  </si>
  <si>
    <t>Tiago Franco de Goes Teles</t>
  </si>
  <si>
    <t>Desenvolvimento de uma metodologia heurística para reorganização de sistemas elétricos trifásicos </t>
  </si>
  <si>
    <t>Angelo Cezar Lorenzo Alves</t>
  </si>
  <si>
    <t>DESENVOLVIMENTO DE UM VOLTÍMETRO DIGITAL PARA DEFICIENTES VISUAIS </t>
  </si>
  <si>
    <t>Roberta Rosa Ferreira</t>
  </si>
  <si>
    <t>Paulo Roberto Ribeiro Morais</t>
  </si>
  <si>
    <t>DESENVOLVIMENTO DO PROTÓTIPO ROBÓTICO INDUSTRIAL </t>
  </si>
  <si>
    <t>Prof. José Soares Batista Lopes</t>
  </si>
  <si>
    <t>Josué da Silva Souza</t>
  </si>
  <si>
    <t>Daniele Cristina Queiroga de Medeiros</t>
  </si>
  <si>
    <t>Illa Gomes Pimenta de Carvalho</t>
  </si>
  <si>
    <t>Desenvolvimento do Sistema Mecânico de um Robô Manipulador </t>
  </si>
  <si>
    <t>Gian Philippe Sobrinho Alves de Souza</t>
  </si>
  <si>
    <t>Desenvolvimento e Construção de Efetuador Eletromagnético para Robô Manipulador com Juntas Rotacionais </t>
  </si>
  <si>
    <t>Alexandre Menezes de Aguiar</t>
  </si>
  <si>
    <t>Detector de sinais ECG portátil aplicados a sistemas Home Care </t>
  </si>
  <si>
    <t>Paulo César do Nascimento Cunha</t>
  </si>
  <si>
    <t>BRUNO RAPHAEL PASTOR DE MELO</t>
  </si>
  <si>
    <t>Roberta Vilhena Vieira Lopes</t>
  </si>
  <si>
    <t>Cleumar da Silva Moreira</t>
  </si>
  <si>
    <t>DETERMINAÇÃO DE PERDAS NO FERRO DE MOTORES DE INDUÇÃO TRIFÁSICOS EM PWM POR AQUISIÇÃO DE TENSÃO E CORRENTE </t>
  </si>
  <si>
    <t>André Pedro Herculano Leite de Almeida</t>
  </si>
  <si>
    <t>Tiago Alves da Costa</t>
  </si>
  <si>
    <t>Pablo Luiz Tabosa da Silva</t>
  </si>
  <si>
    <t>DIAGNÓSTICO DAS CONDIÇÕES HIGIÊNICO-SANITÁRIAS EM UM RESTAURANTE E DOÇARIA NA CIDADE DE CAMPINA GRANDE – PB </t>
  </si>
  <si>
    <t>Annie Evelyn Souto Raposo</t>
  </si>
  <si>
    <t>Denise Silva do Amaral</t>
  </si>
  <si>
    <t>TACIANO PESSOA</t>
  </si>
  <si>
    <t>ESTIMAÇÃO DE DISTORÇÕES HARMÔNICAS EM SISTEMAS DE DISTRIBUIÇÃO UTILIZANDO ALGORITMOS GENÉTICOS. </t>
  </si>
  <si>
    <t>Raylton Lima da Silva</t>
  </si>
  <si>
    <t>Helton do Nascimento Alves</t>
  </si>
  <si>
    <t>HUGO ALVES VELOZO</t>
  </si>
  <si>
    <t>Formulação Matemática do Projeto de Controle Inteligente Adaptativo Robusto para Sistemas Dinâmicos Incertos com tempo de atraso </t>
  </si>
  <si>
    <t>Danúbia Soares Pires</t>
  </si>
  <si>
    <t>Ginalber Luiz de Oliveira Serra</t>
  </si>
  <si>
    <t>IMPLEMENTAÇÃO DE UM ALGORITMO LMS NORMALIZADO PARA EQUALIZAÇÃO DE CANAL DE COMUNICAÇÃO </t>
  </si>
  <si>
    <t>Sacha do Prado Arrais de Farias</t>
  </si>
  <si>
    <t>Karolina Monique Herrera Coutinho</t>
  </si>
  <si>
    <t>INTRODUÇÃO AOS MEMRISTORES: TEORIA E APLICAÇÕES </t>
  </si>
  <si>
    <t>Ícaro Bezerra Queiroz de Araújo</t>
  </si>
  <si>
    <t>Winnie de Lima Torres</t>
  </si>
  <si>
    <t>MEDIÇÃO DA ENERGIA ELÉTRICA DISSIPADA EM CONDUTORES SOB CONDIÇÕES NÃO SENOIDAIS </t>
  </si>
  <si>
    <t>Alcy Monteiro Júnior</t>
  </si>
  <si>
    <t>Sergio Manuel Rivera Sanhueza</t>
  </si>
  <si>
    <t>MAISA GONTIJO DOS SANTOS</t>
  </si>
  <si>
    <t>Medida das caracteristicas tecnicas de paineis fotovoltaicos </t>
  </si>
  <si>
    <t>Mayara Rayssa da Silva Rolim</t>
  </si>
  <si>
    <t>MODIFICAÇÕES NAS FERRAMENTAS COMPUTACIONAIS PARA A ANÁLISE DE REDES DE DISTRIBUIÇÃO COM GERAÇÃO DISTRIBUÍDA – UM ESTUDO DE CASO </t>
  </si>
  <si>
    <t>César Augusto Santana Castelo Branco</t>
  </si>
  <si>
    <t>Módulo de Acionamento e Monitoramento Via Web </t>
  </si>
  <si>
    <t>Renato Franklin Rangel</t>
  </si>
  <si>
    <t>Ágio Gonçalves de Moraes Felipe</t>
  </si>
  <si>
    <t>Samuel Alves da Silva</t>
  </si>
  <si>
    <t>Marcos Gomes Bernardo</t>
  </si>
  <si>
    <t>Projeto Básico para Implantação de Estação Meteorológica de Superfície no Sistema de Proteção da Amazônia – Centro Regional de Manaus </t>
  </si>
  <si>
    <t>Carlos Gomes Fontinelle</t>
  </si>
  <si>
    <t>Emmanuel de Moura Bonfim</t>
  </si>
  <si>
    <t>PROJETO DE FILTROS FIR E IIR PARA FILTRAGEM DE SINAL DE ÁUDIO CONTAMINADO POR RUÍDO E INTERFERÊNCIAS </t>
  </si>
  <si>
    <t>Kaio Jônathas Alencar Gurgel</t>
  </si>
  <si>
    <t>PROPOSTA DE AUTOMAÇÃO DE UMA ESTAÇÃO DE TRATAMENTO DE ÁGUAS VIA WEB </t>
  </si>
  <si>
    <t>Valnyr Vasconcelos Lira</t>
  </si>
  <si>
    <t>Protocolo para dispositivo com sensor de direção para portadores de deficiência visual</t>
  </si>
  <si>
    <t>Tiago Millioli Pereira Almeida</t>
  </si>
  <si>
    <t>Karla Donato Fook</t>
  </si>
  <si>
    <t>ROBÔ MÓVEL </t>
  </si>
  <si>
    <t>DENISE NOVAES SANTOS</t>
  </si>
  <si>
    <t>Aline Silva Ramos</t>
  </si>
  <si>
    <t>RSSF HIERÁRQUICAS: ATRIBUIÇÃO DE ENDEREÇOS REAPROVEITÁVEIS E AVALIAÇÃO DO CUSTO ENERGÉTICO </t>
  </si>
  <si>
    <t>Rodrigo Teles Hermeto</t>
  </si>
  <si>
    <t>Elias Teodoro da Silva Júnior</t>
  </si>
  <si>
    <t>Ricardo Lopes de Lima</t>
  </si>
  <si>
    <t>SCRATCH: UMA ALTERNATIVA PARA AUXILIAR NO ENSINO DA DISCIPLINA DE ALGORITMO E LÓGICA DE PRORAMAÇÃO </t>
  </si>
  <si>
    <t>Pryscilla de Sousa Pereira</t>
  </si>
  <si>
    <t>Renan Rabelo Soeiro</t>
  </si>
  <si>
    <t>SGAFE: SOFTWARE GERENCIAMENTO ANTIFURTO DE ENERGIA </t>
  </si>
  <si>
    <t>PEDRO RAMIRES CAVALCANTE LIMA</t>
  </si>
  <si>
    <t>APARECIDA FALCAO DE ANDRADE</t>
  </si>
  <si>
    <t>André Luiz Carneiro de Araújo</t>
  </si>
  <si>
    <t>Paulo Honório Filho</t>
  </si>
  <si>
    <t>SIMULAÇÃO DO COMPORTAMENTO ELETROMAGNÉTICO DE UMA ONDA AO PASSAR POR UMA FENDA NUMA BARREIRA METÁLICA UTILIZANDO O MÉTODO FDTD </t>
  </si>
  <si>
    <t>Rayann Pablo de Alencar Azevedo</t>
  </si>
  <si>
    <t>ELIEL POGGI DOS SANTOS</t>
  </si>
  <si>
    <t>SISTEMA DE MONITORAMENTO EM TEMPO REAL DE DEFEITOS INTERNOS EM TRANSFORMADORES DE POTENCIAL CAPACITIVO </t>
  </si>
  <si>
    <t>RAIMUNDO NONATO BRANDAO FONSECA JUNIOR</t>
  </si>
  <si>
    <t>Técnicas de Otimização do Rendimento de um Aerogerador </t>
  </si>
  <si>
    <t>Leonardo Souza Caires</t>
  </si>
  <si>
    <t>Durval de Almeida Souza</t>
  </si>
  <si>
    <t>UMA NOVA ABORDAGEM PARA RASTREAMENTO DE OBJETOS EM VÍDEOS DE SEGURANÇA BASEADO EM FILTROS DE KALMAN </t>
  </si>
  <si>
    <t>Priscila Martins Coelho</t>
  </si>
  <si>
    <t>UMA REVISÃO DA LITERATURA TÉCNICA DO PROCESSAMENTO LARGAMENTE LINEAR E EXEMPLO DE APLICAÇÃO </t>
  </si>
  <si>
    <t>UTILIZAÇÃO DE UMA PISTOLA DE PULVERIZAÇÃO NA AUTOMATIZAÇÃO DO PROCESSO DE ENVERNIZAMENTO DE PLACAS DE CIRCUITO IMPRESSO COM SECAGEM UV DE BAIXO CUSTO </t>
  </si>
  <si>
    <t>Epitacio Kleber Franco Neto</t>
  </si>
  <si>
    <t>JOSE VICTOR CAVALCANTE AZEVEDO</t>
  </si>
  <si>
    <t>David Nascimento Coelho</t>
  </si>
  <si>
    <t>UTILIZAÇÃO DO RECONHECIMENTO DE VOZ PARA O CONTROLE DE DISPOSITIVOS ELETRÔNICOS </t>
  </si>
  <si>
    <t>Wilton Lacerda Silva</t>
  </si>
  <si>
    <t>ANÁLISE DE UM MODELO MATEMÁTICO DE UMA REDE CAN APLICADA A UM VEÍCULO SUBMARINO </t>
  </si>
  <si>
    <t>Nayara Pereira Lobo</t>
  </si>
  <si>
    <t>COMPARAÇÃO DE MALHAS AUTOMÁTICAS PARA O MÉTODO DOS ELEMENTOS FINITOS APLICADOS À SIMULAÇÃO MATEMÁTICA DA EQUAÇÃO DE POISSON </t>
  </si>
  <si>
    <t>Murilo Teixeira Silva</t>
  </si>
  <si>
    <t>Desenvolvimento de um protótipo de sistema com pêndulo para o estudo de controle de processos </t>
  </si>
  <si>
    <t>Raphaell Maciel de Sousa</t>
  </si>
  <si>
    <t>Ramion Pereira da Silva</t>
  </si>
  <si>
    <t>REGINA LUCIA NUNES</t>
  </si>
  <si>
    <t>SINTONIA DE CONTROLE EM MALHA FEEDBACK DE PRESSÃO DA PLANTA PILOTO PP-NVP </t>
  </si>
  <si>
    <t>Jessica Telles</t>
  </si>
  <si>
    <t>Nayane Santos</t>
  </si>
  <si>
    <t>Jose Lamartine de Andrade Lima Neto</t>
  </si>
  <si>
    <t>SISTEMA DE NAVEGAÇÃO AUTÔNOMA DE ROBÔS MÓVEIS PARA AMBIENTES COM OBSTÁCULOS EM MOVIMENTO </t>
  </si>
  <si>
    <t>Hayanna Soares Pinheiro</t>
  </si>
  <si>
    <t>LUAN LEONARDO VIEIRA DE MORAES</t>
  </si>
  <si>
    <t>José Pinheiro de Queiroz Neto</t>
  </si>
  <si>
    <t>DESENVOLVIMENTO DE UM LABORATÓRIO DIDÁTICO PARA ELETRÔNICA USANDO PLATAFORMA DE INSTRUMENTAÇÃO VIRTUAL COM ACESSO VIA WEB </t>
  </si>
  <si>
    <t>Jéssica Mariella de Carvalho Oliveira</t>
  </si>
  <si>
    <t>Leandro de Araujo Dutra</t>
  </si>
  <si>
    <t>Ricardo Brandão Sampaio</t>
  </si>
  <si>
    <t>ESTUDO DO POTENCIAL DISCRIMINATIVO DA TRANSFORMADA WAVELET NA CARACTERIZAÇÃO DE SINAIS DE VOZES PATOLÓGICAS </t>
  </si>
  <si>
    <t>UMA TÉCNICA DE AJUSTE DA FREQUÊNCIA DE RESSONÂNCIA DA ANTENA TIPO PATCH RETANGULAR </t>
  </si>
  <si>
    <t>Alfrêdo Gomes Neto</t>
  </si>
  <si>
    <t>Cecília Burle de Aguiar</t>
  </si>
  <si>
    <t>Rafaela Gomes Gonçalves de Carvalho</t>
  </si>
  <si>
    <t>Deisy Formiga Mamedes</t>
  </si>
  <si>
    <t>Joana Kely Pereira de Figueiredo</t>
  </si>
  <si>
    <t>Fontes Renováveis e Geração Distribuída na Implantação das Smart Grids </t>
  </si>
  <si>
    <t>Thiago Maciel Viana</t>
  </si>
  <si>
    <t>MODELAGEM DE SISTEMA DE GERAÇÃO DE MOSAICOS A PARTIR DE REDES DE PETRI COLORIDAS </t>
  </si>
  <si>
    <t>Estudo de caso: Iluminação artificial do IFTO - Campus Palmas </t>
  </si>
  <si>
    <t>VALÉRIA SOUSA FERREIRA</t>
  </si>
  <si>
    <t>HÍTALO BEZERA BATISTA</t>
  </si>
  <si>
    <t>HIGOR JOSÉ FREIRE DA SILVA</t>
  </si>
  <si>
    <t>Augusto Cesar dos Santos</t>
  </si>
  <si>
    <t>FORMAÇÃO DE GRUPOS DE CARACTERÍSTICAS DE ACHADOS MAMOGRÁFICOS ATRAVÉS DA TÉCNICA SFS USANDO MEDIDA AUXILIAR DE DISTÂNCIA FDR </t>
  </si>
  <si>
    <t>Cristiano Coimbra Goes</t>
  </si>
  <si>
    <t>Victor da Silva Amorim</t>
  </si>
  <si>
    <t>Vinicius Benites Bastos</t>
  </si>
  <si>
    <t>PROCESSAMENTO DIGITAL DE ÁUDIO APLICADO A CANCELAMENTO DE ECO E REMOÇÃO DE COMPONENTES INTERFERENTES </t>
  </si>
  <si>
    <t>Rejane Cavalcante Sá</t>
  </si>
  <si>
    <t>TRANSFORMADAS WAVELETS E REDES NEURAIS ARTIFICIAIS APLICADAS NA CARACTERIZAÇÃO E CLASSIFICAÇÃO DO TECIDO ÓSSEO </t>
  </si>
  <si>
    <t>Jannayna Domingues Barros</t>
  </si>
  <si>
    <t>José Josemar de Oliveira Junior</t>
  </si>
  <si>
    <t>Geam Carlos de Araújo Filgueira</t>
  </si>
  <si>
    <t>DIDÁTICO ALARME DE APROXIMAÇÃO COM AMPLIFICADOR OPERACIONAL </t>
  </si>
  <si>
    <t>Thiago Silva Agostinho</t>
  </si>
  <si>
    <t>Francisca Hérica de Jesus Conde</t>
  </si>
  <si>
    <t>Fabíola Fernandes Andrade</t>
  </si>
  <si>
    <t>AMBIENTE DE SIMULAÇÃO ACÚSTICA INDUSTRIAL </t>
  </si>
  <si>
    <t>Lívio Augusto de Queiroz</t>
  </si>
  <si>
    <t>MANOEL DO BONFIM LINS DE AQUINO</t>
  </si>
  <si>
    <t>ANÁLISE E SÍNTESE DO AMPLIFICADOR DE BAIXO RUÍDO COM TECNOLOGIA CMOS </t>
  </si>
  <si>
    <t>Aplicações de microcontroladores no controle e monitoramento de equipamentos residenciais </t>
  </si>
  <si>
    <t>Mírian Malheiro Souza</t>
  </si>
  <si>
    <t>Jorge Ricardo de Araujo Kaschny</t>
  </si>
  <si>
    <t>AUTOMATIZAÇÃO DE UM PROTÓTIPO DE SISTEMA DE IRRIGAÇÃO E ABASTECIMENTO DE ÁGUA UTILIZANDO CLP </t>
  </si>
  <si>
    <t>Fábio Araújo de Lima</t>
  </si>
  <si>
    <t>Flávia de Sousa Abreu</t>
  </si>
  <si>
    <t>ANDRÉCIA PEREIRA DA COSTA</t>
  </si>
  <si>
    <t>AVALIAÇÃO ESTATÍSTICA DO USO DO PARÂMETRO DE HURST NA DISCRIMINAÇÃO ENTRE VOZES SAUDÁVEIS E VOZES PATOLÓGICAS </t>
  </si>
  <si>
    <t>Jayne dos Santos Lima</t>
  </si>
  <si>
    <t>THAMYRES TÂMULLA CAVALCANTE PALITÓ</t>
  </si>
  <si>
    <t>BIOGÁS: PANORAMA E PERSPECTIVAS DE GERAÇÃO DE ENERGIA ELÉTRICA PARA A SUSTENTABILIDADE NO MEIO RURAL </t>
  </si>
  <si>
    <t>CARACTERIZAÇÃO DE UM BANCO DE IMAGENS SPECT CARDÍACAS NO FORMATO DICOM </t>
  </si>
  <si>
    <t>Clara Figueredo Dourado</t>
  </si>
  <si>
    <t>Girlene Lima Ribeiro</t>
  </si>
  <si>
    <t>Everton de Freitas Danda</t>
  </si>
  <si>
    <t>Thiago Henrique Nonato Alves</t>
  </si>
  <si>
    <t>Manoel Alves Filho</t>
  </si>
  <si>
    <t>COMBINAÇÃO DE CLASSIFICADORES BASEADOS EM ANÁLISE LPC E CEPSTRAL PARA DETECÇÃO DE PATOLOGIAS LARÍNGEAS </t>
  </si>
  <si>
    <t>Nathália Brunet</t>
  </si>
  <si>
    <t>RAISSA TAVARES VIEIRA</t>
  </si>
  <si>
    <t>Joseana Macêdo Fechine</t>
  </si>
  <si>
    <t>CONSTRUÇÃO DE MANIPULADOR ROBÓTICO APLICADO À ROBÓTICA EDUCACIONAL </t>
  </si>
  <si>
    <t>Renata Imaculada Soares Pereira</t>
  </si>
  <si>
    <t>Sandro César Silveira Jucá</t>
  </si>
  <si>
    <t>Mário Wander Maciel Vasconcelos</t>
  </si>
  <si>
    <t>CONSTRUÇÃO DE UMA ESTAÇÃO DE MEDIDAS ELÉTRICAS UTILIZANDO A PORTA PARALELA DO MICROCOMPUTADOR </t>
  </si>
  <si>
    <t>Enrique Peter Rivas Padilla</t>
  </si>
  <si>
    <t>João Gualberto de Souza Neto</t>
  </si>
  <si>
    <t>Construção de um aparelho dip-coater automatizado com controle via porta usb </t>
  </si>
  <si>
    <t>João Moreno Vilas Boas de Souza Silva</t>
  </si>
  <si>
    <t>Ailton Torres Câmara</t>
  </si>
  <si>
    <t>Marcelo Varela de Souza</t>
  </si>
  <si>
    <t>Controle de Pressão para uma Rede sem Reservatório de Abastecimento Urbano de Água – Estudo de Caso </t>
  </si>
  <si>
    <t>Fábio Meneghetti Ugulino de Araujo</t>
  </si>
  <si>
    <t>DESENVOLVIMENTO DE SOFTWARES EDUCATIVOS </t>
  </si>
  <si>
    <t>Matheus Estevam de Carvalho Pessoa</t>
  </si>
  <si>
    <t>Wellerson Viana de Oliveira</t>
  </si>
  <si>
    <t>Breno Maurício de Freitas Viana</t>
  </si>
  <si>
    <t>THIAGO JEFFESON DE ARAÚJO</t>
  </si>
  <si>
    <t>DESENVOLVIMENTO DE UMA BANCADA VIRTUAL DE TESTE PARA CARACTERIZAÇAO ELÉTRICA DE DIODOS RETIFICADORES UTILIZANDO PLATAFORMA LABVIEW </t>
  </si>
  <si>
    <t>Marcela Moreira da Costa</t>
  </si>
  <si>
    <t>DESENVOLVIMENTO DE UM SIMULADOR PARA UM SISTEMA DE PÊNDULO INVERTIDO </t>
  </si>
  <si>
    <t>DIAGNÓSTICO MICROCONTROLADO DE CABO E TRANSCEPTOR NO PADRÃO DE HARDWARE EIA/RS-485 </t>
  </si>
  <si>
    <t>DIMMER DIGITAL ACIONADO POR CONTROLE REMOTO INFRAVERMELHO </t>
  </si>
  <si>
    <t>E-LIXO: uma abordagem aplicada ao IFCE </t>
  </si>
  <si>
    <t>Samantha Onofre Lóssio</t>
  </si>
  <si>
    <t>Jose Stelio Sampaio Bastos Neto</t>
  </si>
  <si>
    <t>Fábio Alencar Mendonça</t>
  </si>
  <si>
    <t>Estudo da Transmissão HDTV em Canais com Desvanecimentos de Rayleigh e Rice </t>
  </si>
  <si>
    <t>Filipe Cysneiros Wanderley de Almeida</t>
  </si>
  <si>
    <t>Kesia Cristiane dos Santos Farias</t>
  </si>
  <si>
    <t>Erik Farias da Silva</t>
  </si>
  <si>
    <t>ESTUDO DA VIABILIDADE TÉCNICA DE IMPLANTAÇÃO DE UM SISTEMA RÁDIO DIGITAL PARA AS ILHAS DO AÇUDE CASTANHÃO </t>
  </si>
  <si>
    <t>Manoel Henrique Bezerra Júnior</t>
  </si>
  <si>
    <t>Ítalo Vitor Cavalcante</t>
  </si>
  <si>
    <t>EXPERIMENTOS DIDATICOS DE PROCESSAMENTO DIGITAL DE SINAIS USANDO MICROCONTROLADORES </t>
  </si>
  <si>
    <t>IMPLEMENTAÇÃO DE PROJETO DE TECNOLOGIA ASSISTIVA: DEFICIÊNCIA VISUAL E O ESTUDO DA MÚSICA </t>
  </si>
  <si>
    <t>ESTELA DOMINGUES NUNES</t>
  </si>
  <si>
    <t>Takanni Hannaka</t>
  </si>
  <si>
    <t>Rayane Conceição Ribeiro da Silveira</t>
  </si>
  <si>
    <t>MANUTENÇAO CENTRADA EM CONFIABILIDADE EM SISTEMA DE DISTRIBUIÇÃO DE ENERGIA ELÉTRICA </t>
  </si>
  <si>
    <t>Medida da intensidade da luz utilizando a porta paralela de um microcomputador </t>
  </si>
  <si>
    <t>Thiago Correia Vieira</t>
  </si>
  <si>
    <t>Módulo de Baixo Custo para Acionamento Remoto via Internet </t>
  </si>
  <si>
    <t>Antônio de Alencar Alves</t>
  </si>
  <si>
    <t>POTENCIAL DO SERTÃO CENTRAL CEARENSE PARA A PRODUÇÃO DE ENERGIA SOLAR FOTOVOLTAICA </t>
  </si>
  <si>
    <t>BETISA ARAÚJO SILVA</t>
  </si>
  <si>
    <t>PREPARAÇÃO E CARACTERIZAÇÃO DE UM NOVO BIOMATERIAL PARA IMPLANTE ÓSSEO </t>
  </si>
  <si>
    <t>Emanuel Victor de Oliveira Sousa</t>
  </si>
  <si>
    <t>Selma elaine Mazzetto</t>
  </si>
  <si>
    <t>Cléber Cândido da Silva</t>
  </si>
  <si>
    <t>Ana Angélica Mathias Macêdo</t>
  </si>
  <si>
    <t>PROJETO DE AUTOMAÇÃO DE UM MOINHO DE ALTA ENERGIA PARA ELABORAÇÃO DE MATERIAIS PARTICULADOS </t>
  </si>
  <si>
    <t>Rafael Fernandes Souza Queiroz</t>
  </si>
  <si>
    <t>Emilio Rebolças Ferreira Abreu</t>
  </si>
  <si>
    <t>Macel Vinicius da Costa Lemos</t>
  </si>
  <si>
    <t>PROJETO DO SISTEMA ELETRÔNICO E DA LÓGICA DE CONTROLE PARA UM ROBÔ MÓVEL AUTÔNOMO NA CONFIGURAÇÃO SEGUIDOR DE LINHA </t>
  </si>
  <si>
    <t>Anderson De Jesus Queiroz</t>
  </si>
  <si>
    <t>Suzane Luz Pereira Santos</t>
  </si>
  <si>
    <t>Fábio Luiz Alves Pena</t>
  </si>
  <si>
    <t>Maria Cléa Soares De Albuquerque</t>
  </si>
  <si>
    <t>Eduardo Furtado de Simas Filho</t>
  </si>
  <si>
    <t>SIMULAÇÃO DE UM PROCESSO DE CONTROLE DE NÍVEL UTILIZANDO LÓGICA FUZZY </t>
  </si>
  <si>
    <t>Robério Paredes Moreira Filho</t>
  </si>
  <si>
    <t>SISTEMA DE CONTROLE DE CONSUMO DE ENERGIA ELÉTRICA RESIDENCIAL </t>
  </si>
  <si>
    <t>Francisco Erivaldo Fernandes Junior</t>
  </si>
  <si>
    <t>Sheyla Rodrigues Rabelo</t>
  </si>
  <si>
    <t>Pedro Klecius Farias Cardoso</t>
  </si>
  <si>
    <t>Kenny Pereira de Azevedo</t>
  </si>
  <si>
    <t>Sistema de Gerenciamento do Consumo Residencial de Energia Elétrica </t>
  </si>
  <si>
    <t>OSMENIO DOS SANTOS BRAZ</t>
  </si>
  <si>
    <t>SISTEMA ELETRÔNICO PARA CONTROLE DE IRRIGAÇÃO </t>
  </si>
  <si>
    <t>José Ribeiro de Souza Filho</t>
  </si>
  <si>
    <t>Luã Silva Cardoso</t>
  </si>
  <si>
    <t>Ramon Kennedi Da Silva Fernandes</t>
  </si>
  <si>
    <t>Júlio Justino de Araújo</t>
  </si>
  <si>
    <t>UM ALGORITMO BASEADO EM TRANSFORMADA WAVELET PARA DETECÇÃO E CLASSIFI-CAÇÃO DE FALTAS EM REDES DE DISTRIBUIÇÃO RADIAIS </t>
  </si>
  <si>
    <t>Uso da realidade aumentada para navegação no campus IFCE Fortaleza </t>
  </si>
  <si>
    <t>Avaliação da Alocação de bancos de capacitores considerando uma demanda variavel </t>
  </si>
  <si>
    <t>Luís Miguel Magalhães Torres</t>
  </si>
  <si>
    <t>Desenvolvimento de um dispositivo vibrátil para portadores de deficiência visual. </t>
  </si>
  <si>
    <t>Jéssica Almeida dos Santos</t>
  </si>
  <si>
    <t>Washington Luis Santos Silva</t>
  </si>
  <si>
    <t>EXPERIMENTOS DIDÁTICOS DE PROCESSAMENTO DIGITAL DE SINAIS USANDO MICROCONTROLADORES </t>
  </si>
  <si>
    <t>Modelagem de Antenas de Microfita Utilizando a Geometria Fractal </t>
  </si>
  <si>
    <t>Tamires Maria da Silva</t>
  </si>
  <si>
    <t>Mabelle Cristina Marinho da Rocha</t>
  </si>
  <si>
    <t>DAIANE OLIVEIRA CARVALHO</t>
  </si>
  <si>
    <t>SIMULAÇÃO DE SISTEMAS DE CONTROLE DE NÍVEL DE LÍQUIDOS EM MALHA ABERTA E EM MALHA FECHADA </t>
  </si>
  <si>
    <t>Caracterização de Sinais de Voz por meio de Gráficos de Recorrência e suas Medidas de Quantificação </t>
  </si>
  <si>
    <t>Vinícius Jefferson Dias Vieira</t>
  </si>
  <si>
    <t>MÁQUINA DE CARIMBO/CÓDIGO DE BARRA UTILIZANDO CILINDROS PNEUMÁTICOS </t>
  </si>
  <si>
    <t>David Ciarlini Chagas Freitas</t>
  </si>
  <si>
    <t>Jose de Arimateia Carvalho Silva Junior</t>
  </si>
  <si>
    <t>MEDIÇÃO DE VAZÃO DE LÍQUIDOS ATRAVÉS DO MÉTODO DE PRESSÃO DIFERENCIAL UTILIZANDO FOTOTRANSISTORES E LEDS COMO SENSORES </t>
  </si>
  <si>
    <t>PROJETO E CONSTRUÇÃO DE UM GERADOR DE FUNÇÕES MICROCONTROLADO USANDO SÍNTESE DIGITAL DIRETA </t>
  </si>
  <si>
    <t>Juan Lieber Marin</t>
  </si>
  <si>
    <t>DESENVOLVIMENTO DE UM SISTEMA DE BAIXO CUSTO PARA MEDIÇÃO DE PRESSÃO EM AMBIENTES INDUSTRIAIS </t>
  </si>
  <si>
    <t>Rogério da Silva Oliveira</t>
  </si>
  <si>
    <t>FITO-CHÁ: UM SISTEMA ESPECIALISTA BASEADOS EM INTELIGÊNCIA ARTIFICIAL (IA) UTILIZADOS NO AUXÍLIO A TRATAMENTOS FITOTERÁPICOS </t>
  </si>
  <si>
    <t>ANEMÔMETRO ULTRASSÔNICO 3D MICROCONTROLADO DE BAIXO CUSTO </t>
  </si>
  <si>
    <t>CONCEPÇÃO DE ESTRATÉGIAS PARA IMPLANTAÇÃO DE PROJETO DE EFICIÊNCIA ENERGÉTICA EM ÁREAS DE BAIXA RENDA </t>
  </si>
  <si>
    <t>WILKER VICTOR DA SILVA AZEVÊDO</t>
  </si>
  <si>
    <t>FRANCISCO GERMANO LEITE FILHO</t>
  </si>
  <si>
    <t>Engenharia Elétrica </t>
  </si>
  <si>
    <t>Engenharia Biomédica </t>
  </si>
  <si>
    <t>Jia Huei Chien</t>
  </si>
  <si>
    <t>Renata dos Santos Ferreira</t>
  </si>
  <si>
    <t>Valdir Moreira da Silva</t>
  </si>
  <si>
    <t>ANTÔNIO CONSELHEIRO CONSTRUTOR E RESTAURADOR DE CAPELAS: OS CONJUNTOS DE RIBEIRA DO AMPARO E CÍCERO DANTAS - BA </t>
  </si>
  <si>
    <t>Jadilson Pimentel dos Santos</t>
  </si>
  <si>
    <t>Nathalia Oliveira de Barros</t>
  </si>
  <si>
    <t>Raquel de Araújo Serrão</t>
  </si>
  <si>
    <t>Danielle Vanessa Costa Sousa</t>
  </si>
  <si>
    <t>Andreia Lima dos Santos</t>
  </si>
  <si>
    <t>Miriam Gurgel da Silva</t>
  </si>
  <si>
    <t>Myria Juscilânia Maraço Silva</t>
  </si>
  <si>
    <t>Edite Luzia Oliveira Vasconcelos</t>
  </si>
  <si>
    <t>Tiago Marques Macêdo</t>
  </si>
  <si>
    <t>Alane de Carvalho da Silva</t>
  </si>
  <si>
    <t>Jessica Torres Mendes</t>
  </si>
  <si>
    <t>André Ipoema da Silva Domingos</t>
  </si>
  <si>
    <t>Samira Fernandes Delgado</t>
  </si>
  <si>
    <t>Thulho Cezar Santos de Siqueira</t>
  </si>
  <si>
    <t>Vicente Mota da Silva</t>
  </si>
  <si>
    <t>Larissa Gabrielle Pereira Santos</t>
  </si>
  <si>
    <t>Francisco Fred Lucas Linhares</t>
  </si>
  <si>
    <t>Phelipe Bezerra Braga</t>
  </si>
  <si>
    <t>Francisco Inaldo Lima Lisboa</t>
  </si>
  <si>
    <t>CRISTIANE SANTOS SILVA</t>
  </si>
  <si>
    <t>ALINE JOSY FERREIRA FONSECA</t>
  </si>
  <si>
    <t>ANA REGINA BRAGA ARCANJO</t>
  </si>
  <si>
    <t>LIZIENNY AGUIAR DA SILVA</t>
  </si>
  <si>
    <t>VALDÊNIA TAVARES DA SILVA</t>
  </si>
  <si>
    <t>LUIZ CARLOS FERREIRA DOS SANTOS</t>
  </si>
  <si>
    <t>Monique Dias de Oliveira</t>
  </si>
  <si>
    <t>EVANDRO GONÇALVES LEITE</t>
  </si>
  <si>
    <t>LUANA JACINTA ARAÚJO DOS SANTOS</t>
  </si>
  <si>
    <t>Allana Manuella Alves dos Santos</t>
  </si>
  <si>
    <t>LARISSA DANIELLE TINOCO PACHECO</t>
  </si>
  <si>
    <t>Antonio Ernando Moreira de Sousa Filho</t>
  </si>
  <si>
    <t>Clamenon Freitas Sales</t>
  </si>
  <si>
    <t>Maria Aparecida Gomes Ferreira</t>
  </si>
  <si>
    <t>Claudiane Felix de Moura</t>
  </si>
  <si>
    <t>Maria da Conceição Pinheiro Araujo</t>
  </si>
  <si>
    <t>Andréa Brasiliano Petronilo</t>
  </si>
  <si>
    <t>Samir Cristino de Souza</t>
  </si>
  <si>
    <t>Moama Lorena de Lacerda Marques</t>
  </si>
  <si>
    <t>Marília Felipe da Cruz</t>
  </si>
  <si>
    <t>MARCOS GONÇALVES DA SILVA</t>
  </si>
  <si>
    <t>Pedro Henrique Almeida Póvoa</t>
  </si>
  <si>
    <t>SUZANA DA NATIVIDADE ARAUJO RAMOS</t>
  </si>
  <si>
    <t>José Acioli Filho</t>
  </si>
  <si>
    <t>ERIDIANA BARBOSA CHAVES</t>
  </si>
  <si>
    <t>Marcos Danilo Rodrigues de Sousa</t>
  </si>
  <si>
    <t>CIÊNCIAS AGRÁRIAS</t>
  </si>
  <si>
    <t>CIÊNCIAS BIOLÓGICAS</t>
  </si>
  <si>
    <t>CIÊNCIAS DA SAÚDE</t>
  </si>
  <si>
    <t>CIÊNCIAS EXATAS E DA TERRA</t>
  </si>
  <si>
    <t>CIÊNCIAS HUMANAS</t>
  </si>
  <si>
    <t>CIÊNCIAS SOCIAIS APLICADAS</t>
  </si>
  <si>
    <t>ENGENHARIA I</t>
  </si>
  <si>
    <t>ENGENHARIA II</t>
  </si>
  <si>
    <t>ENGENHARIA III</t>
  </si>
  <si>
    <t>ENGENHARIA IV</t>
  </si>
  <si>
    <t>Letras e Linguística</t>
  </si>
  <si>
    <t>%PÔSTER</t>
  </si>
  <si>
    <t>ÁREA</t>
  </si>
  <si>
    <r>
      <rPr>
        <b/>
        <strike/>
        <sz val="11"/>
        <color theme="1"/>
        <rFont val="Calibri"/>
        <family val="2"/>
        <scheme val="minor"/>
      </rPr>
      <t>%</t>
    </r>
    <r>
      <rPr>
        <b/>
        <sz val="11"/>
        <color theme="1"/>
        <rFont val="Calibri"/>
        <family val="2"/>
        <scheme val="minor"/>
      </rPr>
      <t>ORAL</t>
    </r>
  </si>
  <si>
    <t>PROGRAMAÇÃO</t>
  </si>
  <si>
    <t>MANHÃ</t>
  </si>
  <si>
    <t>TARDE</t>
  </si>
  <si>
    <t>CIÊNCIAS AGRÁ., BIOLÓ. E SAÚDE</t>
  </si>
  <si>
    <t>CIÊNCIAS SOCIAIS A. E LETRAS E LINGUIS.</t>
  </si>
  <si>
    <t>ENG. I</t>
  </si>
  <si>
    <t>Seg. 9 às 11</t>
  </si>
  <si>
    <t>Seg. 13:30 às 16:30</t>
  </si>
  <si>
    <t>Salas</t>
  </si>
  <si>
    <t>APRESENTAÇÕES ORAIS</t>
  </si>
  <si>
    <t>ENG. II A IV</t>
  </si>
  <si>
    <t>9 às 11 (2hrs)</t>
  </si>
  <si>
    <t>SEXTA (16/12/2011)</t>
  </si>
  <si>
    <t>SÁBADO (17/12/2011)</t>
  </si>
  <si>
    <t>DOMINGO (18/12/2011)</t>
  </si>
  <si>
    <t>HORÁRIO</t>
  </si>
  <si>
    <t>LIMITES MANHÃ</t>
  </si>
  <si>
    <t>LIMITES TARDE</t>
  </si>
  <si>
    <t>LIMITES DIA</t>
  </si>
  <si>
    <t>15 SALAS</t>
  </si>
  <si>
    <t>trabalhos</t>
  </si>
  <si>
    <t>MAIOR NÚMERO DE SALAS</t>
  </si>
  <si>
    <t>TOTAL CONFERE</t>
  </si>
  <si>
    <t>TOTAL MANHÃ</t>
  </si>
  <si>
    <t>TOTAL TARDE</t>
  </si>
  <si>
    <t>13:30 às 16:30 (3hrs)</t>
  </si>
  <si>
    <t>Áreas Temáticas</t>
  </si>
  <si>
    <t>Prazo Extrapolado</t>
  </si>
  <si>
    <t>Análise Coordenador</t>
  </si>
  <si>
    <t>Solicitação Avaliação</t>
  </si>
  <si>
    <t>Reavaliação</t>
  </si>
  <si>
    <t>Em Análise</t>
  </si>
  <si>
    <t>Aceito com Restrição</t>
  </si>
  <si>
    <t>Subtotal</t>
  </si>
  <si>
    <t>% Em aberto</t>
  </si>
  <si>
    <t>% Rejeitado</t>
  </si>
  <si>
    <t>% Aceito</t>
  </si>
  <si>
    <t>Total Submetido</t>
  </si>
  <si>
    <t>Ciências Agrárias</t>
  </si>
  <si>
    <t>Ciências Biológicas</t>
  </si>
  <si>
    <t>Ciências da Saúde</t>
  </si>
  <si>
    <t>Ciências Exatas e da Terra</t>
  </si>
  <si>
    <t>Ciências Humanas</t>
  </si>
  <si>
    <t>Ciências Sociais Aplicadas</t>
  </si>
  <si>
    <t>Engenharia I</t>
  </si>
  <si>
    <t>Engenharia II</t>
  </si>
  <si>
    <t>Engenharia III</t>
  </si>
  <si>
    <t>Engenharia IV</t>
  </si>
  <si>
    <t>Letras e Linguísticas</t>
  </si>
  <si>
    <t>Total</t>
  </si>
  <si>
    <t>Heloíza Rafaela dos Santos Araújo</t>
  </si>
  <si>
    <t>Deyzi Santos Gouveia</t>
  </si>
  <si>
    <t>Pamella Nunes Fonseca</t>
  </si>
  <si>
    <t>Katiane Arrais Jales</t>
  </si>
  <si>
    <t>QUELIANE SILVINO DE CARVALHO</t>
  </si>
  <si>
    <t>CRISLENE BALBINO PEREIRA</t>
  </si>
  <si>
    <t>Maria Rita Alves da Silva</t>
  </si>
  <si>
    <t>Poliana Brito de Sousa</t>
  </si>
  <si>
    <t>MANOEL DE JESUS MARQUES DA SILVA</t>
  </si>
  <si>
    <t>MARIANA DE MORAIS SOUSA</t>
  </si>
  <si>
    <t>SAMUEL DA SILVA NEVES</t>
  </si>
  <si>
    <t>ANDERLUCIO NASCIMENTO REIS</t>
  </si>
  <si>
    <t>YARA PINHEIRO SABÓIA</t>
  </si>
  <si>
    <t>Gilvandro Rodrigues Patrício</t>
  </si>
  <si>
    <t>Arilde Franco Alves</t>
  </si>
  <si>
    <t>José Raylton da Silva Bezerra</t>
  </si>
  <si>
    <t>DANILO RAFAEL SANTOS DE BRITO</t>
  </si>
  <si>
    <t>Francisco Gilson Malagueta Júnior</t>
  </si>
  <si>
    <t>Janaina Mara Moura Lima</t>
  </si>
  <si>
    <t>Raniely Nayanne da Silva Freitas</t>
  </si>
  <si>
    <t>Carisa Rocha da Silva</t>
  </si>
  <si>
    <t>SANDRA OLIVEIRA DE SOUZA</t>
  </si>
  <si>
    <t>Maria Auxiliadora Coêlho de Lima</t>
  </si>
  <si>
    <t>Edjanara Eloiza Leal de Souza Silva</t>
  </si>
  <si>
    <t>Sormani Roberto Rosatti</t>
  </si>
  <si>
    <t>SHEYLLA MARIA LUZ TEIXEIRA</t>
  </si>
  <si>
    <t>Maria Tamires Marques Silva</t>
  </si>
  <si>
    <t>Mayara Lívia Neves Oliveira</t>
  </si>
  <si>
    <t>Lilian Albuquerque Roriz Paiva</t>
  </si>
  <si>
    <t>ANA PAULA GOMES GONÇALVES</t>
  </si>
  <si>
    <t>RAFAEL DA SILVA SANTANA</t>
  </si>
  <si>
    <t>José Antonio Delfino Barbosa Filho</t>
  </si>
  <si>
    <t>Clemilton da Silva Ferreira</t>
  </si>
  <si>
    <t>Cley Anderson Silva de Freitas</t>
  </si>
  <si>
    <t>Mariana Alexandre de Lima Sales</t>
  </si>
  <si>
    <t>Vera Lúcia Viana do Nascimento</t>
  </si>
  <si>
    <t>Caio Roberto Viana Reis</t>
  </si>
  <si>
    <t>Ana Josymara Lira Silva</t>
  </si>
  <si>
    <t>Ana Lurdes Souza Marques</t>
  </si>
  <si>
    <t>Maria Janicy Carvalho Leonardo</t>
  </si>
  <si>
    <t>Samuel carneiro de barcelos</t>
  </si>
  <si>
    <t>EUZANETE BARBOSA ARAÚJO</t>
  </si>
  <si>
    <t>Arianne Batista Eugênio</t>
  </si>
  <si>
    <t>antonio jackson ribeiro barroso</t>
  </si>
  <si>
    <t>Thamyres Camylla Costa Alves</t>
  </si>
  <si>
    <t>Jéssica Ferreira Oliveira</t>
  </si>
  <si>
    <t>Tatiana da Silva Matos</t>
  </si>
  <si>
    <t>Juliana de Oliveira Carneiro</t>
  </si>
  <si>
    <t>Indianara dos Santos Andrade</t>
  </si>
  <si>
    <t>Victor Hugo Lisboa de Lima</t>
  </si>
  <si>
    <t>Ana Paula Andre Barros</t>
  </si>
  <si>
    <t>WALYSSON BERNARDO RODRIGUES SANTOS</t>
  </si>
  <si>
    <t>FABIANO ROCHA DA SILVA</t>
  </si>
  <si>
    <t>PRISCILLA BASÍLIO DOUDEMENT</t>
  </si>
  <si>
    <t>PAULO RONALDO SOUSA TEIXEIRA</t>
  </si>
  <si>
    <t>MÁYNA REIS LOPES DE ANDRADE</t>
  </si>
  <si>
    <t>Oscar Mariano hafle</t>
  </si>
  <si>
    <t>Giseuda Pereira de Almeida</t>
  </si>
  <si>
    <t>Daniel Soares de Abrantes</t>
  </si>
  <si>
    <t>Cícero Fábio de Sousa Alvarenga</t>
  </si>
  <si>
    <t>Gláucia Maria Falcão de Aragão</t>
  </si>
  <si>
    <t>Marcos dos Santos Lima</t>
  </si>
  <si>
    <t>Ellio Celestino de Oliveira Chagas</t>
  </si>
  <si>
    <t>Pablo Teixeira Leal de Oliveira</t>
  </si>
  <si>
    <t>João Bandeira de Moura Neto</t>
  </si>
  <si>
    <t>Carla Wanderley Mattos</t>
  </si>
  <si>
    <t>MARCIO DA SILVA VILELA</t>
  </si>
  <si>
    <t>João Veríssimo Batista Neto</t>
  </si>
  <si>
    <t>Renata Cristina Araújo Borges Gonçalves</t>
  </si>
  <si>
    <t>Jânio Fernandes e SILva</t>
  </si>
  <si>
    <t>Helrijesus Alves Lima</t>
  </si>
  <si>
    <t>PABLO MARTINS PAIVA</t>
  </si>
  <si>
    <t>RAFAEL SANTOS DA GAMA</t>
  </si>
  <si>
    <t>Cleiton Fernando Barbosa Brito</t>
  </si>
  <si>
    <t>Nayara Ellane Pereira Viana</t>
  </si>
  <si>
    <t>Edcarlos da Silva Souza</t>
  </si>
  <si>
    <t>Felizarda Viana Bebé</t>
  </si>
  <si>
    <t>THAIS SOARES DA SILVA</t>
  </si>
  <si>
    <t>MARINA MARIA BARBOSA DE OLIVEIRA</t>
  </si>
  <si>
    <t>Jacó Araújo de Oliveira</t>
  </si>
  <si>
    <t>Antenor de Oliveira Aguiar Netto</t>
  </si>
  <si>
    <t>Anderson</t>
  </si>
  <si>
    <t>Deilton Santos Quintiliano</t>
  </si>
  <si>
    <t>José Fernando Mourão Cavalcante</t>
  </si>
  <si>
    <t>Auriana de Assis Regis</t>
  </si>
  <si>
    <t>Pahlevi Augusto de Souza</t>
  </si>
  <si>
    <t>Wagna Piler Carvalho dos Santos</t>
  </si>
  <si>
    <t>Cássio Conrado Drummond Monteiro</t>
  </si>
  <si>
    <t>Danielle Espírito Santo Santos</t>
  </si>
  <si>
    <t>PAULO AUGUSTO DA COSTA PINTO</t>
  </si>
  <si>
    <t>Carlos Eduardo Rodrigues de Souza</t>
  </si>
  <si>
    <t>Maria do Socorro Conceição de Freitas</t>
  </si>
  <si>
    <t>Silvana Barbosa do Nascimento</t>
  </si>
  <si>
    <t>Marcia Nathalia Rocha araujo</t>
  </si>
  <si>
    <t>Vanicleia Oliveira da Silva</t>
  </si>
  <si>
    <t>Maria Cláudia Soares Cruz Coelho</t>
  </si>
  <si>
    <t>FRANCISCO MESSIAS ALVES FILHO</t>
  </si>
  <si>
    <t>IZAIAS RODRIGUES CONCEIÇÃO</t>
  </si>
  <si>
    <t>Adrielle Marcelino Macedo</t>
  </si>
  <si>
    <t>Libertalamar Bilhalva Saraiva</t>
  </si>
  <si>
    <t>Reginaldo Conrado do Nascimento</t>
  </si>
  <si>
    <t>Jurandi Antonio Berto</t>
  </si>
  <si>
    <t>Jose Vitor da Silva</t>
  </si>
  <si>
    <t>Leonardo Flor da Silva</t>
  </si>
  <si>
    <t>Katia Regina Souza</t>
  </si>
  <si>
    <t>Fernanda Fernandes de Lima</t>
  </si>
  <si>
    <t>INEUDA MARIA ALVES FERREIRA LIMA</t>
  </si>
  <si>
    <t>Jacqueline da Silva Oliveira</t>
  </si>
  <si>
    <t>Karina Maria Olbrich dos Santos</t>
  </si>
  <si>
    <t>Bruno Emanuel Martisn da Silva</t>
  </si>
  <si>
    <t>Marileide de Souza Sá</t>
  </si>
  <si>
    <t>Bárbara Josefina de Sousa Quirino</t>
  </si>
  <si>
    <t>Tatiana Neres de Oliveira</t>
  </si>
  <si>
    <t>Carmem Janeide Matias Fernandes</t>
  </si>
  <si>
    <t>Edna Silva de Oliveira</t>
  </si>
  <si>
    <t>Edinete de Castro Moura</t>
  </si>
  <si>
    <t>Geovanne Ferreira Rebouças</t>
  </si>
  <si>
    <t>Tulio Cesar dos Santos Bernardes</t>
  </si>
  <si>
    <t>Geicianne Batista dos Santos</t>
  </si>
  <si>
    <t>Eliane de Cássia Soares Cavalcante</t>
  </si>
  <si>
    <t>LETICIA DAYANE MARQUES ALMEIDA</t>
  </si>
  <si>
    <t>JAMILLY SALUSTIANO FERREIRA</t>
  </si>
  <si>
    <t>Fernando Eduardo Pereira da Silva</t>
  </si>
  <si>
    <t>José Lucínio de Oliveira Freire</t>
  </si>
  <si>
    <t>Lúcia de Oliveira Lima</t>
  </si>
  <si>
    <t>Leonardo Dantas Marques Maia</t>
  </si>
  <si>
    <t>Marcos José Ezequiel</t>
  </si>
  <si>
    <t>Flávia Cartaxo Ramalho Vilar</t>
  </si>
  <si>
    <t>Aurianna Coelho Barros</t>
  </si>
  <si>
    <t>Luciana Cavalcanti de Azevêdo</t>
  </si>
  <si>
    <t>diego douglas da silva brandim</t>
  </si>
  <si>
    <t>Tiago Soares da Silva</t>
  </si>
  <si>
    <t>João Paulino de Oliveira Neto</t>
  </si>
  <si>
    <t>Josyerika Marques Silveira</t>
  </si>
  <si>
    <t>Adriano Soares de Carvalho</t>
  </si>
  <si>
    <t>Priscila de Souza Rollo Pereira</t>
  </si>
  <si>
    <t>Virginia Soares Silva</t>
  </si>
  <si>
    <t>Luciany do Socorro de Oliveira Sampaio</t>
  </si>
  <si>
    <t>Antonia Rafaela Gonçalves Macedo</t>
  </si>
  <si>
    <t>Eliezer da Cunha Siqueira</t>
  </si>
  <si>
    <t>Beatriz Thuanny de Oliveira</t>
  </si>
  <si>
    <t>Rafaela Borges do Anjos</t>
  </si>
  <si>
    <t>MARIA GEOVÂNIA DANTAS SILVA</t>
  </si>
  <si>
    <t>Jany Hellen Ferreira de Jesus</t>
  </si>
  <si>
    <t>ROSÂNGELA MARIA BRITO LIMA</t>
  </si>
  <si>
    <t>Rodolfo de Moraes Peixoto</t>
  </si>
  <si>
    <t>Rosinaldo Sabino de Lima</t>
  </si>
  <si>
    <t>André Suêldo Tavares de Lima</t>
  </si>
  <si>
    <t>terezinha ferreira xavier</t>
  </si>
  <si>
    <t>Valdeni8ldo Pedro da Silva</t>
  </si>
  <si>
    <t>Leci Martins Menezes Reis</t>
  </si>
  <si>
    <t>miriam lima rodrigues</t>
  </si>
  <si>
    <t>Luis Nery Rodrigues</t>
  </si>
  <si>
    <t>CARMEM VALDENIA DA SILVA SANTANA</t>
  </si>
  <si>
    <t>Ana Carolina Sousa Costa</t>
  </si>
  <si>
    <t>Priscila Alves barroso</t>
  </si>
  <si>
    <t>Luciana Cordeiro do Nascimento</t>
  </si>
  <si>
    <t>JOSEANE OLIVEIRA DA SILVA</t>
  </si>
  <si>
    <t>FELIZARDO ADENILSON ROCHA</t>
  </si>
  <si>
    <t>Tácio Oliveira da Silva</t>
  </si>
  <si>
    <t>CARLOS AMILTON SILVA SANTOS</t>
  </si>
  <si>
    <t>Monique de Oliveira Maia</t>
  </si>
  <si>
    <t>Elaine de Oliveira Ferreira</t>
  </si>
  <si>
    <t>Séfura Maria Assis Moura</t>
  </si>
  <si>
    <t>Cristina Nunes Reges</t>
  </si>
  <si>
    <t>Erivan Nogueira da Silva</t>
  </si>
  <si>
    <t>Arão Cardoso Viana</t>
  </si>
  <si>
    <t>Marília Regina Costa Castro Lyra</t>
  </si>
  <si>
    <t>José Antônio Aleixo da Silva</t>
  </si>
  <si>
    <t>Helena Daniele</t>
  </si>
  <si>
    <t>Cecília da Silva Santos</t>
  </si>
  <si>
    <t>Francisco de Sales Oliveira Filho</t>
  </si>
  <si>
    <t>VALÉRIA mARIA DOS SANTOS</t>
  </si>
  <si>
    <t>ROBSON DE JESUS MASCARENHAS</t>
  </si>
  <si>
    <t>José Aidran Mudo</t>
  </si>
  <si>
    <t>Eliziete Pereira de Souza</t>
  </si>
  <si>
    <t>Leonardo Elias Ferreira</t>
  </si>
  <si>
    <t>UFERSA - Universidade Federal Rural do Sem-Árido</t>
  </si>
  <si>
    <t>Fatima Maria Martins Oliveira</t>
  </si>
  <si>
    <t>Rafael Pereira da Silva</t>
  </si>
  <si>
    <t>Ana Carolina Grilo Souza</t>
  </si>
  <si>
    <t>Dayanne dos Santos Ribeiro</t>
  </si>
  <si>
    <t>Maria Agripina Pereira Rebouças</t>
  </si>
  <si>
    <t>Paulo Alves wanderley</t>
  </si>
  <si>
    <t>Crismaria Karia de Andrade</t>
  </si>
  <si>
    <t>Weliton Carlos de Andrade</t>
  </si>
  <si>
    <t>Nayara Jamille Sales Silva</t>
  </si>
  <si>
    <t>Jessica Santos Mendes da Silva</t>
  </si>
  <si>
    <t>Rita Andréia Mendes da Fonseca</t>
  </si>
  <si>
    <t>Jailma Rodrigues dos Santos</t>
  </si>
  <si>
    <t>Maria Lenice Paulino Dias</t>
  </si>
  <si>
    <t>CLÁUDIA RICARDO DE OLIVEIRA</t>
  </si>
  <si>
    <t>Liza Ellen Eurico de Oliveira</t>
  </si>
  <si>
    <t>Rozeane Almeida de Brito</t>
  </si>
  <si>
    <t>karen pedroza da silva</t>
  </si>
  <si>
    <t>Fábio Atanázio Durães</t>
  </si>
  <si>
    <t>Antonio Bruno Dos Santos Pacheco</t>
  </si>
  <si>
    <t>Vanessa Terranova de Carvalho</t>
  </si>
  <si>
    <t>Carla Fabrícia de Araujo Cordeiro</t>
  </si>
  <si>
    <t>Carlos Eugênio Alves de Almeida</t>
  </si>
  <si>
    <t>Diogo de Barros Mota Melo</t>
  </si>
  <si>
    <t>Eliel Joás Santos Barbosa</t>
  </si>
  <si>
    <t>MÔNICA ALIXANDRINA DA SILVA</t>
  </si>
  <si>
    <t>GLADSTON RAFAEL DE ARRUDA SANTOS</t>
  </si>
  <si>
    <t>Maria Verônica Meira de Andrade</t>
  </si>
  <si>
    <t>NAYARA MOURA COSTA</t>
  </si>
  <si>
    <t>EMMANOEL DANTAS DAMASCENO</t>
  </si>
  <si>
    <t>ANTONIO JERONIMO DE ALMEIDA NETO</t>
  </si>
  <si>
    <t>Ana Célia França Sousa</t>
  </si>
  <si>
    <t>ANTONIO BISPO DOS BANHOS PEREIRA FILHO</t>
  </si>
  <si>
    <t>FRANCISCO WENNER DE SOUSA DA SILVA</t>
  </si>
  <si>
    <t>Simão Correa da Silva</t>
  </si>
  <si>
    <t>Ana Lidia Cardoso da Silva</t>
  </si>
  <si>
    <t>Nayana de Almeida Santiago</t>
  </si>
  <si>
    <t>Luana Fernanda Soares de Sousa</t>
  </si>
  <si>
    <t>ANA LÍVIA EUFRACIO DE MEDEIROS FARIAS</t>
  </si>
  <si>
    <t>Mariana Macêdo de Souza</t>
  </si>
  <si>
    <t>VERA LÚCIA SOUZA DA SILVA</t>
  </si>
  <si>
    <t>Edmondson Reginaldo Moura Filho</t>
  </si>
  <si>
    <t>Alline da Silva prestes</t>
  </si>
  <si>
    <t>Marco Paulo Souza da Silva Filho</t>
  </si>
  <si>
    <t>Ana Caroline Fragata de Souza</t>
  </si>
  <si>
    <t>Evellen Brena da Silva Santos</t>
  </si>
  <si>
    <t>antonio candido filho</t>
  </si>
  <si>
    <t>Carlos Antonio Lira Felipe Neto</t>
  </si>
  <si>
    <t>milton</t>
  </si>
  <si>
    <t>SUSTENTABILIDADE DE AGROECOSSISTEMAS DA BANANA IRRIGADA NO VALE DO AÇU-RN: USO DO BIOGRAMA </t>
  </si>
  <si>
    <t>Maria Catiany Nicácio da Costa</t>
  </si>
  <si>
    <t>Alterações na cor de polpa de manga após desidratação por atomização </t>
  </si>
  <si>
    <t>Érica Milô Rocha</t>
  </si>
  <si>
    <t>Luís Gomes de Moura Neto</t>
  </si>
  <si>
    <t>Sanyelle Lima Sousa</t>
  </si>
  <si>
    <t>Marcos Rodrigues Amorim Afonso</t>
  </si>
  <si>
    <t>José Maria Correia de Costa</t>
  </si>
  <si>
    <t>IDENTIFICAÇÃO E CARACTERIZAÇÃO DOS RESÍDUOS SÓLIDOS GERADOS NO IFAL – CAMPUS MARECHAL DEODORO PARA ELABORAÇÃO DE UMA PROPOSTA DE GERENCIAMENTO DOS RESÍDUOS SÓLIDOS GERADOS NO IFAL </t>
  </si>
  <si>
    <t>Roberta de Sousa Novais</t>
  </si>
  <si>
    <t>Thaylane Eloise Gomes dos Santos</t>
  </si>
  <si>
    <t>Givaldo Oliveira dos Santos</t>
  </si>
  <si>
    <t>ANÁLISE DE VITAMINA C EM BISCOITOS PRODUZIDOS COM ADIÇÃO DE FARINHA DE RESÍDUOS DE ACEROLA </t>
  </si>
  <si>
    <t>Mayara Salgado Silva</t>
  </si>
  <si>
    <t>REJANE MARIA MAIA MOISÉIS</t>
  </si>
  <si>
    <t>Luiza de Marilac Rafael Ferreira</t>
  </si>
  <si>
    <t>ANGELINNE COSTA ALEXANDRINO</t>
  </si>
  <si>
    <t>Análise microbiológica de queijos artesanais produzidos na cidade de Bodocó-PE </t>
  </si>
  <si>
    <t>Ana Carolina Dias Braga</t>
  </si>
  <si>
    <t>Cleciene Nunes da Silva</t>
  </si>
  <si>
    <t>CARACTERIZAÇÃO DE PLANTAS DE FEIJÃO BRAVO (CAPPARIS FLEXUOSA L) PELO MÉTODO DOS COMPONENTES PRINCIPAIS, NO CARIRI PARAIBANO </t>
  </si>
  <si>
    <t>DIVAN SOARES DA SILVA</t>
  </si>
  <si>
    <t>DIAGNÓSTICO SÓCIOECONÔMICO E AMBIENTAL DOS HORTICULTORES FAMILIARES DE MACAPÁ, AMAPÁ </t>
  </si>
  <si>
    <t>JARLESON DOS SANTOS LIMA</t>
  </si>
  <si>
    <t>HAYAT GUIMARÃES FREIRE ZOUEIN</t>
  </si>
  <si>
    <t>AIRTON FERREIRA GONÇALVES NETO</t>
  </si>
  <si>
    <t>ESTIMATIVA DE REPETIBILIDADE SOBRE CARACTERÍSTICAS MORFOLÓGICAS DE PLANTAS DE FEIJÃO BRAVO (CAPPARIS FLEXUOSA L), TAPEROÁ-PB </t>
  </si>
  <si>
    <t>LIPÍDIOS TOTAIS E PERFIL DE ÁCIDOS GRAXOS DE QUEIJO TIPO COALHO COMERCIALIZADOS NA CIDADE DE SALVADOR-BA </t>
  </si>
  <si>
    <t>carolina oliveira de souza</t>
  </si>
  <si>
    <t>Amanda Desireux Barcellos</t>
  </si>
  <si>
    <t>Bruna Aparecida Souza Machado</t>
  </si>
  <si>
    <t>JANICE IZABEL DRUZIAN</t>
  </si>
  <si>
    <t>O processo de desertificação nos municípios de Acari, Carnaúba dos Dantas e Parelhas no Rio Grande do Norte. </t>
  </si>
  <si>
    <t>RESGATE DA LAVOURA DO SISAL (Agave sisalana, Perrine) NO CURIMATAÚ/SERIDÓ PARAIBANO. MITO OU REALIDADE? </t>
  </si>
  <si>
    <t>Luciana de Macedo Dantas</t>
  </si>
  <si>
    <t>FRANCISCA TATIANA DE OLIVEIRA SOUZA</t>
  </si>
  <si>
    <t>MARIA DA CONCEIÇÃO PEREIRA SILVA</t>
  </si>
  <si>
    <t>PRICYLA MABEL FERNANDES DE OLIVEIRA</t>
  </si>
  <si>
    <t>FABIELLY CASSIANA DANTAS</t>
  </si>
  <si>
    <t>SUPERAÇÃO DA DORMÊNCIA DE SEMENTES DE PINHA COM ÁCIDO GIBERÉLICO </t>
  </si>
  <si>
    <t>Jairton Fraga Araujo</t>
  </si>
  <si>
    <t>FABIANA PACHECO REIS BATISTA</t>
  </si>
  <si>
    <t>VERIFICAÇÃO DAS BOAS PRÁTICAS EM UMA UNIDADE DE EXTRAÇÃO DE MEL DO MUNICÍPIO DE PAU DOS FERROS - RN </t>
  </si>
  <si>
    <t>Pedro Henrique de Assis e Silva</t>
  </si>
  <si>
    <t>Márcio Bezerra Ribeiro</t>
  </si>
  <si>
    <t>DESENVOLVIMENTO E CARACTERIZAÇÃO DE EMBALAGENS BIODEGRADÁVEIS A BASE DE QUITOSANA E ADITIVOS NATURAIS </t>
  </si>
  <si>
    <t>Maria Cecília Castelo Branco de Santana</t>
  </si>
  <si>
    <t>Tamara do Nascimento da Silva</t>
  </si>
  <si>
    <t>Itaciara Larroza Nunes</t>
  </si>
  <si>
    <t>DIAGNÓSTICO DA SITUAÇÃO HIGIÊNICO-SANITÁRIA DE UM SUPERMERCADO DO MUNICÍPIO DE PAU DOS FERROS-RN </t>
  </si>
  <si>
    <t>Iara Mona-lisa de Oliveira e Silva</t>
  </si>
  <si>
    <t>Leila Emídia Carvalho Fontes Cardoso</t>
  </si>
  <si>
    <t>Adriana Melo Leite</t>
  </si>
  <si>
    <t>QUALIDADE DA ÁGUA UTILIZADA EM Saccharum officinarum NO SERTÃO PARAIBANO: RISCOS AO SISTEMA DE IRRIGAÇÃO E AO SOLO </t>
  </si>
  <si>
    <t>JOSÉ DE SOUSA RAMALHO NETO</t>
  </si>
  <si>
    <t>JOSÉ ADEILSON MEDEIROS DO NASCIMENTO</t>
  </si>
  <si>
    <t>LOURIVAL FERREIRA CAVALCANTE</t>
  </si>
  <si>
    <t>TENDÊNCIAS TECNOLÓGICAS DE EMBALAGENS BIODEGRADÁVEIS ATRAVÉS DA PROSPECÇÃO EM DOCUMENTOS DE PATENTES </t>
  </si>
  <si>
    <t>JOÃO HENRIQUE DE OLIVEIRA REIS</t>
  </si>
  <si>
    <t>A PROPAGAÇÃO RÁPIDA DA MANDIOCA COMO ALTERNATIVA TÉCNICA DE GANHO DE RENDIMENTO EM COMUNIDADES TRADICIONAIS DO MARANHÃO </t>
  </si>
  <si>
    <t>Marcondes Lopes Leite</t>
  </si>
  <si>
    <t>Denise Oliveira Avelar</t>
  </si>
  <si>
    <t>AVALIAÇÃO SENSORIAL DE DOCE ELABORADO COM CASCAS DE FRUTAS </t>
  </si>
  <si>
    <t>Emanuela Monteiro Coelho</t>
  </si>
  <si>
    <t>Daniella Catarine Fernandes Maia Braga</t>
  </si>
  <si>
    <t>Gilmara da Silva Souza</t>
  </si>
  <si>
    <t>Caracterização da produção leiteira da Ilha de São Luís, Estado do Maranhão </t>
  </si>
  <si>
    <t>Daniela Aguiar Penha Brito</t>
  </si>
  <si>
    <t>Danilo Rodrigues Barros Brito</t>
  </si>
  <si>
    <t>CARACTERIZAÇÃO FÍSICO-QUIMICA DE FARINHA DA CASCA DE UMBU-CAJÁ </t>
  </si>
  <si>
    <t>GRACIETE DE SOUZA SILVA</t>
  </si>
  <si>
    <t>mayana da silva castro</t>
  </si>
  <si>
    <t>EXTRATIVISMO VEGETAL NA AMAZÔNIA: ANÁLISE DA CADEIA PRODUTIVA DO ÓLEO-RESINA DE COPAÍBA (Copaifera spp.) NA RESERVA EXTRATIVISTA DO CAZUMBÁ-IRACEMA, NO ESTADO DO ACRE -BRASIL. </t>
  </si>
  <si>
    <t>LILLIANE MARIA DE OLIVEIRA MARTINS</t>
  </si>
  <si>
    <t>WILTON JOSÉ DE OLIVEIRA MARTINS</t>
  </si>
  <si>
    <t>Universidade Federal do Acre</t>
  </si>
  <si>
    <t>RENDIMENTO DE CARCAÇA E DE VÍSCERAS COMESTÍVEIS DE FRANGOS DE CORTE CRIADOS EM DIFERENTES MATERIAIS DE CAMA AVIÁRIA </t>
  </si>
  <si>
    <t>Anadine Santos da Cunha</t>
  </si>
  <si>
    <t>Antônia Mara Nascimento Gomes</t>
  </si>
  <si>
    <t>ABORDAGENS SOBRE A SUSTENTABILIDADE DE AGROECOSSISTEMAS DE CULTIVO DE BANANA IRRIGADA DO BAIXO-AÇU/RN </t>
  </si>
  <si>
    <t>Anselmo Francisco da Silva</t>
  </si>
  <si>
    <t>ACEITABILIDADE SENSORIAL DE IOGURTE ADICIONADO DE FARINHA DE LINHAÇA </t>
  </si>
  <si>
    <t>THUYANNE GABRIELA MOREIRA SARAIVA</t>
  </si>
  <si>
    <t>PRISCILLA AUGUSTA DE SOUSA FERNANDES</t>
  </si>
  <si>
    <t>FREDIANO SIQUEIRA DE OLIVEIRA</t>
  </si>
  <si>
    <t>JOÃO VITOR DE SÁ MELO</t>
  </si>
  <si>
    <t>FRANCISCA GISELLE DA CRUZ</t>
  </si>
  <si>
    <t>ACEITABILIDADE SENSORIAL DE SOBREMESA LÁCTEA COM BACUPARÍ (Rheedy brasilienses) PARA PROVÁVEL USO NOS REFEITÓRIOS DO IFAL </t>
  </si>
  <si>
    <t>ADRIANA DOS SANTOS SILVA</t>
  </si>
  <si>
    <t>MAMA</t>
  </si>
  <si>
    <t>Girleide de Araujo Cerqueira</t>
  </si>
  <si>
    <t>Paulo Sergio Gomes dos Santos</t>
  </si>
  <si>
    <t>José Claudivan dos Santos</t>
  </si>
  <si>
    <t>ADMINISTRAÇÃO DA PRODUÇÃO RURAL PELOS AGRICULTORES DA REGIÃO DE SÃO LUIZ DO QUITUNDE - ALAGOAS </t>
  </si>
  <si>
    <t>Islan Diego Espindula de Carvalho</t>
  </si>
  <si>
    <t>Ludmilla Monique Ferreira Dorvillé</t>
  </si>
  <si>
    <t>Kleyton Danilo da Silva Costa</t>
  </si>
  <si>
    <t>Alysson Jalles da Silva</t>
  </si>
  <si>
    <t>Paulo Ricardo dos Santos</t>
  </si>
  <si>
    <t>AGRICULTURA, DEGRADAÇÃO AMBIENTAL E CONDIÇÕES SOCIOECONÔMICAS NA AMAZÔNIA MARANHENSE - MUNICÍPIO DE ZÉ DOCA </t>
  </si>
  <si>
    <t>ANGELO RAMOS MARQUES</t>
  </si>
  <si>
    <t>Dhemeson de Sousa Silva</t>
  </si>
  <si>
    <t>Rachel Torquato Fernandes</t>
  </si>
  <si>
    <t>AGROBIODIVERSIDADE EM QUINTAIS PERIURBANOS DO PÓLO AGROFLORESTAL ADELI BENTO, SENA MADUREIRA, AC </t>
  </si>
  <si>
    <t>Adriano Jose Apolinario</t>
  </si>
  <si>
    <t>Rosana Cavalcante dos Santos</t>
  </si>
  <si>
    <t>Amauri Siviero</t>
  </si>
  <si>
    <t>vinicius machado dos santos</t>
  </si>
  <si>
    <t>LUCIANA VALONE DE OLIVEIRA BENTO</t>
  </si>
  <si>
    <t>ANÁLISE CENTESIMAL COMPARATIVA ENTRE OVOS DE GALINHA DE GRANJA E OVOS DE GALINHA CAIPIRA </t>
  </si>
  <si>
    <t>Luciana Lobo de Carvalho</t>
  </si>
  <si>
    <t>Hirllen Nara Bessa Rodrigues</t>
  </si>
  <si>
    <t>Adriano</t>
  </si>
  <si>
    <t>Mayra Cristina Freitas Barbosa</t>
  </si>
  <si>
    <t>ANÁLISE COMPARATIVA DA COMPOSIÇÃO CENTESIMAL DA CARNE DE ARRAIA CONGELADA (Emplastro) E IN NATURA (Bicuda) PARA ELABORAÇÃO DE NOVOS PRODUTOS </t>
  </si>
  <si>
    <t>Katiane rodrigues</t>
  </si>
  <si>
    <t>Arlan Silva Freitas</t>
  </si>
  <si>
    <t>Matheus Duarte Coelho</t>
  </si>
  <si>
    <t>carlos henrique melo macedo</t>
  </si>
  <si>
    <t>ANÁLISE FÍSICO-QUÍMICA E MICROBIOLÓGICA DO PESCADO COMERCIALIZADO NO MERCADO MUNICIPAL DE AÇAILÂNDIA-MA. </t>
  </si>
  <si>
    <t>Eliane Cardoso Araújo</t>
  </si>
  <si>
    <t>Luciana Leart Moura Nunes</t>
  </si>
  <si>
    <t>Aparecida Selsiane Sousa Carvalho</t>
  </si>
  <si>
    <t>ANÁLISE MICROBIOLÓGICA DE AMÊNDOAS DE CASTANHA-DO-BRASIL CONSUMIDAS EM RIO BRANCO – ACRE. </t>
  </si>
  <si>
    <t>ANÁLISE SENSORIAL DE CREME DE ABACAXI COM MORANGO </t>
  </si>
  <si>
    <t>Mônica de Oliveira Maia</t>
  </si>
  <si>
    <t>Marlene Nunes Damaceno</t>
  </si>
  <si>
    <t>ANÁLISE SENSORIAL DE HAMBÚRGUER ELABORADO COM DIFERENTES CONCENTRAÇÕES DE CARNE CAPRINA E BOVINA </t>
  </si>
  <si>
    <t>Marceane Dias de Almeida Oliveira</t>
  </si>
  <si>
    <t>Larissa Martins Araújo Campos</t>
  </si>
  <si>
    <t>Análise Sensorial de Queijo de Coalho Probiótico </t>
  </si>
  <si>
    <t>Paulo Ricardo Dantas</t>
  </si>
  <si>
    <t>Andreza Maiara Silva Bezerra</t>
  </si>
  <si>
    <t>Luiz Célio Souza Rocha</t>
  </si>
  <si>
    <t>ATIVIDADE ANTIOXIDANTE IN VITRO DA POLPA E SEMENTE DE UVA, CULTIVAR BENITAKA (Vitis vinífera L) </t>
  </si>
  <si>
    <t>Larissa Lages Rodrigues</t>
  </si>
  <si>
    <t>ELDINA CASTRO SOUSA</t>
  </si>
  <si>
    <t>JURANDY DO NASCIMENTO SILVA</t>
  </si>
  <si>
    <t>ALESSANDRO DE LIMA</t>
  </si>
  <si>
    <t>AVALIAÇÃO DA EXPLORAÇÃO DE BASE AGROECOLÓGICA DE HORTALIÇAS PRODUZIDAS NA COMUNIDADE CARAIBEIRAS NO MUINICÍPIO DE PICUÍ – PB. </t>
  </si>
  <si>
    <t>Avaliação da influência dos fatores pH, CaCl2 e agente coagulante no rendimento de queijo coalho </t>
  </si>
  <si>
    <t>Orlando de Oliveira Silva</t>
  </si>
  <si>
    <t>Jakson Braz</t>
  </si>
  <si>
    <t>Emerson Soares</t>
  </si>
  <si>
    <t>Avaliação da qualidade da água do açude Gavião (Fortaleza-CE) através de bioensaios de toxicidade aguda e crônica </t>
  </si>
  <si>
    <t>Milena Viana de Sousa</t>
  </si>
  <si>
    <t>Lilian Da Silva Costa</t>
  </si>
  <si>
    <t>Priscila Maria Dellamatrice</t>
  </si>
  <si>
    <t>Avaliação da qualidade do gelo utilizado na conservação do pescado no município de Palmas </t>
  </si>
  <si>
    <t>Jessica Regina Bourscheidt Seitenfuss</t>
  </si>
  <si>
    <t>Alysson Soares da Rocha</t>
  </si>
  <si>
    <t>Avaliação da qualidade fisico-química de gordura vegetal de fritura ultilizadas em panificadora da cidade de Sobral-CE </t>
  </si>
  <si>
    <t>Mariane Fonteneele de Souza</t>
  </si>
  <si>
    <t>Lisley dos Santos Marcondes</t>
  </si>
  <si>
    <t>AVALIAÇÃO DA QUALIDADE MICROBIOLÓGICA E FÍSICO – QUÍMICA DE LEITES UHT COMERCIALIZADOS NA CIDADE DE MACEIÓ-AL. </t>
  </si>
  <si>
    <t>Elielma Kelly Muniz de França</t>
  </si>
  <si>
    <t>Rosana Cânddo de Magalhães</t>
  </si>
  <si>
    <t>CAMILA SAMPAIO BEZERRA DA SILVA</t>
  </si>
  <si>
    <t>Ângela Froehlich</t>
  </si>
  <si>
    <t>AVALIAÇÃO DA ROTULAGEM DE PRESUNTOS FATIADOS COMERCIALIZADOS NA CIDADE DE URUÇUÍ-PI </t>
  </si>
  <si>
    <t>RODRIGO LEITE MOURA</t>
  </si>
  <si>
    <t>AVALIAÇÃO DAS ÁGUAS DO AÇUDE ORÓS, CEARÁ, QUANTO AO RISCO DE SALINIDADE E TOXICIDADE ÀS PLANTAS. </t>
  </si>
  <si>
    <t>Samuel Farias ricarte</t>
  </si>
  <si>
    <t>Instituto Federal Ceará-Iguatu</t>
  </si>
  <si>
    <t>ANA CÉLIA MAIA MEIRELES</t>
  </si>
  <si>
    <t>Fernando Bezerra Lopes</t>
  </si>
  <si>
    <t>Eunice Maia de Andrade</t>
  </si>
  <si>
    <t>Helba Araújo de Queiroz Palácio</t>
  </si>
  <si>
    <t>AVALIAÇÃO DAS CONDIÇÕES HIGIÊNICO-SANITÁRIAS EM UM RESTAURANTE SELF-SERVICE DA CIDADE DE PAU DOS FERROS/ RN </t>
  </si>
  <si>
    <t>Raimundo Nonato Pereira Rodrigues</t>
  </si>
  <si>
    <t>Charles Alves de Morais</t>
  </si>
  <si>
    <t>Avaliação das operações de pré e pós despesca realizadas por pescadores na região de Palmas-TO </t>
  </si>
  <si>
    <t>Itana Neiva Batista</t>
  </si>
  <si>
    <t>AVALIAÇÃO DO PESO DE MATÉRIA SECA NO INTERIOR DAS REBOLEIRAS DE XIQUE-XIQUE (Pilosocereus gounellei) CACTACEAE NO CARIRI PARAIBANO. </t>
  </si>
  <si>
    <t>ANNY KELLY VASCONCELOS DE OLIVEIRA</t>
  </si>
  <si>
    <t>AVALIAÇÃO DO USO DE ADUBOS VERDES EM PRÉ-CULTIVO NA CULTURA DA MANDIOCA NA REGIÃO MEIO-NORTE DO BRASIL </t>
  </si>
  <si>
    <t>victor prado pires</t>
  </si>
  <si>
    <t>AVALIAÇÃO FÍSICO-QUÍMICA DE BISCOITO ENRIQUECIDO COM FARINHA DO RESÍDUO DA ACEROLA </t>
  </si>
  <si>
    <t>AVALIAÇÃO FÍSICO- QUÍMICA DE FRUTOS DE MURICI (Byrsonima crassifolia l. kunth) COMERCIALIZADOS EM TERESINA - PIAUI </t>
  </si>
  <si>
    <t>CARMEM DAYANE MARQUES DA SILVA</t>
  </si>
  <si>
    <t>Laysa Hellen Sousa de Amorim</t>
  </si>
  <si>
    <t>AVALIAÇÃO FÍSICO-QUÍMICA DE LEITES UAT COMERCIALIZADOS NO MUNICÍPIO DE BARREIROS – PERNAMBUCO </t>
  </si>
  <si>
    <t>wellkens david da silva Praxedes</t>
  </si>
  <si>
    <t>tonny cley campos leite</t>
  </si>
  <si>
    <t>Marcos Juliano Gouveia</t>
  </si>
  <si>
    <t>Antônio Fernando de Melo Vaz</t>
  </si>
  <si>
    <t>Amanda Reges de Sena</t>
  </si>
  <si>
    <t>AVALIAÇÃO FÍSICO-QUÍMICA DO ÓLEO DE FRITURA DA ROTISSERIE DE UMA REDE DE SUPERMERCADOS DA CIDADE DE SOBRAL-CE. </t>
  </si>
  <si>
    <t>REGINA MOREIRA ARAUJO</t>
  </si>
  <si>
    <t>FELIPE LIMA DE CASTRO</t>
  </si>
  <si>
    <t>Paula Andréia Araújo Monteiro</t>
  </si>
  <si>
    <t>AVALIAÇÃO FÍSICO-QUÍMICA E MICROBIOLÓGICA DA ÁGUA DE POÇOS DE DISTRIBUIÇÃO DA CIDADE DE BURITI DOS MONTES - PI </t>
  </si>
  <si>
    <t>FERNANDA DA SILVA COSTA</t>
  </si>
  <si>
    <t>FRANCISCO MAYCON SOARES</t>
  </si>
  <si>
    <t>MARIA GECI DE OLIVEIRA CRONEMBERG</t>
  </si>
  <si>
    <t>Avaliação Higiênicas Sanitárias do Mercado Central de Teresina-PI </t>
  </si>
  <si>
    <t>maria marcia dantas de sousa</t>
  </si>
  <si>
    <t>michele alves de lima</t>
  </si>
  <si>
    <t>RAFAEL LISANDRO PEREIRA ROCHA</t>
  </si>
  <si>
    <t>LAIANY</t>
  </si>
  <si>
    <t>Avaliação Microbiológica de Queijos de Coalho Comercializados nos Supermercados de Maceió/AL </t>
  </si>
  <si>
    <t>Elizeu Toledo Oliveira</t>
  </si>
  <si>
    <t>Elaine Gonzaga Oliveira</t>
  </si>
  <si>
    <t>ERIANE ALVES DA SILVA</t>
  </si>
  <si>
    <t>AVALIAÇÃO MICROBIOLÓGICA DO QUEIJO TIPO DE COALHO COMERCIALIZADO POR AMBULANTES NO CENTRO DE TERESINA–PI. </t>
  </si>
  <si>
    <t>Lorrane Ribeiro de Mesquita</t>
  </si>
  <si>
    <t>AVALIAÇÃO MICROBIOLÓGICA E FÍSICO-QUÍMICA DE QUEIJOS DE MANTEIGA PRODUZIDOS NO MUNICÍPIO DE BODOCÓ-PE </t>
  </si>
  <si>
    <t>AVALIAÇÃO SENSORIAL DE BISCOITO SALGADO ELABORADO COM ADIÇÃO DE FARINHA DE CEFALOTÓRAX DE CAMARÃO (Litopenaeus vannamei). </t>
  </si>
  <si>
    <t>Gilmara Maria de Alcantara Fernandes</t>
  </si>
  <si>
    <t>Ana Ana Lima Rodrigues</t>
  </si>
  <si>
    <t>Tomaz Aragao Xerez Neto</t>
  </si>
  <si>
    <t>Luciana Antonia Araujo de Castro</t>
  </si>
  <si>
    <t>FRANCISCA JOYCE ELMIRO TIMBÓ ANDRADE</t>
  </si>
  <si>
    <t>CARACTERÍSTICAS FÍSICO-QUÍMICAS DO FRUTO DE LICURI PRODUZIDO NO SERTÃO PERNAMBUCANO </t>
  </si>
  <si>
    <t>MIRNA PEREIRA DA SILVA</t>
  </si>
  <si>
    <t>Onilda Bernardo vieira de Lima</t>
  </si>
  <si>
    <t>samuel fernandes junqueira</t>
  </si>
  <si>
    <t>EDITHE HELENA DE BRITO SANTOS</t>
  </si>
  <si>
    <t>Caracterização de Propriedades de Leite Bovino: Estudos de casos de </t>
  </si>
  <si>
    <t>Francisca Juliane Lopes de Almeida</t>
  </si>
  <si>
    <t>Francisco Getulho Santos Ávila</t>
  </si>
  <si>
    <t>Kaiser Ramon Alves de Sousa</t>
  </si>
  <si>
    <t>Vâldanio Almeida Ferreira</t>
  </si>
  <si>
    <t>CLEBER MEDEIROS BARRETO</t>
  </si>
  <si>
    <t>CARACTERIZAÇÃO FISICO-QUIMICA DE CARAMBOLAS (Averrhoa carambola L.) PRODUZIDAS NO MUNICIPIO DE CAMPO MAIOR-PI </t>
  </si>
  <si>
    <t>RAILANNE LARA IBIAPINA SAMPAIO</t>
  </si>
  <si>
    <t>CARACTERIZAÇÃO FISICO-QUIMICA DE CULTIVARES DE PITOMBAS (Talisia esculenta Radlk.) NATIVAS DO CERRADO PIAUIENSE </t>
  </si>
  <si>
    <t>CARACTERIZAÇÃO FISÍCO-QUÍMICA E IDENTIFICAÇÃO DE METABÓLITOS SECUNDÁRIOS DAS SEMENTES DE SAPUCAIA (Lecythis pisonis Cambess). </t>
  </si>
  <si>
    <t>CARACTERIZAÇÃO MORFOLÓGICA DO ENDOCARPO DE DOIS CLONES DE CAJAZEIRA SUBMETIDOS À PODA DE ENCURTAMENT </t>
  </si>
  <si>
    <t>Evando Luiz Coelho</t>
  </si>
  <si>
    <t>Francisco Xavier de Souza</t>
  </si>
  <si>
    <t>Raimunda Valdenice da Silva Freitas</t>
  </si>
  <si>
    <t>Francisca Ildenia de Barros Mendes</t>
  </si>
  <si>
    <t>CARACTERIZAÇÃO SENSORIAL E FÍSICO-QUÍMICA DE SORVETE DE ABACAXI COM HORTELÃ </t>
  </si>
  <si>
    <t>ANTONIO BELFORT DANTAS CAVALCANTE</t>
  </si>
  <si>
    <t>CARACTERIZAÇÃO SOCIOECONÔMICA DA PESCA ARTESANAL DA RESERVA DE DESENVOLVIMENTO SUSTENTÁVEL ESTADUAL PONTA DO TUBARÃO, MACAU/RN </t>
  </si>
  <si>
    <t>Marcos Antônio Alves de Araújo</t>
  </si>
  <si>
    <t>Lenilza Queiroz do Nascimento</t>
  </si>
  <si>
    <t>Robson Bruno Dantas do Nascimento</t>
  </si>
  <si>
    <t>Sheila Maria do Nascimento</t>
  </si>
  <si>
    <t>COMPOSIÇÃO FÍSICO–QUÍMICA DO PEDÚNCULO DO CAJU (Anacardium occidentale, L.) ORIUNDO DE TERESINA – PIAUÍ. </t>
  </si>
  <si>
    <t>REGIANE GONÇALVES FEITOSA LEAL NUNES</t>
  </si>
  <si>
    <t>COMPOSTAGEM DE RESÍDUOS ORGÂNICOS DA FEIRA MUNICIPAL DOS COLONOS EM SENA MADUREIRA, ACRE </t>
  </si>
  <si>
    <t>kelliany souza de lima</t>
  </si>
  <si>
    <t>Charliny Barros de Carvalho</t>
  </si>
  <si>
    <t>CONDIÇÕES HIGIÊNICO-SANITÁRIAS NA VENDA DE PESCADO “in natura” NA FEIRA LIVRE DO MUNÍCIPIO DE MARITUBA-PARÁ, BRASIL. </t>
  </si>
  <si>
    <t>CONTROLE DE Cosmopolites sordidus COM OS FUNGOS ENTOMOPATOGÊNICOS Beauveria bassiana E Metarhizium anisopliae EM BANANA </t>
  </si>
  <si>
    <t>Vanádia Farias da Silva</t>
  </si>
  <si>
    <t>Francisco José Carvalho Moreira</t>
  </si>
  <si>
    <t>Neyreane de Sousa Luna</t>
  </si>
  <si>
    <t>Ozeládia Parente Araújo</t>
  </si>
  <si>
    <t>Marconi Seabra Filho</t>
  </si>
  <si>
    <t>CORRETO: ANÁLISE DA PERCEPÇÃO E CONFORTO TÉRMICO EM METALÚRGICAS NA CIDADE DE TERESINA-PI. </t>
  </si>
  <si>
    <t>DIAGNÓSTICO DOS SETORES DE FRACIONAMENTO DE EMBUTIDOS DE ACARI E PARELHAS/RN </t>
  </si>
  <si>
    <t>Randerson Mattheus Moura da Silva</t>
  </si>
  <si>
    <t>Marilia Gabriela Silva Lima</t>
  </si>
  <si>
    <t>ODISSÉIA CARLA PIRES GASPARETO</t>
  </si>
  <si>
    <t>EFEITO DE SECADOR SOLAR SOBRE VAGENS E SEMENTES DE CUMARÚ DE DIFERENTES GENÓTIPOS NATIVOS E DIFERENTES TEMPOS DE SECAGEM </t>
  </si>
  <si>
    <t>Aline maria dias</t>
  </si>
  <si>
    <t>EFEITO DOS SISTEMAS DE CAPTAÇÃO DE ÁGUA NO DESEMPENHO FORRAGEIRO DO SORGO [Sorghum bicolor L. Moench] NO SEMIÁRIDO CEARENSE </t>
  </si>
  <si>
    <t>Erllens Éder Silva</t>
  </si>
  <si>
    <t>Rhamon Costa e Silva</t>
  </si>
  <si>
    <t>Cicília Maria Silva de Souza</t>
  </si>
  <si>
    <t>Thaiany Aline Silva Carmo</t>
  </si>
  <si>
    <t>Cicera Rivania Silva Brito</t>
  </si>
  <si>
    <t>ELABORAÇÃO E ANÁLISE MICROBIOLÓGICA DA FARINHA DO CEFALOTÓRAX DO CAMARÃO Litopenaeus vannamei. </t>
  </si>
  <si>
    <t>Angelina Ponte Portela da Angelina Ponte</t>
  </si>
  <si>
    <t>Ligiane da Ponte Portela</t>
  </si>
  <si>
    <t>ESTUDO DA QUALIDADE DA ÁGUA PARA IRRIGAÇÃO QUANTO A SALINIDADE, SODICIDADE E IONS ESPECÍFICOS NO AÇUDE CASTRO, ITAPIÚNA, CE. </t>
  </si>
  <si>
    <t>Anna Hozana Francilino</t>
  </si>
  <si>
    <t>Rafael do Nascimento Rodrigues</t>
  </si>
  <si>
    <t>Estudo da qualidade do leite em pó integral comercializado na cidade de Currais Novos - RN </t>
  </si>
  <si>
    <t>Joadilma dos Santos Almeida</t>
  </si>
  <si>
    <t>Francisco Angelo Gurgel da Rocha</t>
  </si>
  <si>
    <t>ESTUDO DO ENREQUECIMENTO PROTEICO DA PALMA FORRAGEIRA DO SERTÃO PERNAMBUCANO COM FOCO PARA ALIMENTAÇÃO ANIMAL </t>
  </si>
  <si>
    <t>sabrina de freitas santos</t>
  </si>
  <si>
    <t>BEATRIZ CAVALCANTI AMORIM DE MELO</t>
  </si>
  <si>
    <t>Estudo dos Parâmetros Físico-químicos da Água de Carcinicultura em laboratório </t>
  </si>
  <si>
    <t>silvanio soares da costa junior</t>
  </si>
  <si>
    <t>Rafael Peixoto Alves</t>
  </si>
  <si>
    <t>lucas de oliveira monte</t>
  </si>
  <si>
    <t>David Capistrano Sobrinho</t>
  </si>
  <si>
    <t>josé marcelino de oliveira cavalheiro</t>
  </si>
  <si>
    <t>Experiências agroecológicas no cultivo do tomate cereja </t>
  </si>
  <si>
    <t>Alana Tamires Fernandes de Souza</t>
  </si>
  <si>
    <t>Talita Georgia da Cunha</t>
  </si>
  <si>
    <t>Ana katia da silva</t>
  </si>
  <si>
    <t>Saint Clair Lira Santos</t>
  </si>
  <si>
    <t>EXTRAÇÃO, CARACTERIZAÇÃO E POTENCIAL DE APLICAÇÃO DO ÓLEO DAS SEMENTES DA Bombacopsis retusa (Mart. &amp; Zucc.) A. Robyns </t>
  </si>
  <si>
    <t>Emily Karle dos Santos Conceição</t>
  </si>
  <si>
    <t>Neila de Paula Pereira</t>
  </si>
  <si>
    <t>Ygor Jessé Ramos</t>
  </si>
  <si>
    <t>FABRICAÇÃO DE QUEIJO DE MANTEIGA A PARTIR DE LEITE PASTEURIZADO </t>
  </si>
  <si>
    <t>Ana Luisa Bezerra Garcia</t>
  </si>
  <si>
    <t>Maria das Vitórias da Silva Faustino</t>
  </si>
  <si>
    <t>FLORÍSTICA E FITOSSOCIOLOGIA DE UM FRAGMENTO DE FLORESTA OMBRÓFILA ABERTA LOCALIZADA NO INSTITUTO FEDERAL DO ACRE - CAMPUS CRUZEIRO DO SUL, ACRE – BRASIL. </t>
  </si>
  <si>
    <t>IDENTIFICAÇÃO DAS PRAGAS E AVALIAÇÃO DO EXTRATO DO NIM (Azadirachta indica A. Juss.) SOBRE UM POMAR DE ACEROLA NO CAMPUS CURRAIS NOVOS DO INSTITUTO FEDERAL DE EDUCAÇÃO CIÊNCIA E TECNOLOGIA DO RIO GRANDE DO NORTE </t>
  </si>
  <si>
    <t>Karen Cristina Pugliane</t>
  </si>
  <si>
    <t>Charles Rosberg Faustino de Freitas</t>
  </si>
  <si>
    <t>Miguel Fernandes Kolodiuk</t>
  </si>
  <si>
    <t>INFESTAÇÃO NATURAL DA BROCA-DAS-RAÍZES EM CULTIVARES DE BATATA–DOCE BIOFORTIFICADA NO SUBMÉDIO DO VALE DO SÃO FRANCISCO </t>
  </si>
  <si>
    <t>Maria Aline de Lima Silva</t>
  </si>
  <si>
    <t>ADRIANA CARLA RIBEIRO LOPES PEREIRA</t>
  </si>
  <si>
    <t>ANDREA NUNES MOREIRA DE CARVALHO</t>
  </si>
  <si>
    <t>Erbs Cintra de Souza Gomes</t>
  </si>
  <si>
    <t>INFLUÊNCIA DA ADUBAÇÃO ORGÂNICA E MINERAL NO CRESCIMENTO E RENDIMENTO DE SORGO EM CONDIÇÕES DE SEQUEIRO </t>
  </si>
  <si>
    <t>Ivandro de França da Silva</t>
  </si>
  <si>
    <t>Lucas Borchartt</t>
  </si>
  <si>
    <t>Antonio de Souza Silva</t>
  </si>
  <si>
    <t>INFLUÊNCIA DE DIFERENTES ESPÉCIES DE LEGUMINOSAS NOS ATRIBUTOS QUÍMICOS DO SOLO, EM UM VINHEDO ORGÂNICO NO SUBMÉDIO SÃO FRANCISCO </t>
  </si>
  <si>
    <t>Cícero Antônio de Sousa Araújo</t>
  </si>
  <si>
    <t>Edijane da Silva Nascimento</t>
  </si>
  <si>
    <t>INFLUENCIA DOS SISTEMAS DE MANEJO NA RECUPERAÇÃO DE PASTAGENS DEGRADADAS DENTRO DE UM SISTEMA DE INTEGRAÇÃO LAVOURA-PECUÁRIA NO MUNICÍPIO DE CASTANHAL - PA. </t>
  </si>
  <si>
    <t>RICARDO AUGUSTO MARTINS CORDEIRO</t>
  </si>
  <si>
    <t>Paulo César Ramos Oliveira</t>
  </si>
  <si>
    <t>Francisco Carlos Almeida de Souza</t>
  </si>
  <si>
    <t>Célia Maria Costa Guimarães</t>
  </si>
  <si>
    <t>Pablo Paulo Souza Neri</t>
  </si>
  <si>
    <t>INVENTÁRIO DA ARBORIZAÇÃO URBANA DE CAXIASMA LEVANTAMENTO PRELIMINAR DAS ESPÉCIES ARBÓREAS DAS PRAÇAS DA ZONA URBANA. </t>
  </si>
  <si>
    <t>Hildervan Monteiro Nogueira</t>
  </si>
  <si>
    <t>Sabrina Gislana</t>
  </si>
  <si>
    <t>Keciane Mesquita das Chagas</t>
  </si>
  <si>
    <t>Tulio Carvalho Tsuji</t>
  </si>
  <si>
    <t>Manejo de ordenha no setor de Bovinocultura do IFAL - Campus Satuba: Avaliação da produção e qualidade do leite </t>
  </si>
  <si>
    <t>Jaqueline Lopes Amaral</t>
  </si>
  <si>
    <t>Solon Ramos Aguiar</t>
  </si>
  <si>
    <t>Valdomiro Torquato de Melo</t>
  </si>
  <si>
    <t>Humberto de Hollanda Cavalcanti Neto</t>
  </si>
  <si>
    <t>MONITORAMENTO DA IRRIGAÇÃO EM TOMETEIRO (Lycopersicon esculentum L.) NO VALE DO SÃO FRANCISCO </t>
  </si>
  <si>
    <t>Evelyne Cavalcanti Nogueira Costa</t>
  </si>
  <si>
    <t>Mailane dos Santos Galvão</t>
  </si>
  <si>
    <t>Monitoramento das caracteristicas físico-químicas de azeite de oliva in natura e submetido à fritura </t>
  </si>
  <si>
    <t>Nicolle Carvalho Martins Lima</t>
  </si>
  <si>
    <t>Francisca Fabrine Farias Martins</t>
  </si>
  <si>
    <t>MONITORAMENTO DA VAZÃO DE PICO EM UMA MICROBACIA HIDROGRÁFICA DO SEMIÁRIDO </t>
  </si>
  <si>
    <t>Julio César Neves dos Santos</t>
  </si>
  <si>
    <t>José Ailton da Silva Filho</t>
  </si>
  <si>
    <t>MORFOBIOMETRIA DE FRUTOS E RENDIMENTO DE POLPA DE JUÁ (Zizipus joazeiro MART.) </t>
  </si>
  <si>
    <t>Francisco Roberto Pontes Melo</t>
  </si>
  <si>
    <t>Paolo Germanno Lima de Araujo</t>
  </si>
  <si>
    <t>ÓLEOS ESSENCIAIS COMO ANTIMICROBIANOS NATURAIS EM ALIMENTOS </t>
  </si>
  <si>
    <t>Silmara Azevedo Lopes</t>
  </si>
  <si>
    <t>ANTONIA ARIANA CAMELO PASSOS</t>
  </si>
  <si>
    <t>LEILIANE TELES CÉSAR</t>
  </si>
  <si>
    <t>O USO DE AGROTÓXICOS NO NORDESTE PARAENSE: REFLEXÕES SOBRE A NECESSIDADE DA GERAÇÃO DE INOVAÇÕES PARA A AGRICULTURA FAMILIAR CAMPONESA </t>
  </si>
  <si>
    <t>Franciara Santos Silva</t>
  </si>
  <si>
    <t>Hueliton Pereira Azevedo</t>
  </si>
  <si>
    <t>Romier da Paixão Sousa</t>
  </si>
  <si>
    <t>karina de sousa leão</t>
  </si>
  <si>
    <t>PARÂMETROS FÍSICO-QUÍMICOS DO LEITE DE CABRA CRU DO SERTÃO ALAGOANO </t>
  </si>
  <si>
    <t>Wagner Wildey Silva de Melo</t>
  </si>
  <si>
    <t>Daniele Gomes de Lyra</t>
  </si>
  <si>
    <t>Jacksoel Darlyton da Silva Moura</t>
  </si>
  <si>
    <t>PAREDE CELULAR DE Saccharomyces cerevisiae COMO ADITIVO ANTIMICOTOXINA (AFLATOXINA B1) EM RAÇÕES PARA FRANGOS DE CORTE </t>
  </si>
  <si>
    <t>Antonio Ogel Nunes de Souza</t>
  </si>
  <si>
    <t>Perfil do pescado no município de Palmas-TO </t>
  </si>
  <si>
    <t>Kelen Cristina Costa</t>
  </si>
  <si>
    <t>PROCESSO DECISÓRIO DE COMPRA E CARACTERIZAÇÃO DO CONSUMIDOR DE CARNE BOVINA NA CIDADE DE PALMAS-TO </t>
  </si>
  <si>
    <t>Cecilia Rezende e Silva</t>
  </si>
  <si>
    <t>Itamar Rodrigues Toledo</t>
  </si>
  <si>
    <t>PROCESSO DECISÓRIO DE COMPRA E CARACTERIZAÇÃO DO CONSUMIDOR DE CARNE SUÍNA NA CIDADE DE PALMAS-TO </t>
  </si>
  <si>
    <t>PRODUÇÃO E AVALIAÇÃO DE SORVETE ENRIQUECIDO COM LINHAÇA E GRANOLA </t>
  </si>
  <si>
    <t>RAÍSA MARIA EMANUELLE CUNHA COSTA</t>
  </si>
  <si>
    <t>NAIARA ALMEIDA CAMPOS NOGUEIRA</t>
  </si>
  <si>
    <t>MONNA MIKAELLA SILVA MENDONÇA</t>
  </si>
  <si>
    <t>Produção e caracterização físico-química de fermentado de melão Cantaloupe empregando Saccharomyces bayanus </t>
  </si>
  <si>
    <t>Izabella Regina de Souza Araújo</t>
  </si>
  <si>
    <t>Jonas Luiz Almada da Silva</t>
  </si>
  <si>
    <t>Kaio Geovanne de Medeiros Dantas</t>
  </si>
  <si>
    <t>RONALDO DOS SANTOS FALCÃO FILHO</t>
  </si>
  <si>
    <t>Leandro Ícaro Santos Dantas</t>
  </si>
  <si>
    <t>PROPOSTA PARA A IMPLANTAÇÃO DE UM PROGRAMA DE GESTÃO AMBIENTAL NA ZONA COSTEIRA DO MUNICÍPIO DE JOÃO PESSOA – PB </t>
  </si>
  <si>
    <t>Luanny Dantas de Brito</t>
  </si>
  <si>
    <t>Alexandre Fonseca DAndrea</t>
  </si>
  <si>
    <t>PROPRIEDADES ANTIMICROBIANAS DO ÓLEO ESSENCIAL DE ORÉGANO (Origanum vulgare L.) </t>
  </si>
  <si>
    <t>QUALIDADE FISICO-QUIMICA DE CAJUINAS COMERCIALIZADAS NO ESTADO DO PIAUÍ </t>
  </si>
  <si>
    <t>QUALIDADE MICROBIOLÓGICA DA CARNE MOÍDA COMERCIALIZADA NO MERCADO PÚBLICO DA CIDADE DE QUIXADÁ-CE </t>
  </si>
  <si>
    <t>Jaqueline Maria Coêlho Freitas</t>
  </si>
  <si>
    <t>Germana Conrado de Souza</t>
  </si>
  <si>
    <t>QUALIDADE MICROBIOLÓGICA DE ALFACES COMERCIALIZADAS </t>
  </si>
  <si>
    <t>Cecília Teresa Muniz Pereira</t>
  </si>
  <si>
    <t>ADEVAL ALEXANDRE CAVALCANTE NETO</t>
  </si>
  <si>
    <t>Dalva Muniz Pereira</t>
  </si>
  <si>
    <t>HERIKA ROCHA ESPOSITO</t>
  </si>
  <si>
    <t>Carlyanne Nascimento Costa</t>
  </si>
  <si>
    <t>QUALIDADE MICROBIOLÓGICA DE MANTEIGA DE FABRICAÇÃO CASEIRA COMERCIALIZADAS EM MACEIÓ-AL </t>
  </si>
  <si>
    <t>SISTEMAS DE PRODUÇÃO DE OVOS EM CONDIÇÕES DE CLIMA EQUATORIAL ÚMIDO: DESEMPENHO PRODUTIVO E ANÁLISE DE VARIÁVEIS DO CUSTO DE PRODUÇÃO </t>
  </si>
  <si>
    <t>Emanuela Costa Fernandes</t>
  </si>
  <si>
    <t>Marcelo Diego de Oliveira Carneiro</t>
  </si>
  <si>
    <t>Daniel Moreira Lambertucci</t>
  </si>
  <si>
    <t>Fábio Augusto Gomes</t>
  </si>
  <si>
    <t>TEORES SÉRICOS DE URÉIA E CREATININA DE FÊMEAS BOVINAS DA RAÇA GIROLANDA CRIADAS NA MESORREGIÃO DO CENTRO MARANHENSE, ESTADO DO MARANHÃO </t>
  </si>
  <si>
    <t>Washington Luis Ferreira Conceição</t>
  </si>
  <si>
    <t>Vitória de Nazaré Carvalho Rocha</t>
  </si>
  <si>
    <t>UM ESTUDO DOS IMPACTOS AMBIENTAIS SOBRE A ÁREA DE PRESERVAÇÃO PERMANENTE - APP DA LAGOA DO JOAQUIM, NO MUNICÍPIO DE AÇAILÂNDIA-MA. </t>
  </si>
  <si>
    <t>Udson de Oliveira Barros Júnior</t>
  </si>
  <si>
    <t>SUZENILDE COSTA MACIEL</t>
  </si>
  <si>
    <t>USOS MÚLTIPLOS DA ÁGUA DE NASCENTES EM ÁREAS DO ASSENTAMENTO RURAL SERRA GRANDE – VITÓRIA DE SANTO ANTÃO - PE </t>
  </si>
  <si>
    <t>Carlos Eduardo Meneses da Silva</t>
  </si>
  <si>
    <t>VARIABILIDADE DO ION CLORETO E DA CONDUTIVIDADE ELÉTRICA NAS ÁGUAS DO RESERVOTORIO SITIOS-NOVOS, CAUCAIA-CE. </t>
  </si>
  <si>
    <t>Gean Duarte da Silva</t>
  </si>
  <si>
    <t>Cleisce Agostinho de Lima</t>
  </si>
  <si>
    <t>Variações nas análises físico-químicas de polpa de manga após desidratação por atomização </t>
  </si>
  <si>
    <t>Sueli Rodrigues</t>
  </si>
  <si>
    <t>VERIFICAÇÃO DAS BOAS PRÁTICAS EM UMA UNIDADE DE EXTRAÇÃO DE MEL DO MUNICÍPIO DE PAU DOS FERROS </t>
  </si>
  <si>
    <t>A ATIVIDADE PESQUEIRA EM MACAU-RN: ABORDAGEM SOCIOECÔMICA DOS PESCADORES E A ANÁLISE QUALITATIVA E QUANTITATIVA DAS ARTES DE PESCA E DAS EMBARCAÇÕES. </t>
  </si>
  <si>
    <t>Luciana do Nascimento Mendes</t>
  </si>
  <si>
    <t>Lorena de Matos Araujo</t>
  </si>
  <si>
    <t>YGOR GARDEL SANTOS DE LIMA</t>
  </si>
  <si>
    <t>WALDELINA ARAÚJO DE MORAIS</t>
  </si>
  <si>
    <t>Helenice Lopes Barbosa</t>
  </si>
  <si>
    <t>ANÁLISE FLORÍSTICA E FITOSSOCIOLÓGICA DE UM FRAGMENTO DE FLORESTA OMBRÓFILA ABERTA LOCALIZADA NO INSTITUTO FEDERAL DO ACRE - CAMPUS CRUZEIRO DO SUL, ACRE – BRASIL. </t>
  </si>
  <si>
    <t>ANÁLISE SENSORIAL DE BOMBOM DE CHOCOLATE RECHEADO COM GELEIA DE MARACUJÁ COM PIMENTA </t>
  </si>
  <si>
    <t>APLICAÇÃO DE TRATAMENTOS ANTIOXIDANTES PARA MANUTENÇÃO DA COR PÓS-SECAGEM DE UVA NO VALE DO SUBMÉDIO SÃO FRANCISCO </t>
  </si>
  <si>
    <t>lindomar de almeida nascimento</t>
  </si>
  <si>
    <t>ASSITÊNCIA TÉCNICA AOS PRODUTORES DE MARACUJAZEIRO AMARELO (Passiflora edulis Sims) NO MUNICÍPIO DE TIANGUA-CEARÁ. </t>
  </si>
  <si>
    <t>Laura Ketylla Aguiar Nogueira</t>
  </si>
  <si>
    <t>Edivania Alves da Assunção</t>
  </si>
  <si>
    <t>ATIVIDADE ANTIOXIDANTE IN VITRO EM EXTRATOS DO JUÁ (Zizyphus joazeiro Mart) </t>
  </si>
  <si>
    <t>Janayra Keylla Rodrigues Barbosa</t>
  </si>
  <si>
    <t>ATIVIDADE ANTIOXIDANTE IN VITRO EM EXTRATOS DOS GRÃOS DE CHILA (Pithecolobium dulcis) </t>
  </si>
  <si>
    <t>Magda Dannubia de Sousa Esteves</t>
  </si>
  <si>
    <t>Avaliação da qualidade microbiológica de produtos à base de leite oferecidos nas creches da cidade de Sobral/Ceará </t>
  </si>
  <si>
    <t>LUCIANA FUJIWARA AGUIAR RIBEIRO</t>
  </si>
  <si>
    <t>Kátia Alcilene do Nascimento</t>
  </si>
  <si>
    <t>AVALIAÇÃO DA QUALIDADE SENSORIAL DE IOGURTE DA MERENDA ESCOLAR DO MUNICÍPIO DE ARACOIABA-CE</t>
  </si>
  <si>
    <t>Elisandra Nunes da Silva</t>
  </si>
  <si>
    <t>Francisco Macêdo Moraes da Silva</t>
  </si>
  <si>
    <t>Roberta Kelvia Lopes de Oliveira</t>
  </si>
  <si>
    <t>ANA CRISTINA DA SILVA MORAIS</t>
  </si>
  <si>
    <t>AVALIAÇÃO DA VIABILIDADE DA UTILIZAÇÃO DE FARINHA DE CASCA DE MARACUJÁ (Passiflora edulis var. flavicarpa) EM BOLO </t>
  </si>
  <si>
    <t>Márcia Maria Leal de Medeiros</t>
  </si>
  <si>
    <t>AVALIAÇÃO HIGIÊNICO - SANITÁRIA DOS PONTOS DE VENDA E MANIPULADORES DE CARNE BOVINA NA FEIRA LIVRE DE ZÉ DOCA – MA. </t>
  </si>
  <si>
    <t>Vanessa Carvalho Gomes</t>
  </si>
  <si>
    <t>ELAINE BATISTA ALMEIDA</t>
  </si>
  <si>
    <t>AVALIANDO PROPOSTA DE DESENVOLVIMENTO SUSTENTÁVEL EM DIFERENTES CONTEXTOS SÓCIO-ORGANIZATIVOS DA AGRICULTURA CAMPONESA </t>
  </si>
  <si>
    <t>Características Socioeconômicas dos Produtores de Leite: Estudos de Casos de Unidades Produtoras (UPs), Localizadas no Território Vales do Curu e Aracatiaçu, CE. </t>
  </si>
  <si>
    <t>CARACTERIZAÇÃO FÍSICO-QUÍMICA DO RESÍDUO DE ACEROLA ORIUNDO DO VALE DO SUBMÉDIO DO SÃO FRANCISCO </t>
  </si>
  <si>
    <t>COMPARAÇÃO DA QUALIDADE SANITÁRIA ENTRE AMOSTRAS DE Pneumus boldus Molina INDUSTRIALIZADAS E ARTESANAIS DO MUNICÍPIO DE CURRAIS NOVOS, RN </t>
  </si>
  <si>
    <t>Fábio Gonçalves Macêdo de Medeiros</t>
  </si>
  <si>
    <t>ULIANA KARINA LOPES DE MEDEIROS</t>
  </si>
  <si>
    <t>Luís Otávio de Araújo</t>
  </si>
  <si>
    <t>COMPOSIÇÃO CENTESIMAL E PERFIL DE ACIDOS GRAXOS DE CAMARÃO SECO </t>
  </si>
  <si>
    <t>CONFLITOS DE USOS NAS ÁREAS DE PRESERVAÇÃO PERMANENTE- APP EM AMBIENTE DE CERRADO </t>
  </si>
  <si>
    <t>DETERMINAÇÃO DAS PROPRIEDADES FÍSICO-QUÍMICAS DE CASTANHA-DO-PARÁ (Bertholletia excelsa H.B.K.) </t>
  </si>
  <si>
    <t>Amanda de Paula</t>
  </si>
  <si>
    <t>Bruna Ribeiro da Silva</t>
  </si>
  <si>
    <t>EMANUELLY ELANNY ANDRADE PINHEIRO</t>
  </si>
  <si>
    <t>EFEITO DO RECIPIENTE E PROFUNDIDADE DE SEMEADURA NA PRODUÇÃO DE MUDAS DE VINAGREIRA (Hibiscus sabdariffa L.) </t>
  </si>
  <si>
    <t>JOSÉ BRANDÃO DE MENEZES JÚNIOR</t>
  </si>
  <si>
    <t>GERLANE NANNCY ALENCAR DOS SANTOS</t>
  </si>
  <si>
    <t>Elaboração de um licor funcional a base de fruta-do-conde(ANNONA SQUAMOSA L.) com leite condensado. </t>
  </si>
  <si>
    <t>Rafaela Farias Siqueira</t>
  </si>
  <si>
    <t>Samara Rodrigues Silva</t>
  </si>
  <si>
    <t>Mirla Dayanny Pinto Farias</t>
  </si>
  <si>
    <t>ELABORAÇÃO E ACEITAÇÃO SENSORIAL DE IOGURTE DE LEITE DE CABRA ADOÇADO COM MEL </t>
  </si>
  <si>
    <t>Rafael Ferreira da Rocha</t>
  </si>
  <si>
    <t>Wíctor Állyson Dias Rodrigues</t>
  </si>
  <si>
    <t>ELABORAÇÃO E ANÁLISE SENSORIAL DE DOCE DE BANANA CONDIMENTADO COM CRAVO-DA-ÍNDIA </t>
  </si>
  <si>
    <t>IDENTIFICAÇÃO DOS IMPACTOS AMBIENTAIS FÍSICOS NO LIXÃO NO MUNICÍPIO DE PARAÍSO DO TOCANTINS-TO: ESTUDO DE CASO. </t>
  </si>
  <si>
    <t>INFLUÊNCIA DO CARVÃO VEGETAL ASSOCIADO À ADUBAÇÃO ORGÂNICA NO CRESCIMENTO INICIAL DO ARROZ VERMELHO (Oriza sativa L.) </t>
  </si>
  <si>
    <t>MANGANÊS NA NUTRIÇÃO MINERAL DO AÇAIZEIRO EM SISTEMAS AGROFLORESTAIS, TOMÉ AÇU, PARÁ. </t>
  </si>
  <si>
    <t>Ismael de Jesus Matos Viégas</t>
  </si>
  <si>
    <t>Dilson Augusto Capucho Frazão</t>
  </si>
  <si>
    <t>Welliton de Lima Sena</t>
  </si>
  <si>
    <t>Produção de docinho á base de milho e farinha(Multimistura) </t>
  </si>
  <si>
    <t>SUSTENTABILIDADE DO CONSUMO DE ÁGUA DA CIDADE DE NATAL/RN SOB A ÓTICA DA PEGADA ECOLÓGICA </t>
  </si>
  <si>
    <t>Tipificação do sistema de produção familiar agroecológico no município de Cruzeiro do Sul, Acre </t>
  </si>
  <si>
    <t>ANÁLISE DO CRESCIMENTO INICIAL E CARACTERIZAÇÃO FÍSICO-QUÍMICA DO FRUTO DE NONI (Morinda citrifolia L.) </t>
  </si>
  <si>
    <t>Marcos Vinícius Freitas Silva</t>
  </si>
  <si>
    <t>Walacy Moreira Rodrigues</t>
  </si>
  <si>
    <t>Rita de Kássia Santos Câmara</t>
  </si>
  <si>
    <t>Liane Caroline Sousa Nascimento</t>
  </si>
  <si>
    <t>AVALIAÇÃO DOS FRUTOS E SEMENTES DE HÍBRIDOS DE ‘TRIFOLIATA’ x LIMOEIRO ‘CRAVO’ </t>
  </si>
  <si>
    <t>Ednaldo Barbosa Pereira Júnior</t>
  </si>
  <si>
    <t>Francisco Tomaz de Oliveira</t>
  </si>
  <si>
    <t>CARACTERIZAÇÃO FÍSICA E QUÍMICA DE FRUTOS DE MARACUJÁ-AMARELO COMERCIALIZADOS EM MACAPÁ, AMAPÁ </t>
  </si>
  <si>
    <t>Tainá da Silva Fogaça</t>
  </si>
  <si>
    <t>PAULO ROBERTO DA COSTA SÁ</t>
  </si>
  <si>
    <t>Selma Castro de Oliveira</t>
  </si>
  <si>
    <t>CARATERIZAÇÃO DE VARIEDADES CRIOULAS DE MILHO (Zea mays L. ) CULTIVADAS NO ESTADO DE SERGIPE </t>
  </si>
  <si>
    <t>Marisa Borin da Cunha</t>
  </si>
  <si>
    <t>Daniel do Espírito Santo da Silva</t>
  </si>
  <si>
    <t>Larissa Vieira Santos</t>
  </si>
  <si>
    <t>Fabiola dos Santos</t>
  </si>
  <si>
    <t>Jailton Bispo da Silva</t>
  </si>
  <si>
    <t>CONSERVAÇÃO PÓS-COLHEITA DE MANGAS ‘TOMMY ATKINS’ TRATADAS COM ÁCIDO GIBERÉLICO (GA3) CONSERVAÇÃO P </t>
  </si>
  <si>
    <t>LARISSA SANTOS WALFREDO</t>
  </si>
  <si>
    <t>Amelia Luiza Pereira Uchoa</t>
  </si>
  <si>
    <t>Diagnóstico das condições higiênico - sanitárias de um restaurante tipo self service </t>
  </si>
  <si>
    <t>Ana Paula Souza de Almeida</t>
  </si>
  <si>
    <t>Caroline Raquel de Oliveira Queiroz</t>
  </si>
  <si>
    <t>DIVERSIDADE DA MACROFAUNA EDÁFICA EM DIFERENTES SISTEMAS DE MANEJO DO SOLO </t>
  </si>
  <si>
    <t>Maria Oneide do Espírito Santo</t>
  </si>
  <si>
    <t>Juliana de França Barbosa</t>
  </si>
  <si>
    <t>José Márcio Malveira da Silva</t>
  </si>
  <si>
    <t>Irineide Ferraz Bezerra França</t>
  </si>
  <si>
    <t>Ricardo Bezerra Hoffmann</t>
  </si>
  <si>
    <t>INFLUÊNCIA DE DIFERENTES SISTEMAS DE MANEJO DO SOLO SOBRE A MESOFAUNA EDÁFICA </t>
  </si>
  <si>
    <t>Rodrigo Souza Santos</t>
  </si>
  <si>
    <t>João Renato Oliveira Martins</t>
  </si>
  <si>
    <t>PESQUISA DA FRAUDE EM MEL DE ABELHA (Apis mellifera L.) COMERCIALIZADOS EM FEIRAS LIVRES NO ESTADO DE SERGIPE </t>
  </si>
  <si>
    <t>Uellison Vieira dos Santos</t>
  </si>
  <si>
    <t>Breno Cruz Barros</t>
  </si>
  <si>
    <t>Crescimento inicial da melancia em função dos níveis de salinidade </t>
  </si>
  <si>
    <t>Waleska Martins Eloi</t>
  </si>
  <si>
    <t>Aureliano de Albuquerque Ribeiro</t>
  </si>
  <si>
    <t>Desenvolvimento inicial de plântulas de erva doce </t>
  </si>
  <si>
    <t>PRODUÇÃO DE SERRAPILHIRA E CICLAGEM DE NUTRIETES EM SISTEMAS AGROFLORESTAIS </t>
  </si>
  <si>
    <t>Maria Ivanilda de Aguiar</t>
  </si>
  <si>
    <t>Nicholas Farias Lopes do Vale</t>
  </si>
  <si>
    <t>Teogenes Senna de Oliveira</t>
  </si>
  <si>
    <t>Monica Matoso Campanha</t>
  </si>
  <si>
    <t>APROVEITAMENTO DE RESÍDUOS DO SETOR AVÍCOLA NA PRODUÇÃO DE SABÃO COM ÓLEO ESSENCIAL DE MARMELEIRO </t>
  </si>
  <si>
    <t>Emanice Martins dos Santos</t>
  </si>
  <si>
    <t>Sérgio Ricardo Bezerra dos Santos</t>
  </si>
  <si>
    <t>Pedro Germano Antonino Nunes</t>
  </si>
  <si>
    <t>Sueli Rodrigues Bento da Silva</t>
  </si>
  <si>
    <t>LEVANTAMENTO PARCIAL DE PISCICULTURA FAMILIAR: NO MUNICÍPIO DE MARITUBA, REGIÃO METROPOLITANA DE BELÉM,PA </t>
  </si>
  <si>
    <t>ALTURA E FATOR DE COBERTURA DE PLANTAS DE MAMONA SUBMETIDAS A DIFERENTES LÂMINAS DE IRRIGAÇÃO E ESPAÇAMENTOS NAS CONDIÇÕES DE LIMOEIRO DO NORTE-CE </t>
  </si>
  <si>
    <t>Paulo Roberto da Silva Bezerra</t>
  </si>
  <si>
    <t>FRANCISCO DE QUEIROZ PORTO FILHO</t>
  </si>
  <si>
    <t>JOSE FRANCISMAR DE MEDEIROS</t>
  </si>
  <si>
    <t>Crescimento do maracujazeiro amarelo sob estresse salino e biofertilização em ambiente protegido contra perdas hídricas </t>
  </si>
  <si>
    <t>Madele Maria Barros de Oliveira Freire</t>
  </si>
  <si>
    <t>CARACTERIZAÇÃO FÍSICO-QUÍMICA DO FRUTO DE NONI (Morinda citrifolia L.) </t>
  </si>
  <si>
    <t>Daiane Ximenes Melo</t>
  </si>
  <si>
    <t>AVALIAÇÃO DE CLONES DE ACESSOS DE BATATA-DOCE PARA PRODUÇÃO NO SEMIÁRIDO BRASILEIRO </t>
  </si>
  <si>
    <t>Thais Sousa Ambrosio Costa</t>
  </si>
  <si>
    <t>Bernardo Bezerra de Araújo Junior</t>
  </si>
  <si>
    <t>Madson Mateus de Moura Tomaz</t>
  </si>
  <si>
    <t>joão vitor barbalho fernandes</t>
  </si>
  <si>
    <t>ANÁLISES FÍSICO-QUÍMICAS DE ÓLEO DE SOJA DE DIFERENTES ESTÁGIOS DE FRITURAS. </t>
  </si>
  <si>
    <t>Ana Suellen Gomes de Mesquita</t>
  </si>
  <si>
    <t>Darlene Maria Valentim Santos</t>
  </si>
  <si>
    <t>ELABORAÇÃO, ANÁLISES FÍSICO - QUIMICA E SENSORIAL DE BISCOITO DE FUBÁ DE MILHO ENRIQUECIDO COM AVEIA </t>
  </si>
  <si>
    <t>Percepção Ambiental e Conservação do Rio Taquari na Comunidade Escolar do IFTO-Campus Araguatins, TO. </t>
  </si>
  <si>
    <t>Juliana Barros Carvalho</t>
  </si>
  <si>
    <t>DESENVOLVIMENTO, CARACTERIZAÇÃO FÍSICO-QUÍMICA E QUALIDADE MICROBIOLÓGICA DE DOCE PASTOSO ELABORADO À BASE DE BAGAÇO DE CAJU E ALBEDO DO MARACUJÁ </t>
  </si>
  <si>
    <t>Marta Jussara Macedo de Medeiros</t>
  </si>
  <si>
    <t>Lucia Cesar Carneiro</t>
  </si>
  <si>
    <t>Josélia Fernandes de Souza</t>
  </si>
  <si>
    <t>PREPARAÇÃO DE NANOWHISKERS DE CELULOSE A PARTIR DA FIBRA DO COCO VERDE </t>
  </si>
  <si>
    <t>Jania Betania Silva</t>
  </si>
  <si>
    <t>Lindaiá Santos Cruz</t>
  </si>
  <si>
    <t>Aline Casais Tavares</t>
  </si>
  <si>
    <t>UMA REFLEXÃO AGROECOLÓGICA SOBRE A COMUNIDADE QUILOMBOLA DE ITAPERA, ALCÂNTARA -MA </t>
  </si>
  <si>
    <t>Georgiana Eurides de Carvalho Marques</t>
  </si>
  <si>
    <t>Fabiula Carvalho Alves</t>
  </si>
  <si>
    <t>Ivanete Araujo Alves</t>
  </si>
  <si>
    <t>Antonio Almeida Silva</t>
  </si>
  <si>
    <t>Denize Serejo França</t>
  </si>
  <si>
    <t>DESENVOLVIMENTO E AVALIAÇÃO DAS PROPRIEDADES MECÂNICAS DE EMBALAGENS BIODEGRADÁVEIS DE AMIDO DE MANDIOCA E REFORÇADAS PELA INCORPORAÇÃO DE NANOWHISKERS DE CELULOSE</t>
  </si>
  <si>
    <t>Caracterização físico-química e física da polpa congelada da manga da variedade Keiit </t>
  </si>
  <si>
    <t>Edmilson Dantas Da Silva Filho</t>
  </si>
  <si>
    <t>Kleiton de Araújo Gouveia</t>
  </si>
  <si>
    <t>Sergio Nilson de Faustino</t>
  </si>
  <si>
    <t>Caracterização química e físico-química da polpa congelada de abacaxi smooth cayenne </t>
  </si>
  <si>
    <t>Arali da Silva Oliveira</t>
  </si>
  <si>
    <t>GERMINAÇÃO DE SEMENTES DE Piper aduncum L EM FUNÇÃO DA TEMPERATURA </t>
  </si>
  <si>
    <t>Charlys Roweder</t>
  </si>
  <si>
    <t>Rosane Segalla Soares</t>
  </si>
  <si>
    <t>Mayara Souza Nascimento</t>
  </si>
  <si>
    <t>Josué Bispo da Silva</t>
  </si>
  <si>
    <t>LUIS PEDRO DE MELO PLESE</t>
  </si>
  <si>
    <t>COMPOSIÇÃO MINERAL DE ARROZ VERMELHO (Oriza sativa L.) SOB DIFERENTES DOSES DE BORO E FÓSFORO </t>
  </si>
  <si>
    <t>Francisco de Assis Pereira Leonardo</t>
  </si>
  <si>
    <t>Manoel Euba Neto</t>
  </si>
  <si>
    <t>Andrea Fernandes Rodrigues</t>
  </si>
  <si>
    <t>Roberto Wagner Cavalcanti Raposo</t>
  </si>
  <si>
    <t>DESENVOLVIMENTO INICIAL DE GLIRICIDIA SEPIUM ATRAVÉS DO USO DE COMPOSTAGEM </t>
  </si>
  <si>
    <t>ELABORAÇÃO DE BISCOITO COM ADIÇÃO DE FARINHA DA CASCA DE ABACAXI </t>
  </si>
  <si>
    <t>Franklin da Siva Dias</t>
  </si>
  <si>
    <t>Marjorie</t>
  </si>
  <si>
    <t>Anderson Queiroz Pires de Farias</t>
  </si>
  <si>
    <t>Taciana Oliveira de Sousa</t>
  </si>
  <si>
    <t>Edmilson Araújo de Oliveira Júnior</t>
  </si>
  <si>
    <t>DANNUSA MANNUELE LIMA CAVALCANTE DA SILVA</t>
  </si>
  <si>
    <t>Gláucia Maria Evangelista Macêdo</t>
  </si>
  <si>
    <t>MODELO DE MELHORIA DE QUALIDADE NOS PROCESSOS DE DESENVOLVIMENTO DE SOFTWARE NO CPD DE UMA INSTITUIÇÃO FEDERAL DE ENSINO </t>
  </si>
  <si>
    <t>Estelamaris da Costa Pina</t>
  </si>
  <si>
    <t>Nível do Desenvolvimento de Sustentabilidade do Município de Bom Jesus - RN: Aplicação do Método, Índice de Desenvolvimento Sustentável Municipal com a Participação de Atores Sociais e Institucionais. </t>
  </si>
  <si>
    <t>Amanda Marcelino Lopes</t>
  </si>
  <si>
    <t>O ENSINO-APRENDIZADO DE FÍSICA ATRAVÉS DA APLICAÇÃO DE UM JOGO LÚDICO CRIADO PARA ALUNOS DE 9º ANO DO E.F </t>
  </si>
  <si>
    <t>Flaviane Cristine Santos de souza</t>
  </si>
  <si>
    <t>QUALIDADE QUÍMICA E FÍSICA DA ÁGUA DO RIO BURITICUPU (MA) </t>
  </si>
  <si>
    <t>Edmilson Arruda dos Santos</t>
  </si>
  <si>
    <t>Raimunda Nielma de Sousa Pereira</t>
  </si>
  <si>
    <t>SISTEMA DE POSICIONAMENTO AUTOMÁTICO PARA AUMENTAR A CONVERSÃO DE ENERGIA EM PAINÉIS FOTOVOLTAICOS </t>
  </si>
  <si>
    <t>Elton Rocha Chaves Júnior</t>
  </si>
  <si>
    <t>ABORDAGEM EXPERIMENTAL E CONTEXTUALIZADA NO ENSINO DE QUÍMICA </t>
  </si>
  <si>
    <t>Ana Karinne de Moura Aguiar</t>
  </si>
  <si>
    <t>KÉSIA PRISCILLA OMENA CARDOSO</t>
  </si>
  <si>
    <t>Luana Ayane Rodrigues Santos</t>
  </si>
  <si>
    <t>Soraya Eliana Santos de Assis</t>
  </si>
  <si>
    <t>Joacy Vicente Ferreira</t>
  </si>
  <si>
    <t>ANÁLISE DA EVOLUÇÃO URBANA DO MUNICÍPIO DE JOÃO PESSOA-PB </t>
  </si>
  <si>
    <t>Renata de Araujo Rafael</t>
  </si>
  <si>
    <t>Anna Raquel Dionísio Ramos</t>
  </si>
  <si>
    <t>Análise da percepção dos alunos da sub-região do Vale do Açu sobre a Educação Matemática </t>
  </si>
  <si>
    <t>Efraim de Alcântara Matos</t>
  </si>
  <si>
    <t>Carlos Magno Oliveira Júnior</t>
  </si>
  <si>
    <t>Analise da textura em vibro-acustografia </t>
  </si>
  <si>
    <t>Sílvio Leão Vieira</t>
  </si>
  <si>
    <t>Universidade Federal de Goiás</t>
  </si>
  <si>
    <t>Antonio Adilton O. Carneiro</t>
  </si>
  <si>
    <t>ANÁLISE DOS CASOS DE DENGUE COMO FUNÇÃO DA PLUVIOMETRIA NO MUNICÍPIO DE JOÃO CÂMARA–RN </t>
  </si>
  <si>
    <t>aldivan soares barbosa</t>
  </si>
  <si>
    <t>José Evangelista</t>
  </si>
  <si>
    <t>Jacques Cousteau S. Borges</t>
  </si>
  <si>
    <t>ANALISE DOS LIMITES DO VOIP EM REDES WLAN </t>
  </si>
  <si>
    <t>EDGAR DA SILVA ARRAIS</t>
  </si>
  <si>
    <t>Claudio de Castro Monteiro</t>
  </si>
  <si>
    <t>Análises físico-químicas da água para consumo humano em algumas localidades do município de Ouricuri, PE </t>
  </si>
  <si>
    <t>Lenilson Santana de Araújo</t>
  </si>
  <si>
    <t>Aliandra Graña de Medeiros</t>
  </si>
  <si>
    <t>Aplicação de Análise e Modelagem Multidimensional para o Monitoramento de Resíduos Sólidos Industriais </t>
  </si>
  <si>
    <t>Ana Regina Sales de Carvalho</t>
  </si>
  <si>
    <t>Thiago Affonso de Melo Novaes Viana</t>
  </si>
  <si>
    <t>Edson Patricio da Silva</t>
  </si>
  <si>
    <t>Renata Lucia Mendonça Ernesto do Rego</t>
  </si>
  <si>
    <t>APRENDIZAGEM SIGNIFICATIVA NO ENSINO DE EQUAÇÕES ALGÉBRICAS </t>
  </si>
  <si>
    <t>MARIA VALDENIA DE SOUSA COUTINHO</t>
  </si>
  <si>
    <t>Teresinha Vilani Vasconcelos de Lima</t>
  </si>
  <si>
    <t>A PRIMEIRA EXPOFÍSICA DO IFAM: PRÁTICAS EXPOSITIVAS QUE FOCALIZAM A RELAÇÃO DA FÍSICA COM O COTIANO MANAUENSE </t>
  </si>
  <si>
    <t>JESSICA SANTOS MOURA</t>
  </si>
  <si>
    <t>Márcio Andrei Sousa Amazonas</t>
  </si>
  <si>
    <t>A realização de oficinas de física na Escola Municipal Professora Francisca de Oliveira </t>
  </si>
  <si>
    <t>Ana Carolina Mattiuci</t>
  </si>
  <si>
    <t>Thyago Paulino dos Santos</t>
  </si>
  <si>
    <t>As aulas de química sobre a ótica dos alunos do 1° ano do ensino médio da escola Estadual Dr. José Fernandes de Melo </t>
  </si>
  <si>
    <t>ANA CLÁUDIA SOUSA NEVES</t>
  </si>
  <si>
    <t>Francisco Wellington Raposo Rego</t>
  </si>
  <si>
    <t>Oberto Grangeiro da Silva</t>
  </si>
  <si>
    <t>AS DICULDADES NO APRENDIZADO DE MATEMÁTICA COM ALUNOS DO PROEJA NO IFPI </t>
  </si>
  <si>
    <t>Élisson Tadeu Ferreira de Araújo</t>
  </si>
  <si>
    <t>ATIVIDADE SEQUESTRADORA DE RADICAIS LIVRES E TEOR DE FENÓIS E FLAVONOIDES TOTAIS DA CASCA DAS SEMENTES DA Moringa oleifera Lam. </t>
  </si>
  <si>
    <t>ATIVIDADES EXPERIMENTAIS: UMA METODOLOGIA ALTERNATIVA PARA O ENSINO DE FÍSICA </t>
  </si>
  <si>
    <t>Jocelma</t>
  </si>
  <si>
    <t>Weimar Silva Castilho</t>
  </si>
  <si>
    <t>ATIVIDADES PRÁTICO-ESPERIMENTAIS NO ENSINO DE QUÍMICA EM ESCOLAS PÚBLICAS DO AUTO-OESTE POTIGUAR </t>
  </si>
  <si>
    <t>Francisco Estrogildo Costa</t>
  </si>
  <si>
    <t>ARTHUR LOPES DO NASCIMENTO</t>
  </si>
  <si>
    <t>ATUALIZAÇÃO DA BASE CADASTRAL URBANA DO PORTO DO CAPIM, JOÃO PESSOA – PB </t>
  </si>
  <si>
    <t>Alysson Pereira de Lucena</t>
  </si>
  <si>
    <t>JARBAS MOREIRA FREIRES DE LACERDA</t>
  </si>
  <si>
    <t>Jordana Coimbra Nunes</t>
  </si>
  <si>
    <t>AUDIOUNO: PRIMEIROS ESTUDOS SOBRE JOGO DIGITAL DE CARTAS ACESSÍVEL PARA DEFICIENTES VISUAIS NA PLATAFORMA ANDROID </t>
  </si>
  <si>
    <t>MARCOS VINICIUS DE ANDRADE LIMA</t>
  </si>
  <si>
    <t>Faculdade Lourenço Filho</t>
  </si>
  <si>
    <t>Lichiery Silva</t>
  </si>
  <si>
    <t>Ricardo Paz Ferreira</t>
  </si>
  <si>
    <t>IRANYELLE FEIJO CASTRO</t>
  </si>
  <si>
    <t>João Paulo Alencar Menezes</t>
  </si>
  <si>
    <t>A utilização de materiais regionais e reciclados na construção construção de casas flutuantes </t>
  </si>
  <si>
    <t>Allan Almeida Dias</t>
  </si>
  <si>
    <t>Pedro Paulo Santos da Silva</t>
  </si>
  <si>
    <t>Hellison de Jesus Costa</t>
  </si>
  <si>
    <t>Haroldo da Costa Maciel</t>
  </si>
  <si>
    <t>Lucinei Costa Sardinha</t>
  </si>
  <si>
    <t>A Utilização de mídias para o ensino de eletroquímica </t>
  </si>
  <si>
    <t>LEILIANE CRISTINA CARDOSO ARAUJO</t>
  </si>
  <si>
    <t>viviane vasconcelos garcia</t>
  </si>
  <si>
    <t>Laise Santiago de Azevedo</t>
  </si>
  <si>
    <t>Marcelio Pereira Ataide</t>
  </si>
  <si>
    <t>AUTOMAÇÃO DE PROCESSOS DA INDÚSTRIA ALIMENTÍCIA UTILIZANDO ROBÔS </t>
  </si>
  <si>
    <t>Éberton da Silva Marinho</t>
  </si>
  <si>
    <t>Felipe Matheus Costa Silva</t>
  </si>
  <si>
    <t>Anderson Matheus Medeiros de Araujo</t>
  </si>
  <si>
    <t>Isaak Felipe de Araújo Sales</t>
  </si>
  <si>
    <t>Matheus André Araújo do Nascimento</t>
  </si>
  <si>
    <t>AVALIAÇÃO DE ALGUNS PARÂMETROS FÍSICO-QUÍMICOS DA ÁGUA DA ORLA PORTUÁRIA DO RIO NEGRO, COMO SUBSÍDIO PARA O MONITORAMENTO AMBIENTAL </t>
  </si>
  <si>
    <t>TÉRLEN LANA BIÁ CUNHA</t>
  </si>
  <si>
    <t>AVALIAÇÃO DOS TEORES, DISPONIBILDADE E MOBILIDADE DE ZINCO EM SEDIMENTOS DA BAÍA DE SEPETIBA-RJ, POR MEIO DA ASSOCIAÇÃO DE MODELAGEM GEOESTATÍSTICA COM EXTRAÇÃO ÁCIDA ([SEM]/[AVS]) </t>
  </si>
  <si>
    <t>José Osman dos Santos</t>
  </si>
  <si>
    <t>Andreza Portella Ribeiro</t>
  </si>
  <si>
    <t>AVALIAÇÃO INSTITUCIONAL ANÁLISE COMPARATIVA DO CONHECIMENTO GERADO ATRAVÉS DE ÁRVORE DE DECISÃO </t>
  </si>
  <si>
    <t>Fausto Bernard Melo Soares</t>
  </si>
  <si>
    <t>Leopoldo Ramos de Oliveira</t>
  </si>
  <si>
    <t>José Acácio de Jesus Moura</t>
  </si>
  <si>
    <t>Dalton Andrade Paixão</t>
  </si>
  <si>
    <t>Aydano Pamponet Machado</t>
  </si>
  <si>
    <t>BIODIESEL: Tema gerador de conhecimento de química para o 3º ano do ensino médio </t>
  </si>
  <si>
    <t>ALEXSSAN MOURA DOS SANTOS</t>
  </si>
  <si>
    <t>Aldemir da Guia Schalcher Pereira</t>
  </si>
  <si>
    <t>brincando com a quimica </t>
  </si>
  <si>
    <t>carla martins peixinho</t>
  </si>
  <si>
    <t>JOSEFA EDILANHA DA SILVA</t>
  </si>
  <si>
    <t>Janderleison Lourenço Souza</t>
  </si>
  <si>
    <t>Mariene Ferreira Barboza</t>
  </si>
  <si>
    <t>Business Intelligence como Estratégia na Gestão de Estoques </t>
  </si>
  <si>
    <t>CARACTERIZAÇÃO DA GORDURA CORPORAL ATRAVÉS DO IMC DOS SERVIDORES E ALUNOS DO IFMA/CENTRO HISTÓRICO </t>
  </si>
  <si>
    <t>Francinete Alves Pereira Gonçalves</t>
  </si>
  <si>
    <t>SEDUC - MA</t>
  </si>
  <si>
    <t>Ana Carolina Pereira Gonçalves</t>
  </si>
  <si>
    <t>Maria da Gloria Alves de Mendonça Ferreira</t>
  </si>
  <si>
    <t>CARACTERIZAÇÃO MINERALÓGICA E TECNOLÓGICA DE MATÉRIAS - PRIMAS CERÂMICAS DO MUNICIPIO DE CAROLINA-MA </t>
  </si>
  <si>
    <t>João Otávio Andrade Oliveira</t>
  </si>
  <si>
    <t>CARACTERIZAÇÃO POR DRX DE ZnO NANOCRISTALINO SINTETIZADO ATRAVÉS DO PROCESSO SOL-GEL PROTEICO </t>
  </si>
  <si>
    <t>DANIEL SOUSA DOS SANTOS</t>
  </si>
  <si>
    <t>Unifap - Universidade Federal do Amapá</t>
  </si>
  <si>
    <t>Nilson dos Santos Ferreira</t>
  </si>
  <si>
    <t>CERPMOM - CAPACITAÇÃO DOS ESTUDANTES DA REDE PÚBLICA DE MOSSORÓ, PARA AS OLIMPIADAS DE MATEMÁTICA UMA FERRAMENTA DE INCLUSÃO SOCIAL E DE AVANÇO CIENTÍFICO </t>
  </si>
  <si>
    <t>Eluardo Saulo Ferreira Silva</t>
  </si>
  <si>
    <t>COLETA SELETIVA, RECICLAGEM E EDUCAÇÃO AMBIENTAL: UM ESTUDO DE CASO NAS LANCHONETES DA REGIÃO DO BAIRRO TABULEIRO DOS MARTINS, EM MACEIÓ - ALAGOAS </t>
  </si>
  <si>
    <t>Fellipe Pereira Rodrigues</t>
  </si>
  <si>
    <t>Lydayanne Lilás de Melo Nobre</t>
  </si>
  <si>
    <t>Andressa Soares Santos</t>
  </si>
  <si>
    <t>Construção de modelos QSAR para a atividade de tiossemicarbazonas contra Morgonella morgonii e Klebsiella pneumoniae utilizando MLR </t>
  </si>
  <si>
    <t>Carlos Pereira da Silva</t>
  </si>
  <si>
    <t>CONSTRUIDO KITS DE ROBÓTICA EDUCATIVA UTILIZANDO LIXO TECNOLÓGICO </t>
  </si>
  <si>
    <t>MARCOS FRED ALMEIDA DE ALBUQUERQUE</t>
  </si>
  <si>
    <t>JÉSSICA DA SILVA MOTA</t>
  </si>
  <si>
    <t>Emerson Ferreira de Araújo Lima</t>
  </si>
  <si>
    <t>Desenvolvimento de Jogos Educacionais Adaptados aos Netbooks do Projeto UCA </t>
  </si>
  <si>
    <t>Marçal José de Oliveira Morais II</t>
  </si>
  <si>
    <t>DESENVOLVIMENTO DE SISTEMA DE ANÁLISE POR INJEÇÃO SEQUENCIAL PARA DETERMINAÇÃO DE NITRITO E NITRATO </t>
  </si>
  <si>
    <t>Lorena Natali Cardoso Fernandes Caldas</t>
  </si>
  <si>
    <t>Vilma Santana Anunciação</t>
  </si>
  <si>
    <t>Mauro Korn</t>
  </si>
  <si>
    <t>DESENVOLVIMENTO EM ANDROID: UMA VISÃO VOLTADA PARA APLICAÇÕES DE CONTROLE E MONITORAMENTO DE REDE </t>
  </si>
  <si>
    <t>Luiz Arão Araújo Carvalho</t>
  </si>
  <si>
    <t>DESERTIFICAÇÃO NO SERIDÓ NORTE-RIO-GRANDENSE: UMA CONTRIBUIÇÃO DA PERCEPÇÃO AMBIENTAL </t>
  </si>
  <si>
    <t>Larissa Maia de Souza</t>
  </si>
  <si>
    <t>DISSEMINAÇÃO DAS TECNOLOGIAS DA INFORMAÇÃO E COMUNICAÇÃO NA SOCIEDADE EMPRESARIAL E COMERCIAL DE PARAÍSO DO TOCANTINS </t>
  </si>
  <si>
    <t>Marcondes Coelho Feitoza</t>
  </si>
  <si>
    <t>Stefan Oliveira</t>
  </si>
  <si>
    <t>DROGAS: RESPONSABILIDADE SOCIAL NO ENSINO DE QUÍMICA </t>
  </si>
  <si>
    <t>LUEDMA MADRUGA FERNANDES</t>
  </si>
  <si>
    <t>Jaqueline Patricio da Silva</t>
  </si>
  <si>
    <t>Alex Deyvd Oliveira Santos</t>
  </si>
  <si>
    <t>Eline de Souza Pontes</t>
  </si>
  <si>
    <t>Liliqueci da Silva Martins</t>
  </si>
  <si>
    <t>EDUCAR PARA VIDA: O ENFOQUE CTSA E AS AULAS DE FÍSICA </t>
  </si>
  <si>
    <t>José Alves de Lima neto</t>
  </si>
  <si>
    <t>Jailma Lopes Dutra Serafim</t>
  </si>
  <si>
    <t>ENSINO DE QUÍMICA: UMA REALIDADE CONCRETA DO SABER </t>
  </si>
  <si>
    <t>YANI SAIONARA PINHEIRO EVANGELISTA</t>
  </si>
  <si>
    <t>Edson Valente Chaves</t>
  </si>
  <si>
    <t>LARISSA TOMAS DE CARVALHO</t>
  </si>
  <si>
    <t>Estudo Comparativo entre Ferramentas de Mineração de Dados Adotadas na Academia e na Indústria na Cidade de Recife/PE </t>
  </si>
  <si>
    <t>Sthênia Gomes do Nascimento</t>
  </si>
  <si>
    <t>Sthelline Gomes do Nascimento</t>
  </si>
  <si>
    <t>Estudo da contaminação microbiológica da água no sistema de distribuição no Campus Aracaju –IFS </t>
  </si>
  <si>
    <t>Roberta Suyane Morais dos Santos</t>
  </si>
  <si>
    <t>Laís Mary felix dos santos</t>
  </si>
  <si>
    <t>Marina Bezerra Feitosa</t>
  </si>
  <si>
    <t>victor hugo pereira pinto</t>
  </si>
  <si>
    <t>Anna Carolline Melo dos Santos</t>
  </si>
  <si>
    <t>ESTUDO DAS POTENCIALIDADES DE PRODUÇÃO DO BIOGÁS A PARTIR DO ESTERCO BOVINO EM PROPRIEDADES RURAIS DE IMPERATRIZ-MA </t>
  </si>
  <si>
    <t>Elem Lima Barros</t>
  </si>
  <si>
    <t>Gleyson Borges Castro</t>
  </si>
  <si>
    <t>Daniela Alves Silva</t>
  </si>
  <si>
    <t>Estudo de Redução do Consumo de Energia em Sistemas Embarcados de Tempo Real com Microcontroladores PIC </t>
  </si>
  <si>
    <t>Franklin Lima Santos</t>
  </si>
  <si>
    <t>Flávia Maristela Santos Nascimento</t>
  </si>
  <si>
    <t>Romildo Martins da Silva Bezerra</t>
  </si>
  <si>
    <t>ESTUDO PREDITIVO DO NÍVEL DE CONTAMINAÇÃO EM CIÊNCIAS AMBIENTAIS COM BASE EM MODELAGEM GEOESTATÍSTICA </t>
  </si>
  <si>
    <t>Mauro José dos Santos</t>
  </si>
  <si>
    <t>José Espínola Silva Júnior</t>
  </si>
  <si>
    <t>ESTUDO QUÍMICO DE FUNGOS ENDOFÍTICOS DO ECOSSISTEMA DE MANGUE DE ARACAJU-SE </t>
  </si>
  <si>
    <t>Lomana Santos de Rezende</t>
  </si>
  <si>
    <t>José Alexandre Aragão Melo</t>
  </si>
  <si>
    <t>Alexandre César Praxedes Rodrigues</t>
  </si>
  <si>
    <t>Fernanda Pereira de Jesus</t>
  </si>
  <si>
    <t>Maria Cristiane Santos Souza</t>
  </si>
  <si>
    <t>Estudo sobre objetos virtuais para o ensino de Física </t>
  </si>
  <si>
    <t>Iris Ribeiro Dos Santos</t>
  </si>
  <si>
    <t>Dielson Pereira Hohenfeld</t>
  </si>
  <si>
    <t>EVASÃO NA DISCIPLINA DE CÁLCULO I: NO LIMITE DA CONTEXTUALIZAÇÃO </t>
  </si>
  <si>
    <t>Thamires Conserva Correia</t>
  </si>
  <si>
    <t>Joice dos Reis Souza</t>
  </si>
  <si>
    <t>Jacqueline Oliveira de Almeida</t>
  </si>
  <si>
    <t>Experimentação no PIBID Química Ipanguaçu: o caso da filtração da gasolina. </t>
  </si>
  <si>
    <t>Williane da Silva Freitas</t>
  </si>
  <si>
    <t>Jaks Anchieta de Sena</t>
  </si>
  <si>
    <t>Maida Aysla Costa de Oliveira</t>
  </si>
  <si>
    <t>Eline Marcia da Silveira Menezes Souza</t>
  </si>
  <si>
    <t>Cynthia Gabriella Cunha da Silva</t>
  </si>
  <si>
    <t>EXPERIMENTO DE HERTZ: CONSTRUÇÃO E APLICAÇÕES. </t>
  </si>
  <si>
    <t>Caio Leite Bezerra</t>
  </si>
  <si>
    <t>Raphael Victor Barros Campos</t>
  </si>
  <si>
    <t>MARCONDES MOURA DE ARAUJO</t>
  </si>
  <si>
    <t>FERRAMENTA CASE PARA O GERENCIAMENTO DE COMPONENTES DE INTERFACE WEB </t>
  </si>
  <si>
    <t>Giovane Montine Moreira Gurgel</t>
  </si>
  <si>
    <t>Kayo Luann Nogueira Pinto</t>
  </si>
  <si>
    <t>Maicon Alves de Araujo</t>
  </si>
  <si>
    <t>Geotecnologias aplicada ao monitoramento da agricultura de energia no município de Pedro Afonso (TO) </t>
  </si>
  <si>
    <t>Heloisa Rodrigues Nascimento</t>
  </si>
  <si>
    <t>Yolanda Vieira de Abreu</t>
  </si>
  <si>
    <t>Heurísticas para construção de portfólios de investimentos: Aplicações na Bovespa e Nasdaq </t>
  </si>
  <si>
    <t>Daniel Lucas de Melo Cunha</t>
  </si>
  <si>
    <t>Melquiades Pereira de Lima Junior</t>
  </si>
  <si>
    <t>IDENTIFICAÇÃO DO POTENCIAL CARCINOGÊNICO DA DELTAMETRINA USADA EM AGROTÓXICO EMPREGADO NA FRUTICULTURA </t>
  </si>
  <si>
    <t>João Paixão dos Santos Neto</t>
  </si>
  <si>
    <t>Caio Sérgio de Melo Nobre</t>
  </si>
  <si>
    <t>Identificação dos Campos de Trabalho com Radiações Ionizantes </t>
  </si>
  <si>
    <t>Eliana Alcântara Lisboa</t>
  </si>
  <si>
    <t>Silvia Carla Cerqueira Porto</t>
  </si>
  <si>
    <t>Ticiana Silva Bezerra</t>
  </si>
  <si>
    <t>IDENTIFICANDO O GRAU DE OBSTRUÇÃO EM GRADES SUBAQUÁTICAS </t>
  </si>
  <si>
    <t>THIAGO PAULINO DE ASSIS</t>
  </si>
  <si>
    <t>Antonio Ezequiel de Mendonca</t>
  </si>
  <si>
    <t>Fausto Véras Maranhão AYres</t>
  </si>
  <si>
    <t>João Janduy Brasileiro Primo</t>
  </si>
  <si>
    <t>IMPACTOS FISIOLÓGICOS PROVOCADOS AO CORPO HUMANO SOB EFEITO DE MICROGRAVIDADE </t>
  </si>
  <si>
    <t>Renata Silva de Queiroz</t>
  </si>
  <si>
    <t>IMPLANTAÇÃO DE UM REPOSITÓRIO DIGITAL INSTITUCIONAL PARA O CAMPUS SÃO LUÍS - MARACANÃ DO IFMA UTILIZANDO SOFTWARES LIVRES </t>
  </si>
  <si>
    <t>João Victor Lima da Costa</t>
  </si>
  <si>
    <t>Berto de Tácio Pereira Gomes</t>
  </si>
  <si>
    <t>IMPLEMENTAÇÃO DE UM MEDIDOR DE CAMPO MAGNÉTICO DE BAIXO CUSTO </t>
  </si>
  <si>
    <t>IGOR FORCELLI SILVA</t>
  </si>
  <si>
    <t>Joabe Dias Borges</t>
  </si>
  <si>
    <t>Integração do DCCP Linux no Simulador de Redes NS-3 </t>
  </si>
  <si>
    <t>Ivo Augusto Andrade Rocha Calado</t>
  </si>
  <si>
    <t>Flávia de Carvalho Silva</t>
  </si>
  <si>
    <t>Luciel da Silva Barbosa</t>
  </si>
  <si>
    <t>Hélio Martins do Nascimento Júnior</t>
  </si>
  <si>
    <t>INTERPRETAÇÃO DOS PROCESSOS DIAGENÉTICOS DO ARENITO AÇU, RESERVATÓRIO PETROLÍFERO DA BACIA POTIGUAR-RN </t>
  </si>
  <si>
    <t>Davy Ramos de Albuquerque</t>
  </si>
  <si>
    <t>Rosiney Araújo Martins</t>
  </si>
  <si>
    <t>Sascha Borges Lucas</t>
  </si>
  <si>
    <t>Murillo Vinicius Dourado Bastos</t>
  </si>
  <si>
    <t>Pedro Emanuel de Medeiros Teixeira</t>
  </si>
  <si>
    <t>IANDEYARA INDRA SOUZA COSTA</t>
  </si>
  <si>
    <t>Dyego Ítallo Silva Ferreira</t>
  </si>
  <si>
    <t>MICHELLE MARA DE OLIVEIRA LIMA</t>
  </si>
  <si>
    <t>aracelli de sousa leite</t>
  </si>
  <si>
    <t>DANIEL PIMENTEL AZEVEDO FILHO</t>
  </si>
  <si>
    <t>Ana Paula Santos de Melo Fiori</t>
  </si>
  <si>
    <t>Jessica Serrão Amaral</t>
  </si>
  <si>
    <t>Tiago Cordeiro de Oliveira</t>
  </si>
  <si>
    <t>Ronnylson Cardoso</t>
  </si>
  <si>
    <t>GILDON CÉSAR DE OLIVEIRA</t>
  </si>
  <si>
    <t>Rosa Oliveira Marins Azevedo</t>
  </si>
  <si>
    <t>Severino Lucas da Silva Neto</t>
  </si>
  <si>
    <t>Kivson Dean Martins Costa</t>
  </si>
  <si>
    <t>Silvia Regina Pereira de Mendonça</t>
  </si>
  <si>
    <t>Tamara Tavares de Melo</t>
  </si>
  <si>
    <t>Kryzia Rayna Nogueira Santos</t>
  </si>
  <si>
    <t>CARLA GEOVANA GOIS DA COSTA</t>
  </si>
  <si>
    <t>LEONÍDIA APARECIDA PEREIRA DA SILVA</t>
  </si>
  <si>
    <t>JOSEFA JOSEANNY FERREIRA BRILHANTE</t>
  </si>
  <si>
    <t>JULYETH GOMES MEDEIROS</t>
  </si>
  <si>
    <t>Cosme Januario de Aquino Neto</t>
  </si>
  <si>
    <t>Paula Tarciana Soares de Holanda</t>
  </si>
  <si>
    <t>Sarah Silva de Oliveira</t>
  </si>
  <si>
    <t>Nubelia Moreira da Silva</t>
  </si>
  <si>
    <t>Mayra Pontes de Queiroz</t>
  </si>
  <si>
    <t>Ana Kédyna Ribeiro de Souza</t>
  </si>
  <si>
    <t>DIEGO HENRIQUE PEGADO BENÍCIO</t>
  </si>
  <si>
    <t>Edmilson Barbalho Campos Neto</t>
  </si>
  <si>
    <t>Ismael Nilo Lino de Queiroz</t>
  </si>
  <si>
    <t>Norma Maria Barros Benevides</t>
  </si>
  <si>
    <t>Inaiara de Sousa</t>
  </si>
  <si>
    <t>Maria Erisfagna Ribeiro de Macedo</t>
  </si>
  <si>
    <t>Mônica Mascarenhas dos Santos</t>
  </si>
  <si>
    <t>Naftali França</t>
  </si>
  <si>
    <t>Rafhael Dantas da Silva</t>
  </si>
  <si>
    <t>Damires Yluska de Souza Fernandes</t>
  </si>
  <si>
    <t>Ayrton Nadgel de Souza Silva</t>
  </si>
  <si>
    <t>Marcus Luciano Souza de Ferreira Bandeira</t>
  </si>
  <si>
    <t>José Igor Jesus de Fraga</t>
  </si>
  <si>
    <t>Marcus Aurelius de Oliveira Vasconcelos</t>
  </si>
  <si>
    <t>Renata Tânia Brito Morais</t>
  </si>
  <si>
    <t>Talyta Katleen Monteiro Rocha</t>
  </si>
  <si>
    <t>Mara Cristina Freitas</t>
  </si>
  <si>
    <t>Rita de Cassia Silva Carvalho</t>
  </si>
  <si>
    <t>Madson Luiz Dantas Dias</t>
  </si>
  <si>
    <t>Antonio Ventura Gonçalves de Oliveira</t>
  </si>
  <si>
    <t>Hermesson Carneiro Amaro</t>
  </si>
  <si>
    <t>Marcelo Rythowem</t>
  </si>
  <si>
    <t>Jair José Maldaner</t>
  </si>
  <si>
    <t>Rodrigo dos Anjos Cruz Reis</t>
  </si>
  <si>
    <t>Saula Leite Oliveira Dantas</t>
  </si>
  <si>
    <t>Thaynã Gonçalves Mota</t>
  </si>
  <si>
    <t>JONAS DE JESUS SANTOS</t>
  </si>
  <si>
    <t>Daniela Lopes da Silva</t>
  </si>
  <si>
    <t>Omar Andres Carmona Cortes</t>
  </si>
  <si>
    <t>Railan Xisto Silva</t>
  </si>
  <si>
    <t>Methanias Colaço Júnior</t>
  </si>
  <si>
    <t>Evandro de Barros Costa</t>
  </si>
  <si>
    <t>Paulo Henrique dos Santos</t>
  </si>
  <si>
    <t>FRANCISCO JARDEL CARDOSO DA SILVA</t>
  </si>
  <si>
    <t>Francisco Carlos Barbosa Chaves Lima</t>
  </si>
  <si>
    <t>Thais Raynna Lopes dos Santos</t>
  </si>
  <si>
    <t>Luana Lopes Lima</t>
  </si>
  <si>
    <t>Anderson Gustavo de Mendonca Siqueira</t>
  </si>
  <si>
    <t>José Everaldo Chaves de Barros</t>
  </si>
  <si>
    <t>Paulo Abadie Guedes</t>
  </si>
  <si>
    <t>Heitor Soares Cardoso</t>
  </si>
  <si>
    <t>Leonardo de Carvalho Cordeiro</t>
  </si>
  <si>
    <t>Patricia Azevedo dos Santos</t>
  </si>
  <si>
    <t>Isabela de Souza Dias</t>
  </si>
  <si>
    <t>Alexia Ribeiro de Agripino</t>
  </si>
  <si>
    <t>Raimundo Otoni Melo Figueiredo</t>
  </si>
  <si>
    <t>sady salomão da silva alves</t>
  </si>
  <si>
    <t>Vania Maria de Medeiros</t>
  </si>
  <si>
    <t>Thereza Rachel Rodrigues Monteiro</t>
  </si>
  <si>
    <t>Maria Niédja Silva Lima</t>
  </si>
  <si>
    <t>laerte lopes da costa</t>
  </si>
  <si>
    <t>Lucas Nonato de Oliveira</t>
  </si>
  <si>
    <t>JUCIMAR SILVA DE ALMEIDA</t>
  </si>
  <si>
    <t>João Carlos Sampaio de Andrade</t>
  </si>
  <si>
    <t>Denilson Vicente Gonçalves Silva</t>
  </si>
  <si>
    <t>Francisco Willians Makoto Placido Hirano</t>
  </si>
  <si>
    <t>Pitágoras de Azevedo Alves Sobrinho</t>
  </si>
  <si>
    <t>Aryan Dantas Gomes</t>
  </si>
  <si>
    <t>Karolayne Santos de Azevedo</t>
  </si>
  <si>
    <t>Vanilo Alexandre de Medeiros Dantas</t>
  </si>
  <si>
    <t>Francisco de Assis Rocha da Silva</t>
  </si>
  <si>
    <t>Paulo Henrique Ferreira de Brito</t>
  </si>
  <si>
    <t>Márcia Gabrielle Apolinario</t>
  </si>
  <si>
    <t>Jessica Banhos da Costa</t>
  </si>
  <si>
    <t>roberto santos da silva junior</t>
  </si>
  <si>
    <t>Sebastião Pereira do Nascimento</t>
  </si>
  <si>
    <t>Gabriella Cândida Alberto de Figueiredo</t>
  </si>
  <si>
    <t>Jessiely Oliveira Costa</t>
  </si>
  <si>
    <t>Andrialex William da Silva</t>
  </si>
  <si>
    <t>Nathanael de Sousa Barrêto</t>
  </si>
  <si>
    <t>FRANCILDO MIRANDA VIEIRA</t>
  </si>
  <si>
    <t>LANNA KARINNY SILVA</t>
  </si>
  <si>
    <t>Ozelito Possidônio de Amarante Junior</t>
  </si>
  <si>
    <t>NELSON DE LIMA RIBEIRO FILHO</t>
  </si>
  <si>
    <t>jessyca lima ribeiro</t>
  </si>
  <si>
    <t>Cleverton Hentz</t>
  </si>
  <si>
    <t>Vanúbia Pontes dos Santos</t>
  </si>
  <si>
    <t>Maysa Ramos Vieira</t>
  </si>
  <si>
    <t>Maria Fernanda Henrique Odebrecht</t>
  </si>
  <si>
    <t>JOÃO MARCOS GOMES DE OLIVEIRA FERREIRA</t>
  </si>
  <si>
    <t>carlos augusto santos pereira</t>
  </si>
  <si>
    <t>Fábio Henrique Silva Sales</t>
  </si>
  <si>
    <t>Vítor Figueirêdo Leite</t>
  </si>
  <si>
    <t>Mário Tavares de Oliveira Cavalcante Neto</t>
  </si>
  <si>
    <t>Julie Anne Holanda Azevedo</t>
  </si>
  <si>
    <t>ALEXANDRA SOUZA DE CARVALHO</t>
  </si>
  <si>
    <t>Augusto César Souza Santos</t>
  </si>
  <si>
    <t>Rosy Vieira Brandão</t>
  </si>
  <si>
    <t>Stanley Kreiter Bezerra Medeiros</t>
  </si>
  <si>
    <t>AYSLLAN SOUZA VIEIRA</t>
  </si>
  <si>
    <t>ANDRÉ LUIZ NOGUEIRA</t>
  </si>
  <si>
    <t>Rinelle do Amaral Nepomuceno</t>
  </si>
  <si>
    <t>Leandro Almeida Santos</t>
  </si>
  <si>
    <t>Lucas Lima de Almeida</t>
  </si>
  <si>
    <t>Roberto Rodrigues de Souza</t>
  </si>
  <si>
    <t>Fábio de Melo Resende</t>
  </si>
  <si>
    <t>Leonardo Magno Ramos Sales</t>
  </si>
  <si>
    <t>José Wemerson Farias Lima</t>
  </si>
  <si>
    <t>Taís Mikaelle Ferreira de Lima</t>
  </si>
  <si>
    <t>Stefanny Martins de Sousa</t>
  </si>
  <si>
    <t>dogivan costa</t>
  </si>
  <si>
    <t>CYNTIA LARISSE SILVA DA FONSECA</t>
  </si>
  <si>
    <t>Railson Gomes Almeida</t>
  </si>
  <si>
    <t>Raylla Quaresma Albuquerque</t>
  </si>
  <si>
    <t>Vinícius da Silva Almeida</t>
  </si>
  <si>
    <t>Vinicius da Silva Bonfim</t>
  </si>
  <si>
    <t>Paulo Cavalcante da Silva Filho</t>
  </si>
  <si>
    <t>Camila Maria de Queiroz</t>
  </si>
  <si>
    <t>Maria Mirela Medeiros</t>
  </si>
  <si>
    <t>maria da conceição freitas campelo</t>
  </si>
  <si>
    <t>Ulysses Vieira da Silva Ferreira</t>
  </si>
  <si>
    <t>REGIA TALINA SILVA ARAUJO</t>
  </si>
  <si>
    <t>MARCELO TEIXEIRA CARNEIRO</t>
  </si>
  <si>
    <t>welyson mesquita de castro</t>
  </si>
  <si>
    <t>JEFERSON CASTELO BRANCO DINIZ</t>
  </si>
  <si>
    <t>Phellype Mola Pessoa Braga</t>
  </si>
  <si>
    <t>Antonio Gouveia de Souza</t>
  </si>
  <si>
    <t>CAMILA MENDES DE OLIVEIRA</t>
  </si>
  <si>
    <t>ROBERTO ARRUDA LIMA SOARES</t>
  </si>
  <si>
    <t>ronaldocampelo</t>
  </si>
  <si>
    <t>ORBILIA DA SILVA BARBOSA DE FRANÇA</t>
  </si>
  <si>
    <t>Ana Cláudia Batista Almeida</t>
  </si>
  <si>
    <t>Nayana Cristina da Silva</t>
  </si>
  <si>
    <t>Rodrigo da Silva Sobrinho</t>
  </si>
  <si>
    <t>Joelma Ribeiro dos Santos</t>
  </si>
  <si>
    <t>Luis Fernando Silva e Silva</t>
  </si>
  <si>
    <t>Cássio da Silva Dias</t>
  </si>
  <si>
    <t>Inocêncio Sanches dos Santos Neto</t>
  </si>
  <si>
    <t>Hilton Costa Louzeiro</t>
  </si>
  <si>
    <t>Ecton Elliton Feitoza de Almeida</t>
  </si>
  <si>
    <t>ANA CARLA FERREIRA CARCARA DA SILVA</t>
  </si>
  <si>
    <t>Niely Silva</t>
  </si>
  <si>
    <t>Alessandra Marcone Tavares Alves de Figueirêdo</t>
  </si>
  <si>
    <t>Danya Gerucia de Sousa Holanda</t>
  </si>
  <si>
    <t>Aldejaíse Cunha de Azevedo</t>
  </si>
  <si>
    <t>Ana Beatriz de Medeiros Simões</t>
  </si>
  <si>
    <t>Jackson da Silva Santos</t>
  </si>
  <si>
    <t>Rebeca Rodrigues Cavalcante</t>
  </si>
  <si>
    <t>JEFFERSON KELVIN CELESTINO NOGUEIRA</t>
  </si>
  <si>
    <t>JOAQUIM VITOR DE ARAUJO PEREIRA</t>
  </si>
  <si>
    <t>ENOE CRISTINA BARRETO DA SILVA</t>
  </si>
  <si>
    <t>Antonia Francimar da Silva</t>
  </si>
  <si>
    <t>Mariana Myrtes da Costa Souza</t>
  </si>
  <si>
    <t>Albino Oliveira Nunes</t>
  </si>
  <si>
    <t>THAISA VIVIANNE BARBOSA DE LUCENA</t>
  </si>
  <si>
    <t>LUCAS NUNES DE CARVALHO</t>
  </si>
  <si>
    <t>Tiago dos Santos Silva</t>
  </si>
  <si>
    <t>Vanesca kerly da Silva Delgado</t>
  </si>
  <si>
    <t>Marília Aranha Freire</t>
  </si>
  <si>
    <t>Eunice Palmeira da Silva</t>
  </si>
  <si>
    <t>CARLOS ALEXANDRE AMARAL ARAUJO</t>
  </si>
  <si>
    <t>Brenda Pereira de Oliveira</t>
  </si>
  <si>
    <t>Reyjane Gonçalves Carvalho</t>
  </si>
  <si>
    <t>Rhavy Maia Guedes</t>
  </si>
  <si>
    <t>Tatiana Aires Tavares</t>
  </si>
  <si>
    <t>Kaline Hélen Batista Lima</t>
  </si>
  <si>
    <t>Dágyla MayaraOliveira Dias</t>
  </si>
  <si>
    <t>Ana RAquel Araujo da Silva</t>
  </si>
  <si>
    <t>JOELMA SAMPAIO DA COSTA</t>
  </si>
  <si>
    <t>Ellen Moreira Brandão</t>
  </si>
  <si>
    <t>Kátia Maria Guimarães Costa</t>
  </si>
  <si>
    <t>cleuter leão lyra</t>
  </si>
  <si>
    <t>Jéssica Raquel Valadares Fernandes</t>
  </si>
  <si>
    <t>Millena Lopes de Paula Silva</t>
  </si>
  <si>
    <t>EVERTON ROGÉRIO PATROCA DE SOUZA</t>
  </si>
  <si>
    <t>SABRINA BEZERRA DA SILVA UCHOA</t>
  </si>
  <si>
    <t>Adryane Marques Moraes</t>
  </si>
  <si>
    <t>SUELEN FERREIRA DE ARAUJO</t>
  </si>
  <si>
    <t>Lucas da Silva Gomes</t>
  </si>
  <si>
    <t>Gabriel Sousa Lima</t>
  </si>
  <si>
    <t>Lucimar Pacheco Gomes da Rocha</t>
  </si>
  <si>
    <t>SILVANA SOUZA MARTINS</t>
  </si>
  <si>
    <t>William da Silva Soares</t>
  </si>
  <si>
    <t>Emanoel Laurertan Tavares França</t>
  </si>
  <si>
    <t>Maria Kueirislene Amâncio Ferreira</t>
  </si>
  <si>
    <t>Marcia Vanessa de Mendonça Gomes</t>
  </si>
  <si>
    <t>Dayana Priscyla da Silva França</t>
  </si>
  <si>
    <t>Mayara Maria de Pontes Silva</t>
  </si>
  <si>
    <t>Estéfanny Dhesirée Paredes Pereira</t>
  </si>
  <si>
    <t>Thatyany Costa Pinheiro</t>
  </si>
  <si>
    <t>Thayane Costa Pinheiro</t>
  </si>
  <si>
    <t>DANIEL RODRIGUES DOS SANTOS PITOMBEIRA</t>
  </si>
  <si>
    <t>Francisca Gleiciane Eloi da Silva</t>
  </si>
  <si>
    <t>Jani Eire Silva Alencar de Menezes</t>
  </si>
  <si>
    <t>João Carlos da Costa Assunção</t>
  </si>
  <si>
    <t>Emanuele de Araújo Santos</t>
  </si>
  <si>
    <t>Rogério de Mesquita Teles</t>
  </si>
  <si>
    <t>Marciley Feio Lima</t>
  </si>
  <si>
    <t>Cíntia Braga Castro</t>
  </si>
  <si>
    <t>Pamella Nery Pinto</t>
  </si>
  <si>
    <t>Alexandre do Nascimento Mendonça</t>
  </si>
  <si>
    <t>FÁBIO CRISTIANO SOUZA OLIVEIRA</t>
  </si>
  <si>
    <t>Edilane de Sousa Gomes</t>
  </si>
  <si>
    <t>Francisco José Queiroz Monte</t>
  </si>
  <si>
    <t>Rafaela Vieira Serafim</t>
  </si>
  <si>
    <t>Karinny da Silva Capistrano</t>
  </si>
  <si>
    <t>Maria de Fátima Vilar de Queiroz</t>
  </si>
  <si>
    <t>Wígina Iara Soares da Costa</t>
  </si>
  <si>
    <t>Renata Custódio da Silva</t>
  </si>
  <si>
    <t>Rodrigo Vidal do Nascimento</t>
  </si>
  <si>
    <t>Selma Rozane Vieira</t>
  </si>
  <si>
    <t>Jacob Alexandre Souza Oliveira</t>
  </si>
  <si>
    <t>Mira Raya Paula de Lima</t>
  </si>
  <si>
    <t>Silmara dos Santos Oliveira</t>
  </si>
  <si>
    <t>Luize Caroline Melo</t>
  </si>
  <si>
    <t>Leandro Da Costa Pereira</t>
  </si>
  <si>
    <t>Sergio Murilo da Silva Braga Martins Junior</t>
  </si>
  <si>
    <t>Igo Henrique Araujo Almeida</t>
  </si>
  <si>
    <t>Italo Philipe Soares Pereira</t>
  </si>
  <si>
    <t>Fred Jorge Carvalho Lima</t>
  </si>
  <si>
    <t>Paulo Felisberto da Rocha</t>
  </si>
  <si>
    <t>MIGUEL RICARDO VITAL JUNIOR</t>
  </si>
  <si>
    <t>Rodrigo Alves dos Santos Brandão</t>
  </si>
  <si>
    <t>Cristiano da Silva Cardoso</t>
  </si>
  <si>
    <t>Kelciane Caroline Silva</t>
  </si>
  <si>
    <t>Maria Luiza Silva Costa</t>
  </si>
  <si>
    <t>Michelle Queiroz da Silva</t>
  </si>
  <si>
    <t>DAVINA CAMELO CHAVES</t>
  </si>
  <si>
    <t>Argeu Cavalcante Fernandes</t>
  </si>
  <si>
    <t>Washington Araujo Batista</t>
  </si>
  <si>
    <t>José Medeiros da Silva</t>
  </si>
  <si>
    <t>joão victor alves feitoza</t>
  </si>
  <si>
    <t>José Carlos da Silva</t>
  </si>
  <si>
    <t>Sônia Maria de Melo Lima</t>
  </si>
  <si>
    <t>andré da silva sampaio</t>
  </si>
  <si>
    <t>Jorge Gonçalo Fernandez Lorenzo</t>
  </si>
  <si>
    <t>Marcia de Lourdes Bezerra dos Santos</t>
  </si>
  <si>
    <t>Maria de Lourdes Gonçalves Cordeiro</t>
  </si>
  <si>
    <t>Violeta Maria de Siqueira Holanda</t>
  </si>
  <si>
    <t>Giselly Alexandre de Souza</t>
  </si>
  <si>
    <t>MARIO ANTONIO ALVES MONTEIRO</t>
  </si>
  <si>
    <t>EVALDINOLIA GILBERTONI MOREIRA</t>
  </si>
  <si>
    <t>Aldeane Maria Arruda Sousa</t>
  </si>
  <si>
    <t>Nilciane Ribeiro Coelho</t>
  </si>
  <si>
    <t>Edileusa da Silva Pereira</t>
  </si>
  <si>
    <t>Tainá Oliveira Sousa</t>
  </si>
  <si>
    <t>Maria Andréia Pereira da Silva</t>
  </si>
  <si>
    <t>IVALDO JOSÉ DA SILVA</t>
  </si>
  <si>
    <t>Francisco Diassis de Freitas Silva</t>
  </si>
  <si>
    <t>ANA CLÁUDIA RIBEIRO DE SOUZA</t>
  </si>
  <si>
    <t>Francisco Monteiro</t>
  </si>
  <si>
    <t>José Augusto Pereira Neto</t>
  </si>
  <si>
    <t>Renato Dias dos Santos</t>
  </si>
  <si>
    <t>Samara de Medeiros Silva</t>
  </si>
  <si>
    <t>Antonio da Fonseca de Lira</t>
  </si>
  <si>
    <t>LUCIANO DA COSTA PEREIRA</t>
  </si>
  <si>
    <t>Marcos Antônio Xavier Pereira</t>
  </si>
  <si>
    <t>Gyselle dos Santos Conceição</t>
  </si>
  <si>
    <t>Fabiana Cristina de Araújo Nascimento</t>
  </si>
  <si>
    <t>Marília Gabriela Quaresma Gonçalves</t>
  </si>
  <si>
    <t>Adjair Sousa Corrêa</t>
  </si>
  <si>
    <t>Jacqueline</t>
  </si>
  <si>
    <t>Paulo Sérgio Rabelo de Souza</t>
  </si>
  <si>
    <t>Felipe Aleixo do Nascimento</t>
  </si>
  <si>
    <t>José Galúcio Campos</t>
  </si>
  <si>
    <t>Soraya Farias Aquino</t>
  </si>
  <si>
    <t>Talita de Brito Silva</t>
  </si>
  <si>
    <t>Igor Rannes da Costa Sousa</t>
  </si>
  <si>
    <t>Francisca Belkise de Freitas Moreira</t>
  </si>
  <si>
    <t>Marcos Vinicios de Oliveira Costa</t>
  </si>
  <si>
    <t>Erineudo Moreira Barbosa</t>
  </si>
  <si>
    <t>Maria Zélia Silva de Freitas</t>
  </si>
  <si>
    <t>Amanda Viana</t>
  </si>
  <si>
    <t>Isabel Bento de Castro</t>
  </si>
  <si>
    <t>Klenilmar Lopes Dias</t>
  </si>
  <si>
    <t>Klissiomara Lopes dias</t>
  </si>
  <si>
    <t>Marcio Oliveira dos Santos</t>
  </si>
  <si>
    <t>Marciuanne Menezes Aguiar</t>
  </si>
  <si>
    <t>Alice Luna Mesquita</t>
  </si>
  <si>
    <t>José Sérgio dos Santos</t>
  </si>
  <si>
    <t>JONAS DE JESUS GOMES DA COSTA NETO</t>
  </si>
  <si>
    <t>TAÍSA LISBOA MONTAGNER</t>
  </si>
  <si>
    <t>DALMIR PACHECO DE SOUZA</t>
  </si>
  <si>
    <t>Ligia Cristina Ferreira Costa</t>
  </si>
  <si>
    <t>Itayara Aroucha Cidreira</t>
  </si>
  <si>
    <t>FABIANA GONÇALVES SOUSA</t>
  </si>
  <si>
    <t>Paulo Gondim</t>
  </si>
  <si>
    <t>Leandro Bezerra Marinho</t>
  </si>
  <si>
    <t>Otávio Alcântara de Lima Júnior</t>
  </si>
  <si>
    <t>Elisane Longhinotti</t>
  </si>
  <si>
    <t>Adriano Freitas de Sousa</t>
  </si>
  <si>
    <t>Marli Marque de Oliveira</t>
  </si>
  <si>
    <t>Élida Viana de Souza</t>
  </si>
  <si>
    <t>MICAEL FONSECA MONTEIRO</t>
  </si>
  <si>
    <t>Arlene da Silva Gomes</t>
  </si>
  <si>
    <t>Aline Sousa Mendes</t>
  </si>
  <si>
    <t>Edivan Damacena Ribeiro</t>
  </si>
  <si>
    <t>Ayres Charles de Oliveira Nogueira</t>
  </si>
  <si>
    <t>José Carlos Barbosa Pereira Filho</t>
  </si>
  <si>
    <t>JURANDILMA SANTOS DANTAS</t>
  </si>
  <si>
    <t>Fabiana Tristão de Santana</t>
  </si>
  <si>
    <t>Elionardo Rochelly Melo de Almeida</t>
  </si>
  <si>
    <t>Fernando José Costa Carneiro</t>
  </si>
  <si>
    <t>valdemir nunes costa</t>
  </si>
  <si>
    <t>Noelma Andrade dos Santos</t>
  </si>
  <si>
    <t>Israel Batista Bezerra Filho</t>
  </si>
  <si>
    <t>Cibele Delira Costa Ortiz</t>
  </si>
  <si>
    <t>Iara Terezinha Queiroz Pereira dos Santos</t>
  </si>
  <si>
    <t>Aida Araújo Ferreira</t>
  </si>
  <si>
    <t>Neyvan Renato Rodrigues da Silva</t>
  </si>
  <si>
    <t>Ítalo Duarte de Souza</t>
  </si>
  <si>
    <t>Camila Kely de Carvalho Lima</t>
  </si>
  <si>
    <t>SAMUEL CARDOSO COUTINHO</t>
  </si>
  <si>
    <t>João Manoel Barros de Oliveira Júnior</t>
  </si>
  <si>
    <t>Elizeu Oliveira do Monte Júnior</t>
  </si>
  <si>
    <t>Felipe Gustavo de Souza Gomes</t>
  </si>
  <si>
    <t>Élida Solon de Oliveira</t>
  </si>
  <si>
    <t>Kiany Sirley Brandão Cavalcante</t>
  </si>
  <si>
    <t>Rodrigo Césio Duarte Gondim</t>
  </si>
  <si>
    <t>Gilda Maira de Carvalho Barreto</t>
  </si>
  <si>
    <t>IRANEIDE DA CRUZ BOAES</t>
  </si>
  <si>
    <t>Fernando Bezerra de Araújo</t>
  </si>
  <si>
    <t>JORGE LEANDRO AQUINO DE QUEIROZ</t>
  </si>
  <si>
    <t>Ana Clara de Oliveira Melo</t>
  </si>
  <si>
    <t>Robson Gonçalves Fechine Feitosa</t>
  </si>
  <si>
    <t>LAURO VICTOR SILVA LOPES PEREIRA</t>
  </si>
  <si>
    <t>MICHAELLE PRISCILA SOUZA DE MIRANDA</t>
  </si>
  <si>
    <t>MILTON PEREIRA DE MELO JÚNIOR</t>
  </si>
  <si>
    <t>JÂNIO KELIO CAMPELO</t>
  </si>
  <si>
    <t>Francisca Andreia Moreira de Souza</t>
  </si>
  <si>
    <t>Aline Kelly de Souza Melo</t>
  </si>
  <si>
    <t>Nalyson Jardel Soares Rodrigues</t>
  </si>
  <si>
    <t>Islame Felipe da Costa Fernandes</t>
  </si>
  <si>
    <t>Clayton Maciel Costa</t>
  </si>
  <si>
    <t>Kellyane Pereira Santos</t>
  </si>
  <si>
    <t>Laryssa Camila Alves Neves</t>
  </si>
  <si>
    <t>Mayara Gabrielle dos Santos Lira</t>
  </si>
  <si>
    <t>Jamile Ferreira Rocha</t>
  </si>
  <si>
    <t>Thiago Souto Mendes</t>
  </si>
  <si>
    <t>Manoel Gomes de Mendonça Neto</t>
  </si>
  <si>
    <t>ANDRESSA COSTA SOUSA</t>
  </si>
  <si>
    <t>Betânia Oliveira Garcez</t>
  </si>
  <si>
    <t>Rayse Machado Ferreira</t>
  </si>
  <si>
    <t>Marcelo do Vale Cunha</t>
  </si>
  <si>
    <t>Felipe da Silva Pereira</t>
  </si>
  <si>
    <t>waleson medeiros de oliveira</t>
  </si>
  <si>
    <t>aliane carvalho de freitas</t>
  </si>
  <si>
    <t>Carlos Adriano da Cruz Silva</t>
  </si>
  <si>
    <t>Michelly Bezerra de Oliveira Pinheiro</t>
  </si>
  <si>
    <t>Plinio Reis de Souza</t>
  </si>
  <si>
    <t>Rafael Lima Ribeiro de Melo</t>
  </si>
  <si>
    <t>JAKELINE DE OLIVEIRA DE SOUSA</t>
  </si>
  <si>
    <t>Amanda de Almeida Passos</t>
  </si>
  <si>
    <t>GISILIANA DE OLIVEIRA BARBOSA</t>
  </si>
  <si>
    <t>ROMÊNIA CABRAL FLORÊNCIO</t>
  </si>
  <si>
    <t>Max Bruno Damasceno</t>
  </si>
  <si>
    <t>Allan Kelvin Mendes de Sales</t>
  </si>
  <si>
    <t>Eduilson Lívio Neves da Costa Carneiro</t>
  </si>
  <si>
    <t>Luis Lucas da Silva</t>
  </si>
  <si>
    <t>Reivelle Monteiro Brandão</t>
  </si>
  <si>
    <t>Antonio Mauro Barbosa de Oliveira</t>
  </si>
  <si>
    <t>Jonh Ney Barbosa de Sousa</t>
  </si>
  <si>
    <t>Marcio Rennan Santos Tavares</t>
  </si>
  <si>
    <t>Sabrina Machado de Oliveira</t>
  </si>
  <si>
    <t>Maria Lucileide Nogueira Santos Ramos</t>
  </si>
  <si>
    <t>Sônia Oliveira Matos Santos</t>
  </si>
  <si>
    <t>José Milton Moreira Carriço</t>
  </si>
  <si>
    <t>PATRÍCIA ROQUE LEMOS</t>
  </si>
  <si>
    <t>GLEYCE AUSTRIACO TEIXEIRA</t>
  </si>
  <si>
    <t>FRANCISCO RAIMU8NDO SILVA DE SOUSA</t>
  </si>
  <si>
    <t>GERCINA SETUBAL BEZERRA BECCO</t>
  </si>
  <si>
    <t>Probabilidade e Estatística </t>
  </si>
  <si>
    <t>Ilana Júlia de Medeiros Barreto</t>
  </si>
  <si>
    <t>Emanuelle Raquel Batista Justino</t>
  </si>
  <si>
    <t>Josiel da Silva Valadão</t>
  </si>
  <si>
    <t>Leandro Paulo Monteiro Macedo</t>
  </si>
  <si>
    <t>ANGELA CRISTINA DE OLIVEIRA SILVA</t>
  </si>
  <si>
    <t>Carlos Alberto Machado da Rocha</t>
  </si>
  <si>
    <t>Antônio Marcos Mota Miranda</t>
  </si>
  <si>
    <t>Rauenna Báskhara de Oliveira Lima</t>
  </si>
  <si>
    <t>Marianna de Souza Leão Paiva</t>
  </si>
  <si>
    <t>A Relação do Uso e Ocupação do solo com a vegetação do litoral Norte de Maceió, no trecho de Jacarecica até Ipioca </t>
  </si>
  <si>
    <t>KLISMERYANE COSTA DE MELO</t>
  </si>
  <si>
    <t>Willyson Richard Jardim Araujo</t>
  </si>
  <si>
    <t>BRUNA SANTOS REIS</t>
  </si>
  <si>
    <t>MARCIA BARROS ALVES</t>
  </si>
  <si>
    <t>Cristina de Andrade Monteiro</t>
  </si>
  <si>
    <t>Isabelly Silva Lima</t>
  </si>
  <si>
    <t>LAIZ HERIDA SIQUEIRA DE ARAUJO</t>
  </si>
  <si>
    <t>Raimundo Bemvindo Gomes</t>
  </si>
  <si>
    <t>Naiane Kelly dos Santos Lima</t>
  </si>
  <si>
    <t>Camilla Barroso Sales</t>
  </si>
  <si>
    <t>Núbia Abrantes Gomes</t>
  </si>
  <si>
    <t>Sâmara Kersia Melo Sales</t>
  </si>
  <si>
    <t>ISABELA VIEIRA DOS SANTOS MENDONÇA</t>
  </si>
  <si>
    <t>Reginaldo Jonas de Jesus Pinheiro</t>
  </si>
  <si>
    <t>Carlane Aparecida Alencar da Silva</t>
  </si>
  <si>
    <t>Kauane Santos Batista</t>
  </si>
  <si>
    <t>Larissa Santos Dutra</t>
  </si>
  <si>
    <t>Diego Cipriano Rabelo</t>
  </si>
  <si>
    <t>maria do rosário alves da costa</t>
  </si>
  <si>
    <t>Tatiane Araujo Guerra Lima</t>
  </si>
  <si>
    <t>Pieter Van Der Meer</t>
  </si>
  <si>
    <t>Sergio Morato</t>
  </si>
  <si>
    <t>JANARI RUI NEGREIROS DA SILVA</t>
  </si>
  <si>
    <t>Vitor Leão Sousa Bezerra</t>
  </si>
  <si>
    <t>Rochelly Santiago Rocha Lima</t>
  </si>
  <si>
    <t>Cristianne Sousa Bezerra</t>
  </si>
  <si>
    <t>Carlos Rodrigo Lima Pinheiro</t>
  </si>
  <si>
    <t>Yarina Machado da Silva</t>
  </si>
  <si>
    <t>Wesley Elderson Diógenes Nogueira</t>
  </si>
  <si>
    <t>rafael silva de araujo</t>
  </si>
  <si>
    <t>Miquéas Jamesse Gouveia</t>
  </si>
  <si>
    <t>Elizabete Carvalho da Silva</t>
  </si>
  <si>
    <t>marcia thiely de macedo</t>
  </si>
  <si>
    <t>Hosani Aleixo Machado</t>
  </si>
  <si>
    <t>Márcia Regina Lopes</t>
  </si>
  <si>
    <t>Keyssy Thayanny Câmara Silva</t>
  </si>
  <si>
    <t>Francismar Leandro Lira de Oliveira</t>
  </si>
  <si>
    <t>Werena Lisboa de Jesus</t>
  </si>
  <si>
    <t>Lizandra Elizeário dos Santos</t>
  </si>
  <si>
    <t>Amalia Dayane Queiróz da Cruz</t>
  </si>
  <si>
    <t>Wilame Araujo Pereira</t>
  </si>
  <si>
    <t>DALIA CRISTINE VAZ DOS ANJOS</t>
  </si>
  <si>
    <t>Clóvis Lira da Rocha Jínior</t>
  </si>
  <si>
    <t>Hugo Telles Bessa de Freitas</t>
  </si>
  <si>
    <t>Michael Pratini Silva de Souza</t>
  </si>
  <si>
    <t>Fábio Teixeira Duarte</t>
  </si>
  <si>
    <t>Edson Carlos da Silva</t>
  </si>
  <si>
    <t>Oriel Filgeira de Lemos</t>
  </si>
  <si>
    <t>Ilmarina Campos de Menezes</t>
  </si>
  <si>
    <t>Lana Roberta Reis dos Santos</t>
  </si>
  <si>
    <t>Camila Ribeiro Bittencourt</t>
  </si>
  <si>
    <t>renato pereira ribeiro</t>
  </si>
  <si>
    <t>LAISSA AMANDA DA SILVA SANTOS</t>
  </si>
  <si>
    <t>Francisco Eilton Sousa Lopes</t>
  </si>
  <si>
    <t>Rodrigo Lima Paz</t>
  </si>
  <si>
    <t>Márnio Henrique Alves</t>
  </si>
  <si>
    <t>HÉLIO OLIVEIRA DO NASCIMENTO</t>
  </si>
  <si>
    <t>Chris Rocha dos Anjos</t>
  </si>
  <si>
    <t>Lucilene da Silva Paes</t>
  </si>
  <si>
    <t>ADJAELMA CÉLIA PEIXOTO DA COSTA</t>
  </si>
  <si>
    <t>Francilene Freire de Miranda</t>
  </si>
  <si>
    <t>Aldo Alves de Melo</t>
  </si>
  <si>
    <t>Jefferson da Silva Barbosa</t>
  </si>
  <si>
    <t>INGRID CAROLINE MEDEIROS DE MORAIS</t>
  </si>
  <si>
    <t>Marlyanne Maria Carvalho e Silva</t>
  </si>
  <si>
    <t>Raquel Helen Brito de Araújo</t>
  </si>
  <si>
    <t>GIULIANNA PAIVA VIANA DE ANDRADE</t>
  </si>
  <si>
    <t>Josy Samara do Nascimento Souza</t>
  </si>
  <si>
    <t>Marcela Araújo Benício Teixeira</t>
  </si>
  <si>
    <t>Letícia Magalhães da Silva</t>
  </si>
  <si>
    <t>Letícia Vieira Barbosa</t>
  </si>
  <si>
    <t>ERLENE CARVALHO SOUSA</t>
  </si>
  <si>
    <t>Joanderson Bezerra de Sousa</t>
  </si>
  <si>
    <t>Carlos Ferreira Lima Júnior</t>
  </si>
  <si>
    <t>jefferson nascimento nunes</t>
  </si>
  <si>
    <t>Yasmim Ribeiro Fontinele</t>
  </si>
  <si>
    <t>pedro paulo silva da cruz</t>
  </si>
  <si>
    <t>Israel Paes Romano</t>
  </si>
  <si>
    <t>VICENTE HAMBURGO DE SOUZA FILHO</t>
  </si>
  <si>
    <t>Girlaine Souza da Silva Alencar</t>
  </si>
  <si>
    <t>Jéssica Bezerra de Sousa</t>
  </si>
  <si>
    <t>Elba Maria Nogueira Ferraz</t>
  </si>
  <si>
    <t>Elcida de Lima Araújo</t>
  </si>
  <si>
    <t>Janiclecia Santos Lima</t>
  </si>
  <si>
    <t>Jefferson Rodrigues Maciel</t>
  </si>
  <si>
    <t>ROSA MARIA DUARTE VELOSO</t>
  </si>
  <si>
    <t>Larissa Barros Azevedo</t>
  </si>
  <si>
    <t>Bartholomeu Araújo Barros Filho</t>
  </si>
  <si>
    <t>RYANNE WENECHA DA SILVA GOMES</t>
  </si>
  <si>
    <t>Eduardo de Moraes e Sousa</t>
  </si>
  <si>
    <t>Franscisco Pereira de Brito</t>
  </si>
  <si>
    <t>Charles Roland Clement</t>
  </si>
  <si>
    <t>Spartaco Astolfi Filho</t>
  </si>
  <si>
    <t>Naiza Maria Castro Nogueira</t>
  </si>
  <si>
    <t>Mariano Oscar Aníbal Ibañez Rojas</t>
  </si>
  <si>
    <t>Rafaella Cristine de Souza</t>
  </si>
  <si>
    <t>Arlene Maia de Araújo</t>
  </si>
  <si>
    <t>ANA RAQUEL DE OLIVEIRA MANO</t>
  </si>
  <si>
    <t>THIAGO MARTINS DE SOUSA</t>
  </si>
  <si>
    <t>LEANDRO PONTES DO NASCIMENTO</t>
  </si>
  <si>
    <t>Leandro Silva Costa</t>
  </si>
  <si>
    <t>CLAUDINIÊ SILVA PASSOS</t>
  </si>
  <si>
    <t>Leonardo Hernane Pereira de Almeida</t>
  </si>
  <si>
    <t>Clezyane Correia Araujo</t>
  </si>
  <si>
    <t>José Oliveira Dantas</t>
  </si>
  <si>
    <t>Maria da Guia Reis Santana</t>
  </si>
  <si>
    <t>MÉRCIA SALES DE SOUSA</t>
  </si>
  <si>
    <t>TELÊMACO JASON MENDES-PINTO</t>
  </si>
  <si>
    <t>Ana Carla dos Prazeres Pinho</t>
  </si>
  <si>
    <t>DIVAMÉLIA DE OLIVEIRA BEZERRA GOMES</t>
  </si>
  <si>
    <t>NELSON JORGE DE CARVALHO BATISTA</t>
  </si>
  <si>
    <t>Maximiliano de Souza Zierer</t>
  </si>
  <si>
    <t>Camila Barbosa Veras</t>
  </si>
  <si>
    <t>LETICIA MARIA DE MORAIS HOLANDA</t>
  </si>
  <si>
    <t>KATIANNE BARBOSA ALVES DE SOUSA</t>
  </si>
  <si>
    <t>MAYHARA MARTINS CORDEIRO BARBOSA</t>
  </si>
  <si>
    <t>ALINE DE SOUSA SILVA</t>
  </si>
  <si>
    <t>LUCAS RAFAEL CASTRO DE SOUSA</t>
  </si>
  <si>
    <t>Raynara das Mercês Teixeira</t>
  </si>
  <si>
    <t>vanessa havena muniz de oliveira</t>
  </si>
  <si>
    <t>kyria jayanne clímaco cruz</t>
  </si>
  <si>
    <t>ARIANNE FRANCISCA ROCHA PORTELA</t>
  </si>
  <si>
    <t>IVANALDO RIBEIRO DE MOURA</t>
  </si>
  <si>
    <t>JULIANA MESQUITA VIDAL MARTINEZ DE LUCENA</t>
  </si>
  <si>
    <t>Janete Rodrigues Matias</t>
  </si>
  <si>
    <t>Marcos Alves Queiroz</t>
  </si>
  <si>
    <t>Pedro de MIRANDA ROCHA</t>
  </si>
  <si>
    <t>Claudionerio dos Santos Silva</t>
  </si>
  <si>
    <t>FRANCISCO DE ASSIS DINIZ SOBRINHO</t>
  </si>
  <si>
    <t>Ademil Domingos do Nascimento</t>
  </si>
  <si>
    <t>Francisca Inalda Oliveira Santos</t>
  </si>
  <si>
    <t>Cinara Calvi Anic</t>
  </si>
  <si>
    <t>Raylma Ferreira da Silva</t>
  </si>
  <si>
    <t>Ronilson Ferreira do Monte</t>
  </si>
  <si>
    <t>Taylane Soares dos Santos</t>
  </si>
  <si>
    <t>Irineu de Sousa Júnior</t>
  </si>
  <si>
    <t>Sandriele Costa Sales</t>
  </si>
  <si>
    <t>LEIDE DAIANE ALVES DA SILVA</t>
  </si>
  <si>
    <t>Vitor Hugo Gomes Lacerda Cavalcante</t>
  </si>
  <si>
    <t>TEREZA CRISTINA SILVA</t>
  </si>
  <si>
    <t>rarilson saraiva da silva</t>
  </si>
  <si>
    <t>Diego Alexandre Salgueiro Rodrigues</t>
  </si>
  <si>
    <t>leonardo quintino de oliveira silva</t>
  </si>
  <si>
    <t>GLEICE KELLY FEITOSA SOARES</t>
  </si>
  <si>
    <t>Luciana Mayara Mendonça de Almeida</t>
  </si>
  <si>
    <t>Denise Cabral Ibiapina</t>
  </si>
  <si>
    <t>Edgar Rodrigues dos Santos Júnior</t>
  </si>
  <si>
    <t>Paulina Moreno Lúcio de Souza</t>
  </si>
  <si>
    <t>Cícero Roberto Pinheiro Grangeiro Júnior</t>
  </si>
  <si>
    <t>Laíze Fernandes de Asevedo</t>
  </si>
  <si>
    <t>DIAGNÓSTICOS LABORATORIAIS UTILIZADOS NO DIAGNÓSTICO DE </t>
  </si>
  <si>
    <t>Aline Aguiar de Araújo</t>
  </si>
  <si>
    <t>Ellismary Castelo Branco</t>
  </si>
  <si>
    <t>Brunna Tavares da Silva Brito</t>
  </si>
  <si>
    <t>Raimundo Amorim Duarte Neto</t>
  </si>
  <si>
    <t>Débora Batista Reis</t>
  </si>
  <si>
    <t>ENOQUE RAMOS XAVIER</t>
  </si>
  <si>
    <t>JARDELINA MARIA PENHA SOUSA</t>
  </si>
  <si>
    <t>Ariclenes Moares da Silva</t>
  </si>
  <si>
    <t>Juliana Verçosa Batinga</t>
  </si>
  <si>
    <t>JACKSON BORGES GOMES</t>
  </si>
  <si>
    <t>Wallace Silva do Nascimento</t>
  </si>
  <si>
    <t>Emanuelle Batista Fernandes</t>
  </si>
  <si>
    <t>Marília Jassiara Santana da Silva</t>
  </si>
  <si>
    <t>RAPHAELLA CAVALCANTE DA SILVA</t>
  </si>
  <si>
    <t>Luiz Jesus Santos Bonfim</t>
  </si>
  <si>
    <t>MARIA EDILEIDE ALENCAR OLIVEIRA</t>
  </si>
  <si>
    <t>MARCOS FRANK DE CARVALHO</t>
  </si>
  <si>
    <t>Gertrudes frota linhares</t>
  </si>
  <si>
    <t>Rodrigo da Costa Freitas</t>
  </si>
  <si>
    <t>Gardjany da Costa Moreira</t>
  </si>
  <si>
    <t>Francisco Claudio da Costa</t>
  </si>
  <si>
    <t>Jussiara Barbosa da Silva</t>
  </si>
  <si>
    <t>Lais Dayara Teodósio Silva</t>
  </si>
  <si>
    <t>Francisco Hugo Hermogenes de Alencar</t>
  </si>
  <si>
    <t>Sirleide Teresinha da Paixão</t>
  </si>
  <si>
    <t>Ana Paula Rodrigues</t>
  </si>
  <si>
    <t>Rossana Barros Pinheiro</t>
  </si>
  <si>
    <t>Calos Magno dos Anjos Veras</t>
  </si>
  <si>
    <t>Bruno Aires dos Santos:</t>
  </si>
  <si>
    <t>Aíla Karla Mota Santana</t>
  </si>
  <si>
    <t>Flávia Patrícia Morais de Medeiros</t>
  </si>
  <si>
    <t>Eduardo José Alécio de Oliveira</t>
  </si>
  <si>
    <t>andreyson calixto de brito</t>
  </si>
  <si>
    <t>Letícia Lima Ferreira</t>
  </si>
  <si>
    <t>Ranyele Carla Ferreira Vidal</t>
  </si>
  <si>
    <t>Lucas Lopes Pirangy</t>
  </si>
  <si>
    <t>Isabela Ribeiro Silva</t>
  </si>
  <si>
    <t>Adísio Pereira fialho Júnior</t>
  </si>
  <si>
    <t>Maria Carmenleide de Medeiros</t>
  </si>
  <si>
    <t>Adriano José da Silva Araújo Filho</t>
  </si>
  <si>
    <t>Rogério de Abreu Silva</t>
  </si>
  <si>
    <t>Roberta Jeysa Barbosa Alves</t>
  </si>
  <si>
    <t>Paulo Borges da Cunha</t>
  </si>
  <si>
    <t>Jorge Luis Freire Frazão</t>
  </si>
  <si>
    <t>Maria Aparecida Dias</t>
  </si>
  <si>
    <t>Keyla Batista de Carvalho</t>
  </si>
  <si>
    <t>Joamira</t>
  </si>
  <si>
    <t>Ana Nicolle Lima de Vasconcelos</t>
  </si>
  <si>
    <t>maria jose rodrigues gomes</t>
  </si>
  <si>
    <t>willyane de andrade alvarenga</t>
  </si>
  <si>
    <t>gilciara nayara santos</t>
  </si>
  <si>
    <t>Felíx Lelis da Silva</t>
  </si>
  <si>
    <t>Geordânia Freires Barros</t>
  </si>
  <si>
    <t>Amanda Ricelly Miguel do Nascimento</t>
  </si>
  <si>
    <t>maria da cruz moura e silva</t>
  </si>
  <si>
    <t>Paolo Oliveira Melo</t>
  </si>
  <si>
    <t>ANA LUISA BATISTA SANTOS</t>
  </si>
  <si>
    <t>LOESTE DE ARRUDA BARBOSA</t>
  </si>
  <si>
    <t>Maira Grassi de Sá</t>
  </si>
  <si>
    <t>Liamara Perin</t>
  </si>
  <si>
    <t>Crisvalter Rogério de Araújo Medeiros</t>
  </si>
  <si>
    <t>Richard Brito Raiol</t>
  </si>
  <si>
    <t>Beatriz Stephany Simões de Melo</t>
  </si>
  <si>
    <t>veronica de Lourdes Sierpe Jeraldo</t>
  </si>
  <si>
    <t>Claudia Moura Melo</t>
  </si>
  <si>
    <t>Helio Lazarini</t>
  </si>
  <si>
    <t>PRISCILA DE OLIVEIRA SOARES</t>
  </si>
  <si>
    <t>Israelson maykon de moura rocha</t>
  </si>
  <si>
    <t>Adelzira Rodrigues Cardoso</t>
  </si>
  <si>
    <t>Katiane Pereira Braga</t>
  </si>
  <si>
    <t>Ana Flávia de Morais Oliveira</t>
  </si>
  <si>
    <t>Daiana das Chagas Barbosa</t>
  </si>
  <si>
    <t>Daiane Viana Leite</t>
  </si>
  <si>
    <t>Fabiana Letícia Sbaraini</t>
  </si>
  <si>
    <t>Dellano Cézar Pinto da Silva</t>
  </si>
  <si>
    <t>Luciano das Neves Carvalho</t>
  </si>
  <si>
    <t>Melquisedec Elias de Lima Pereira</t>
  </si>
  <si>
    <t>Maria Elizabete Sobral Paiva de Aquino</t>
  </si>
  <si>
    <t>Paulo Marconi Linhares Mendonça</t>
  </si>
  <si>
    <t>Jânia Maria Augusta da Silva</t>
  </si>
  <si>
    <t>GILEUDE DE ALMEIDA COSTA</t>
  </si>
  <si>
    <t>Antônio José Dias Vieira</t>
  </si>
  <si>
    <t>Fábio José dos Santos</t>
  </si>
  <si>
    <t>Eliakim Maia Bessa</t>
  </si>
  <si>
    <t>Sara Letícia Oliveira de Sousa</t>
  </si>
  <si>
    <t>Evandro Martins</t>
  </si>
  <si>
    <t>Ludmila Melo de Oliveira</t>
  </si>
  <si>
    <t>NÁRGILA MARA DA SILVA BENTO</t>
  </si>
  <si>
    <t>Flávia Danielle Gonzaga Calisto</t>
  </si>
  <si>
    <t>Victor Pinheiro Gomes e Albuquerque</t>
  </si>
  <si>
    <t>FRANCISCO JOSIVALDO GOMES PEREIRA</t>
  </si>
  <si>
    <t>Jéssica Gomes Mota</t>
  </si>
  <si>
    <t>Ialuska Guerra</t>
  </si>
  <si>
    <t>Lucas Fernando Silveira de Araújo</t>
  </si>
  <si>
    <t>Layse Rayanne Lopes Medeiros</t>
  </si>
  <si>
    <t>Edna Regina Silva Pereira</t>
  </si>
  <si>
    <t>Cyntia Meneses de Sá Sousa</t>
  </si>
  <si>
    <t>ENIVALDO PEREIRA DOS SANTOS</t>
  </si>
  <si>
    <t>Franciwelton Vieira Nascimeto</t>
  </si>
  <si>
    <t>João Paulo Almeida Pires</t>
  </si>
  <si>
    <t>Paula Oliveira Santos</t>
  </si>
  <si>
    <t>Kassandra de Azevedo Braúna</t>
  </si>
  <si>
    <t>MARIA MIQUELINE DA CONCEIÇÃO DANIEL</t>
  </si>
  <si>
    <t>Divino Henrique Rodrigues Leite</t>
  </si>
  <si>
    <t>Daiane Rodrigues Teles dos Santos</t>
  </si>
  <si>
    <t>Ronano Pereira Oliveira</t>
  </si>
  <si>
    <t>Raissa Loise Marciel de Souza</t>
  </si>
  <si>
    <t>Rosalva Alves Nunes</t>
  </si>
  <si>
    <t>RIZOLENE SOARES DA SILVA</t>
  </si>
  <si>
    <t>DIEGO RUBENS ALVES DE SENA</t>
  </si>
  <si>
    <t>Paulo Roberto de Sousa Barbosa Sobrinho</t>
  </si>
  <si>
    <t>Andressa Freire Salviano</t>
  </si>
  <si>
    <t>Marcone Raposo Pereira</t>
  </si>
  <si>
    <t>Aroldo Hitoshi Otsuka</t>
  </si>
  <si>
    <t>Adriano Ezequiel Silva</t>
  </si>
  <si>
    <t>Anselmo César Vasconcelos Bezerra</t>
  </si>
  <si>
    <t>SALOMÃO CAMBUÍ DE FIGUEIREDO</t>
  </si>
  <si>
    <t>VIVIANNE CAMBUÍ FIGUEIREDO ROCHA</t>
  </si>
  <si>
    <t>Gerlani Florêncio Araujo</t>
  </si>
  <si>
    <t>Daniely Lidiany Costa Lira</t>
  </si>
  <si>
    <t>Raimundo Miguel da Silva Júnior</t>
  </si>
  <si>
    <t>Samantha Porto da Silva Lopes</t>
  </si>
  <si>
    <t>Ricardo Fagundes</t>
  </si>
  <si>
    <t>REGINALDO DO VALE PORTELA</t>
  </si>
  <si>
    <t>VALDERI MOURA DE CARVALHO JUNIOR</t>
  </si>
  <si>
    <t>Alex Chagas Luna</t>
  </si>
  <si>
    <t>Régie Cinara Batalha Santos</t>
  </si>
  <si>
    <t>MARCILENE ABREU DE FREITAS</t>
  </si>
  <si>
    <t>Deborah Santana Pereira</t>
  </si>
  <si>
    <t>Rose Danielle de Carvalho Batista</t>
  </si>
  <si>
    <t>Édila Naly da Silva Gonçalves</t>
  </si>
  <si>
    <t>Tamirys Joanne Oliveira Mota</t>
  </si>
  <si>
    <t>Caroline Barbosa Contente Nogueira</t>
  </si>
  <si>
    <t>MARIA ZENILDA DE MELO SANTIAGO</t>
  </si>
  <si>
    <t>MARIA ZELMA DE MELO IRMÃO</t>
  </si>
  <si>
    <t>Hiago Mateus Santos</t>
  </si>
  <si>
    <t>Diego Souza Matias Matos</t>
  </si>
  <si>
    <t>Thiago da Rocha Teixeira</t>
  </si>
  <si>
    <t>Creidiane Muniz Conceição Brito</t>
  </si>
  <si>
    <t>Silvelane Lima de Queiroz Pereira</t>
  </si>
  <si>
    <t>Anna Paula Araújo Dutra</t>
  </si>
  <si>
    <t>Márcia de Azevedo Lopes</t>
  </si>
  <si>
    <t>valderice Amorim dos santos</t>
  </si>
  <si>
    <t>JONAS LÚCIO TEIXEIRA DA COSTA</t>
  </si>
  <si>
    <t>INDHYANE GOMES DE SOUZA</t>
  </si>
  <si>
    <t>SUELEN MARIA ALMEIDA SANTIAGO</t>
  </si>
  <si>
    <t>LUCINALVA FERREIRA</t>
  </si>
  <si>
    <t>MARIA CLEIDE RIBEIRO DE OLIVEIRA</t>
  </si>
  <si>
    <t>Camilla Iasmim do Vale Pereira</t>
  </si>
  <si>
    <t>Nathanny Thuanny de Oliveira Alves</t>
  </si>
  <si>
    <t>JAIRO CARLOS FARIAS</t>
  </si>
  <si>
    <t>MARCOS ANTONIO DE CASTRO MARQUES TEIXEIRA</t>
  </si>
  <si>
    <t>marlene santos socorro</t>
  </si>
  <si>
    <t>Ryan Carlos Cardoso Teixeira</t>
  </si>
  <si>
    <t>Rafael Claudino dos Santos Amorim</t>
  </si>
  <si>
    <t>Samara Amorim de Araújo</t>
  </si>
  <si>
    <t>Moisés Alves Lima Filho</t>
  </si>
  <si>
    <t>NADYA GUEDES ALVES LUSTOSA</t>
  </si>
  <si>
    <t>José Gleisfan da Silva Nascimento</t>
  </si>
  <si>
    <t>Jorge Alberto de Lima Júnior</t>
  </si>
  <si>
    <t>Ana Carolina Paiva Rodrigues</t>
  </si>
  <si>
    <t>glicia</t>
  </si>
  <si>
    <t>Lucivania Xavier da Silva</t>
  </si>
  <si>
    <t>Heron Ferreira Souza</t>
  </si>
  <si>
    <t>Sidney Cabral Monteiro</t>
  </si>
  <si>
    <t>Nayanne Lopes Silva</t>
  </si>
  <si>
    <t>Maria do Socorro Feitosa de Morais</t>
  </si>
  <si>
    <t>Fabricio de Sousa Araujo</t>
  </si>
  <si>
    <t>Inês Girlene dos Santos Monteiro</t>
  </si>
  <si>
    <t>Marcio Augusto Ribeiro Sant Ana</t>
  </si>
  <si>
    <t>Adolfo Wagner</t>
  </si>
  <si>
    <t>Jessika da Silva Antas</t>
  </si>
  <si>
    <t>Isaac Oliveira Marques</t>
  </si>
  <si>
    <t>Tainá Gonçalves da Nóbrega Rangel</t>
  </si>
  <si>
    <t>Daniel Lucas Ribeiro Pontes</t>
  </si>
  <si>
    <t>Roger Ruan Leal Pereira</t>
  </si>
  <si>
    <t>Jóyce Kaynara S. Gomes</t>
  </si>
  <si>
    <t>Ítalo Héctor de Medeiros Batista</t>
  </si>
  <si>
    <t>RUTILEIA LIMA ALMEIDA</t>
  </si>
  <si>
    <t>MARINALDA PEREIRA DE SOUSA</t>
  </si>
  <si>
    <t>Aline Emanuela Rocha Oliveira</t>
  </si>
  <si>
    <t>Igor Dessoles Braga</t>
  </si>
  <si>
    <t>Fernanda Karoline Martins Lira Alves</t>
  </si>
  <si>
    <t>Thacio Silva Cordeiro</t>
  </si>
  <si>
    <t>Werolly Agnes Mcedo Pires</t>
  </si>
  <si>
    <t>Antonio Jose Prado Martins Santos</t>
  </si>
  <si>
    <t>Christian Pereira Lopes dos Santos</t>
  </si>
  <si>
    <t>DENISE MARIA DE JESUS SANTOS</t>
  </si>
  <si>
    <t>Marcela Tassyany Galdino Santos</t>
  </si>
  <si>
    <t>Sérgio Ramos de Araújo Filho</t>
  </si>
  <si>
    <t>Rayanne Marques Pereira</t>
  </si>
  <si>
    <t>José Cleiton Sousa dos Santos</t>
  </si>
  <si>
    <t>MARCELO SANTOS SANTIAGO</t>
  </si>
  <si>
    <t>Diogo Pereira Bezerra</t>
  </si>
  <si>
    <t>Ana Maria Alves Pereira</t>
  </si>
  <si>
    <t>Cynthia Melo de Carvalho</t>
  </si>
  <si>
    <t>Joao Correia Saraiva Junior</t>
  </si>
  <si>
    <t>Daniela Maria de Sousa Martins</t>
  </si>
  <si>
    <t>Valéria Gabriel da Cruz</t>
  </si>
  <si>
    <t>Milena Lima da Silva</t>
  </si>
  <si>
    <t>Maria Cristina da Silva Correia</t>
  </si>
  <si>
    <t>Hertha Cristina Carneiro Pessoa</t>
  </si>
  <si>
    <t>Angélica Lacerda Ferreira</t>
  </si>
  <si>
    <t>Adriana Rodrigues Pereira de Souza</t>
  </si>
  <si>
    <t>Thyago Naves de Oliveira</t>
  </si>
  <si>
    <t>Daniel Santana da Silva</t>
  </si>
  <si>
    <t>Crisoneia Nonata de Brito Gomes</t>
  </si>
  <si>
    <t>MAGNO ELIAS DE SOUZA GUIMARAES</t>
  </si>
  <si>
    <t>MARIA JESUÍNA DA CRUZ PEREIRA</t>
  </si>
  <si>
    <t>Chirle Medeiros de Lima Araújo</t>
  </si>
  <si>
    <t>Odivaldo Costa Ferreira</t>
  </si>
  <si>
    <t>Isadora Furtado de Assis</t>
  </si>
  <si>
    <t>Cassandra Ribeiro Joye</t>
  </si>
  <si>
    <t>Marília Maia Moreira</t>
  </si>
  <si>
    <t>Isabel Cristina Pereira da Costa</t>
  </si>
  <si>
    <t>Ana Cláudia Uchôa Araújo</t>
  </si>
  <si>
    <t>Jeferson Santos Teixeira da Silva</t>
  </si>
  <si>
    <t>Lucas Almeida de Lima</t>
  </si>
  <si>
    <t>Maria Taynara Ferreira Bezerra</t>
  </si>
  <si>
    <t>Katiene Guimarães Estácio</t>
  </si>
  <si>
    <t>Ingredi Palmieri Oliveira</t>
  </si>
  <si>
    <t>Maria Auxiliadora Silva Moreira Oliveira</t>
  </si>
  <si>
    <t>EWERTON SAMUEL SABINO VITAL</t>
  </si>
  <si>
    <t>WISLEY HUDSON SOARES SILVA</t>
  </si>
  <si>
    <t>GLAUCO REINALDO FERREIRA DE OLIVEIRA</t>
  </si>
  <si>
    <t>flavia alexandra pereira pinto</t>
  </si>
  <si>
    <t>Evaneide Maria de Mélo</t>
  </si>
  <si>
    <t>Nádia Mara da Silveira</t>
  </si>
  <si>
    <t>ÉRICA RAFAELA BATA SANTOS</t>
  </si>
  <si>
    <t>MATHEUS SARAIVA RODRIGUES</t>
  </si>
  <si>
    <t>José Dantas Gusmão Filho</t>
  </si>
  <si>
    <t>Ana Caroline dos Santos</t>
  </si>
  <si>
    <t>Samara Dias Gonçalves</t>
  </si>
  <si>
    <t>Lidiany Alves da Silva</t>
  </si>
  <si>
    <t>Ana Maria do Nascimento Moura</t>
  </si>
  <si>
    <t>Francilda Araújo Inácio</t>
  </si>
  <si>
    <t>PATRICIA GOMES GALDINO</t>
  </si>
  <si>
    <t>ELISZABETH MELO SOUZA</t>
  </si>
  <si>
    <t>Luciana Trigueiro de Andrade</t>
  </si>
  <si>
    <t>Marinalva Sousa Macedo</t>
  </si>
  <si>
    <t>IRENE SANTOS CABRAL</t>
  </si>
  <si>
    <t>Sebastião Constantino Brito da Silva</t>
  </si>
  <si>
    <t>Maria Gerlane da Silva</t>
  </si>
  <si>
    <t>Daniel Silva de Morais</t>
  </si>
  <si>
    <t>Antonio Jorge de Lima Neto</t>
  </si>
  <si>
    <t>Lindamar Oliveira da Silva</t>
  </si>
  <si>
    <t>Maria Gilvânia Lino dos Santos</t>
  </si>
  <si>
    <t>Girlaine dos Santos</t>
  </si>
  <si>
    <t>Neiliane Castro de Oliveira</t>
  </si>
  <si>
    <t>Ariane Santos Correa</t>
  </si>
  <si>
    <t>Jackeline Barbosa Moreira</t>
  </si>
  <si>
    <t>Nathalia Dias Maciel</t>
  </si>
  <si>
    <t>Gilene Moura Cavalcante de Medeiros</t>
  </si>
  <si>
    <t>Pedro Hiago de Melo Freitas</t>
  </si>
  <si>
    <t>Jayme Célio Furtado dos Santos</t>
  </si>
  <si>
    <t>Fabiano Pereira de Lima</t>
  </si>
  <si>
    <t>Samir de Paula Silva</t>
  </si>
  <si>
    <t>Caio Felipe Nunes Vasconcelos</t>
  </si>
  <si>
    <t>Glenda Suelen Fontenele de Souza</t>
  </si>
  <si>
    <t>Ana Rita Silva Almeida</t>
  </si>
  <si>
    <t>PAULO HERNANDES GONÇALVES DA SILVA</t>
  </si>
  <si>
    <t>Josefa Zilderlandia Avelino de Araújo</t>
  </si>
  <si>
    <t>Lucas Mendes Oliveira</t>
  </si>
  <si>
    <t>maria goretti pereira nogueira</t>
  </si>
  <si>
    <t>Hosana Maria Ribeiro</t>
  </si>
  <si>
    <t>Vonínio Brito de Castro</t>
  </si>
  <si>
    <t>Lucivania Pereira Gloria</t>
  </si>
  <si>
    <t>José Miranda de Sousa</t>
  </si>
  <si>
    <t>SUERDA DA SILVA GUEDES</t>
  </si>
  <si>
    <t>VITOR FERNANDO PEREIRA MARTINS</t>
  </si>
  <si>
    <t>Paula Falcão</t>
  </si>
  <si>
    <t>VILMA LIMA DOS SANTOS</t>
  </si>
  <si>
    <t>RAIMUNDA SANTOS SILVA</t>
  </si>
  <si>
    <t>Geovany Pachelly Galdino Dantas</t>
  </si>
  <si>
    <t>Josenilton Santos de Jesus</t>
  </si>
  <si>
    <t>Jacson de Jesus dos Santos</t>
  </si>
  <si>
    <t>Kelly Cristina Oliveira da Silva</t>
  </si>
  <si>
    <t>Yasmin Matos Costa</t>
  </si>
  <si>
    <t>Isaac Conceição Silva Paixão</t>
  </si>
  <si>
    <t>Acimarley Correia Silva Freitas</t>
  </si>
  <si>
    <t>Acimarleia Correia Silva Freitas</t>
  </si>
  <si>
    <t>Lidiana Chaves de Araújo</t>
  </si>
  <si>
    <t>Ticiane Gonçalves Sousa de Melo</t>
  </si>
  <si>
    <t>Tiago Gonçalves Sousa de Melo</t>
  </si>
  <si>
    <t>Adriana Cláudia Câmara da Silva</t>
  </si>
  <si>
    <t>NIVALDO TEIXEIRA FILHO</t>
  </si>
  <si>
    <t>José Eduardo Souza Bastos</t>
  </si>
  <si>
    <t>Francisca Gomes Torres Filha</t>
  </si>
  <si>
    <t>Renata Passos Machado</t>
  </si>
  <si>
    <t>Antonio Erileudo Lima da Silva</t>
  </si>
  <si>
    <t>Tyciane de Lima Oliveira</t>
  </si>
  <si>
    <t>hugo luiz cordovil de freitas</t>
  </si>
  <si>
    <t>Melquisedeque da Silva Ribeiro</t>
  </si>
  <si>
    <t>Suzane Maia da Fonseca</t>
  </si>
  <si>
    <t>Joseilton Araújo Sousa</t>
  </si>
  <si>
    <t>Ejandilson Marcos da Silva</t>
  </si>
  <si>
    <t>Joseane Alves Vasconcelos</t>
  </si>
  <si>
    <t>Rafael Lopes de Andrade Gomes</t>
  </si>
  <si>
    <t>Ísis Andrade de Castro</t>
  </si>
  <si>
    <t>Amanda Priscila Santos de Negreiros</t>
  </si>
  <si>
    <t>Gilberto Silva Costa</t>
  </si>
  <si>
    <t>Eliéser Donizete Spereta</t>
  </si>
  <si>
    <t>Terezinha Filgueiras de Pinho</t>
  </si>
  <si>
    <t>Gilson de Lima Garófalo</t>
  </si>
  <si>
    <t>Raimunda Maria Rodrigues Santos</t>
  </si>
  <si>
    <t>MARIA DAS DORES BEZERRA DE ARAÚJO</t>
  </si>
  <si>
    <t>Aline Soares da Silva</t>
  </si>
  <si>
    <t>Lacéia da Silva Gonçalves</t>
  </si>
  <si>
    <t>Maria SuileyAntunes Aguiar</t>
  </si>
  <si>
    <t>Jackelline Rêgo Queiroz</t>
  </si>
  <si>
    <t>Gerlane Maria da Silva Santos</t>
  </si>
  <si>
    <t>Monique da Silva</t>
  </si>
  <si>
    <t>Andreza Gonçalves dos Santos</t>
  </si>
  <si>
    <t>Gilmar Dutra Marcolino</t>
  </si>
  <si>
    <t>Sheiny</t>
  </si>
  <si>
    <t>Maria Luiza de Medeiros Galvão</t>
  </si>
  <si>
    <t>DINAEL DAVID FERRIERA LIMA</t>
  </si>
  <si>
    <t>ANA PAULA DA CRUZ PEREIRA DE MORAES</t>
  </si>
  <si>
    <t>Luberlene Alves de Lima</t>
  </si>
  <si>
    <t>HUÁSCAR PINTO VIDAL DE OLIVEIRA</t>
  </si>
  <si>
    <t>VLADIA PINTO VIDAL DE OLIVEIRA</t>
  </si>
  <si>
    <t>Benedito Ferreira da Silva Neto</t>
  </si>
  <si>
    <t>Joliane Carvalho da Silva</t>
  </si>
  <si>
    <t>Wilza Gomes Reis Lopes</t>
  </si>
  <si>
    <t>DIONEIDE PEREIRA DA SILVA</t>
  </si>
  <si>
    <t>DAILANE DE SOUSA MOURA</t>
  </si>
  <si>
    <t>ANA LUIZA DOS SANTOS ARAÚJO</t>
  </si>
  <si>
    <t>LUIZ WANDERSON DOS REIS ALVES DA SILVA</t>
  </si>
  <si>
    <t>Enizan de Paula Campos Lobato</t>
  </si>
  <si>
    <t>Maely Pontes de Oliveira</t>
  </si>
  <si>
    <t>Falconiere Leone Bezerra de OLiveira</t>
  </si>
  <si>
    <t>ALINE MÍRIAM FARIAS BEZERRA</t>
  </si>
  <si>
    <t>Francisco das Chagas Gomes Oliveira Junior</t>
  </si>
  <si>
    <t>Antonise Coelho de Aquino</t>
  </si>
  <si>
    <t>Daygles Maria Ferreira de Souza</t>
  </si>
  <si>
    <t>Francisca Maria melo Costa</t>
  </si>
  <si>
    <t>Francisca Hilberlânia Cavalcante</t>
  </si>
  <si>
    <t>LILIA LEAL LIMA ALVES</t>
  </si>
  <si>
    <t>PALOMA GOMES MEDEIROS</t>
  </si>
  <si>
    <t>FRANCISCO MAYRON DE SOUSA SILVA</t>
  </si>
  <si>
    <t>FABRICIA COSTA DO NASCIMENTO</t>
  </si>
  <si>
    <t>FRANCIMAR NUNES ALMEIDA FILHO</t>
  </si>
  <si>
    <t>Viviane Ferreira de medeiros</t>
  </si>
  <si>
    <t>Jucilene de Oliveira Batista</t>
  </si>
  <si>
    <t>Mara Batista Fernandes</t>
  </si>
  <si>
    <t>RENELSON RIBEIRO SAMPAIO</t>
  </si>
  <si>
    <t>laurent silva de oliveira</t>
  </si>
  <si>
    <t>Rafaelli Teixeira Câmara</t>
  </si>
  <si>
    <t>Ana Paula Leite Nascimento</t>
  </si>
  <si>
    <t>Ana Paula Gama Santa Barbara</t>
  </si>
  <si>
    <t>Thiago dos Santos</t>
  </si>
  <si>
    <t>Marconi do Nascimento Oliveira</t>
  </si>
  <si>
    <t>Esaull Luciano Soares Campos dos Santos</t>
  </si>
  <si>
    <t>GABRIELA BARROS DE QUEIROZ</t>
  </si>
  <si>
    <t>Felipe Serejo Martins Ribeiro</t>
  </si>
  <si>
    <t>Lindenberg Lima Santos</t>
  </si>
  <si>
    <t>Nivaldo de Miranda Silva</t>
  </si>
  <si>
    <t>wilma dos santos freire</t>
  </si>
  <si>
    <t>LEANDRO CÉSAR MESSIAS GONÇALVES</t>
  </si>
  <si>
    <t>Nathália Kellyne Silva Marinho Falcão</t>
  </si>
  <si>
    <t>Yane Lisset Barreto Vasquez</t>
  </si>
  <si>
    <t>Umberto Gomes da Silva Junior</t>
  </si>
  <si>
    <t>Paulo Antônio Santos Loss</t>
  </si>
  <si>
    <t>Polyanna Milany Santos Pimentel</t>
  </si>
  <si>
    <t>heliamara Paixão filizola</t>
  </si>
  <si>
    <t>Annelyse Farias de Aquino</t>
  </si>
  <si>
    <t>Viviane Nobre Oliveira</t>
  </si>
  <si>
    <t>ANTONIA FREITAS YAMAGUCHI</t>
  </si>
  <si>
    <t>REJANE DELGADO CUMARU</t>
  </si>
  <si>
    <t>Arthur Zuza Alves</t>
  </si>
  <si>
    <t>Haron Medeiros Felipe Araújo</t>
  </si>
  <si>
    <t>Ana Paula Cavalcante da Costa</t>
  </si>
  <si>
    <t>Pedro Paulo Correia saraiva</t>
  </si>
  <si>
    <t>Jose Adriano Cavalcante alencar</t>
  </si>
  <si>
    <t>Pedro Italiano de Araújo Neto</t>
  </si>
  <si>
    <t>Ynara Jakelinne Fernandes</t>
  </si>
  <si>
    <t>AJA DEVI DASI SOARES ABREU DE GÓES</t>
  </si>
  <si>
    <t>José Beldson Elias Ramos</t>
  </si>
  <si>
    <t>AMÉLIA CRISTINA REIS E SILVA</t>
  </si>
  <si>
    <t>Isabel Magda Said Pierre Carneiro</t>
  </si>
  <si>
    <t>Douglas Néris de Medeiros</t>
  </si>
  <si>
    <t>lucilene ferreira de oliveira</t>
  </si>
  <si>
    <t>Joaquim Araújo do Nascimento Neto</t>
  </si>
  <si>
    <t>Emylle Ingrid Gomes</t>
  </si>
  <si>
    <t>Bruna Ferreira</t>
  </si>
  <si>
    <t>ELAINE ROSE CALDAS RIBEIRO</t>
  </si>
  <si>
    <t>Wilza Carla Moreira Silva</t>
  </si>
  <si>
    <t>KARLOISA GAMA NUNES</t>
  </si>
  <si>
    <t>LIDIANE FERREIRA CANDIDO</t>
  </si>
  <si>
    <t>Anderson Menezes da Silva</t>
  </si>
  <si>
    <t>Maciel Lopes da Silva.</t>
  </si>
  <si>
    <t>Amanda Graziely da Silva.</t>
  </si>
  <si>
    <t>Priscila de Andrade Dantas.</t>
  </si>
  <si>
    <t>Marcelo Luís de Amorim Souza</t>
  </si>
  <si>
    <t>FELIPE JOÃO OLIVEIRA ROSAL</t>
  </si>
  <si>
    <t>Samantha Raysa Souza da Silva</t>
  </si>
  <si>
    <t>Rayssa Barbosa de Medeiros</t>
  </si>
  <si>
    <t>Jakeliny Costa Falcão</t>
  </si>
  <si>
    <t>Patrícia Brito Souza da Nóbrega</t>
  </si>
  <si>
    <t>Fábio de Melo Silva</t>
  </si>
  <si>
    <t>Vanessa Carvalho Gois Aderno</t>
  </si>
  <si>
    <t>José de Arimatéia Pereira Rodrigues Júnior</t>
  </si>
  <si>
    <t>Allyne Talícia Melo da Costa</t>
  </si>
  <si>
    <t>JOSELMA PINHEIRO SANTOS</t>
  </si>
  <si>
    <t>INGRID CÂNDIDO DE OLIVEIRA BARBOSA</t>
  </si>
  <si>
    <t>Guilherme Cesar de Oliveira Silva</t>
  </si>
  <si>
    <t>HELERIANY DE MEDEIROS MADEIROS</t>
  </si>
  <si>
    <t>Mônica de Jesus Lopes</t>
  </si>
  <si>
    <t>Evenny Joseppy Bezerra de Oliveira</t>
  </si>
  <si>
    <t>Ronaldo Evagelista Martins</t>
  </si>
  <si>
    <t>Lara Letícia Dias Deodato</t>
  </si>
  <si>
    <t>Jossylúcio Jardell de Araújo</t>
  </si>
  <si>
    <t>luana de oliveira ribeiro carvalho</t>
  </si>
  <si>
    <t>Janaína das Chagas Silva</t>
  </si>
  <si>
    <t>Bruno Guivares Filho</t>
  </si>
  <si>
    <t>FRANCISCO DAS CHAGAS SILVA SOUZA</t>
  </si>
  <si>
    <t>Amanda Romana Santos da Silva</t>
  </si>
  <si>
    <t>ERIKA BIANCA MACHADO DO NASCIMENTO</t>
  </si>
  <si>
    <t>TELLASSIM CARVALHO GUIMARAES</t>
  </si>
  <si>
    <t>AGENOR ALMEIDA FILHO</t>
  </si>
  <si>
    <t>Fernanda Gonçalves dos Reis</t>
  </si>
  <si>
    <t>Aldair Monteiro de Sousa</t>
  </si>
  <si>
    <t>Francisco Marcelo Costa da Silva</t>
  </si>
  <si>
    <t>wesley roberto maciel dos santos</t>
  </si>
  <si>
    <t>José Diego Salustiano dos Santos</t>
  </si>
  <si>
    <t>Alexsandra Maura Costa Bernal Martin</t>
  </si>
  <si>
    <t>Silas Neves de Sousa</t>
  </si>
  <si>
    <t>Diego Armando dos Santos Mota</t>
  </si>
  <si>
    <t>Julineide Araújo de Medeiros</t>
  </si>
  <si>
    <t>Fernanda de Medeiros Fernandes</t>
  </si>
  <si>
    <t>Vanessa Malvar Santana</t>
  </si>
  <si>
    <t>Marcus Alexandre Soares Martins</t>
  </si>
  <si>
    <t>Alexandre Queiroz Brito dos Santos</t>
  </si>
  <si>
    <t>Rogério Sousa Azevedo</t>
  </si>
  <si>
    <t>Regina Célia de Assis</t>
  </si>
  <si>
    <t>Marciano Goveia de Araújo</t>
  </si>
  <si>
    <t>THAMIRYS DE SOUZA CORREIA</t>
  </si>
  <si>
    <t>9 às 12 (3hrs)</t>
  </si>
  <si>
    <t>20 SALAS</t>
  </si>
  <si>
    <t>9 às 12 (2hrs)</t>
  </si>
  <si>
    <t>LETRAS E LINGUÍSTICA</t>
  </si>
  <si>
    <t>APRESENTAÇÕES ORAIS (%)</t>
  </si>
  <si>
    <t>APRESENTAÇÕES EM PÔSTER</t>
  </si>
  <si>
    <t>APRESENTAÇÕES EM PÔSTER (%)</t>
  </si>
  <si>
    <t>TOTAL DE TRABALHOS ACEITOS</t>
  </si>
  <si>
    <t>Horário</t>
  </si>
  <si>
    <t>Hora Início (Oral)</t>
  </si>
  <si>
    <t>Hora Início (Pôster)</t>
  </si>
  <si>
    <t>Q1</t>
  </si>
  <si>
    <t>Sala/Quadra</t>
  </si>
  <si>
    <t>S3</t>
  </si>
  <si>
    <t>S4</t>
  </si>
  <si>
    <t>S5</t>
  </si>
  <si>
    <t>S6</t>
  </si>
  <si>
    <t>S7</t>
  </si>
  <si>
    <t>S8</t>
  </si>
  <si>
    <t>Q1_001</t>
  </si>
  <si>
    <t>Q1_002</t>
  </si>
  <si>
    <t>Q1_003</t>
  </si>
  <si>
    <t>Q1_004</t>
  </si>
  <si>
    <t>Q1_005</t>
  </si>
  <si>
    <t>Q1_006</t>
  </si>
  <si>
    <t>Q1_007</t>
  </si>
  <si>
    <t>Q1_008</t>
  </si>
  <si>
    <t>Q1_009</t>
  </si>
  <si>
    <t>Q1_010</t>
  </si>
  <si>
    <t>Q1_011</t>
  </si>
  <si>
    <t>Q1_012</t>
  </si>
  <si>
    <t>Q1_013</t>
  </si>
  <si>
    <t>Q1_014</t>
  </si>
  <si>
    <t>Q1_015</t>
  </si>
  <si>
    <t>Q1_016</t>
  </si>
  <si>
    <t>Q1_017</t>
  </si>
  <si>
    <t>Q1_018</t>
  </si>
  <si>
    <t>Q1_019</t>
  </si>
  <si>
    <t>Q1_020</t>
  </si>
  <si>
    <t>Q1_021</t>
  </si>
  <si>
    <t>Q1_022</t>
  </si>
  <si>
    <t>Q1_023</t>
  </si>
  <si>
    <t>Q1_024</t>
  </si>
  <si>
    <t>Q1_025</t>
  </si>
  <si>
    <t>Q1_026</t>
  </si>
  <si>
    <t>Q1_027</t>
  </si>
  <si>
    <t>Q1_028</t>
  </si>
  <si>
    <t>Q1_029</t>
  </si>
  <si>
    <t>Q1_030</t>
  </si>
  <si>
    <t>Q1_031</t>
  </si>
  <si>
    <t>Q1_032</t>
  </si>
  <si>
    <t>Q1_033</t>
  </si>
  <si>
    <t>Q1_034</t>
  </si>
  <si>
    <t>Q1_035</t>
  </si>
  <si>
    <t>Q1_036</t>
  </si>
  <si>
    <t>Q1_037</t>
  </si>
  <si>
    <t>Q1_038</t>
  </si>
  <si>
    <t>Q1_039</t>
  </si>
  <si>
    <t>Q1_040</t>
  </si>
  <si>
    <t>Q1_041</t>
  </si>
  <si>
    <t>Q1_042</t>
  </si>
  <si>
    <t>Q1_043</t>
  </si>
  <si>
    <t>Q1_044</t>
  </si>
  <si>
    <t>Q1_045</t>
  </si>
  <si>
    <t>Q1_046</t>
  </si>
  <si>
    <t>Q1_047</t>
  </si>
  <si>
    <t>Q1_048</t>
  </si>
  <si>
    <t>Q1_049</t>
  </si>
  <si>
    <t>Q1_050</t>
  </si>
  <si>
    <t>Q1_051</t>
  </si>
  <si>
    <t>Q1_052</t>
  </si>
  <si>
    <t>Q1_053</t>
  </si>
  <si>
    <t>Q1_054</t>
  </si>
  <si>
    <t>Q1_055</t>
  </si>
  <si>
    <t>Q1_056</t>
  </si>
  <si>
    <t>Q1_057</t>
  </si>
  <si>
    <t>Q1_058</t>
  </si>
  <si>
    <t>Q1_059</t>
  </si>
  <si>
    <t>Q1_060</t>
  </si>
  <si>
    <t>Q1_061</t>
  </si>
  <si>
    <t>Q1_062</t>
  </si>
  <si>
    <t>Q1_063</t>
  </si>
  <si>
    <t>Q1_064</t>
  </si>
  <si>
    <t>Q1_065</t>
  </si>
  <si>
    <t>Q1_066</t>
  </si>
  <si>
    <t>Q1_067</t>
  </si>
  <si>
    <t>Q1_068</t>
  </si>
  <si>
    <t>Q1_069</t>
  </si>
  <si>
    <t>Q1_070</t>
  </si>
  <si>
    <t>Q1_071</t>
  </si>
  <si>
    <t>Q1_072</t>
  </si>
  <si>
    <t>Q1_073</t>
  </si>
  <si>
    <t>Q1_074</t>
  </si>
  <si>
    <t>Q1_075</t>
  </si>
  <si>
    <t>Q1_076</t>
  </si>
  <si>
    <t>Q1_077</t>
  </si>
  <si>
    <t>Q1_078</t>
  </si>
  <si>
    <t>Q1_079</t>
  </si>
  <si>
    <t>Q1_080</t>
  </si>
  <si>
    <t>Q1_081</t>
  </si>
  <si>
    <t>Q1_082</t>
  </si>
  <si>
    <t>Q1_083</t>
  </si>
  <si>
    <t>Q1_084</t>
  </si>
  <si>
    <t>Q1_085</t>
  </si>
  <si>
    <t>Q1_086</t>
  </si>
  <si>
    <t>Q1_087</t>
  </si>
  <si>
    <t>Q1_088</t>
  </si>
  <si>
    <t>Q1_089</t>
  </si>
  <si>
    <t>Q1_090</t>
  </si>
  <si>
    <t>Q1_091</t>
  </si>
  <si>
    <t>Q1_092</t>
  </si>
  <si>
    <t>Q1_093</t>
  </si>
  <si>
    <t>Q1_094</t>
  </si>
  <si>
    <t>Q1_095</t>
  </si>
  <si>
    <t>Q1_096</t>
  </si>
  <si>
    <t>Q1_097</t>
  </si>
  <si>
    <t>Q1_098</t>
  </si>
  <si>
    <t>Q1_099</t>
  </si>
  <si>
    <t>Q1_100</t>
  </si>
  <si>
    <t>Q1_101</t>
  </si>
  <si>
    <t>Q1_102</t>
  </si>
  <si>
    <t>Q1_103</t>
  </si>
  <si>
    <t>Q1_104</t>
  </si>
  <si>
    <t>Q1_105</t>
  </si>
  <si>
    <t>Q1_106</t>
  </si>
  <si>
    <t>Q1_107</t>
  </si>
  <si>
    <t>Q1_108</t>
  </si>
  <si>
    <t>Q1_109</t>
  </si>
  <si>
    <t>Q1_110</t>
  </si>
  <si>
    <t>Q1_111</t>
  </si>
  <si>
    <t>Q1_112</t>
  </si>
  <si>
    <t>Q1_113</t>
  </si>
  <si>
    <t>Q1_114</t>
  </si>
  <si>
    <t>Q1_115</t>
  </si>
  <si>
    <t>S1_001</t>
  </si>
  <si>
    <t>S1_002</t>
  </si>
  <si>
    <t>S1_003</t>
  </si>
  <si>
    <t>S1_004</t>
  </si>
  <si>
    <t>S1_005</t>
  </si>
  <si>
    <t>S1_006</t>
  </si>
  <si>
    <t>S2_001</t>
  </si>
  <si>
    <t>S2_002</t>
  </si>
  <si>
    <t>S2_003</t>
  </si>
  <si>
    <t>S2_004</t>
  </si>
  <si>
    <t>S2_005</t>
  </si>
  <si>
    <t>S2_006</t>
  </si>
  <si>
    <t>S3_002</t>
  </si>
  <si>
    <t>S3_001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</si>
</sst>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h:mm;@"/>
  </numFmts>
  <fonts count="14"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1" tint="4.9989318521683403E-2"/>
      <name val="Calibri"/>
      <family val="2"/>
      <scheme val="minor"/>
    </font>
    <font>
      <sz val="11"/>
      <color theme="1" tint="4.9989318521683403E-2"/>
      <name val="Calibri"/>
      <family val="2"/>
      <scheme val="minor"/>
    </font>
    <font>
      <b/>
      <strike/>
      <sz val="11"/>
      <color theme="1"/>
      <name val="Calibri"/>
      <family val="2"/>
      <scheme val="minor"/>
    </font>
    <font>
      <b/>
      <sz val="11"/>
      <color rgb="FFFF0000"/>
      <name val="Calibri"/>
      <family val="2"/>
      <scheme val="minor"/>
    </font>
    <font>
      <b/>
      <sz val="11"/>
      <color rgb="FF3F3F3F"/>
      <name val="Calibri"/>
      <family val="2"/>
      <scheme val="minor"/>
    </font>
    <font>
      <sz val="11"/>
      <color rgb="FFFF0000"/>
      <name val="Calibri"/>
      <family val="2"/>
      <scheme val="minor"/>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theme="7"/>
      </patternFill>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2F2F2"/>
      </patternFill>
    </fill>
    <fill>
      <patternFill patternType="solid">
        <fgColor rgb="FF00B050"/>
        <bgColor indexed="64"/>
      </patternFill>
    </fill>
    <fill>
      <patternFill patternType="solid">
        <fgColor rgb="FF00B0F0"/>
        <bgColor indexed="64"/>
      </patternFill>
    </fill>
  </fills>
  <borders count="25">
    <border>
      <left/>
      <right/>
      <top/>
      <bottom/>
      <diagonal/>
    </border>
    <border>
      <left/>
      <right/>
      <top/>
      <bottom style="thin">
        <color theme="7"/>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style="medium">
        <color indexed="64"/>
      </top>
      <bottom/>
      <diagonal/>
    </border>
    <border>
      <left/>
      <right/>
      <top/>
      <bottom style="medium">
        <color indexed="64"/>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xf numFmtId="9" fontId="7" fillId="0" borderId="0" applyFont="0" applyFill="0" applyBorder="0" applyAlignment="0" applyProtection="0"/>
    <xf numFmtId="0" fontId="12" fillId="13" borderId="22" applyNumberFormat="0" applyAlignment="0" applyProtection="0"/>
  </cellStyleXfs>
  <cellXfs count="135">
    <xf numFmtId="0" fontId="0" fillId="0" borderId="0" xfId="0"/>
    <xf numFmtId="0" fontId="3" fillId="0" borderId="0" xfId="0" applyFont="1"/>
    <xf numFmtId="0" fontId="5" fillId="0" borderId="0" xfId="0" applyFont="1"/>
    <xf numFmtId="0" fontId="1" fillId="2" borderId="0" xfId="1" applyNumberFormat="1"/>
    <xf numFmtId="0" fontId="1" fillId="2" borderId="0" xfId="1"/>
    <xf numFmtId="0" fontId="2" fillId="3" borderId="0" xfId="2" applyNumberFormat="1"/>
    <xf numFmtId="0" fontId="2" fillId="3" borderId="0" xfId="2"/>
    <xf numFmtId="0" fontId="4" fillId="4" borderId="0" xfId="3" applyNumberFormat="1"/>
    <xf numFmtId="0" fontId="4" fillId="4" borderId="0" xfId="3"/>
    <xf numFmtId="0" fontId="8" fillId="0" borderId="0" xfId="0" applyFont="1"/>
    <xf numFmtId="0" fontId="9" fillId="0" borderId="0" xfId="0" applyFont="1"/>
    <xf numFmtId="0" fontId="8" fillId="0" borderId="1" xfId="0" applyFont="1" applyBorder="1"/>
    <xf numFmtId="164" fontId="0" fillId="0" borderId="0" xfId="4" applyNumberFormat="1" applyFont="1"/>
    <xf numFmtId="10" fontId="3" fillId="0" borderId="0" xfId="4" applyNumberFormat="1" applyFont="1"/>
    <xf numFmtId="0" fontId="3" fillId="0" borderId="2" xfId="0" applyFont="1" applyBorder="1"/>
    <xf numFmtId="0" fontId="0" fillId="0" borderId="2" xfId="0" applyBorder="1"/>
    <xf numFmtId="16" fontId="3" fillId="0" borderId="0" xfId="0" applyNumberFormat="1" applyFont="1"/>
    <xf numFmtId="1" fontId="0" fillId="0" borderId="0" xfId="0" applyNumberFormat="1"/>
    <xf numFmtId="0" fontId="3"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3" fillId="5" borderId="0" xfId="0" applyFont="1" applyFill="1"/>
    <xf numFmtId="0" fontId="3" fillId="5" borderId="0" xfId="0" applyFont="1" applyFill="1" applyAlignment="1">
      <alignment horizontal="center" vertical="center"/>
    </xf>
    <xf numFmtId="0" fontId="11" fillId="5" borderId="0" xfId="0" applyFont="1" applyFill="1" applyAlignment="1">
      <alignment horizontal="center" vertical="center"/>
    </xf>
    <xf numFmtId="0" fontId="11" fillId="0" borderId="0" xfId="0" applyFont="1" applyAlignment="1">
      <alignment horizontal="center"/>
    </xf>
    <xf numFmtId="0" fontId="3" fillId="5" borderId="0" xfId="0" applyFont="1" applyFill="1" applyAlignment="1">
      <alignment horizontal="center"/>
    </xf>
    <xf numFmtId="0" fontId="3" fillId="6" borderId="0" xfId="0" applyFont="1" applyFill="1"/>
    <xf numFmtId="0" fontId="3" fillId="0" borderId="0" xfId="0" applyFont="1" applyFill="1"/>
    <xf numFmtId="0" fontId="3" fillId="0" borderId="0" xfId="0" applyFont="1" applyFill="1" applyAlignment="1">
      <alignment horizontal="center" vertical="center"/>
    </xf>
    <xf numFmtId="0" fontId="0" fillId="7" borderId="4" xfId="0" applyFill="1" applyBorder="1" applyAlignment="1">
      <alignment horizontal="center" vertical="center"/>
    </xf>
    <xf numFmtId="0" fontId="0" fillId="8" borderId="4" xfId="0" applyFill="1" applyBorder="1" applyAlignment="1">
      <alignment horizontal="center" vertical="center"/>
    </xf>
    <xf numFmtId="0" fontId="0" fillId="8" borderId="3" xfId="0" applyFill="1" applyBorder="1" applyAlignment="1">
      <alignment horizontal="center" vertical="center"/>
    </xf>
    <xf numFmtId="0" fontId="3" fillId="7" borderId="4"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8" xfId="0" applyFont="1" applyFill="1" applyBorder="1" applyAlignment="1">
      <alignment horizontal="center" vertical="center"/>
    </xf>
    <xf numFmtId="0" fontId="3" fillId="9" borderId="9" xfId="0" applyFont="1" applyFill="1" applyBorder="1" applyAlignment="1">
      <alignment horizontal="center" vertical="center"/>
    </xf>
    <xf numFmtId="0" fontId="3" fillId="9" borderId="10" xfId="0" applyFont="1" applyFill="1" applyBorder="1" applyAlignment="1">
      <alignment horizontal="center" vertical="center"/>
    </xf>
    <xf numFmtId="0" fontId="3" fillId="9" borderId="11" xfId="0" applyFont="1" applyFill="1" applyBorder="1" applyAlignment="1">
      <alignment horizontal="center" vertical="center"/>
    </xf>
    <xf numFmtId="0" fontId="0" fillId="0" borderId="2" xfId="0" applyBorder="1" applyAlignment="1">
      <alignment horizontal="center"/>
    </xf>
    <xf numFmtId="0" fontId="0" fillId="0" borderId="0" xfId="0"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5" borderId="0" xfId="0" applyFont="1" applyFill="1" applyAlignment="1">
      <alignment horizontal="center" vertical="center"/>
    </xf>
    <xf numFmtId="0" fontId="0" fillId="0" borderId="0" xfId="0"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xf numFmtId="0" fontId="0" fillId="0" borderId="17" xfId="0" applyBorder="1"/>
    <xf numFmtId="0" fontId="0" fillId="10" borderId="17" xfId="0" applyFill="1" applyBorder="1"/>
    <xf numFmtId="0" fontId="0" fillId="11" borderId="17" xfId="0" applyFill="1" applyBorder="1"/>
    <xf numFmtId="0" fontId="0" fillId="12" borderId="18" xfId="0" applyFill="1" applyBorder="1"/>
    <xf numFmtId="9" fontId="0" fillId="10" borderId="0" xfId="4" applyFont="1" applyFill="1" applyBorder="1"/>
    <xf numFmtId="9" fontId="0" fillId="11" borderId="0" xfId="4" applyNumberFormat="1" applyFont="1" applyFill="1"/>
    <xf numFmtId="9" fontId="0" fillId="12" borderId="0" xfId="4" applyFont="1" applyFill="1"/>
    <xf numFmtId="0" fontId="3" fillId="0" borderId="15" xfId="0" applyFont="1" applyBorder="1"/>
    <xf numFmtId="0" fontId="0" fillId="0" borderId="15" xfId="0" applyBorder="1"/>
    <xf numFmtId="0" fontId="0" fillId="0" borderId="0" xfId="0" applyBorder="1"/>
    <xf numFmtId="0" fontId="0" fillId="10" borderId="0" xfId="0" applyFill="1" applyBorder="1"/>
    <xf numFmtId="0" fontId="0" fillId="11" borderId="0" xfId="0" applyFill="1" applyBorder="1"/>
    <xf numFmtId="0" fontId="0" fillId="12" borderId="19" xfId="0" applyFill="1" applyBorder="1"/>
    <xf numFmtId="0" fontId="0" fillId="0" borderId="20" xfId="0" applyBorder="1"/>
    <xf numFmtId="0" fontId="0" fillId="0" borderId="14" xfId="0" applyBorder="1"/>
    <xf numFmtId="0" fontId="0" fillId="11" borderId="14" xfId="0" applyFill="1" applyBorder="1"/>
    <xf numFmtId="0" fontId="0" fillId="12" borderId="21" xfId="0" applyFill="1" applyBorder="1"/>
    <xf numFmtId="9" fontId="0" fillId="10" borderId="20" xfId="4" applyFont="1" applyFill="1" applyBorder="1"/>
    <xf numFmtId="9" fontId="0" fillId="11" borderId="14" xfId="4" applyNumberFormat="1" applyFont="1" applyFill="1" applyBorder="1"/>
    <xf numFmtId="9" fontId="0" fillId="12" borderId="14" xfId="4" applyFont="1" applyFill="1" applyBorder="1"/>
    <xf numFmtId="0" fontId="0" fillId="11" borderId="0" xfId="0" applyFill="1"/>
    <xf numFmtId="0" fontId="0" fillId="12" borderId="0" xfId="0" applyFill="1"/>
    <xf numFmtId="9" fontId="0" fillId="10" borderId="16" xfId="4" applyFont="1" applyFill="1" applyBorder="1"/>
    <xf numFmtId="9" fontId="0" fillId="11" borderId="0" xfId="4" applyNumberFormat="1" applyFont="1" applyFill="1" applyBorder="1"/>
    <xf numFmtId="9" fontId="0" fillId="12" borderId="0" xfId="4" applyFont="1" applyFill="1" applyBorder="1"/>
    <xf numFmtId="0" fontId="13" fillId="0" borderId="0" xfId="0" applyFont="1"/>
    <xf numFmtId="0" fontId="6" fillId="0" borderId="1" xfId="0" applyFont="1" applyBorder="1"/>
    <xf numFmtId="0" fontId="0" fillId="14" borderId="4" xfId="0" applyFill="1" applyBorder="1" applyAlignment="1">
      <alignment horizontal="center" vertical="center"/>
    </xf>
    <xf numFmtId="0" fontId="3" fillId="14" borderId="4" xfId="0" applyFont="1" applyFill="1" applyBorder="1" applyAlignment="1">
      <alignment horizontal="center" vertical="center"/>
    </xf>
    <xf numFmtId="0" fontId="3" fillId="9" borderId="9" xfId="0" applyFont="1" applyFill="1" applyBorder="1" applyAlignment="1">
      <alignment horizontal="center"/>
    </xf>
    <xf numFmtId="0" fontId="0" fillId="9" borderId="9" xfId="0" applyFill="1" applyBorder="1"/>
    <xf numFmtId="0" fontId="0" fillId="15" borderId="3" xfId="0" applyFill="1" applyBorder="1" applyAlignment="1">
      <alignment horizontal="center" vertical="center"/>
    </xf>
    <xf numFmtId="0" fontId="3" fillId="15" borderId="4" xfId="0" applyFont="1" applyFill="1" applyBorder="1" applyAlignment="1">
      <alignment horizontal="center" vertical="center"/>
    </xf>
    <xf numFmtId="0" fontId="0" fillId="15" borderId="4" xfId="0" applyFill="1" applyBorder="1"/>
    <xf numFmtId="0" fontId="0" fillId="15" borderId="5" xfId="0" applyFill="1" applyBorder="1"/>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0" fillId="11" borderId="4" xfId="0" applyFill="1" applyBorder="1" applyAlignment="1">
      <alignment horizontal="center" vertical="center"/>
    </xf>
    <xf numFmtId="0" fontId="3" fillId="11" borderId="5" xfId="0" applyFont="1" applyFill="1" applyBorder="1" applyAlignment="1">
      <alignment horizontal="center" vertical="center"/>
    </xf>
    <xf numFmtId="0" fontId="3" fillId="0" borderId="23" xfId="0" applyFont="1" applyBorder="1" applyAlignment="1">
      <alignment horizontal="center"/>
    </xf>
    <xf numFmtId="0" fontId="3" fillId="0" borderId="3" xfId="0" applyFont="1" applyBorder="1" applyAlignment="1">
      <alignment horizontal="center"/>
    </xf>
    <xf numFmtId="0" fontId="0" fillId="6" borderId="3" xfId="0" applyFill="1" applyBorder="1" applyAlignment="1">
      <alignment horizontal="center" vertical="center"/>
    </xf>
    <xf numFmtId="0" fontId="0" fillId="11" borderId="3" xfId="0" applyFill="1" applyBorder="1" applyAlignment="1">
      <alignment horizontal="center"/>
    </xf>
    <xf numFmtId="0" fontId="3" fillId="11" borderId="4" xfId="0" applyFont="1" applyFill="1" applyBorder="1" applyAlignment="1">
      <alignment horizontal="center"/>
    </xf>
    <xf numFmtId="0" fontId="3" fillId="11" borderId="4" xfId="0" applyFont="1" applyFill="1" applyBorder="1" applyAlignment="1">
      <alignment horizontal="center" vertical="center"/>
    </xf>
    <xf numFmtId="0" fontId="0" fillId="6" borderId="7" xfId="0" applyFill="1" applyBorder="1" applyAlignment="1">
      <alignment horizontal="center" vertical="center"/>
    </xf>
    <xf numFmtId="0" fontId="3" fillId="6" borderId="9" xfId="0" applyFont="1" applyFill="1" applyBorder="1" applyAlignment="1">
      <alignment horizontal="center" vertical="center"/>
    </xf>
    <xf numFmtId="0" fontId="0" fillId="6" borderId="9" xfId="0" applyFill="1" applyBorder="1" applyAlignment="1">
      <alignment horizontal="center" vertical="center"/>
    </xf>
    <xf numFmtId="0" fontId="3" fillId="6" borderId="11" xfId="0" applyFont="1" applyFill="1" applyBorder="1" applyAlignment="1">
      <alignment horizontal="center" vertical="center"/>
    </xf>
    <xf numFmtId="0" fontId="0" fillId="0" borderId="3" xfId="0" applyBorder="1"/>
    <xf numFmtId="0" fontId="0" fillId="9" borderId="7" xfId="0" applyFont="1" applyFill="1" applyBorder="1" applyAlignment="1">
      <alignment horizontal="center"/>
    </xf>
    <xf numFmtId="0" fontId="0" fillId="9" borderId="8" xfId="0" applyFont="1" applyFill="1" applyBorder="1" applyAlignment="1">
      <alignment horizontal="center" vertical="center"/>
    </xf>
    <xf numFmtId="0" fontId="0" fillId="9" borderId="9" xfId="0" applyFont="1" applyFill="1" applyBorder="1" applyAlignment="1">
      <alignment horizontal="center" vertical="center"/>
    </xf>
    <xf numFmtId="0" fontId="0" fillId="9" borderId="6" xfId="0" applyFont="1" applyFill="1" applyBorder="1" applyAlignment="1">
      <alignment horizontal="center" vertical="center"/>
    </xf>
    <xf numFmtId="0" fontId="3" fillId="0" borderId="8" xfId="0" applyFont="1" applyBorder="1" applyAlignment="1">
      <alignment horizontal="center" vertical="center"/>
    </xf>
    <xf numFmtId="0" fontId="3" fillId="0" borderId="10" xfId="0" applyFont="1" applyBorder="1" applyAlignment="1">
      <alignment horizontal="center" vertical="center"/>
    </xf>
    <xf numFmtId="0" fontId="3" fillId="5" borderId="0" xfId="0" applyFont="1" applyFill="1" applyBorder="1" applyAlignment="1">
      <alignment horizontal="center" vertical="center"/>
    </xf>
    <xf numFmtId="0" fontId="0" fillId="15" borderId="4" xfId="0" applyFill="1" applyBorder="1" applyAlignment="1">
      <alignment horizontal="center" vertical="center"/>
    </xf>
    <xf numFmtId="0" fontId="0" fillId="15" borderId="4" xfId="0" applyFont="1" applyFill="1" applyBorder="1" applyAlignment="1">
      <alignment horizontal="center"/>
    </xf>
    <xf numFmtId="0" fontId="3" fillId="15" borderId="5" xfId="0" applyFont="1" applyFill="1" applyBorder="1" applyAlignment="1">
      <alignment horizontal="center"/>
    </xf>
    <xf numFmtId="0" fontId="0" fillId="14" borderId="3" xfId="0" applyFont="1" applyFill="1" applyBorder="1" applyAlignment="1">
      <alignment horizontal="center" vertical="center"/>
    </xf>
    <xf numFmtId="0" fontId="3" fillId="14" borderId="5" xfId="0" applyFont="1" applyFill="1" applyBorder="1" applyAlignment="1">
      <alignment horizontal="center" vertical="center"/>
    </xf>
    <xf numFmtId="0" fontId="0" fillId="7" borderId="3" xfId="0" applyFill="1" applyBorder="1" applyAlignment="1">
      <alignment horizontal="center" vertical="center"/>
    </xf>
    <xf numFmtId="0" fontId="3" fillId="7" borderId="5" xfId="0" applyFont="1" applyFill="1" applyBorder="1" applyAlignment="1">
      <alignment horizontal="center" vertical="center"/>
    </xf>
    <xf numFmtId="0" fontId="0" fillId="6" borderId="4" xfId="0" applyFont="1" applyFill="1" applyBorder="1" applyAlignment="1">
      <alignment horizontal="center" vertical="center"/>
    </xf>
    <xf numFmtId="0" fontId="3" fillId="0" borderId="6" xfId="0" applyFont="1" applyBorder="1" applyAlignment="1">
      <alignment horizontal="center"/>
    </xf>
    <xf numFmtId="0" fontId="3" fillId="0" borderId="7" xfId="0" applyFont="1" applyBorder="1" applyAlignment="1">
      <alignment horizontal="center"/>
    </xf>
    <xf numFmtId="0" fontId="0" fillId="9" borderId="7" xfId="0" applyFill="1" applyBorder="1"/>
    <xf numFmtId="0" fontId="0" fillId="9" borderId="8" xfId="0" applyFill="1" applyBorder="1" applyAlignment="1">
      <alignment horizontal="center"/>
    </xf>
    <xf numFmtId="0" fontId="3" fillId="9" borderId="8" xfId="0" applyFont="1" applyFill="1" applyBorder="1" applyAlignment="1">
      <alignment horizontal="center"/>
    </xf>
    <xf numFmtId="165" fontId="0" fillId="0" borderId="0" xfId="0" applyNumberFormat="1"/>
    <xf numFmtId="165" fontId="12" fillId="13" borderId="22" xfId="5" applyNumberFormat="1"/>
    <xf numFmtId="0" fontId="12" fillId="13" borderId="22" xfId="5" applyAlignment="1">
      <alignment horizontal="center"/>
    </xf>
    <xf numFmtId="0" fontId="3" fillId="0" borderId="0" xfId="0" applyFont="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11" fillId="0" borderId="0" xfId="0" applyFont="1" applyAlignment="1">
      <alignment horizontal="center" vertical="center"/>
    </xf>
    <xf numFmtId="0" fontId="3" fillId="0" borderId="12" xfId="0" applyFont="1" applyBorder="1" applyAlignment="1">
      <alignment horizontal="center"/>
    </xf>
    <xf numFmtId="0" fontId="3" fillId="0" borderId="13" xfId="0" applyFont="1" applyBorder="1" applyAlignment="1">
      <alignment horizontal="center"/>
    </xf>
    <xf numFmtId="0" fontId="3" fillId="5" borderId="0" xfId="0" applyFont="1" applyFill="1" applyBorder="1" applyAlignment="1">
      <alignment horizontal="center" vertical="center"/>
    </xf>
    <xf numFmtId="0" fontId="0" fillId="0" borderId="24" xfId="0" applyBorder="1" applyAlignment="1">
      <alignment horizontal="center"/>
    </xf>
    <xf numFmtId="0" fontId="11" fillId="0" borderId="4"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11" fillId="0" borderId="0" xfId="0" applyFont="1" applyBorder="1" applyAlignment="1">
      <alignment horizontal="center" vertical="center"/>
    </xf>
    <xf numFmtId="0" fontId="3" fillId="0" borderId="10" xfId="0" applyFont="1" applyBorder="1" applyAlignment="1">
      <alignment horizontal="center" vertical="center"/>
    </xf>
  </cellXfs>
  <cellStyles count="6">
    <cellStyle name="Bom" xfId="1" builtinId="26"/>
    <cellStyle name="Ênfase4" xfId="3" builtinId="41"/>
    <cellStyle name="Neutra" xfId="2" builtinId="28"/>
    <cellStyle name="Normal" xfId="0" builtinId="0"/>
    <cellStyle name="Porcentagem" xfId="4" builtinId="5"/>
    <cellStyle name="Saída" xfId="5" builtinId="21"/>
  </cellStyles>
  <dxfs count="163">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numFmt numFmtId="0" formatCode="General"/>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border outline="0">
        <top style="thin">
          <color theme="6"/>
        </top>
      </border>
    </dxf>
    <dxf>
      <font>
        <strike val="0"/>
        <outline val="0"/>
        <shadow val="0"/>
        <u val="none"/>
        <vertAlign val="baseline"/>
        <sz val="11"/>
        <color theme="1" tint="4.9989318521683403E-2"/>
        <name val="Calibri"/>
        <scheme val="minor"/>
      </font>
    </dxf>
    <dxf>
      <border outline="0">
        <bottom style="thin">
          <color theme="7"/>
        </bottom>
      </border>
    </dxf>
    <dxf>
      <font>
        <b/>
        <i val="0"/>
        <strike val="0"/>
        <condense val="0"/>
        <extend val="0"/>
        <outline val="0"/>
        <shadow val="0"/>
        <u val="none"/>
        <vertAlign val="baseline"/>
        <sz val="11"/>
        <color theme="1" tint="4.9989318521683403E-2"/>
        <name val="Calibri"/>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numFmt numFmtId="0" formatCode="General"/>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border outline="0">
        <bottom style="thin">
          <color theme="7"/>
        </bottom>
      </border>
    </dxf>
    <dxf>
      <font>
        <b/>
        <i val="0"/>
        <strike val="0"/>
        <condense val="0"/>
        <extend val="0"/>
        <outline val="0"/>
        <shadow val="0"/>
        <u val="none"/>
        <vertAlign val="baseline"/>
        <sz val="11"/>
        <color theme="1" tint="4.9989318521683403E-2"/>
        <name val="Calibri"/>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border outline="0">
        <top style="thin">
          <color theme="1"/>
        </top>
      </border>
    </dxf>
    <dxf>
      <font>
        <strike val="0"/>
        <outline val="0"/>
        <shadow val="0"/>
        <u val="none"/>
        <vertAlign val="baseline"/>
        <sz val="11"/>
        <color theme="1" tint="4.9989318521683403E-2"/>
        <name val="Calibri"/>
        <scheme val="minor"/>
      </font>
    </dxf>
    <dxf>
      <border outline="0">
        <bottom style="thin">
          <color theme="7"/>
        </bottom>
      </border>
    </dxf>
    <dxf>
      <font>
        <b/>
        <i val="0"/>
        <strike val="0"/>
        <condense val="0"/>
        <extend val="0"/>
        <outline val="0"/>
        <shadow val="0"/>
        <u val="none"/>
        <vertAlign val="baseline"/>
        <sz val="11"/>
        <color theme="1" tint="4.9989318521683403E-2"/>
        <name val="Calibri"/>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border outline="0">
        <bottom style="thin">
          <color theme="7"/>
        </bottom>
      </border>
    </dxf>
    <dxf>
      <font>
        <b/>
        <i val="0"/>
        <strike val="0"/>
        <condense val="0"/>
        <extend val="0"/>
        <outline val="0"/>
        <shadow val="0"/>
        <u val="none"/>
        <vertAlign val="baseline"/>
        <sz val="11"/>
        <color theme="1" tint="4.9989318521683403E-2"/>
        <name val="Calibri"/>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top style="thin">
          <color theme="7"/>
        </top>
      </border>
    </dxf>
    <dxf>
      <border outline="0">
        <bottom style="thin">
          <color theme="7"/>
        </bottom>
      </border>
    </dxf>
    <dxf>
      <font>
        <b/>
        <i val="0"/>
        <strike val="0"/>
        <condense val="0"/>
        <extend val="0"/>
        <outline val="0"/>
        <shadow val="0"/>
        <u val="none"/>
        <vertAlign val="baseline"/>
        <sz val="11"/>
        <color theme="1" tint="4.9989318521683403E-2"/>
        <name val="Calibri"/>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strike val="0"/>
        <outline val="0"/>
        <shadow val="0"/>
        <u val="none"/>
        <vertAlign val="baseline"/>
        <sz val="11"/>
        <color theme="1" tint="4.9989318521683403E-2"/>
        <name val="Calibri"/>
        <scheme val="minor"/>
      </font>
    </dxf>
    <dxf>
      <font>
        <b/>
        <i val="0"/>
        <strike val="0"/>
        <condense val="0"/>
        <extend val="0"/>
        <outline val="0"/>
        <shadow val="0"/>
        <u val="none"/>
        <vertAlign val="baseline"/>
        <sz val="11"/>
        <color theme="1" tint="4.9989318521683403E-2"/>
        <name val="Calibri"/>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numFmt numFmtId="0" formatCode="General"/>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top style="thin">
          <color theme="6"/>
        </top>
      </border>
    </dxf>
    <dxf>
      <border outline="0">
        <bottom style="thin">
          <color theme="7"/>
        </bottom>
      </border>
    </dxf>
    <dxf>
      <font>
        <b/>
        <i val="0"/>
        <strike val="0"/>
        <condense val="0"/>
        <extend val="0"/>
        <outline val="0"/>
        <shadow val="0"/>
        <u val="none"/>
        <vertAlign val="baseline"/>
        <sz val="11"/>
        <color theme="1" tint="4.9989318521683403E-2"/>
        <name val="Calibri"/>
        <scheme val="minor"/>
      </font>
    </dxf>
    <dxf>
      <font>
        <color rgb="FF9C0006"/>
      </font>
      <fill>
        <patternFill>
          <bgColor rgb="FFFFC7CE"/>
        </patternFill>
      </fill>
    </dxf>
    <dxf>
      <font>
        <color rgb="FF9C0006"/>
      </font>
      <fill>
        <patternFill>
          <bgColor rgb="FFFFC7CE"/>
        </patternFill>
      </fill>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numFmt numFmtId="0" formatCode="General"/>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border outline="0">
        <top style="thin">
          <color theme="6"/>
        </top>
      </border>
    </dxf>
    <dxf>
      <font>
        <strike val="0"/>
        <outline val="0"/>
        <shadow val="0"/>
        <u val="none"/>
        <vertAlign val="baseline"/>
        <sz val="11"/>
        <color auto="1"/>
        <name val="Calibri"/>
        <scheme val="minor"/>
      </font>
    </dxf>
    <dxf>
      <border outline="0">
        <bottom style="thin">
          <color theme="7"/>
        </bottom>
      </border>
    </dxf>
    <dxf>
      <font>
        <b/>
        <i val="0"/>
        <strike val="0"/>
        <condense val="0"/>
        <extend val="0"/>
        <outline val="0"/>
        <shadow val="0"/>
        <u val="none"/>
        <vertAlign val="baseline"/>
        <sz val="11"/>
        <color auto="1"/>
        <name val="Calibri"/>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Tabela1" displayName="Tabela1" ref="C4:N280" totalsRowShown="0" headerRowDxfId="156" dataDxfId="154" headerRowBorderDxfId="155" tableBorderDxfId="153">
  <autoFilter ref="C4:N280"/>
  <sortState ref="C2:N277">
    <sortCondition ref="D2:D277"/>
    <sortCondition ref="H2:H277"/>
  </sortState>
  <tableColumns count="12">
    <tableColumn id="1" name="Titulo" dataDxfId="152"/>
    <tableColumn id="2" name="Sub-Área Temática" dataDxfId="151"/>
    <tableColumn id="3" name="Avaliador 1" dataDxfId="150"/>
    <tableColumn id="4" name="Avaliador 2" dataDxfId="149"/>
    <tableColumn id="5" name="Tipo de Apresentação" dataDxfId="148"/>
    <tableColumn id="6" name="MODIFICAÇÃO" dataDxfId="147">
      <calculatedColumnFormula>IF(G5="Oral",IF(E5=F5,"Oral","Pôster_mod"),"Pôster")</calculatedColumnFormula>
    </tableColumn>
    <tableColumn id="7" name="Autor1" dataDxfId="146"/>
    <tableColumn id="8" name="Autor2" dataDxfId="145"/>
    <tableColumn id="9" name="Autor3" dataDxfId="144"/>
    <tableColumn id="10" name="Autor4" dataDxfId="143"/>
    <tableColumn id="11" name="Autor5" dataDxfId="142"/>
    <tableColumn id="12" name="Instituição" dataDxfId="141"/>
  </tableColumns>
  <tableStyleInfo name="TableStyleLight3" showFirstColumn="0" showLastColumn="0" showRowStripes="1" showColumnStripes="0"/>
</table>
</file>

<file path=xl/tables/table2.xml><?xml version="1.0" encoding="utf-8"?>
<table xmlns="http://schemas.openxmlformats.org/spreadsheetml/2006/main" id="4" name="Tabela4" displayName="Tabela4" ref="A1:L165" totalsRowShown="0" headerRowDxfId="137" dataDxfId="136">
  <autoFilter ref="A1:L165"/>
  <tableColumns count="12">
    <tableColumn id="1" name="Titulo" dataDxfId="135"/>
    <tableColumn id="2" name="Sub-Área Temática" dataDxfId="134"/>
    <tableColumn id="3" name="Avaliador 1" dataDxfId="133"/>
    <tableColumn id="4" name="Avaliador 2" dataDxfId="132"/>
    <tableColumn id="5" name="Tipo Apresentação" dataDxfId="131"/>
    <tableColumn id="6" name="MODIFICAÇÃO" dataDxfId="130">
      <calculatedColumnFormula>IF(E2="Oral",IF(C2=D2,"Oral","Pôster_mod"),"Pôster")</calculatedColumnFormula>
    </tableColumn>
    <tableColumn id="7" name="Autor1" dataDxfId="129"/>
    <tableColumn id="8" name="Autor2" dataDxfId="128"/>
    <tableColumn id="9" name="Autor3" dataDxfId="127"/>
    <tableColumn id="10" name="Autor4" dataDxfId="126"/>
    <tableColumn id="11" name="Autor5" dataDxfId="125"/>
    <tableColumn id="12" name="Instituição" dataDxfId="124"/>
  </tableColumns>
  <tableStyleInfo name="TableStyleLight4" showFirstColumn="0" showLastColumn="0" showRowStripes="1" showColumnStripes="0"/>
</table>
</file>

<file path=xl/tables/table3.xml><?xml version="1.0" encoding="utf-8"?>
<table xmlns="http://schemas.openxmlformats.org/spreadsheetml/2006/main" id="13" name="Tabela13" displayName="Tabela13" ref="A1:L87" totalsRowShown="0" headerRowDxfId="120" dataDxfId="119">
  <autoFilter ref="A1:L87"/>
  <tableColumns count="12">
    <tableColumn id="1" name="Titulo" dataDxfId="118"/>
    <tableColumn id="2" name="Sub-Área Temática" dataDxfId="117"/>
    <tableColumn id="3" name="Avaliador 1" dataDxfId="116"/>
    <tableColumn id="4" name="Avaliador 2" dataDxfId="115"/>
    <tableColumn id="5" name="Tipo Apresentação" dataDxfId="114"/>
    <tableColumn id="6" name="MODIFICAÇÃO" dataDxfId="113">
      <calculatedColumnFormula>IF(E2="Oral",IF(C2=D2,"Oral","Pôster_mod"),"Pôster")</calculatedColumnFormula>
    </tableColumn>
    <tableColumn id="7" name="Autor1" dataDxfId="112"/>
    <tableColumn id="8" name="Autor2" dataDxfId="111"/>
    <tableColumn id="9" name="Autor3" dataDxfId="110"/>
    <tableColumn id="10" name="Autor4" dataDxfId="109"/>
    <tableColumn id="11" name="Autor5" dataDxfId="108"/>
    <tableColumn id="12" name="Instituição" dataDxfId="107"/>
  </tableColumns>
  <tableStyleInfo name="TableStyleLight6" showFirstColumn="0" showLastColumn="0" showRowStripes="1" showColumnStripes="0"/>
</table>
</file>

<file path=xl/tables/table4.xml><?xml version="1.0" encoding="utf-8"?>
<table xmlns="http://schemas.openxmlformats.org/spreadsheetml/2006/main" id="14" name="Tabela14" displayName="Tabela14" ref="A1:L368" totalsRowShown="0" headerRowDxfId="104" headerRowBorderDxfId="103" tableBorderDxfId="102">
  <autoFilter ref="A1:L368"/>
  <tableColumns count="12">
    <tableColumn id="1" name="Titulo"/>
    <tableColumn id="2" name="Sub-Área Temática"/>
    <tableColumn id="3" name="Avaliador 1"/>
    <tableColumn id="4" name="Avaliador 2"/>
    <tableColumn id="5" name="Tipo Apresentação"/>
    <tableColumn id="6" name="MODIFICAÇÃO">
      <calculatedColumnFormula>IF(E2="Oral",IF(C2=D2,"Oral","Pôster_mod"),"Pôster")</calculatedColumnFormula>
    </tableColumn>
    <tableColumn id="7" name="Autor1"/>
    <tableColumn id="8" name="Autor2"/>
    <tableColumn id="9" name="Autor3"/>
    <tableColumn id="10" name="Autor4"/>
    <tableColumn id="11" name="Autor5"/>
    <tableColumn id="12" name="Instituição"/>
  </tableColumns>
  <tableStyleInfo name="TableStyleLight1" showFirstColumn="0" showLastColumn="0" showRowStripes="1" showColumnStripes="0"/>
</table>
</file>

<file path=xl/tables/table5.xml><?xml version="1.0" encoding="utf-8"?>
<table xmlns="http://schemas.openxmlformats.org/spreadsheetml/2006/main" id="15" name="Tabela15" displayName="Tabela15" ref="A1:L312" totalsRowShown="0" headerRowDxfId="98" dataDxfId="97">
  <autoFilter ref="A1:L312"/>
  <tableColumns count="12">
    <tableColumn id="1" name="Titulo" dataDxfId="96"/>
    <tableColumn id="2" name="Sub-Área Temática" dataDxfId="95"/>
    <tableColumn id="3" name="Avaliador 1" dataDxfId="94"/>
    <tableColumn id="4" name="Avaliador 2" dataDxfId="93"/>
    <tableColumn id="5" name="Tipo Apresentação" dataDxfId="92"/>
    <tableColumn id="6" name="MODIFICAÇÃO" dataDxfId="91">
      <calculatedColumnFormula>IF(E2="Oral",IF(C2=D2,"Oral","Pôster_mod"),"Pôster")</calculatedColumnFormula>
    </tableColumn>
    <tableColumn id="7" name="Autor1" dataDxfId="90"/>
    <tableColumn id="8" name="Autor2" dataDxfId="89"/>
    <tableColumn id="9" name="Autor3" dataDxfId="88"/>
    <tableColumn id="10" name="Autor4" dataDxfId="87"/>
    <tableColumn id="11" name="Autor5" dataDxfId="86"/>
    <tableColumn id="12" name="Instituição" dataDxfId="85"/>
  </tableColumns>
  <tableStyleInfo name="TableStyleLight5" showFirstColumn="0" showLastColumn="0" showRowStripes="1" showColumnStripes="0"/>
</table>
</file>

<file path=xl/tables/table6.xml><?xml version="1.0" encoding="utf-8"?>
<table xmlns="http://schemas.openxmlformats.org/spreadsheetml/2006/main" id="5" name="Tabela5" displayName="Tabela5" ref="A1:L183" totalsRowShown="0" headerRowDxfId="81" dataDxfId="80">
  <autoFilter ref="A1:L183"/>
  <tableColumns count="12">
    <tableColumn id="1" name="Titulo" dataDxfId="79"/>
    <tableColumn id="2" name="Sub-Área Temática" dataDxfId="78"/>
    <tableColumn id="3" name="Avaliador 1" dataDxfId="77"/>
    <tableColumn id="4" name="Avaliador 2" dataDxfId="76"/>
    <tableColumn id="5" name="Tipo Apresentação" dataDxfId="75"/>
    <tableColumn id="6" name="MODIFICAÇÃO" dataDxfId="74">
      <calculatedColumnFormula>IF(E2="Oral",IF(C2=D2,"Oral","Pôster_mod"),"Pôster")</calculatedColumnFormula>
    </tableColumn>
    <tableColumn id="7" name="Autor1" dataDxfId="73"/>
    <tableColumn id="8" name="Autor2" dataDxfId="72"/>
    <tableColumn id="9" name="Autor3" dataDxfId="71"/>
    <tableColumn id="10" name="Autor4" dataDxfId="70"/>
    <tableColumn id="11" name="Autor5" dataDxfId="69"/>
    <tableColumn id="12" name="Instituição" dataDxfId="68"/>
  </tableColumns>
  <tableStyleInfo name="TableStyleLight5" showFirstColumn="0" showLastColumn="0" showRowStripes="1" showColumnStripes="0"/>
</table>
</file>

<file path=xl/tables/table7.xml><?xml version="1.0" encoding="utf-8"?>
<table xmlns="http://schemas.openxmlformats.org/spreadsheetml/2006/main" id="6" name="Tabela6" displayName="Tabela6" ref="A1:L140" totalsRowShown="0" headerRowDxfId="64" headerRowBorderDxfId="63" tableBorderDxfId="62">
  <autoFilter ref="A1:L140"/>
  <sortState ref="A2:L140">
    <sortCondition ref="A1:A140"/>
  </sortState>
  <tableColumns count="12">
    <tableColumn id="1" name="Titulo"/>
    <tableColumn id="2" name="Sub-Área Temática"/>
    <tableColumn id="3" name="Avaliador 1"/>
    <tableColumn id="4" name="Avaliador 2"/>
    <tableColumn id="5" name="Tipo Apresentação"/>
    <tableColumn id="6" name="MODIFICAÇÃO">
      <calculatedColumnFormula>IF(E2="Oral",IF(C2=D2,"Oral","Pôster_mod"),"Pôster")</calculatedColumnFormula>
    </tableColumn>
    <tableColumn id="7" name="Autor1"/>
    <tableColumn id="8" name="Autor2"/>
    <tableColumn id="9" name="Autor3"/>
    <tableColumn id="10" name="Autor4"/>
    <tableColumn id="11" name="Autor5"/>
    <tableColumn id="12" name="Instituição"/>
  </tableColumns>
  <tableStyleInfo name="TableStyleLight1" showFirstColumn="0" showLastColumn="0" showRowStripes="1" showColumnStripes="0"/>
</table>
</file>

<file path=xl/tables/table8.xml><?xml version="1.0" encoding="utf-8"?>
<table xmlns="http://schemas.openxmlformats.org/spreadsheetml/2006/main" id="7" name="Tabela7" displayName="Tabela7" ref="A1:L69" totalsRowShown="0" headerRowDxfId="58" headerRowBorderDxfId="57">
  <autoFilter ref="A1:L69"/>
  <tableColumns count="12">
    <tableColumn id="1" name="Titulo"/>
    <tableColumn id="2" name="Sub-Área Temática"/>
    <tableColumn id="3" name="Avaliador 1"/>
    <tableColumn id="4" name="Avaliador 2"/>
    <tableColumn id="5" name="Tipo Apresentação"/>
    <tableColumn id="6" name="MODIFICAÇÃO" dataDxfId="56">
      <calculatedColumnFormula>IF(E2="Oral",IF(C2=D2,"Oral","Pôster_mod"),"Pôster")</calculatedColumnFormula>
    </tableColumn>
    <tableColumn id="7" name="Autor1"/>
    <tableColumn id="8" name="Autor2"/>
    <tableColumn id="9" name="Autor3"/>
    <tableColumn id="10" name="Autor4"/>
    <tableColumn id="11" name="Autor5"/>
    <tableColumn id="12" name="Instituição"/>
  </tableColumns>
  <tableStyleInfo name="TableStyleLight1" showFirstColumn="0" showLastColumn="0" showRowStripes="1" showColumnStripes="0"/>
</table>
</file>

<file path=xl/tables/table9.xml><?xml version="1.0" encoding="utf-8"?>
<table xmlns="http://schemas.openxmlformats.org/spreadsheetml/2006/main" id="8" name="Tabela8" displayName="Tabela8" ref="A1:L40" totalsRowShown="0" headerRowDxfId="52" dataDxfId="50" headerRowBorderDxfId="51" tableBorderDxfId="49">
  <autoFilter ref="A1:L40"/>
  <tableColumns count="12">
    <tableColumn id="1" name="Titulo" dataDxfId="48"/>
    <tableColumn id="2" name="Sub-Área Temática" dataDxfId="47"/>
    <tableColumn id="3" name="Avaliador 1" dataDxfId="46"/>
    <tableColumn id="4" name="Avaliador 2" dataDxfId="45"/>
    <tableColumn id="5" name="Tipo Apresentação" dataDxfId="44"/>
    <tableColumn id="6" name="MODIFICAÇÃO" dataDxfId="43">
      <calculatedColumnFormula>IF(E2="Oral",IF(C2=D2,"Oral","Pôster_mod"),"Pôster")</calculatedColumnFormula>
    </tableColumn>
    <tableColumn id="7" name="Autor1" dataDxfId="42"/>
    <tableColumn id="8" name="Autor2" dataDxfId="41"/>
    <tableColumn id="9" name="Autor3" dataDxfId="40"/>
    <tableColumn id="10" name="Autor4" dataDxfId="39"/>
    <tableColumn id="11" name="Autor5" dataDxfId="38"/>
    <tableColumn id="12" name="Instituição" dataDxfId="37"/>
  </tableColumns>
  <tableStyleInfo name="TableStyleLight7" showFirstColumn="0" showLastColumn="0" showRowStripes="1" showColumnStripes="0"/>
</table>
</file>

<file path=xl/tables/table10.xml><?xml version="1.0" encoding="utf-8"?>
<table xmlns="http://schemas.openxmlformats.org/spreadsheetml/2006/main" id="9" name="Tabela9" displayName="Tabela9" ref="A1:L120" totalsRowShown="0" headerRowDxfId="33" dataDxfId="31" headerRowBorderDxfId="32">
  <autoFilter ref="A1:L120"/>
  <tableColumns count="12">
    <tableColumn id="1" name="Titulo" dataDxfId="30"/>
    <tableColumn id="2" name="Sub-Área Temática" dataDxfId="29"/>
    <tableColumn id="3" name="Avaliador 1" dataDxfId="28"/>
    <tableColumn id="4" name="Avaliador 2" dataDxfId="27"/>
    <tableColumn id="5" name="Tipo Apresentação" dataDxfId="26"/>
    <tableColumn id="6" name="MODIFICAÇÃO" dataDxfId="25">
      <calculatedColumnFormula>IF(E2="Oral",IF(C2=D2,"Oral","Pôster_mod"),"Pôster")</calculatedColumnFormula>
    </tableColumn>
    <tableColumn id="7" name="Autor1" dataDxfId="24"/>
    <tableColumn id="8" name="Autor2" dataDxfId="23"/>
    <tableColumn id="9" name="Autor3" dataDxfId="22"/>
    <tableColumn id="10" name="Autor4" dataDxfId="21"/>
    <tableColumn id="11" name="Autor5" dataDxfId="20"/>
    <tableColumn id="12" name="Instituição" dataDxfId="19"/>
  </tableColumns>
  <tableStyleInfo name="TableStyleLight4" showFirstColumn="0" showLastColumn="0" showRowStripes="1" showColumnStripes="0"/>
</table>
</file>

<file path=xl/tables/table11.xml><?xml version="1.0" encoding="utf-8"?>
<table xmlns="http://schemas.openxmlformats.org/spreadsheetml/2006/main" id="10" name="Tabela10" displayName="Tabela10" ref="A1:L78" totalsRowShown="0" headerRowDxfId="15" dataDxfId="13" headerRowBorderDxfId="14" tableBorderDxfId="12">
  <autoFilter ref="A1:L78"/>
  <tableColumns count="12">
    <tableColumn id="1" name="Titulo" dataDxfId="11"/>
    <tableColumn id="2" name="Sub-Área Temática" dataDxfId="10"/>
    <tableColumn id="3" name="Avaliador 1" dataDxfId="9"/>
    <tableColumn id="4" name="Avaliador 2" dataDxfId="8"/>
    <tableColumn id="5" name="Tipo Apresentação" dataDxfId="7"/>
    <tableColumn id="6" name="MODIFICAÇÃO" dataDxfId="6">
      <calculatedColumnFormula>IF(E2="Oral",IF(C2=D2,"Oral","Pôster_mod"),"Pôster")</calculatedColumnFormula>
    </tableColumn>
    <tableColumn id="7" name="Autor1" dataDxfId="5"/>
    <tableColumn id="8" name="Autor2" dataDxfId="4"/>
    <tableColumn id="9" name="Autor3" dataDxfId="3"/>
    <tableColumn id="10" name="Autor4" dataDxfId="2"/>
    <tableColumn id="11" name="Autor5" dataDxfId="1"/>
    <tableColumn id="12" name="Instituição" dataDxfId="0"/>
  </tableColumns>
  <tableStyleInfo name="TableStyleLight7"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election activeCell="L28" sqref="L28"/>
    </sheetView>
  </sheetViews>
  <sheetFormatPr defaultRowHeight="15" x14ac:dyDescent="0.25"/>
  <cols>
    <col min="1" max="1" width="31.5703125" customWidth="1"/>
    <col min="4" max="4" width="13.5703125" customWidth="1"/>
    <col min="11" max="11" width="10.5703125" customWidth="1"/>
    <col min="12" max="12" width="12.5703125" customWidth="1"/>
    <col min="13" max="13" width="10.5703125" bestFit="1" customWidth="1"/>
  </cols>
  <sheetData>
    <row r="1" spans="1:13" x14ac:dyDescent="0.25">
      <c r="A1" s="1" t="s">
        <v>3840</v>
      </c>
      <c r="B1" s="1" t="str">
        <f t="array" ref="B1:D1">TRANSPOSE(C_AGRARIAS_!G283:G285)</f>
        <v>ORAL</v>
      </c>
      <c r="C1" s="1" t="str">
        <v>PÔSTER</v>
      </c>
      <c r="D1" s="1" t="str">
        <v>PÔSTER_MOD</v>
      </c>
      <c r="E1" s="1" t="s">
        <v>172</v>
      </c>
      <c r="F1" s="1" t="s">
        <v>3841</v>
      </c>
      <c r="G1" s="1" t="s">
        <v>173</v>
      </c>
      <c r="H1" s="1" t="s">
        <v>3839</v>
      </c>
      <c r="I1" s="1" t="s">
        <v>1723</v>
      </c>
      <c r="L1" s="1" t="s">
        <v>3848</v>
      </c>
      <c r="M1" s="1" t="s">
        <v>3849</v>
      </c>
    </row>
    <row r="2" spans="1:13" x14ac:dyDescent="0.25">
      <c r="A2" t="s">
        <v>3828</v>
      </c>
      <c r="B2">
        <f t="array" ref="B2:D2">TRANSPOSE(C_AGRARIAS_!H283:H285)</f>
        <v>62</v>
      </c>
      <c r="C2">
        <v>213</v>
      </c>
      <c r="D2">
        <v>1</v>
      </c>
      <c r="E2">
        <f>B2</f>
        <v>62</v>
      </c>
      <c r="F2" s="12">
        <f t="shared" ref="F2:F12" si="0">E2/I2</f>
        <v>0.22463768115942029</v>
      </c>
      <c r="G2">
        <f>C2+D2</f>
        <v>214</v>
      </c>
      <c r="H2" s="12">
        <f t="shared" ref="H2:H12" si="1">G2/I2</f>
        <v>0.77536231884057971</v>
      </c>
      <c r="I2" s="1">
        <f t="shared" ref="I2:I12" si="2">SUM(B2:D2)</f>
        <v>276</v>
      </c>
      <c r="J2" s="2"/>
      <c r="K2" t="s">
        <v>3850</v>
      </c>
      <c r="L2" s="17">
        <f>B2/2</f>
        <v>31</v>
      </c>
      <c r="M2" s="17">
        <f>B2/3</f>
        <v>20.666666666666668</v>
      </c>
    </row>
    <row r="3" spans="1:13" x14ac:dyDescent="0.25">
      <c r="A3" t="s">
        <v>3829</v>
      </c>
      <c r="B3">
        <f t="array" ref="B3:D3">TRANSPOSE(C_BIOLOGICAS_!F168:F170)</f>
        <v>50</v>
      </c>
      <c r="C3">
        <v>111</v>
      </c>
      <c r="D3">
        <v>3</v>
      </c>
      <c r="E3">
        <f>B3</f>
        <v>50</v>
      </c>
      <c r="F3" s="12">
        <f t="shared" si="0"/>
        <v>0.3048780487804878</v>
      </c>
      <c r="G3">
        <f t="shared" ref="G3:G12" si="3">C3+D3</f>
        <v>114</v>
      </c>
      <c r="H3" s="12">
        <f t="shared" si="1"/>
        <v>0.69512195121951215</v>
      </c>
      <c r="I3" s="1">
        <f t="shared" si="2"/>
        <v>164</v>
      </c>
      <c r="L3" s="17">
        <f t="shared" ref="L3:L12" si="4">B3/2</f>
        <v>25</v>
      </c>
      <c r="M3" s="17">
        <f t="shared" ref="M3:M12" si="5">B3/3</f>
        <v>16.666666666666668</v>
      </c>
    </row>
    <row r="4" spans="1:13" x14ac:dyDescent="0.25">
      <c r="A4" t="s">
        <v>3830</v>
      </c>
      <c r="B4">
        <f t="array" ref="B4:D4">TRANSPOSE(C_SAUDE_!F90:F92)</f>
        <v>28</v>
      </c>
      <c r="C4">
        <v>54</v>
      </c>
      <c r="D4">
        <v>4</v>
      </c>
      <c r="E4">
        <f t="shared" ref="E4:E12" si="6">B4</f>
        <v>28</v>
      </c>
      <c r="F4" s="12">
        <f t="shared" si="0"/>
        <v>0.32558139534883723</v>
      </c>
      <c r="G4">
        <f t="shared" si="3"/>
        <v>58</v>
      </c>
      <c r="H4" s="12">
        <f t="shared" si="1"/>
        <v>0.67441860465116277</v>
      </c>
      <c r="I4" s="1">
        <f t="shared" si="2"/>
        <v>86</v>
      </c>
      <c r="L4" s="17">
        <f t="shared" si="4"/>
        <v>14</v>
      </c>
      <c r="M4" s="17">
        <f t="shared" si="5"/>
        <v>9.3333333333333339</v>
      </c>
    </row>
    <row r="5" spans="1:13" x14ac:dyDescent="0.25">
      <c r="A5" t="s">
        <v>3831</v>
      </c>
      <c r="B5">
        <f t="array" ref="B5:D5">TRANSPOSE(C_EXATAS_TERRA_!F371:F373)</f>
        <v>129</v>
      </c>
      <c r="C5">
        <v>221</v>
      </c>
      <c r="D5">
        <v>17</v>
      </c>
      <c r="E5">
        <f t="shared" si="6"/>
        <v>129</v>
      </c>
      <c r="F5" s="12">
        <f t="shared" si="0"/>
        <v>0.35149863760217986</v>
      </c>
      <c r="G5">
        <f t="shared" si="3"/>
        <v>238</v>
      </c>
      <c r="H5" s="12">
        <f t="shared" si="1"/>
        <v>0.64850136239782019</v>
      </c>
      <c r="I5" s="1">
        <f t="shared" si="2"/>
        <v>367</v>
      </c>
      <c r="J5" s="2"/>
      <c r="L5" s="17">
        <f t="shared" si="4"/>
        <v>64.5</v>
      </c>
      <c r="M5" s="17">
        <f t="shared" si="5"/>
        <v>43</v>
      </c>
    </row>
    <row r="6" spans="1:13" x14ac:dyDescent="0.25">
      <c r="A6" t="s">
        <v>3832</v>
      </c>
      <c r="B6">
        <f t="array" ref="B6:D6">TRANSPOSE(C_HUMANAS_!F315:F317)</f>
        <v>133</v>
      </c>
      <c r="C6">
        <v>168</v>
      </c>
      <c r="D6">
        <v>10</v>
      </c>
      <c r="E6">
        <f t="shared" si="6"/>
        <v>133</v>
      </c>
      <c r="F6" s="12">
        <f t="shared" si="0"/>
        <v>0.42765273311897106</v>
      </c>
      <c r="G6">
        <f t="shared" si="3"/>
        <v>178</v>
      </c>
      <c r="H6" s="12">
        <f t="shared" si="1"/>
        <v>0.57234726688102899</v>
      </c>
      <c r="I6" s="1">
        <f t="shared" si="2"/>
        <v>311</v>
      </c>
      <c r="J6" s="73"/>
      <c r="L6" s="17">
        <f t="shared" si="4"/>
        <v>66.5</v>
      </c>
      <c r="M6" s="17">
        <f t="shared" si="5"/>
        <v>44.333333333333336</v>
      </c>
    </row>
    <row r="7" spans="1:13" x14ac:dyDescent="0.25">
      <c r="A7" t="s">
        <v>3833</v>
      </c>
      <c r="B7">
        <f t="array" ref="B7:D7">TRANSPOSE(C_SOCIAIS_APLICADAS!F185:F187)</f>
        <v>92</v>
      </c>
      <c r="C7">
        <v>79</v>
      </c>
      <c r="D7">
        <v>11</v>
      </c>
      <c r="E7">
        <f t="shared" si="6"/>
        <v>92</v>
      </c>
      <c r="F7" s="12">
        <f t="shared" si="0"/>
        <v>0.50549450549450547</v>
      </c>
      <c r="G7">
        <f t="shared" si="3"/>
        <v>90</v>
      </c>
      <c r="H7" s="12">
        <f t="shared" si="1"/>
        <v>0.49450549450549453</v>
      </c>
      <c r="I7" s="1">
        <f t="shared" si="2"/>
        <v>182</v>
      </c>
      <c r="L7" s="17">
        <f t="shared" si="4"/>
        <v>46</v>
      </c>
      <c r="M7" s="17">
        <f t="shared" si="5"/>
        <v>30.666666666666668</v>
      </c>
    </row>
    <row r="8" spans="1:13" x14ac:dyDescent="0.25">
      <c r="A8" t="s">
        <v>3834</v>
      </c>
      <c r="B8">
        <f t="array" ref="B8:D8">TRANSPOSE(Eng_I!F142:F144)</f>
        <v>42</v>
      </c>
      <c r="C8">
        <v>96</v>
      </c>
      <c r="D8">
        <v>1</v>
      </c>
      <c r="E8">
        <f t="shared" si="6"/>
        <v>42</v>
      </c>
      <c r="F8" s="12">
        <f t="shared" si="0"/>
        <v>0.30215827338129497</v>
      </c>
      <c r="G8">
        <f t="shared" si="3"/>
        <v>97</v>
      </c>
      <c r="H8" s="12">
        <f t="shared" si="1"/>
        <v>0.69784172661870503</v>
      </c>
      <c r="I8" s="1">
        <f t="shared" si="2"/>
        <v>139</v>
      </c>
      <c r="L8" s="17">
        <f t="shared" si="4"/>
        <v>21</v>
      </c>
      <c r="M8" s="17">
        <f t="shared" si="5"/>
        <v>14</v>
      </c>
    </row>
    <row r="9" spans="1:13" x14ac:dyDescent="0.25">
      <c r="A9" t="s">
        <v>3835</v>
      </c>
      <c r="B9">
        <f t="array" ref="B9:D9">TRANSPOSE(Eng_II!F72:F74)</f>
        <v>22</v>
      </c>
      <c r="C9">
        <v>44</v>
      </c>
      <c r="D9">
        <v>2</v>
      </c>
      <c r="E9">
        <f t="shared" si="6"/>
        <v>22</v>
      </c>
      <c r="F9" s="12">
        <f t="shared" si="0"/>
        <v>0.3235294117647059</v>
      </c>
      <c r="G9">
        <f t="shared" si="3"/>
        <v>46</v>
      </c>
      <c r="H9" s="12">
        <f t="shared" si="1"/>
        <v>0.67647058823529416</v>
      </c>
      <c r="I9" s="1">
        <f t="shared" si="2"/>
        <v>68</v>
      </c>
      <c r="L9" s="17">
        <f t="shared" si="4"/>
        <v>11</v>
      </c>
      <c r="M9" s="17">
        <f t="shared" si="5"/>
        <v>7.333333333333333</v>
      </c>
    </row>
    <row r="10" spans="1:13" x14ac:dyDescent="0.25">
      <c r="A10" t="s">
        <v>3836</v>
      </c>
      <c r="B10">
        <f t="array" ref="B10:D10">TRANSPOSE(Eng_III!F43:F45)</f>
        <v>18</v>
      </c>
      <c r="C10">
        <v>19</v>
      </c>
      <c r="D10">
        <v>2</v>
      </c>
      <c r="E10">
        <f t="shared" si="6"/>
        <v>18</v>
      </c>
      <c r="F10" s="12">
        <f t="shared" si="0"/>
        <v>0.46153846153846156</v>
      </c>
      <c r="G10">
        <f t="shared" si="3"/>
        <v>21</v>
      </c>
      <c r="H10" s="12">
        <f t="shared" si="1"/>
        <v>0.53846153846153844</v>
      </c>
      <c r="I10" s="1">
        <f t="shared" si="2"/>
        <v>39</v>
      </c>
      <c r="L10" s="17">
        <f t="shared" si="4"/>
        <v>9</v>
      </c>
      <c r="M10" s="17">
        <f t="shared" si="5"/>
        <v>6</v>
      </c>
    </row>
    <row r="11" spans="1:13" x14ac:dyDescent="0.25">
      <c r="A11" t="s">
        <v>3837</v>
      </c>
      <c r="B11">
        <f t="array" ref="B11:D11">TRANSPOSE(Eng_IV!F123:F125)</f>
        <v>52</v>
      </c>
      <c r="C11">
        <v>60</v>
      </c>
      <c r="D11">
        <v>7</v>
      </c>
      <c r="E11">
        <f t="shared" si="6"/>
        <v>52</v>
      </c>
      <c r="F11" s="12">
        <f t="shared" si="0"/>
        <v>0.43697478991596639</v>
      </c>
      <c r="G11">
        <f t="shared" si="3"/>
        <v>67</v>
      </c>
      <c r="H11" s="12">
        <f t="shared" si="1"/>
        <v>0.56302521008403361</v>
      </c>
      <c r="I11" s="1">
        <f t="shared" si="2"/>
        <v>119</v>
      </c>
      <c r="L11" s="17">
        <f t="shared" si="4"/>
        <v>26</v>
      </c>
      <c r="M11" s="17">
        <f t="shared" si="5"/>
        <v>17.333333333333332</v>
      </c>
    </row>
    <row r="12" spans="1:13" x14ac:dyDescent="0.25">
      <c r="A12" t="s">
        <v>5931</v>
      </c>
      <c r="B12">
        <f t="array" ref="B12:D12">TRANSPOSE(LETRAS_LINGUISTICA!F81:F83)</f>
        <v>48</v>
      </c>
      <c r="C12">
        <v>23</v>
      </c>
      <c r="D12">
        <v>6</v>
      </c>
      <c r="E12">
        <f t="shared" si="6"/>
        <v>48</v>
      </c>
      <c r="F12" s="12">
        <f t="shared" si="0"/>
        <v>0.62337662337662336</v>
      </c>
      <c r="G12">
        <f t="shared" si="3"/>
        <v>29</v>
      </c>
      <c r="H12" s="12">
        <f t="shared" si="1"/>
        <v>0.37662337662337664</v>
      </c>
      <c r="I12" s="1">
        <f t="shared" si="2"/>
        <v>77</v>
      </c>
      <c r="L12" s="17">
        <f t="shared" si="4"/>
        <v>24</v>
      </c>
      <c r="M12" s="17">
        <f t="shared" si="5"/>
        <v>16</v>
      </c>
    </row>
    <row r="13" spans="1:13" x14ac:dyDescent="0.25">
      <c r="B13" s="1">
        <f t="shared" ref="B13:D13" si="7">SUM(B2:B12)</f>
        <v>676</v>
      </c>
      <c r="C13" s="1">
        <f t="shared" si="7"/>
        <v>1088</v>
      </c>
      <c r="D13" s="1">
        <f t="shared" si="7"/>
        <v>64</v>
      </c>
      <c r="E13" s="1">
        <f>SUM(E2:E12)</f>
        <v>676</v>
      </c>
      <c r="F13" s="13"/>
      <c r="G13" s="1">
        <f>SUM(G2:G12)</f>
        <v>1152</v>
      </c>
      <c r="H13" s="1"/>
      <c r="I13" s="1">
        <f>E13+G13</f>
        <v>1828</v>
      </c>
    </row>
    <row r="14" spans="1:13" x14ac:dyDescent="0.25">
      <c r="D14" t="s">
        <v>3850</v>
      </c>
      <c r="E14">
        <f>E13/(3*14)</f>
        <v>16.095238095238095</v>
      </c>
    </row>
    <row r="15" spans="1:13" x14ac:dyDescent="0.25">
      <c r="G15">
        <f>G13/3</f>
        <v>384</v>
      </c>
    </row>
    <row r="20" spans="1:6" x14ac:dyDescent="0.25">
      <c r="A20" t="s">
        <v>3840</v>
      </c>
      <c r="B20" t="s">
        <v>3851</v>
      </c>
      <c r="C20" t="s">
        <v>5932</v>
      </c>
      <c r="D20" t="s">
        <v>5933</v>
      </c>
      <c r="E20" t="s">
        <v>5934</v>
      </c>
      <c r="F20" t="s">
        <v>5935</v>
      </c>
    </row>
    <row r="21" spans="1:6" x14ac:dyDescent="0.25">
      <c r="A21" t="s">
        <v>3828</v>
      </c>
      <c r="B21">
        <v>62</v>
      </c>
      <c r="C21">
        <v>0.22463768115942029</v>
      </c>
      <c r="D21">
        <v>214</v>
      </c>
      <c r="E21">
        <v>0.77536231884057971</v>
      </c>
      <c r="F21">
        <v>276</v>
      </c>
    </row>
    <row r="22" spans="1:6" x14ac:dyDescent="0.25">
      <c r="A22" t="s">
        <v>3829</v>
      </c>
      <c r="B22">
        <v>50</v>
      </c>
      <c r="C22">
        <v>0.3048780487804878</v>
      </c>
      <c r="D22">
        <v>114</v>
      </c>
      <c r="E22">
        <v>0.69512195121951215</v>
      </c>
      <c r="F22">
        <v>164</v>
      </c>
    </row>
    <row r="23" spans="1:6" x14ac:dyDescent="0.25">
      <c r="A23" t="s">
        <v>3830</v>
      </c>
      <c r="B23">
        <v>28</v>
      </c>
      <c r="C23">
        <v>0.32558139534883723</v>
      </c>
      <c r="D23">
        <v>58</v>
      </c>
      <c r="E23">
        <v>0.67441860465116277</v>
      </c>
      <c r="F23">
        <v>86</v>
      </c>
    </row>
    <row r="24" spans="1:6" x14ac:dyDescent="0.25">
      <c r="A24" t="s">
        <v>3831</v>
      </c>
      <c r="B24">
        <v>129</v>
      </c>
      <c r="C24">
        <v>0.35149863760217986</v>
      </c>
      <c r="D24">
        <v>238</v>
      </c>
      <c r="E24">
        <v>0.64850136239782019</v>
      </c>
      <c r="F24">
        <v>367</v>
      </c>
    </row>
    <row r="25" spans="1:6" x14ac:dyDescent="0.25">
      <c r="A25" t="s">
        <v>3832</v>
      </c>
      <c r="B25">
        <v>133</v>
      </c>
      <c r="C25">
        <v>0.42765273311897106</v>
      </c>
      <c r="D25">
        <v>178</v>
      </c>
      <c r="E25">
        <v>0.57234726688102899</v>
      </c>
      <c r="F25">
        <v>311</v>
      </c>
    </row>
    <row r="26" spans="1:6" x14ac:dyDescent="0.25">
      <c r="A26" t="s">
        <v>3833</v>
      </c>
      <c r="B26">
        <v>92</v>
      </c>
      <c r="C26">
        <v>0.50549450549450547</v>
      </c>
      <c r="D26">
        <v>90</v>
      </c>
      <c r="E26">
        <v>0.49450549450549453</v>
      </c>
      <c r="F26">
        <v>182</v>
      </c>
    </row>
    <row r="27" spans="1:6" x14ac:dyDescent="0.25">
      <c r="A27" t="s">
        <v>3834</v>
      </c>
      <c r="B27">
        <v>42</v>
      </c>
      <c r="C27">
        <v>0.30215827338129497</v>
      </c>
      <c r="D27">
        <v>97</v>
      </c>
      <c r="E27">
        <v>0.69784172661870503</v>
      </c>
      <c r="F27">
        <v>139</v>
      </c>
    </row>
    <row r="28" spans="1:6" x14ac:dyDescent="0.25">
      <c r="A28" t="s">
        <v>3835</v>
      </c>
      <c r="B28">
        <v>22</v>
      </c>
      <c r="C28">
        <v>0.3235294117647059</v>
      </c>
      <c r="D28">
        <v>46</v>
      </c>
      <c r="E28">
        <v>0.67647058823529416</v>
      </c>
      <c r="F28">
        <v>68</v>
      </c>
    </row>
    <row r="29" spans="1:6" x14ac:dyDescent="0.25">
      <c r="A29" t="s">
        <v>3836</v>
      </c>
      <c r="B29">
        <v>18</v>
      </c>
      <c r="C29">
        <v>0.46153846153846156</v>
      </c>
      <c r="D29">
        <v>21</v>
      </c>
      <c r="E29">
        <v>0.53846153846153844</v>
      </c>
      <c r="F29">
        <v>39</v>
      </c>
    </row>
    <row r="30" spans="1:6" x14ac:dyDescent="0.25">
      <c r="A30" t="s">
        <v>3837</v>
      </c>
      <c r="B30">
        <v>52</v>
      </c>
      <c r="C30">
        <v>0.43697478991596639</v>
      </c>
      <c r="D30">
        <v>67</v>
      </c>
      <c r="E30">
        <v>0.56302521008403361</v>
      </c>
      <c r="F30">
        <v>119</v>
      </c>
    </row>
    <row r="31" spans="1:6" x14ac:dyDescent="0.25">
      <c r="A31" t="s">
        <v>3838</v>
      </c>
      <c r="B31">
        <v>48</v>
      </c>
      <c r="C31">
        <v>0.62337662337662336</v>
      </c>
      <c r="D31">
        <v>29</v>
      </c>
      <c r="E31">
        <v>0.37662337662337664</v>
      </c>
      <c r="F31">
        <v>77</v>
      </c>
    </row>
    <row r="32" spans="1:6" x14ac:dyDescent="0.25">
      <c r="A32" t="s">
        <v>1723</v>
      </c>
      <c r="B32">
        <v>676</v>
      </c>
      <c r="C32">
        <v>0.36980306345733044</v>
      </c>
      <c r="D32">
        <v>1152</v>
      </c>
      <c r="E32">
        <v>0.63019693654266962</v>
      </c>
      <c r="F32">
        <v>1828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zoomScaleNormal="100" workbookViewId="0">
      <selection activeCell="H15" sqref="H15"/>
    </sheetView>
  </sheetViews>
  <sheetFormatPr defaultRowHeight="15" x14ac:dyDescent="0.25"/>
  <cols>
    <col min="1" max="1" width="17" customWidth="1"/>
    <col min="2" max="2" width="26.5703125" customWidth="1"/>
    <col min="3" max="3" width="26.85546875" customWidth="1"/>
    <col min="4" max="4" width="12.85546875" customWidth="1"/>
    <col min="5" max="5" width="29" customWidth="1"/>
    <col min="6" max="6" width="20.140625" customWidth="1"/>
  </cols>
  <sheetData>
    <row r="1" spans="1:6" ht="15.75" thickBot="1" x14ac:dyDescent="0.3">
      <c r="A1" s="1" t="s">
        <v>3851</v>
      </c>
      <c r="E1" s="129" t="s">
        <v>3863</v>
      </c>
      <c r="F1" s="129"/>
    </row>
    <row r="2" spans="1:6" ht="15.75" thickBot="1" x14ac:dyDescent="0.3">
      <c r="A2" s="97" t="s">
        <v>3857</v>
      </c>
      <c r="B2" s="87" t="s">
        <v>3854</v>
      </c>
      <c r="C2" s="88" t="s">
        <v>3855</v>
      </c>
      <c r="D2" s="18"/>
      <c r="E2" s="126" t="s">
        <v>3856</v>
      </c>
      <c r="F2" s="127"/>
    </row>
    <row r="3" spans="1:6" x14ac:dyDescent="0.25">
      <c r="A3" s="122" t="s">
        <v>3853</v>
      </c>
      <c r="B3" s="93" t="str">
        <f>GERAL!A8</f>
        <v>ENGENHARIA I</v>
      </c>
      <c r="C3" s="90" t="str">
        <f>GERAL!A2</f>
        <v>CIÊNCIAS AGRÁRIAS</v>
      </c>
      <c r="D3" s="130" t="s">
        <v>5928</v>
      </c>
      <c r="E3" s="101" t="str">
        <f>GERAL!A3</f>
        <v>CIÊNCIAS BIOLÓGICAS</v>
      </c>
      <c r="F3" s="98" t="str">
        <f>GERAL!A11</f>
        <v>ENGENHARIA IV</v>
      </c>
    </row>
    <row r="4" spans="1:6" x14ac:dyDescent="0.25">
      <c r="A4" s="123"/>
      <c r="B4" s="94">
        <f>GERAL!B8</f>
        <v>42</v>
      </c>
      <c r="C4" s="91">
        <f>GERAL!B2</f>
        <v>62</v>
      </c>
      <c r="D4" s="130"/>
      <c r="E4" s="35">
        <f>GERAL!B3</f>
        <v>50</v>
      </c>
      <c r="F4" s="77">
        <f>GERAL!B11</f>
        <v>52</v>
      </c>
    </row>
    <row r="5" spans="1:6" x14ac:dyDescent="0.25">
      <c r="A5" s="123"/>
      <c r="B5" s="95" t="str">
        <f>GERAL!A9</f>
        <v>ENGENHARIA II</v>
      </c>
      <c r="C5" s="85" t="str">
        <f>GERAL!A4</f>
        <v>CIÊNCIAS DA SAÚDE</v>
      </c>
      <c r="D5" s="130"/>
      <c r="E5" s="99" t="str">
        <f>GERAL!A7</f>
        <v>CIÊNCIAS SOCIAIS APLICADAS</v>
      </c>
      <c r="F5" s="100" t="str">
        <f>GERAL!A12</f>
        <v>LETRAS E LINGUÍSTICA</v>
      </c>
    </row>
    <row r="6" spans="1:6" x14ac:dyDescent="0.25">
      <c r="A6" s="123"/>
      <c r="B6" s="94">
        <f>GERAL!B9</f>
        <v>22</v>
      </c>
      <c r="C6" s="92">
        <f>GERAL!B4</f>
        <v>28</v>
      </c>
      <c r="D6" s="130"/>
      <c r="E6" s="35">
        <f>GERAL!B7</f>
        <v>92</v>
      </c>
      <c r="F6" s="36">
        <f>GERAL!B12</f>
        <v>48</v>
      </c>
    </row>
    <row r="7" spans="1:6" x14ac:dyDescent="0.25">
      <c r="A7" s="41"/>
      <c r="B7" s="95" t="str">
        <f>GERAL!A10</f>
        <v>ENGENHARIA III</v>
      </c>
      <c r="C7" s="92"/>
      <c r="D7" s="130"/>
      <c r="E7" s="35"/>
      <c r="F7" s="36"/>
    </row>
    <row r="8" spans="1:6" ht="15.75" thickBot="1" x14ac:dyDescent="0.3">
      <c r="A8" s="42"/>
      <c r="B8" s="96">
        <f>GERAL!B10</f>
        <v>18</v>
      </c>
      <c r="C8" s="86"/>
      <c r="D8" s="130"/>
      <c r="E8" s="37"/>
      <c r="F8" s="38"/>
    </row>
    <row r="9" spans="1:6" s="1" customFormat="1" ht="15.75" thickBot="1" x14ac:dyDescent="0.3">
      <c r="A9" s="21" t="s">
        <v>3865</v>
      </c>
      <c r="B9" s="22">
        <f>B4+B6+B8</f>
        <v>82</v>
      </c>
      <c r="C9" s="22">
        <f>C4+C6</f>
        <v>90</v>
      </c>
      <c r="D9" s="23"/>
      <c r="E9" s="128">
        <f>E6+F6+F4+E4</f>
        <v>242</v>
      </c>
      <c r="F9" s="128"/>
    </row>
    <row r="10" spans="1:6" x14ac:dyDescent="0.25">
      <c r="A10" s="122" t="s">
        <v>3867</v>
      </c>
      <c r="B10" s="31" t="s">
        <v>3832</v>
      </c>
      <c r="C10" s="79" t="str">
        <f>GERAL!A5</f>
        <v>CIÊNCIAS EXATAS E DA TERRA</v>
      </c>
      <c r="D10" s="125"/>
      <c r="E10" s="20"/>
    </row>
    <row r="11" spans="1:6" x14ac:dyDescent="0.25">
      <c r="A11" s="123"/>
      <c r="B11" s="33">
        <f>GERAL!B6</f>
        <v>133</v>
      </c>
      <c r="C11" s="80">
        <f>GERAL!B5</f>
        <v>129</v>
      </c>
      <c r="D11" s="125"/>
      <c r="E11" s="20"/>
    </row>
    <row r="12" spans="1:6" x14ac:dyDescent="0.25">
      <c r="A12" s="123"/>
      <c r="B12" s="30"/>
      <c r="C12" s="81"/>
      <c r="D12" s="125"/>
      <c r="E12" s="20"/>
    </row>
    <row r="13" spans="1:6" ht="19.5" customHeight="1" thickBot="1" x14ac:dyDescent="0.3">
      <c r="A13" s="124"/>
      <c r="B13" s="34"/>
      <c r="C13" s="82"/>
      <c r="D13" s="125"/>
      <c r="E13" s="20"/>
    </row>
    <row r="14" spans="1:6" s="1" customFormat="1" x14ac:dyDescent="0.25">
      <c r="A14" s="21" t="s">
        <v>3866</v>
      </c>
      <c r="B14" s="22">
        <f>B11+B13</f>
        <v>133</v>
      </c>
      <c r="C14" s="22">
        <f>C11+C13</f>
        <v>129</v>
      </c>
      <c r="D14" s="22"/>
      <c r="E14" s="22" t="s">
        <v>3864</v>
      </c>
      <c r="F14" s="26">
        <f>B9+C9+E9+B14+C14</f>
        <v>676</v>
      </c>
    </row>
    <row r="15" spans="1:6" s="27" customFormat="1" x14ac:dyDescent="0.25">
      <c r="B15" s="28"/>
      <c r="C15" s="28"/>
      <c r="D15" s="28"/>
      <c r="E15" s="28"/>
    </row>
    <row r="16" spans="1:6" x14ac:dyDescent="0.25">
      <c r="B16" s="25" t="s">
        <v>3861</v>
      </c>
    </row>
    <row r="17" spans="1:5" x14ac:dyDescent="0.25">
      <c r="A17" t="s">
        <v>3858</v>
      </c>
      <c r="B17" s="24">
        <f>2*3*15</f>
        <v>90</v>
      </c>
      <c r="C17" t="s">
        <v>3862</v>
      </c>
      <c r="E17">
        <f>252/9</f>
        <v>28</v>
      </c>
    </row>
    <row r="18" spans="1:5" x14ac:dyDescent="0.25">
      <c r="A18" t="s">
        <v>3859</v>
      </c>
      <c r="B18" s="24">
        <f>3*3*15</f>
        <v>135</v>
      </c>
      <c r="C18" t="s">
        <v>3862</v>
      </c>
    </row>
    <row r="19" spans="1:5" x14ac:dyDescent="0.25">
      <c r="A19" t="s">
        <v>3860</v>
      </c>
      <c r="B19" s="24">
        <f>B17+B18</f>
        <v>225</v>
      </c>
      <c r="C19" t="s">
        <v>3862</v>
      </c>
    </row>
    <row r="23" spans="1:5" x14ac:dyDescent="0.25">
      <c r="B23" s="1" t="s">
        <v>3842</v>
      </c>
      <c r="C23" s="16">
        <v>40893</v>
      </c>
      <c r="D23" s="16">
        <v>40894</v>
      </c>
      <c r="E23" s="16">
        <v>40895</v>
      </c>
    </row>
    <row r="24" spans="1:5" x14ac:dyDescent="0.25">
      <c r="A24" s="121" t="s">
        <v>173</v>
      </c>
      <c r="B24" s="14" t="s">
        <v>3843</v>
      </c>
      <c r="C24" s="39">
        <f>SUM(C25:C27)</f>
        <v>483</v>
      </c>
      <c r="D24" s="39">
        <f t="shared" ref="D24:E24" si="0">SUM(D25:D27)</f>
        <v>119</v>
      </c>
      <c r="E24" s="39">
        <f t="shared" si="0"/>
        <v>0</v>
      </c>
    </row>
    <row r="25" spans="1:5" x14ac:dyDescent="0.25">
      <c r="A25" s="121"/>
      <c r="B25" s="15" t="s">
        <v>3847</v>
      </c>
      <c r="C25" s="39">
        <f>GERAL!G8</f>
        <v>97</v>
      </c>
      <c r="E25" s="39"/>
    </row>
    <row r="26" spans="1:5" x14ac:dyDescent="0.25">
      <c r="A26" s="121"/>
      <c r="B26" s="15" t="s">
        <v>3845</v>
      </c>
      <c r="C26" s="39">
        <f>SUM(GERAL!G2:G4)</f>
        <v>386</v>
      </c>
      <c r="D26" s="19"/>
      <c r="E26" s="39"/>
    </row>
    <row r="27" spans="1:5" x14ac:dyDescent="0.25">
      <c r="A27" s="121"/>
      <c r="B27" s="15" t="s">
        <v>3846</v>
      </c>
      <c r="C27" s="39"/>
      <c r="D27" s="39">
        <f>GERAL!G12+GERAL!G7</f>
        <v>119</v>
      </c>
    </row>
    <row r="28" spans="1:5" x14ac:dyDescent="0.25">
      <c r="A28" s="121"/>
      <c r="B28" s="14" t="s">
        <v>3844</v>
      </c>
      <c r="C28" s="39"/>
      <c r="D28" s="39"/>
      <c r="E28" s="39"/>
    </row>
    <row r="29" spans="1:5" x14ac:dyDescent="0.25">
      <c r="A29" s="121"/>
      <c r="B29" s="15" t="str">
        <f>GERAL!A5</f>
        <v>CIÊNCIAS EXATAS E DA TERRA</v>
      </c>
      <c r="C29" s="39">
        <f>GERAL!G5</f>
        <v>238</v>
      </c>
      <c r="D29" s="39"/>
      <c r="E29" s="39"/>
    </row>
    <row r="30" spans="1:5" x14ac:dyDescent="0.25">
      <c r="A30" s="121"/>
      <c r="B30" s="15" t="s">
        <v>3852</v>
      </c>
      <c r="C30" s="39">
        <f>GERAL!G9+GERAL!G10+GERAL!G11</f>
        <v>134</v>
      </c>
      <c r="D30" s="39"/>
      <c r="E30" s="39"/>
    </row>
    <row r="31" spans="1:5" x14ac:dyDescent="0.25">
      <c r="B31" s="15" t="s">
        <v>3832</v>
      </c>
      <c r="C31" s="39"/>
      <c r="D31" s="39">
        <f>GERAL!G6</f>
        <v>178</v>
      </c>
      <c r="E31" s="39"/>
    </row>
  </sheetData>
  <mergeCells count="8">
    <mergeCell ref="E1:F1"/>
    <mergeCell ref="D3:D8"/>
    <mergeCell ref="A24:A30"/>
    <mergeCell ref="A10:A13"/>
    <mergeCell ref="A3:A6"/>
    <mergeCell ref="D10:D13"/>
    <mergeCell ref="E2:F2"/>
    <mergeCell ref="E9:F9"/>
  </mergeCells>
  <conditionalFormatting sqref="B9:C9">
    <cfRule type="cellIs" dxfId="162" priority="2" operator="greaterThan">
      <formula>90</formula>
    </cfRule>
  </conditionalFormatting>
  <conditionalFormatting sqref="B14:C15">
    <cfRule type="cellIs" dxfId="161" priority="1" operator="greaterThan">
      <formula>135</formula>
    </cfRule>
  </conditionalFormatting>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H19" sqref="H19"/>
    </sheetView>
  </sheetViews>
  <sheetFormatPr defaultRowHeight="15" x14ac:dyDescent="0.25"/>
  <cols>
    <col min="1" max="1" width="17" customWidth="1"/>
    <col min="2" max="2" width="36" customWidth="1"/>
    <col min="3" max="3" width="27.140625" customWidth="1"/>
    <col min="4" max="4" width="14.7109375" customWidth="1"/>
    <col min="5" max="5" width="31.5703125" customWidth="1"/>
    <col min="6" max="6" width="20.140625" customWidth="1"/>
  </cols>
  <sheetData>
    <row r="1" spans="1:6" ht="15.75" thickBot="1" x14ac:dyDescent="0.3">
      <c r="A1" s="1" t="s">
        <v>3851</v>
      </c>
      <c r="E1" s="129" t="s">
        <v>3863</v>
      </c>
      <c r="F1" s="129"/>
    </row>
    <row r="2" spans="1:6" ht="15.75" thickBot="1" x14ac:dyDescent="0.3">
      <c r="A2" s="97" t="s">
        <v>3857</v>
      </c>
      <c r="B2" s="87" t="s">
        <v>3854</v>
      </c>
      <c r="C2" s="88" t="s">
        <v>3855</v>
      </c>
      <c r="D2" s="18"/>
      <c r="E2" s="113" t="s">
        <v>3856</v>
      </c>
      <c r="F2" s="114"/>
    </row>
    <row r="3" spans="1:6" x14ac:dyDescent="0.25">
      <c r="A3" s="131" t="s">
        <v>3853</v>
      </c>
      <c r="B3" s="79" t="str">
        <f>GERAL!A9</f>
        <v>ENGENHARIA II</v>
      </c>
      <c r="C3" s="108" t="str">
        <f>GERAL!A7</f>
        <v>CIÊNCIAS SOCIAIS APLICADAS</v>
      </c>
      <c r="D3" s="133" t="s">
        <v>5930</v>
      </c>
      <c r="E3" s="101" t="str">
        <f>GERAL!A12</f>
        <v>LETRAS E LINGUÍSTICA</v>
      </c>
      <c r="F3" s="115"/>
    </row>
    <row r="4" spans="1:6" x14ac:dyDescent="0.25">
      <c r="A4" s="132"/>
      <c r="B4" s="80">
        <f>GERAL!B9</f>
        <v>22</v>
      </c>
      <c r="C4" s="76">
        <f>GERAL!B7</f>
        <v>92</v>
      </c>
      <c r="D4" s="133"/>
      <c r="E4" s="35">
        <f>GERAL!B12</f>
        <v>48</v>
      </c>
      <c r="F4" s="78"/>
    </row>
    <row r="5" spans="1:6" x14ac:dyDescent="0.25">
      <c r="A5" s="132"/>
      <c r="B5" s="105" t="str">
        <f>GERAL!A10</f>
        <v>ENGENHARIA III</v>
      </c>
      <c r="C5" s="75" t="str">
        <f>GERAL!A4</f>
        <v>CIÊNCIAS DA SAÚDE</v>
      </c>
      <c r="D5" s="133"/>
      <c r="E5" s="116" t="str">
        <f>GERAL!A2</f>
        <v>CIÊNCIAS AGRÁRIAS</v>
      </c>
      <c r="F5" s="78"/>
    </row>
    <row r="6" spans="1:6" x14ac:dyDescent="0.25">
      <c r="A6" s="132"/>
      <c r="B6" s="80">
        <f>GERAL!B10</f>
        <v>18</v>
      </c>
      <c r="C6" s="76">
        <f>GERAL!B4</f>
        <v>28</v>
      </c>
      <c r="D6" s="133"/>
      <c r="E6" s="117">
        <f>GERAL!B2</f>
        <v>62</v>
      </c>
      <c r="F6" s="78"/>
    </row>
    <row r="7" spans="1:6" x14ac:dyDescent="0.25">
      <c r="A7" s="102"/>
      <c r="B7" s="106" t="str">
        <f>GERAL!A11</f>
        <v>ENGENHARIA IV</v>
      </c>
      <c r="C7" s="76"/>
      <c r="D7" s="133"/>
      <c r="E7" s="35"/>
      <c r="F7" s="36"/>
    </row>
    <row r="8" spans="1:6" ht="15.75" thickBot="1" x14ac:dyDescent="0.3">
      <c r="A8" s="103"/>
      <c r="B8" s="107">
        <f>GERAL!B11</f>
        <v>52</v>
      </c>
      <c r="C8" s="109"/>
      <c r="D8" s="133"/>
      <c r="E8" s="37"/>
      <c r="F8" s="38"/>
    </row>
    <row r="9" spans="1:6" s="1" customFormat="1" ht="15.75" thickBot="1" x14ac:dyDescent="0.3">
      <c r="A9" s="21" t="s">
        <v>3865</v>
      </c>
      <c r="B9" s="104">
        <f>B4+B6+B8</f>
        <v>92</v>
      </c>
      <c r="C9" s="104">
        <f>C4+C6</f>
        <v>120</v>
      </c>
      <c r="D9" s="23"/>
      <c r="E9" s="128">
        <f>E4+E6</f>
        <v>110</v>
      </c>
      <c r="F9" s="128"/>
    </row>
    <row r="10" spans="1:6" x14ac:dyDescent="0.25">
      <c r="A10" s="131" t="s">
        <v>3867</v>
      </c>
      <c r="B10" s="110" t="s">
        <v>3832</v>
      </c>
      <c r="C10" s="89" t="str">
        <f>GERAL!A5</f>
        <v>CIÊNCIAS EXATAS E DA TERRA</v>
      </c>
      <c r="D10" s="125"/>
      <c r="E10" s="20"/>
    </row>
    <row r="11" spans="1:6" x14ac:dyDescent="0.25">
      <c r="A11" s="132"/>
      <c r="B11" s="32">
        <f>GERAL!B6</f>
        <v>133</v>
      </c>
      <c r="C11" s="83">
        <f>GERAL!B5</f>
        <v>129</v>
      </c>
      <c r="D11" s="125"/>
      <c r="E11" s="20"/>
    </row>
    <row r="12" spans="1:6" x14ac:dyDescent="0.25">
      <c r="A12" s="132"/>
      <c r="B12" s="29" t="str">
        <f>GERAL!A8</f>
        <v>ENGENHARIA I</v>
      </c>
      <c r="C12" s="112" t="str">
        <f>GERAL!A3</f>
        <v>CIÊNCIAS BIOLÓGICAS</v>
      </c>
      <c r="D12" s="125"/>
      <c r="E12" s="20"/>
    </row>
    <row r="13" spans="1:6" ht="19.5" customHeight="1" thickBot="1" x14ac:dyDescent="0.3">
      <c r="A13" s="134"/>
      <c r="B13" s="111">
        <f>GERAL!B8</f>
        <v>42</v>
      </c>
      <c r="C13" s="84">
        <f>GERAL!B3</f>
        <v>50</v>
      </c>
      <c r="D13" s="125"/>
      <c r="E13" s="20"/>
    </row>
    <row r="14" spans="1:6" s="1" customFormat="1" x14ac:dyDescent="0.25">
      <c r="A14" s="21" t="s">
        <v>3866</v>
      </c>
      <c r="B14" s="43">
        <f>B11+B13</f>
        <v>175</v>
      </c>
      <c r="C14" s="43">
        <f>C11+C13</f>
        <v>179</v>
      </c>
      <c r="D14" s="43"/>
      <c r="E14" s="43" t="s">
        <v>3864</v>
      </c>
      <c r="F14" s="26">
        <f>B9+C9+E9+B14+C14</f>
        <v>676</v>
      </c>
    </row>
    <row r="15" spans="1:6" s="27" customFormat="1" x14ac:dyDescent="0.25">
      <c r="B15" s="28"/>
      <c r="C15" s="28"/>
      <c r="D15" s="28"/>
      <c r="E15" s="28"/>
    </row>
    <row r="16" spans="1:6" x14ac:dyDescent="0.25">
      <c r="B16" s="25" t="s">
        <v>5929</v>
      </c>
    </row>
    <row r="17" spans="1:5" x14ac:dyDescent="0.25">
      <c r="A17" t="s">
        <v>3858</v>
      </c>
      <c r="B17" s="24">
        <f>2*3*20</f>
        <v>120</v>
      </c>
      <c r="C17" t="s">
        <v>3862</v>
      </c>
    </row>
    <row r="18" spans="1:5" x14ac:dyDescent="0.25">
      <c r="A18" t="s">
        <v>3859</v>
      </c>
      <c r="B18" s="24">
        <f>3*3*20</f>
        <v>180</v>
      </c>
      <c r="C18" t="s">
        <v>3862</v>
      </c>
    </row>
    <row r="19" spans="1:5" x14ac:dyDescent="0.25">
      <c r="A19" t="s">
        <v>3860</v>
      </c>
      <c r="B19" s="24">
        <f>B17+B18</f>
        <v>300</v>
      </c>
      <c r="C19" t="s">
        <v>3862</v>
      </c>
    </row>
    <row r="23" spans="1:5" x14ac:dyDescent="0.25">
      <c r="B23" s="1" t="s">
        <v>3842</v>
      </c>
      <c r="C23" s="16">
        <v>40893</v>
      </c>
      <c r="D23" s="16">
        <v>40894</v>
      </c>
      <c r="E23" s="16">
        <v>40895</v>
      </c>
    </row>
    <row r="24" spans="1:5" x14ac:dyDescent="0.25">
      <c r="A24" s="121" t="s">
        <v>173</v>
      </c>
      <c r="B24" s="14" t="s">
        <v>3843</v>
      </c>
      <c r="C24" s="39">
        <f>SUM(C25:C27)</f>
        <v>483</v>
      </c>
      <c r="D24" s="39">
        <f t="shared" ref="D24:E24" si="0">SUM(D25:D27)</f>
        <v>119</v>
      </c>
      <c r="E24" s="39">
        <f t="shared" si="0"/>
        <v>0</v>
      </c>
    </row>
    <row r="25" spans="1:5" x14ac:dyDescent="0.25">
      <c r="A25" s="121"/>
      <c r="B25" s="15" t="s">
        <v>3847</v>
      </c>
      <c r="C25" s="39">
        <f>GERAL!G8</f>
        <v>97</v>
      </c>
      <c r="E25" s="39"/>
    </row>
    <row r="26" spans="1:5" x14ac:dyDescent="0.25">
      <c r="A26" s="121"/>
      <c r="B26" s="15" t="s">
        <v>3845</v>
      </c>
      <c r="C26" s="39">
        <f>SUM(GERAL!G2:G4)</f>
        <v>386</v>
      </c>
      <c r="D26" s="40"/>
      <c r="E26" s="39"/>
    </row>
    <row r="27" spans="1:5" x14ac:dyDescent="0.25">
      <c r="A27" s="121"/>
      <c r="B27" s="15" t="s">
        <v>3846</v>
      </c>
      <c r="C27" s="39"/>
      <c r="D27" s="39">
        <f>GERAL!G12+GERAL!G7</f>
        <v>119</v>
      </c>
    </row>
    <row r="28" spans="1:5" x14ac:dyDescent="0.25">
      <c r="A28" s="121"/>
      <c r="B28" s="14" t="s">
        <v>3844</v>
      </c>
      <c r="C28" s="39"/>
      <c r="D28" s="39"/>
      <c r="E28" s="39"/>
    </row>
    <row r="29" spans="1:5" x14ac:dyDescent="0.25">
      <c r="A29" s="121"/>
      <c r="B29" s="15" t="str">
        <f>GERAL!A5</f>
        <v>CIÊNCIAS EXATAS E DA TERRA</v>
      </c>
      <c r="C29" s="39">
        <f>GERAL!G5</f>
        <v>238</v>
      </c>
      <c r="D29" s="39"/>
      <c r="E29" s="39"/>
    </row>
    <row r="30" spans="1:5" x14ac:dyDescent="0.25">
      <c r="A30" s="121"/>
      <c r="B30" s="15" t="s">
        <v>3852</v>
      </c>
      <c r="C30" s="39">
        <f>GERAL!G9+GERAL!G10+GERAL!G11</f>
        <v>134</v>
      </c>
      <c r="D30" s="39"/>
      <c r="E30" s="39"/>
    </row>
    <row r="31" spans="1:5" x14ac:dyDescent="0.25">
      <c r="B31" s="15" t="s">
        <v>3832</v>
      </c>
      <c r="C31" s="39"/>
      <c r="D31" s="39">
        <f>GERAL!G6</f>
        <v>178</v>
      </c>
      <c r="E31" s="39"/>
    </row>
  </sheetData>
  <mergeCells count="7">
    <mergeCell ref="A24:A30"/>
    <mergeCell ref="E1:F1"/>
    <mergeCell ref="A3:A6"/>
    <mergeCell ref="D3:D8"/>
    <mergeCell ref="E9:F9"/>
    <mergeCell ref="A10:A13"/>
    <mergeCell ref="D10:D13"/>
  </mergeCells>
  <conditionalFormatting sqref="B15:C15">
    <cfRule type="cellIs" dxfId="160" priority="1" operator="greaterThan">
      <formula>135</formula>
    </cfRule>
  </conditionalFormatting>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15"/>
  <sheetViews>
    <sheetView showGridLines="0" workbookViewId="0">
      <selection activeCell="A22" sqref="A22"/>
    </sheetView>
  </sheetViews>
  <sheetFormatPr defaultRowHeight="15" x14ac:dyDescent="0.25"/>
  <cols>
    <col min="1" max="1" width="24" bestFit="1" customWidth="1"/>
    <col min="2" max="2" width="11.5703125" customWidth="1"/>
    <col min="3" max="3" width="12.7109375" customWidth="1"/>
    <col min="4" max="4" width="10.140625" customWidth="1"/>
    <col min="5" max="5" width="11.28515625" customWidth="1"/>
    <col min="9" max="9" width="10.28515625" customWidth="1"/>
    <col min="12" max="12" width="9.85546875" customWidth="1"/>
    <col min="14" max="14" width="11.140625" customWidth="1"/>
  </cols>
  <sheetData>
    <row r="3" spans="1:14" ht="45" x14ac:dyDescent="0.25">
      <c r="A3" s="44" t="s">
        <v>3868</v>
      </c>
      <c r="B3" s="44" t="s">
        <v>3869</v>
      </c>
      <c r="C3" s="44" t="s">
        <v>3870</v>
      </c>
      <c r="D3" s="44" t="s">
        <v>3871</v>
      </c>
      <c r="E3" s="44" t="s">
        <v>3872</v>
      </c>
      <c r="F3" s="44" t="s">
        <v>3873</v>
      </c>
      <c r="G3" s="44" t="s">
        <v>3874</v>
      </c>
      <c r="H3" s="44" t="s">
        <v>3875</v>
      </c>
      <c r="I3" s="44" t="s">
        <v>1517</v>
      </c>
      <c r="J3" s="44" t="s">
        <v>1516</v>
      </c>
      <c r="K3" s="45" t="s">
        <v>3876</v>
      </c>
      <c r="L3" s="45" t="s">
        <v>3877</v>
      </c>
      <c r="M3" s="45" t="s">
        <v>3878</v>
      </c>
      <c r="N3" s="46" t="s">
        <v>3879</v>
      </c>
    </row>
    <row r="4" spans="1:14" x14ac:dyDescent="0.25">
      <c r="A4" s="47" t="s">
        <v>3880</v>
      </c>
      <c r="B4" s="48">
        <v>0</v>
      </c>
      <c r="C4" s="48">
        <v>0</v>
      </c>
      <c r="D4" s="48">
        <v>0</v>
      </c>
      <c r="E4" s="48">
        <v>0</v>
      </c>
      <c r="F4" s="48">
        <v>0</v>
      </c>
      <c r="G4" s="48">
        <v>5</v>
      </c>
      <c r="H4" s="49">
        <f>SUM(B4:G4)</f>
        <v>5</v>
      </c>
      <c r="I4" s="50">
        <v>142</v>
      </c>
      <c r="J4" s="51">
        <v>276</v>
      </c>
      <c r="K4" s="52">
        <f>H4/N4</f>
        <v>1.1820330969267139E-2</v>
      </c>
      <c r="L4" s="53">
        <f t="shared" ref="L4:L15" si="0">I4/N4</f>
        <v>0.33569739952718675</v>
      </c>
      <c r="M4" s="54">
        <f t="shared" ref="M4:M15" si="1">J4/N4</f>
        <v>0.65248226950354615</v>
      </c>
      <c r="N4" s="55">
        <f>SUM(H4:J4)</f>
        <v>423</v>
      </c>
    </row>
    <row r="5" spans="1:14" x14ac:dyDescent="0.25">
      <c r="A5" s="56" t="s">
        <v>3881</v>
      </c>
      <c r="B5" s="57">
        <v>0</v>
      </c>
      <c r="C5" s="57">
        <v>0</v>
      </c>
      <c r="D5" s="57">
        <v>0</v>
      </c>
      <c r="E5" s="57">
        <v>0</v>
      </c>
      <c r="F5" s="57">
        <v>0</v>
      </c>
      <c r="G5" s="57">
        <v>0</v>
      </c>
      <c r="H5" s="58">
        <f>SUM(B5:G5)</f>
        <v>0</v>
      </c>
      <c r="I5" s="59">
        <v>51</v>
      </c>
      <c r="J5" s="60">
        <v>164</v>
      </c>
      <c r="K5" s="52">
        <f t="shared" ref="K5:K14" si="2">H5/N5</f>
        <v>0</v>
      </c>
      <c r="L5" s="53">
        <f t="shared" si="0"/>
        <v>0.23720930232558141</v>
      </c>
      <c r="M5" s="54">
        <f t="shared" si="1"/>
        <v>0.76279069767441865</v>
      </c>
      <c r="N5" s="55">
        <f t="shared" ref="N5:N15" si="3">SUM(H5:J5)</f>
        <v>215</v>
      </c>
    </row>
    <row r="6" spans="1:14" x14ac:dyDescent="0.25">
      <c r="A6" s="56" t="s">
        <v>3882</v>
      </c>
      <c r="B6" s="57">
        <v>0</v>
      </c>
      <c r="C6" s="57">
        <v>0</v>
      </c>
      <c r="D6" s="57">
        <v>0</v>
      </c>
      <c r="E6" s="57">
        <v>0</v>
      </c>
      <c r="F6" s="57">
        <v>0</v>
      </c>
      <c r="G6" s="57">
        <v>0</v>
      </c>
      <c r="H6" s="58">
        <f t="shared" ref="H6:H13" si="4">SUM(B6:G6)</f>
        <v>0</v>
      </c>
      <c r="I6" s="59">
        <v>37</v>
      </c>
      <c r="J6" s="60">
        <v>86</v>
      </c>
      <c r="K6" s="52">
        <f t="shared" si="2"/>
        <v>0</v>
      </c>
      <c r="L6" s="53">
        <f t="shared" si="0"/>
        <v>0.30081300813008133</v>
      </c>
      <c r="M6" s="54">
        <f t="shared" si="1"/>
        <v>0.69918699186991873</v>
      </c>
      <c r="N6" s="55">
        <f t="shared" si="3"/>
        <v>123</v>
      </c>
    </row>
    <row r="7" spans="1:14" x14ac:dyDescent="0.25">
      <c r="A7" s="56" t="s">
        <v>3883</v>
      </c>
      <c r="B7" s="57">
        <v>0</v>
      </c>
      <c r="C7" s="57">
        <v>0</v>
      </c>
      <c r="D7" s="57">
        <v>0</v>
      </c>
      <c r="E7" s="57">
        <v>0</v>
      </c>
      <c r="F7" s="57">
        <v>0</v>
      </c>
      <c r="G7" s="57">
        <v>3</v>
      </c>
      <c r="H7" s="58">
        <f t="shared" si="4"/>
        <v>3</v>
      </c>
      <c r="I7" s="59">
        <v>207</v>
      </c>
      <c r="J7" s="60">
        <v>367</v>
      </c>
      <c r="K7" s="52">
        <f t="shared" si="2"/>
        <v>5.1993067590987872E-3</v>
      </c>
      <c r="L7" s="53">
        <f t="shared" si="0"/>
        <v>0.35875216637781632</v>
      </c>
      <c r="M7" s="54">
        <f t="shared" si="1"/>
        <v>0.63604852686308488</v>
      </c>
      <c r="N7" s="55">
        <f t="shared" si="3"/>
        <v>577</v>
      </c>
    </row>
    <row r="8" spans="1:14" x14ac:dyDescent="0.25">
      <c r="A8" s="56" t="s">
        <v>3884</v>
      </c>
      <c r="B8" s="57">
        <v>0</v>
      </c>
      <c r="C8" s="57">
        <v>0</v>
      </c>
      <c r="D8" s="57">
        <v>0</v>
      </c>
      <c r="E8" s="57">
        <v>0</v>
      </c>
      <c r="F8" s="57">
        <v>0</v>
      </c>
      <c r="G8" s="57">
        <v>12</v>
      </c>
      <c r="H8" s="58">
        <f t="shared" si="4"/>
        <v>12</v>
      </c>
      <c r="I8" s="59">
        <v>213</v>
      </c>
      <c r="J8" s="60">
        <v>311</v>
      </c>
      <c r="K8" s="52">
        <f t="shared" si="2"/>
        <v>2.2388059701492536E-2</v>
      </c>
      <c r="L8" s="53">
        <f t="shared" si="0"/>
        <v>0.39738805970149255</v>
      </c>
      <c r="M8" s="54">
        <f t="shared" si="1"/>
        <v>0.58022388059701491</v>
      </c>
      <c r="N8" s="55">
        <f t="shared" si="3"/>
        <v>536</v>
      </c>
    </row>
    <row r="9" spans="1:14" x14ac:dyDescent="0.25">
      <c r="A9" s="56" t="s">
        <v>3885</v>
      </c>
      <c r="B9" s="57">
        <v>0</v>
      </c>
      <c r="C9" s="57">
        <v>0</v>
      </c>
      <c r="D9" s="57">
        <v>0</v>
      </c>
      <c r="E9" s="57">
        <v>0</v>
      </c>
      <c r="F9" s="57">
        <v>0</v>
      </c>
      <c r="G9" s="57">
        <v>0</v>
      </c>
      <c r="H9" s="58">
        <f t="shared" si="4"/>
        <v>0</v>
      </c>
      <c r="I9" s="59">
        <v>69</v>
      </c>
      <c r="J9" s="60">
        <v>182</v>
      </c>
      <c r="K9" s="52">
        <f t="shared" si="2"/>
        <v>0</v>
      </c>
      <c r="L9" s="53">
        <f t="shared" si="0"/>
        <v>0.27490039840637448</v>
      </c>
      <c r="M9" s="54">
        <f t="shared" si="1"/>
        <v>0.72509960159362552</v>
      </c>
      <c r="N9" s="55">
        <f t="shared" si="3"/>
        <v>251</v>
      </c>
    </row>
    <row r="10" spans="1:14" x14ac:dyDescent="0.25">
      <c r="A10" s="56" t="s">
        <v>3886</v>
      </c>
      <c r="B10" s="57">
        <v>0</v>
      </c>
      <c r="C10" s="57">
        <v>0</v>
      </c>
      <c r="D10" s="57">
        <v>0</v>
      </c>
      <c r="E10" s="57">
        <v>0</v>
      </c>
      <c r="F10" s="57">
        <v>0</v>
      </c>
      <c r="G10" s="57">
        <v>2</v>
      </c>
      <c r="H10" s="58">
        <f t="shared" si="4"/>
        <v>2</v>
      </c>
      <c r="I10" s="59">
        <v>38</v>
      </c>
      <c r="J10" s="60">
        <v>139</v>
      </c>
      <c r="K10" s="52">
        <f t="shared" si="2"/>
        <v>1.11731843575419E-2</v>
      </c>
      <c r="L10" s="53">
        <f t="shared" si="0"/>
        <v>0.21229050279329609</v>
      </c>
      <c r="M10" s="54">
        <f t="shared" si="1"/>
        <v>0.77653631284916202</v>
      </c>
      <c r="N10" s="55">
        <f t="shared" si="3"/>
        <v>179</v>
      </c>
    </row>
    <row r="11" spans="1:14" x14ac:dyDescent="0.25">
      <c r="A11" s="56" t="s">
        <v>3887</v>
      </c>
      <c r="B11" s="57">
        <v>0</v>
      </c>
      <c r="C11" s="57">
        <v>0</v>
      </c>
      <c r="D11" s="57">
        <v>0</v>
      </c>
      <c r="E11" s="57">
        <v>0</v>
      </c>
      <c r="F11" s="57">
        <v>0</v>
      </c>
      <c r="G11" s="57">
        <v>2</v>
      </c>
      <c r="H11" s="58">
        <f t="shared" si="4"/>
        <v>2</v>
      </c>
      <c r="I11" s="59">
        <v>4</v>
      </c>
      <c r="J11" s="60">
        <v>68</v>
      </c>
      <c r="K11" s="52">
        <f t="shared" si="2"/>
        <v>2.7027027027027029E-2</v>
      </c>
      <c r="L11" s="53">
        <f t="shared" si="0"/>
        <v>5.4054054054054057E-2</v>
      </c>
      <c r="M11" s="54">
        <f t="shared" si="1"/>
        <v>0.91891891891891897</v>
      </c>
      <c r="N11" s="55">
        <f t="shared" si="3"/>
        <v>74</v>
      </c>
    </row>
    <row r="12" spans="1:14" x14ac:dyDescent="0.25">
      <c r="A12" s="56" t="s">
        <v>3888</v>
      </c>
      <c r="B12" s="57">
        <v>0</v>
      </c>
      <c r="C12" s="57">
        <v>0</v>
      </c>
      <c r="D12" s="57">
        <v>0</v>
      </c>
      <c r="E12" s="57">
        <v>0</v>
      </c>
      <c r="F12" s="57">
        <v>0</v>
      </c>
      <c r="G12" s="57">
        <v>1</v>
      </c>
      <c r="H12" s="58">
        <f t="shared" si="4"/>
        <v>1</v>
      </c>
      <c r="I12" s="59">
        <v>26</v>
      </c>
      <c r="J12" s="60">
        <v>39</v>
      </c>
      <c r="K12" s="52">
        <f t="shared" si="2"/>
        <v>1.5151515151515152E-2</v>
      </c>
      <c r="L12" s="53">
        <f t="shared" si="0"/>
        <v>0.39393939393939392</v>
      </c>
      <c r="M12" s="54">
        <f t="shared" si="1"/>
        <v>0.59090909090909094</v>
      </c>
      <c r="N12" s="55">
        <f t="shared" si="3"/>
        <v>66</v>
      </c>
    </row>
    <row r="13" spans="1:14" x14ac:dyDescent="0.25">
      <c r="A13" s="56" t="s">
        <v>3889</v>
      </c>
      <c r="B13" s="57">
        <v>0</v>
      </c>
      <c r="C13" s="57">
        <v>0</v>
      </c>
      <c r="D13" s="57">
        <v>0</v>
      </c>
      <c r="E13" s="57">
        <v>0</v>
      </c>
      <c r="F13" s="57">
        <v>0</v>
      </c>
      <c r="G13" s="57">
        <v>2</v>
      </c>
      <c r="H13" s="58">
        <f t="shared" si="4"/>
        <v>2</v>
      </c>
      <c r="I13" s="59">
        <v>70</v>
      </c>
      <c r="J13" s="60">
        <v>119</v>
      </c>
      <c r="K13" s="52">
        <f t="shared" si="2"/>
        <v>1.0471204188481676E-2</v>
      </c>
      <c r="L13" s="53">
        <f t="shared" si="0"/>
        <v>0.36649214659685864</v>
      </c>
      <c r="M13" s="54">
        <f t="shared" si="1"/>
        <v>0.62303664921465973</v>
      </c>
      <c r="N13" s="55">
        <f t="shared" si="3"/>
        <v>191</v>
      </c>
    </row>
    <row r="14" spans="1:14" x14ac:dyDescent="0.25">
      <c r="A14" s="61" t="s">
        <v>3890</v>
      </c>
      <c r="B14" s="62">
        <v>0</v>
      </c>
      <c r="C14" s="62">
        <v>0</v>
      </c>
      <c r="D14" s="62">
        <v>0</v>
      </c>
      <c r="E14" s="62">
        <v>0</v>
      </c>
      <c r="F14" s="62">
        <v>0</v>
      </c>
      <c r="G14" s="62">
        <v>0</v>
      </c>
      <c r="H14" s="58">
        <f>SUM(B14:G14)</f>
        <v>0</v>
      </c>
      <c r="I14" s="63">
        <v>22</v>
      </c>
      <c r="J14" s="64">
        <v>77</v>
      </c>
      <c r="K14" s="65">
        <f t="shared" si="2"/>
        <v>0</v>
      </c>
      <c r="L14" s="66">
        <f t="shared" si="0"/>
        <v>0.22222222222222221</v>
      </c>
      <c r="M14" s="67">
        <f t="shared" si="1"/>
        <v>0.77777777777777779</v>
      </c>
      <c r="N14" s="55">
        <f t="shared" si="3"/>
        <v>99</v>
      </c>
    </row>
    <row r="15" spans="1:14" x14ac:dyDescent="0.25">
      <c r="A15" t="s">
        <v>3891</v>
      </c>
      <c r="B15">
        <f t="shared" ref="B15:G15" si="5">SUM(B4:B14)</f>
        <v>0</v>
      </c>
      <c r="C15">
        <f t="shared" si="5"/>
        <v>0</v>
      </c>
      <c r="D15">
        <f t="shared" si="5"/>
        <v>0</v>
      </c>
      <c r="E15">
        <f t="shared" si="5"/>
        <v>0</v>
      </c>
      <c r="F15">
        <f t="shared" si="5"/>
        <v>0</v>
      </c>
      <c r="G15">
        <f t="shared" si="5"/>
        <v>27</v>
      </c>
      <c r="H15" s="49">
        <f>SUM(B15:G15)</f>
        <v>27</v>
      </c>
      <c r="I15" s="68">
        <f>SUM(I4:I14)</f>
        <v>879</v>
      </c>
      <c r="J15" s="69">
        <f>SUM(J4:J14)</f>
        <v>1828</v>
      </c>
      <c r="K15" s="70">
        <f>H15/N15</f>
        <v>9.8756400877834678E-3</v>
      </c>
      <c r="L15" s="71">
        <f t="shared" si="0"/>
        <v>0.3215069495245062</v>
      </c>
      <c r="M15" s="72">
        <f t="shared" si="1"/>
        <v>0.66861741038771028</v>
      </c>
      <c r="N15" s="55">
        <f t="shared" si="3"/>
        <v>2734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N285"/>
  <sheetViews>
    <sheetView tabSelected="1" zoomScale="60" zoomScaleNormal="60" workbookViewId="0">
      <selection activeCell="A5" sqref="A5"/>
    </sheetView>
  </sheetViews>
  <sheetFormatPr defaultRowHeight="15" x14ac:dyDescent="0.25"/>
  <cols>
    <col min="1" max="1" width="24.28515625" style="40" customWidth="1"/>
    <col min="2" max="2" width="10.42578125" style="118" customWidth="1"/>
    <col min="3" max="3" width="109.5703125" customWidth="1"/>
    <col min="4" max="4" width="16" customWidth="1"/>
    <col min="5" max="6" width="13" customWidth="1"/>
    <col min="7" max="7" width="10.140625" customWidth="1"/>
    <col min="8" max="8" width="10" customWidth="1"/>
    <col min="14" max="14" width="43.28515625" customWidth="1"/>
  </cols>
  <sheetData>
    <row r="1" spans="1:14" x14ac:dyDescent="0.25">
      <c r="A1" s="120" t="s">
        <v>5937</v>
      </c>
      <c r="B1" s="119">
        <f>TIME(8,0,0)</f>
        <v>0.33333333333333331</v>
      </c>
    </row>
    <row r="2" spans="1:14" x14ac:dyDescent="0.25">
      <c r="A2" s="120" t="s">
        <v>5938</v>
      </c>
      <c r="B2" s="119">
        <f>TIME(10,0,0)</f>
        <v>0.41666666666666669</v>
      </c>
    </row>
    <row r="4" spans="1:14" x14ac:dyDescent="0.25">
      <c r="A4" s="40" t="s">
        <v>5940</v>
      </c>
      <c r="B4" s="118" t="s">
        <v>5936</v>
      </c>
      <c r="C4" s="74" t="s">
        <v>0</v>
      </c>
      <c r="D4" s="74" t="s">
        <v>171</v>
      </c>
      <c r="E4" s="74" t="s">
        <v>1513</v>
      </c>
      <c r="F4" s="74" t="s">
        <v>1514</v>
      </c>
      <c r="G4" s="74" t="s">
        <v>168</v>
      </c>
      <c r="H4" s="74" t="s">
        <v>1523</v>
      </c>
      <c r="I4" s="74" t="s">
        <v>2639</v>
      </c>
      <c r="J4" s="74" t="s">
        <v>2640</v>
      </c>
      <c r="K4" s="74" t="s">
        <v>2641</v>
      </c>
      <c r="L4" s="74" t="s">
        <v>2642</v>
      </c>
      <c r="M4" s="74" t="s">
        <v>2643</v>
      </c>
      <c r="N4" s="74" t="s">
        <v>394</v>
      </c>
    </row>
    <row r="5" spans="1:14" x14ac:dyDescent="0.25">
      <c r="A5" s="40" t="s">
        <v>6062</v>
      </c>
      <c r="B5" s="118">
        <f>B$1</f>
        <v>0.33333333333333331</v>
      </c>
      <c r="C5" s="2" t="s">
        <v>4197</v>
      </c>
      <c r="D5" s="2" t="s">
        <v>395</v>
      </c>
      <c r="E5" s="2" t="s">
        <v>1516</v>
      </c>
      <c r="F5" s="2" t="s">
        <v>1516</v>
      </c>
      <c r="G5" s="2" t="s">
        <v>169</v>
      </c>
      <c r="H5" s="2" t="str">
        <f t="shared" ref="H5:H68" si="0">IF(G5="Oral",IF(E5=F5,"Oral","Pôster_mod"),"Pôster")</f>
        <v>Oral</v>
      </c>
      <c r="I5" s="2" t="s">
        <v>4198</v>
      </c>
      <c r="J5" s="2" t="s">
        <v>4042</v>
      </c>
      <c r="K5" s="2" t="s">
        <v>4041</v>
      </c>
      <c r="L5" s="2">
        <v>0</v>
      </c>
      <c r="M5" s="2">
        <v>0</v>
      </c>
      <c r="N5" s="2" t="s">
        <v>3</v>
      </c>
    </row>
    <row r="6" spans="1:14" x14ac:dyDescent="0.25">
      <c r="A6" s="40" t="s">
        <v>6063</v>
      </c>
      <c r="B6" s="118">
        <f>B5+TIME(0,20,0)</f>
        <v>0.34722222222222221</v>
      </c>
      <c r="C6" s="2" t="s">
        <v>191</v>
      </c>
      <c r="D6" s="2" t="s">
        <v>395</v>
      </c>
      <c r="E6" s="2" t="s">
        <v>1516</v>
      </c>
      <c r="F6" s="2" t="s">
        <v>1516</v>
      </c>
      <c r="G6" s="2" t="s">
        <v>169</v>
      </c>
      <c r="H6" s="2" t="str">
        <f t="shared" si="0"/>
        <v>Oral</v>
      </c>
      <c r="I6" s="2" t="s">
        <v>192</v>
      </c>
      <c r="J6" s="2" t="s">
        <v>3905</v>
      </c>
      <c r="K6" s="2" t="s">
        <v>2657</v>
      </c>
      <c r="L6" s="2" t="s">
        <v>3906</v>
      </c>
      <c r="M6" s="2" t="s">
        <v>3907</v>
      </c>
      <c r="N6" s="2" t="s">
        <v>50</v>
      </c>
    </row>
    <row r="7" spans="1:14" x14ac:dyDescent="0.25">
      <c r="A7" s="40" t="s">
        <v>6064</v>
      </c>
      <c r="B7" s="118">
        <f>B6+TIME(0,20,0)</f>
        <v>0.3611111111111111</v>
      </c>
      <c r="C7" s="2" t="s">
        <v>4637</v>
      </c>
      <c r="D7" s="2" t="s">
        <v>395</v>
      </c>
      <c r="E7" s="2" t="s">
        <v>1516</v>
      </c>
      <c r="F7" s="2" t="s">
        <v>1516</v>
      </c>
      <c r="G7" s="2" t="s">
        <v>169</v>
      </c>
      <c r="H7" s="2" t="str">
        <f t="shared" si="0"/>
        <v>Oral</v>
      </c>
      <c r="I7" s="2" t="s">
        <v>4099</v>
      </c>
      <c r="J7" s="2" t="s">
        <v>379</v>
      </c>
      <c r="K7" s="2" t="s">
        <v>4638</v>
      </c>
      <c r="L7" s="2" t="s">
        <v>4639</v>
      </c>
      <c r="M7" s="2" t="s">
        <v>4640</v>
      </c>
      <c r="N7" s="2" t="s">
        <v>22</v>
      </c>
    </row>
    <row r="8" spans="1:14" x14ac:dyDescent="0.25">
      <c r="A8" s="40" t="s">
        <v>6065</v>
      </c>
      <c r="B8" s="118">
        <f>B7+TIME(0,20,0)</f>
        <v>0.375</v>
      </c>
      <c r="C8" s="2" t="s">
        <v>4631</v>
      </c>
      <c r="D8" s="2" t="s">
        <v>395</v>
      </c>
      <c r="E8" s="2" t="s">
        <v>1516</v>
      </c>
      <c r="F8" s="2" t="s">
        <v>1516</v>
      </c>
      <c r="G8" s="2" t="s">
        <v>169</v>
      </c>
      <c r="H8" s="2" t="str">
        <f t="shared" si="0"/>
        <v>Oral</v>
      </c>
      <c r="I8" s="2" t="s">
        <v>4632</v>
      </c>
      <c r="J8" s="2" t="s">
        <v>4633</v>
      </c>
      <c r="K8" s="2" t="s">
        <v>4634</v>
      </c>
      <c r="L8" s="2" t="s">
        <v>4635</v>
      </c>
      <c r="M8" s="2">
        <v>0</v>
      </c>
      <c r="N8" s="2" t="s">
        <v>306</v>
      </c>
    </row>
    <row r="9" spans="1:14" x14ac:dyDescent="0.25">
      <c r="A9" s="40" t="s">
        <v>6066</v>
      </c>
      <c r="B9" s="118">
        <f>B8+TIME(0,20,0)</f>
        <v>0.3888888888888889</v>
      </c>
      <c r="C9" s="2" t="s">
        <v>4553</v>
      </c>
      <c r="D9" s="2" t="s">
        <v>395</v>
      </c>
      <c r="E9" s="2" t="s">
        <v>1516</v>
      </c>
      <c r="F9" s="2" t="s">
        <v>1516</v>
      </c>
      <c r="G9" s="2" t="s">
        <v>169</v>
      </c>
      <c r="H9" s="2" t="str">
        <f t="shared" si="0"/>
        <v>Oral</v>
      </c>
      <c r="I9" s="2" t="s">
        <v>3906</v>
      </c>
      <c r="J9" s="2">
        <v>0</v>
      </c>
      <c r="K9" s="2">
        <v>0</v>
      </c>
      <c r="L9" s="2">
        <v>0</v>
      </c>
      <c r="M9" s="2">
        <v>0</v>
      </c>
      <c r="N9" s="2" t="s">
        <v>50</v>
      </c>
    </row>
    <row r="10" spans="1:14" x14ac:dyDescent="0.25">
      <c r="A10" s="40" t="s">
        <v>6067</v>
      </c>
      <c r="B10" s="118">
        <f t="shared" ref="B10:B16" si="1">B9+TIME(0,20,0)</f>
        <v>0.40277777777777779</v>
      </c>
      <c r="C10" s="2" t="s">
        <v>362</v>
      </c>
      <c r="D10" s="2" t="s">
        <v>395</v>
      </c>
      <c r="E10" s="2" t="s">
        <v>1516</v>
      </c>
      <c r="F10" s="2" t="s">
        <v>1516</v>
      </c>
      <c r="G10" s="2" t="s">
        <v>169</v>
      </c>
      <c r="H10" s="2" t="str">
        <f t="shared" si="0"/>
        <v>Oral</v>
      </c>
      <c r="I10" s="2" t="s">
        <v>363</v>
      </c>
      <c r="J10" s="2" t="s">
        <v>4083</v>
      </c>
      <c r="K10" s="2" t="s">
        <v>4084</v>
      </c>
      <c r="L10" s="2" t="s">
        <v>4059</v>
      </c>
      <c r="M10" s="2" t="s">
        <v>4060</v>
      </c>
      <c r="N10" s="2" t="s">
        <v>6</v>
      </c>
    </row>
    <row r="11" spans="1:14" x14ac:dyDescent="0.25">
      <c r="A11" s="40" t="s">
        <v>6068</v>
      </c>
      <c r="B11" s="118">
        <f>B$1</f>
        <v>0.33333333333333331</v>
      </c>
      <c r="C11" s="2" t="s">
        <v>4346</v>
      </c>
      <c r="D11" s="2" t="s">
        <v>395</v>
      </c>
      <c r="E11" s="2" t="s">
        <v>1516</v>
      </c>
      <c r="F11" s="2" t="s">
        <v>1516</v>
      </c>
      <c r="G11" s="2" t="s">
        <v>169</v>
      </c>
      <c r="H11" s="2" t="str">
        <f t="shared" si="0"/>
        <v>Oral</v>
      </c>
      <c r="I11" s="2" t="s">
        <v>4347</v>
      </c>
      <c r="J11" s="2" t="s">
        <v>3977</v>
      </c>
      <c r="K11" s="2" t="s">
        <v>4348</v>
      </c>
      <c r="L11" s="2" t="s">
        <v>4349</v>
      </c>
      <c r="M11" s="2" t="s">
        <v>4350</v>
      </c>
      <c r="N11" s="2" t="s">
        <v>46</v>
      </c>
    </row>
    <row r="12" spans="1:14" x14ac:dyDescent="0.25">
      <c r="A12" s="40" t="s">
        <v>6069</v>
      </c>
      <c r="B12" s="118">
        <f>B11+TIME(0,20,0)</f>
        <v>0.34722222222222221</v>
      </c>
      <c r="C12" s="2" t="s">
        <v>4370</v>
      </c>
      <c r="D12" s="2" t="s">
        <v>395</v>
      </c>
      <c r="E12" s="2" t="s">
        <v>1516</v>
      </c>
      <c r="F12" s="2" t="s">
        <v>1516</v>
      </c>
      <c r="G12" s="2" t="s">
        <v>169</v>
      </c>
      <c r="H12" s="2" t="str">
        <f t="shared" si="0"/>
        <v>Oral</v>
      </c>
      <c r="I12" s="2" t="s">
        <v>759</v>
      </c>
      <c r="J12" s="2">
        <v>0</v>
      </c>
      <c r="K12" s="2">
        <v>0</v>
      </c>
      <c r="L12" s="2">
        <v>0</v>
      </c>
      <c r="M12" s="2">
        <v>0</v>
      </c>
      <c r="N12" s="2" t="s">
        <v>76</v>
      </c>
    </row>
    <row r="13" spans="1:14" x14ac:dyDescent="0.25">
      <c r="A13" s="40" t="s">
        <v>6070</v>
      </c>
      <c r="B13" s="118">
        <f>B12+TIME(0,20,0)</f>
        <v>0.3611111111111111</v>
      </c>
      <c r="C13" s="2" t="s">
        <v>4641</v>
      </c>
      <c r="D13" s="2" t="s">
        <v>395</v>
      </c>
      <c r="E13" s="2" t="s">
        <v>1516</v>
      </c>
      <c r="F13" s="2" t="s">
        <v>1516</v>
      </c>
      <c r="G13" s="2" t="s">
        <v>169</v>
      </c>
      <c r="H13" s="2" t="str">
        <f t="shared" si="0"/>
        <v>Oral</v>
      </c>
      <c r="I13" s="2" t="s">
        <v>4015</v>
      </c>
      <c r="J13" s="2" t="s">
        <v>3912</v>
      </c>
      <c r="K13" s="2" t="s">
        <v>4642</v>
      </c>
      <c r="L13" s="2" t="s">
        <v>4152</v>
      </c>
      <c r="M13" s="2" t="s">
        <v>4012</v>
      </c>
      <c r="N13" s="2" t="s">
        <v>46</v>
      </c>
    </row>
    <row r="14" spans="1:14" x14ac:dyDescent="0.25">
      <c r="A14" s="40" t="s">
        <v>6071</v>
      </c>
      <c r="B14" s="118">
        <f>B13+TIME(0,20,0)</f>
        <v>0.375</v>
      </c>
      <c r="C14" s="2" t="s">
        <v>249</v>
      </c>
      <c r="D14" s="2" t="s">
        <v>395</v>
      </c>
      <c r="E14" s="2" t="s">
        <v>1516</v>
      </c>
      <c r="F14" s="2" t="s">
        <v>1516</v>
      </c>
      <c r="G14" s="2" t="s">
        <v>169</v>
      </c>
      <c r="H14" s="2" t="str">
        <f t="shared" si="0"/>
        <v>Oral</v>
      </c>
      <c r="I14" s="2" t="s">
        <v>250</v>
      </c>
      <c r="J14" s="2" t="s">
        <v>3965</v>
      </c>
      <c r="K14" s="2" t="s">
        <v>3966</v>
      </c>
      <c r="L14" s="2" t="s">
        <v>3967</v>
      </c>
      <c r="M14" s="2" t="s">
        <v>3968</v>
      </c>
      <c r="N14" s="2" t="s">
        <v>152</v>
      </c>
    </row>
    <row r="15" spans="1:14" x14ac:dyDescent="0.25">
      <c r="A15" s="40" t="s">
        <v>6072</v>
      </c>
      <c r="B15" s="118">
        <f>B14+TIME(0,20,0)</f>
        <v>0.3888888888888889</v>
      </c>
      <c r="C15" s="2" t="s">
        <v>4377</v>
      </c>
      <c r="D15" s="2" t="s">
        <v>395</v>
      </c>
      <c r="E15" s="2" t="s">
        <v>1516</v>
      </c>
      <c r="F15" s="2" t="s">
        <v>1516</v>
      </c>
      <c r="G15" s="2" t="s">
        <v>169</v>
      </c>
      <c r="H15" s="2" t="str">
        <f t="shared" si="0"/>
        <v>Oral</v>
      </c>
      <c r="I15" s="2" t="s">
        <v>4378</v>
      </c>
      <c r="J15" s="2" t="s">
        <v>4379</v>
      </c>
      <c r="K15" s="2" t="s">
        <v>4380</v>
      </c>
      <c r="L15" s="2" t="s">
        <v>4381</v>
      </c>
      <c r="M15" s="2" t="s">
        <v>4382</v>
      </c>
      <c r="N15" s="2" t="s">
        <v>46</v>
      </c>
    </row>
    <row r="16" spans="1:14" x14ac:dyDescent="0.25">
      <c r="A16" s="40" t="s">
        <v>6073</v>
      </c>
      <c r="B16" s="118">
        <f t="shared" si="1"/>
        <v>0.40277777777777779</v>
      </c>
      <c r="C16" s="2" t="s">
        <v>4427</v>
      </c>
      <c r="D16" s="2" t="s">
        <v>395</v>
      </c>
      <c r="E16" s="2" t="s">
        <v>1516</v>
      </c>
      <c r="F16" s="2" t="s">
        <v>1516</v>
      </c>
      <c r="G16" s="2" t="s">
        <v>169</v>
      </c>
      <c r="H16" s="2" t="str">
        <f t="shared" si="0"/>
        <v>Oral</v>
      </c>
      <c r="I16" s="2" t="s">
        <v>4016</v>
      </c>
      <c r="J16" s="2" t="s">
        <v>4428</v>
      </c>
      <c r="K16" s="2" t="s">
        <v>3983</v>
      </c>
      <c r="L16" s="2" t="s">
        <v>4018</v>
      </c>
      <c r="M16" s="2" t="s">
        <v>4429</v>
      </c>
      <c r="N16" s="2" t="s">
        <v>183</v>
      </c>
    </row>
    <row r="17" spans="1:14" x14ac:dyDescent="0.25">
      <c r="A17" s="40" t="s">
        <v>6075</v>
      </c>
      <c r="B17" s="118">
        <f>B$1</f>
        <v>0.33333333333333331</v>
      </c>
      <c r="C17" s="2" t="s">
        <v>4430</v>
      </c>
      <c r="D17" s="2" t="s">
        <v>395</v>
      </c>
      <c r="E17" s="2" t="s">
        <v>1516</v>
      </c>
      <c r="F17" s="2" t="s">
        <v>1516</v>
      </c>
      <c r="G17" s="2" t="s">
        <v>169</v>
      </c>
      <c r="H17" s="2" t="str">
        <f t="shared" si="0"/>
        <v>Oral</v>
      </c>
      <c r="I17" s="2" t="s">
        <v>4431</v>
      </c>
      <c r="J17" s="2" t="s">
        <v>4432</v>
      </c>
      <c r="K17" s="2" t="s">
        <v>4433</v>
      </c>
      <c r="L17" s="2" t="s">
        <v>4434</v>
      </c>
      <c r="M17" s="2" t="s">
        <v>4435</v>
      </c>
      <c r="N17" s="2" t="s">
        <v>282</v>
      </c>
    </row>
    <row r="18" spans="1:14" x14ac:dyDescent="0.25">
      <c r="A18" s="40" t="s">
        <v>6074</v>
      </c>
      <c r="B18" s="118">
        <f>B17+TIME(0,20,0)</f>
        <v>0.34722222222222221</v>
      </c>
      <c r="C18" s="2" t="s">
        <v>293</v>
      </c>
      <c r="D18" s="2" t="s">
        <v>395</v>
      </c>
      <c r="E18" s="2" t="s">
        <v>1516</v>
      </c>
      <c r="F18" s="2" t="s">
        <v>1516</v>
      </c>
      <c r="G18" s="2" t="s">
        <v>169</v>
      </c>
      <c r="H18" s="2" t="str">
        <f t="shared" si="0"/>
        <v>Oral</v>
      </c>
      <c r="I18" s="2" t="s">
        <v>294</v>
      </c>
      <c r="J18" s="2" t="s">
        <v>4012</v>
      </c>
      <c r="K18" s="2" t="s">
        <v>4013</v>
      </c>
      <c r="L18" s="2" t="s">
        <v>4014</v>
      </c>
      <c r="M18" s="2" t="s">
        <v>295</v>
      </c>
      <c r="N18" s="2" t="s">
        <v>50</v>
      </c>
    </row>
    <row r="19" spans="1:14" x14ac:dyDescent="0.25">
      <c r="A19" s="40" t="s">
        <v>5941</v>
      </c>
      <c r="B19" s="118">
        <f>B18+TIME(0,20,0)</f>
        <v>0.3611111111111111</v>
      </c>
      <c r="C19" s="2" t="s">
        <v>4579</v>
      </c>
      <c r="D19" s="2" t="s">
        <v>395</v>
      </c>
      <c r="E19" s="2" t="s">
        <v>1516</v>
      </c>
      <c r="F19" s="2" t="s">
        <v>1516</v>
      </c>
      <c r="G19" s="2" t="s">
        <v>169</v>
      </c>
      <c r="H19" s="2" t="str">
        <f t="shared" si="0"/>
        <v>Oral</v>
      </c>
      <c r="I19" s="2" t="s">
        <v>4431</v>
      </c>
      <c r="J19" s="2" t="s">
        <v>4580</v>
      </c>
      <c r="K19" s="2" t="s">
        <v>4581</v>
      </c>
      <c r="L19" s="2" t="s">
        <v>4582</v>
      </c>
      <c r="M19" s="2" t="s">
        <v>4433</v>
      </c>
      <c r="N19" s="2" t="s">
        <v>282</v>
      </c>
    </row>
    <row r="20" spans="1:14" x14ac:dyDescent="0.25">
      <c r="A20" s="40" t="s">
        <v>5941</v>
      </c>
      <c r="B20" s="118">
        <f>B19+TIME(0,20,0)</f>
        <v>0.375</v>
      </c>
      <c r="C20" s="2" t="s">
        <v>4446</v>
      </c>
      <c r="D20" s="2" t="s">
        <v>395</v>
      </c>
      <c r="E20" s="2" t="s">
        <v>1516</v>
      </c>
      <c r="F20" s="2" t="s">
        <v>1516</v>
      </c>
      <c r="G20" s="2" t="s">
        <v>169</v>
      </c>
      <c r="H20" s="2" t="str">
        <f t="shared" si="0"/>
        <v>Oral</v>
      </c>
      <c r="I20" s="2" t="s">
        <v>4447</v>
      </c>
      <c r="J20" s="2" t="s">
        <v>4448</v>
      </c>
      <c r="K20" s="2">
        <v>0</v>
      </c>
      <c r="L20" s="2">
        <v>0</v>
      </c>
      <c r="M20" s="2">
        <v>0</v>
      </c>
      <c r="N20" s="2" t="s">
        <v>183</v>
      </c>
    </row>
    <row r="21" spans="1:14" x14ac:dyDescent="0.25">
      <c r="A21" s="40" t="s">
        <v>5941</v>
      </c>
      <c r="B21" s="118">
        <f>B20+TIME(0,20,0)</f>
        <v>0.3888888888888889</v>
      </c>
      <c r="C21" s="2" t="s">
        <v>4452</v>
      </c>
      <c r="D21" s="2" t="s">
        <v>395</v>
      </c>
      <c r="E21" s="2" t="s">
        <v>1516</v>
      </c>
      <c r="F21" s="2" t="s">
        <v>1516</v>
      </c>
      <c r="G21" s="2" t="s">
        <v>169</v>
      </c>
      <c r="H21" s="2" t="str">
        <f t="shared" si="0"/>
        <v>Oral</v>
      </c>
      <c r="I21" s="2" t="s">
        <v>4388</v>
      </c>
      <c r="J21" s="2" t="s">
        <v>4285</v>
      </c>
      <c r="K21" s="2" t="s">
        <v>4453</v>
      </c>
      <c r="L21" s="2" t="s">
        <v>4284</v>
      </c>
      <c r="M21" s="2" t="s">
        <v>4454</v>
      </c>
      <c r="N21" s="2" t="s">
        <v>4281</v>
      </c>
    </row>
    <row r="22" spans="1:14" x14ac:dyDescent="0.25">
      <c r="A22" s="40" t="s">
        <v>5941</v>
      </c>
      <c r="B22" s="118">
        <f t="shared" ref="B22" si="2">B21+TIME(0,20,0)</f>
        <v>0.40277777777777779</v>
      </c>
      <c r="C22" s="2" t="s">
        <v>392</v>
      </c>
      <c r="D22" s="2" t="s">
        <v>395</v>
      </c>
      <c r="E22" s="2" t="s">
        <v>1516</v>
      </c>
      <c r="F22" s="2" t="s">
        <v>1516</v>
      </c>
      <c r="G22" s="2" t="s">
        <v>169</v>
      </c>
      <c r="H22" s="2" t="str">
        <f t="shared" si="0"/>
        <v>Oral</v>
      </c>
      <c r="I22" s="2" t="s">
        <v>393</v>
      </c>
      <c r="J22" s="2" t="s">
        <v>2825</v>
      </c>
      <c r="K22" s="2" t="s">
        <v>4116</v>
      </c>
      <c r="L22" s="2" t="s">
        <v>4117</v>
      </c>
      <c r="M22" s="2">
        <v>0</v>
      </c>
      <c r="N22" s="2" t="s">
        <v>3</v>
      </c>
    </row>
    <row r="23" spans="1:14" x14ac:dyDescent="0.25">
      <c r="A23" s="40" t="s">
        <v>5942</v>
      </c>
      <c r="B23" s="118">
        <f>B$1</f>
        <v>0.33333333333333331</v>
      </c>
      <c r="C23" s="2" t="s">
        <v>4626</v>
      </c>
      <c r="D23" s="2" t="s">
        <v>395</v>
      </c>
      <c r="E23" s="2" t="s">
        <v>1516</v>
      </c>
      <c r="F23" s="2" t="s">
        <v>1516</v>
      </c>
      <c r="G23" s="2" t="s">
        <v>169</v>
      </c>
      <c r="H23" s="2" t="str">
        <f t="shared" si="0"/>
        <v>Oral</v>
      </c>
      <c r="I23" s="2" t="s">
        <v>4627</v>
      </c>
      <c r="J23" s="2" t="s">
        <v>4628</v>
      </c>
      <c r="K23" s="2" t="s">
        <v>4629</v>
      </c>
      <c r="L23" s="2" t="s">
        <v>4630</v>
      </c>
      <c r="M23" s="2">
        <v>0</v>
      </c>
      <c r="N23" s="2" t="s">
        <v>76</v>
      </c>
    </row>
    <row r="24" spans="1:14" x14ac:dyDescent="0.25">
      <c r="A24" s="40" t="s">
        <v>5942</v>
      </c>
      <c r="B24" s="118">
        <f>B23+TIME(0,20,0)</f>
        <v>0.34722222222222221</v>
      </c>
      <c r="C24" s="2" t="s">
        <v>4515</v>
      </c>
      <c r="D24" s="2" t="s">
        <v>395</v>
      </c>
      <c r="E24" s="2" t="s">
        <v>1516</v>
      </c>
      <c r="F24" s="2" t="s">
        <v>1516</v>
      </c>
      <c r="G24" s="2" t="s">
        <v>169</v>
      </c>
      <c r="H24" s="2" t="str">
        <f t="shared" si="0"/>
        <v>Oral</v>
      </c>
      <c r="I24" s="2" t="s">
        <v>4083</v>
      </c>
      <c r="J24" s="2" t="s">
        <v>2501</v>
      </c>
      <c r="K24" s="2" t="s">
        <v>4516</v>
      </c>
      <c r="L24" s="2">
        <v>0</v>
      </c>
      <c r="M24" s="2">
        <v>0</v>
      </c>
      <c r="N24" s="2" t="s">
        <v>6</v>
      </c>
    </row>
    <row r="25" spans="1:14" x14ac:dyDescent="0.25">
      <c r="A25" s="40" t="s">
        <v>5942</v>
      </c>
      <c r="B25" s="118">
        <f>B24+TIME(0,20,0)</f>
        <v>0.3611111111111111</v>
      </c>
      <c r="C25" s="2" t="s">
        <v>334</v>
      </c>
      <c r="D25" s="2" t="s">
        <v>395</v>
      </c>
      <c r="E25" s="2" t="s">
        <v>1516</v>
      </c>
      <c r="F25" s="2" t="s">
        <v>1516</v>
      </c>
      <c r="G25" s="2" t="s">
        <v>169</v>
      </c>
      <c r="H25" s="2" t="str">
        <f t="shared" si="0"/>
        <v>Oral</v>
      </c>
      <c r="I25" s="2" t="s">
        <v>335</v>
      </c>
      <c r="J25" s="2" t="s">
        <v>4049</v>
      </c>
      <c r="K25" s="2" t="s">
        <v>4050</v>
      </c>
      <c r="L25" s="2" t="s">
        <v>4051</v>
      </c>
      <c r="M25" s="2" t="s">
        <v>4052</v>
      </c>
      <c r="N25" s="2" t="s">
        <v>39</v>
      </c>
    </row>
    <row r="26" spans="1:14" x14ac:dyDescent="0.25">
      <c r="A26" s="40" t="s">
        <v>5939</v>
      </c>
      <c r="B26" s="118">
        <f>B$2</f>
        <v>0.41666666666666669</v>
      </c>
      <c r="C26" s="2" t="s">
        <v>4177</v>
      </c>
      <c r="D26" s="2" t="s">
        <v>395</v>
      </c>
      <c r="E26" s="2" t="s">
        <v>1516</v>
      </c>
      <c r="F26" s="2" t="s">
        <v>1516</v>
      </c>
      <c r="G26" s="2" t="s">
        <v>170</v>
      </c>
      <c r="H26" s="2" t="str">
        <f t="shared" si="0"/>
        <v>Pôster</v>
      </c>
      <c r="I26" s="2" t="s">
        <v>4178</v>
      </c>
      <c r="J26" s="2" t="s">
        <v>4179</v>
      </c>
      <c r="K26" s="2">
        <v>0</v>
      </c>
      <c r="L26" s="2">
        <v>0</v>
      </c>
      <c r="M26" s="2">
        <v>0</v>
      </c>
      <c r="N26" s="2" t="s">
        <v>22</v>
      </c>
    </row>
    <row r="27" spans="1:14" x14ac:dyDescent="0.25">
      <c r="A27" s="40" t="s">
        <v>5939</v>
      </c>
      <c r="B27" s="118">
        <f t="shared" ref="B27:B91" si="3">B$2</f>
        <v>0.41666666666666669</v>
      </c>
      <c r="C27" s="2" t="s">
        <v>198</v>
      </c>
      <c r="D27" s="2" t="s">
        <v>395</v>
      </c>
      <c r="E27" s="2" t="s">
        <v>1516</v>
      </c>
      <c r="F27" s="2" t="s">
        <v>1516</v>
      </c>
      <c r="G27" s="2" t="s">
        <v>170</v>
      </c>
      <c r="H27" s="2" t="str">
        <f t="shared" si="0"/>
        <v>Pôster</v>
      </c>
      <c r="I27" s="2" t="s">
        <v>199</v>
      </c>
      <c r="J27" s="2" t="s">
        <v>3912</v>
      </c>
      <c r="K27" s="2" t="s">
        <v>200</v>
      </c>
      <c r="L27" s="2" t="s">
        <v>201</v>
      </c>
      <c r="M27" s="2">
        <v>0</v>
      </c>
      <c r="N27" s="2" t="s">
        <v>50</v>
      </c>
    </row>
    <row r="28" spans="1:14" x14ac:dyDescent="0.25">
      <c r="A28" s="40" t="s">
        <v>5939</v>
      </c>
      <c r="B28" s="118">
        <f t="shared" si="3"/>
        <v>0.41666666666666669</v>
      </c>
      <c r="C28" s="2" t="s">
        <v>4211</v>
      </c>
      <c r="D28" s="2" t="s">
        <v>395</v>
      </c>
      <c r="E28" s="2" t="s">
        <v>1516</v>
      </c>
      <c r="F28" s="2" t="s">
        <v>1516</v>
      </c>
      <c r="G28" s="2" t="s">
        <v>170</v>
      </c>
      <c r="H28" s="2" t="str">
        <f t="shared" si="0"/>
        <v>Pôster</v>
      </c>
      <c r="I28" s="2" t="s">
        <v>4212</v>
      </c>
      <c r="J28" s="2" t="s">
        <v>4213</v>
      </c>
      <c r="K28" s="2" t="s">
        <v>4214</v>
      </c>
      <c r="L28" s="2" t="s">
        <v>4215</v>
      </c>
      <c r="M28" s="2" t="s">
        <v>4216</v>
      </c>
      <c r="N28" s="2" t="s">
        <v>148</v>
      </c>
    </row>
    <row r="29" spans="1:14" x14ac:dyDescent="0.25">
      <c r="A29" s="40" t="s">
        <v>5939</v>
      </c>
      <c r="B29" s="118">
        <f t="shared" si="3"/>
        <v>0.41666666666666669</v>
      </c>
      <c r="C29" s="2" t="s">
        <v>4217</v>
      </c>
      <c r="D29" s="2" t="s">
        <v>395</v>
      </c>
      <c r="E29" s="2" t="s">
        <v>1516</v>
      </c>
      <c r="F29" s="2" t="s">
        <v>1516</v>
      </c>
      <c r="G29" s="2" t="s">
        <v>170</v>
      </c>
      <c r="H29" s="2" t="str">
        <f t="shared" si="0"/>
        <v>Pôster</v>
      </c>
      <c r="I29" s="2" t="s">
        <v>885</v>
      </c>
      <c r="J29" s="2" t="s">
        <v>836</v>
      </c>
      <c r="K29" s="2" t="s">
        <v>4218</v>
      </c>
      <c r="L29" s="2" t="s">
        <v>4219</v>
      </c>
      <c r="M29" s="2" t="s">
        <v>4220</v>
      </c>
      <c r="N29" s="2" t="s">
        <v>22</v>
      </c>
    </row>
    <row r="30" spans="1:14" x14ac:dyDescent="0.25">
      <c r="A30" s="40" t="s">
        <v>5939</v>
      </c>
      <c r="B30" s="118">
        <f t="shared" si="3"/>
        <v>0.41666666666666669</v>
      </c>
      <c r="C30" s="2" t="s">
        <v>4221</v>
      </c>
      <c r="D30" s="2" t="s">
        <v>395</v>
      </c>
      <c r="E30" s="2" t="s">
        <v>1516</v>
      </c>
      <c r="F30" s="2" t="s">
        <v>1516</v>
      </c>
      <c r="G30" s="2" t="s">
        <v>170</v>
      </c>
      <c r="H30" s="2" t="str">
        <f t="shared" si="0"/>
        <v>Pôster</v>
      </c>
      <c r="I30" s="2" t="s">
        <v>4222</v>
      </c>
      <c r="J30" s="2" t="s">
        <v>4223</v>
      </c>
      <c r="K30" s="2" t="s">
        <v>4224</v>
      </c>
      <c r="L30" s="2" t="s">
        <v>4225</v>
      </c>
      <c r="M30" s="2" t="s">
        <v>4226</v>
      </c>
      <c r="N30" s="2" t="s">
        <v>635</v>
      </c>
    </row>
    <row r="31" spans="1:14" x14ac:dyDescent="0.25">
      <c r="A31" s="40" t="s">
        <v>5939</v>
      </c>
      <c r="B31" s="118">
        <f t="shared" si="3"/>
        <v>0.41666666666666669</v>
      </c>
      <c r="C31" s="2" t="s">
        <v>193</v>
      </c>
      <c r="D31" s="2" t="s">
        <v>395</v>
      </c>
      <c r="E31" s="2" t="s">
        <v>1516</v>
      </c>
      <c r="F31" s="2" t="s">
        <v>1516</v>
      </c>
      <c r="G31" s="2" t="s">
        <v>170</v>
      </c>
      <c r="H31" s="2" t="str">
        <f t="shared" si="0"/>
        <v>Pôster</v>
      </c>
      <c r="I31" s="2" t="s">
        <v>194</v>
      </c>
      <c r="J31" s="2" t="s">
        <v>3908</v>
      </c>
      <c r="K31" s="2">
        <v>0</v>
      </c>
      <c r="L31" s="2">
        <v>0</v>
      </c>
      <c r="M31" s="2">
        <v>0</v>
      </c>
      <c r="N31" s="2" t="s">
        <v>22</v>
      </c>
    </row>
    <row r="32" spans="1:14" x14ac:dyDescent="0.25">
      <c r="A32" s="40" t="s">
        <v>5939</v>
      </c>
      <c r="B32" s="118">
        <f t="shared" si="3"/>
        <v>0.41666666666666669</v>
      </c>
      <c r="C32" s="2" t="s">
        <v>4533</v>
      </c>
      <c r="D32" s="2" t="s">
        <v>395</v>
      </c>
      <c r="E32" s="2" t="s">
        <v>1516</v>
      </c>
      <c r="F32" s="2" t="s">
        <v>1516</v>
      </c>
      <c r="G32" s="2" t="s">
        <v>170</v>
      </c>
      <c r="H32" s="2" t="str">
        <f t="shared" si="0"/>
        <v>Pôster</v>
      </c>
      <c r="I32" s="2" t="s">
        <v>4534</v>
      </c>
      <c r="J32" s="2" t="s">
        <v>4535</v>
      </c>
      <c r="K32" s="2" t="s">
        <v>3924</v>
      </c>
      <c r="L32" s="2" t="s">
        <v>3925</v>
      </c>
      <c r="M32" s="2" t="s">
        <v>212</v>
      </c>
      <c r="N32" s="2" t="s">
        <v>46</v>
      </c>
    </row>
    <row r="33" spans="1:14" x14ac:dyDescent="0.25">
      <c r="A33" s="40" t="s">
        <v>5939</v>
      </c>
      <c r="B33" s="118">
        <f t="shared" si="3"/>
        <v>0.41666666666666669</v>
      </c>
      <c r="C33" s="2" t="s">
        <v>4257</v>
      </c>
      <c r="D33" s="2" t="s">
        <v>395</v>
      </c>
      <c r="E33" s="2" t="s">
        <v>1516</v>
      </c>
      <c r="F33" s="2" t="s">
        <v>1516</v>
      </c>
      <c r="G33" s="2" t="s">
        <v>170</v>
      </c>
      <c r="H33" s="2" t="str">
        <f t="shared" si="0"/>
        <v>Pôster</v>
      </c>
      <c r="I33" s="2" t="s">
        <v>4152</v>
      </c>
      <c r="J33" s="2" t="s">
        <v>4155</v>
      </c>
      <c r="K33" s="2" t="s">
        <v>4153</v>
      </c>
      <c r="L33" s="2" t="s">
        <v>3912</v>
      </c>
      <c r="M33" s="2" t="s">
        <v>4015</v>
      </c>
      <c r="N33" s="2" t="s">
        <v>50</v>
      </c>
    </row>
    <row r="34" spans="1:14" x14ac:dyDescent="0.25">
      <c r="A34" s="40" t="s">
        <v>5939</v>
      </c>
      <c r="B34" s="118">
        <f t="shared" si="3"/>
        <v>0.41666666666666669</v>
      </c>
      <c r="C34" s="2" t="s">
        <v>4262</v>
      </c>
      <c r="D34" s="2" t="s">
        <v>395</v>
      </c>
      <c r="E34" s="2" t="s">
        <v>1516</v>
      </c>
      <c r="F34" s="2" t="s">
        <v>1516</v>
      </c>
      <c r="G34" s="2" t="s">
        <v>170</v>
      </c>
      <c r="H34" s="2" t="str">
        <f t="shared" si="0"/>
        <v>Pôster</v>
      </c>
      <c r="I34" s="2" t="s">
        <v>4263</v>
      </c>
      <c r="J34" s="2" t="s">
        <v>4264</v>
      </c>
      <c r="K34" s="2" t="s">
        <v>558</v>
      </c>
      <c r="L34" s="2" t="s">
        <v>4265</v>
      </c>
      <c r="M34" s="2">
        <v>0</v>
      </c>
      <c r="N34" s="2" t="s">
        <v>46</v>
      </c>
    </row>
    <row r="35" spans="1:14" x14ac:dyDescent="0.25">
      <c r="A35" s="40" t="s">
        <v>5939</v>
      </c>
      <c r="B35" s="118">
        <f t="shared" si="3"/>
        <v>0.41666666666666669</v>
      </c>
      <c r="C35" s="2" t="s">
        <v>4279</v>
      </c>
      <c r="D35" s="2" t="s">
        <v>395</v>
      </c>
      <c r="E35" s="2" t="s">
        <v>1516</v>
      </c>
      <c r="F35" s="2" t="s">
        <v>1516</v>
      </c>
      <c r="G35" s="2" t="s">
        <v>170</v>
      </c>
      <c r="H35" s="2" t="str">
        <f t="shared" si="0"/>
        <v>Pôster</v>
      </c>
      <c r="I35" s="2" t="s">
        <v>4280</v>
      </c>
      <c r="J35" s="2" t="s">
        <v>4282</v>
      </c>
      <c r="K35" s="2" t="s">
        <v>4283</v>
      </c>
      <c r="L35" s="2" t="s">
        <v>4284</v>
      </c>
      <c r="M35" s="2" t="s">
        <v>4285</v>
      </c>
      <c r="N35" s="2" t="s">
        <v>4281</v>
      </c>
    </row>
    <row r="36" spans="1:14" x14ac:dyDescent="0.25">
      <c r="A36" s="40" t="s">
        <v>5939</v>
      </c>
      <c r="B36" s="118">
        <f t="shared" si="3"/>
        <v>0.41666666666666669</v>
      </c>
      <c r="C36" s="2" t="s">
        <v>4645</v>
      </c>
      <c r="D36" s="2" t="s">
        <v>395</v>
      </c>
      <c r="E36" s="2" t="s">
        <v>1516</v>
      </c>
      <c r="F36" s="2" t="s">
        <v>1516</v>
      </c>
      <c r="G36" s="2" t="s">
        <v>170</v>
      </c>
      <c r="H36" s="2" t="str">
        <f t="shared" si="0"/>
        <v>Pôster</v>
      </c>
      <c r="I36" s="2" t="s">
        <v>4646</v>
      </c>
      <c r="J36" s="2" t="s">
        <v>4647</v>
      </c>
      <c r="K36" s="2" t="s">
        <v>4648</v>
      </c>
      <c r="L36" s="2" t="s">
        <v>4649</v>
      </c>
      <c r="M36" s="2">
        <v>0</v>
      </c>
      <c r="N36" s="2" t="s">
        <v>3</v>
      </c>
    </row>
    <row r="37" spans="1:14" x14ac:dyDescent="0.25">
      <c r="A37" s="40" t="s">
        <v>5939</v>
      </c>
      <c r="B37" s="118">
        <f t="shared" si="3"/>
        <v>0.41666666666666669</v>
      </c>
      <c r="C37" s="2" t="s">
        <v>211</v>
      </c>
      <c r="D37" s="2" t="s">
        <v>395</v>
      </c>
      <c r="E37" s="2" t="s">
        <v>1516</v>
      </c>
      <c r="F37" s="2" t="s">
        <v>1516</v>
      </c>
      <c r="G37" s="2" t="s">
        <v>170</v>
      </c>
      <c r="H37" s="2" t="str">
        <f t="shared" si="0"/>
        <v>Pôster</v>
      </c>
      <c r="I37" s="2" t="s">
        <v>212</v>
      </c>
      <c r="J37" s="2" t="s">
        <v>3923</v>
      </c>
      <c r="K37" s="2" t="s">
        <v>3924</v>
      </c>
      <c r="L37" s="2" t="s">
        <v>3925</v>
      </c>
      <c r="M37" s="2" t="s">
        <v>3926</v>
      </c>
      <c r="N37" s="2" t="s">
        <v>213</v>
      </c>
    </row>
    <row r="38" spans="1:14" x14ac:dyDescent="0.25">
      <c r="A38" s="40" t="s">
        <v>5939</v>
      </c>
      <c r="B38" s="118">
        <f t="shared" si="3"/>
        <v>0.41666666666666669</v>
      </c>
      <c r="C38" s="2" t="s">
        <v>342</v>
      </c>
      <c r="D38" s="2" t="s">
        <v>395</v>
      </c>
      <c r="E38" s="2" t="s">
        <v>1516</v>
      </c>
      <c r="F38" s="2" t="s">
        <v>1516</v>
      </c>
      <c r="G38" s="2" t="s">
        <v>170</v>
      </c>
      <c r="H38" s="2" t="str">
        <f t="shared" si="0"/>
        <v>Pôster</v>
      </c>
      <c r="I38" s="2" t="s">
        <v>343</v>
      </c>
      <c r="J38" s="2" t="s">
        <v>4059</v>
      </c>
      <c r="K38" s="2" t="s">
        <v>4060</v>
      </c>
      <c r="L38" s="2" t="s">
        <v>4061</v>
      </c>
      <c r="M38" s="2">
        <v>0</v>
      </c>
      <c r="N38" s="2" t="s">
        <v>210</v>
      </c>
    </row>
    <row r="39" spans="1:14" x14ac:dyDescent="0.25">
      <c r="A39" s="40" t="s">
        <v>5939</v>
      </c>
      <c r="B39" s="118">
        <f t="shared" si="3"/>
        <v>0.41666666666666669</v>
      </c>
      <c r="C39" s="2" t="s">
        <v>4293</v>
      </c>
      <c r="D39" s="2" t="s">
        <v>395</v>
      </c>
      <c r="E39" s="2" t="s">
        <v>1516</v>
      </c>
      <c r="F39" s="2" t="s">
        <v>1516</v>
      </c>
      <c r="G39" s="2" t="s">
        <v>170</v>
      </c>
      <c r="H39" s="2" t="str">
        <f t="shared" si="0"/>
        <v>Pôster</v>
      </c>
      <c r="I39" s="2" t="s">
        <v>4294</v>
      </c>
      <c r="J39" s="2" t="s">
        <v>2191</v>
      </c>
      <c r="K39" s="2">
        <v>0</v>
      </c>
      <c r="L39" s="2">
        <v>0</v>
      </c>
      <c r="M39" s="2">
        <v>0</v>
      </c>
      <c r="N39" s="2" t="s">
        <v>76</v>
      </c>
    </row>
    <row r="40" spans="1:14" x14ac:dyDescent="0.25">
      <c r="A40" s="40" t="s">
        <v>5939</v>
      </c>
      <c r="B40" s="118">
        <f t="shared" si="3"/>
        <v>0.41666666666666669</v>
      </c>
      <c r="C40" s="2" t="s">
        <v>4591</v>
      </c>
      <c r="D40" s="2" t="s">
        <v>395</v>
      </c>
      <c r="E40" s="2" t="s">
        <v>1516</v>
      </c>
      <c r="F40" s="2" t="s">
        <v>1516</v>
      </c>
      <c r="G40" s="2" t="s">
        <v>170</v>
      </c>
      <c r="H40" s="2" t="str">
        <f t="shared" si="0"/>
        <v>Pôster</v>
      </c>
      <c r="I40" s="2" t="s">
        <v>3948</v>
      </c>
      <c r="J40" s="2" t="s">
        <v>4064</v>
      </c>
      <c r="K40" s="2" t="s">
        <v>4592</v>
      </c>
      <c r="L40" s="2" t="s">
        <v>4593</v>
      </c>
      <c r="M40" s="2">
        <v>0</v>
      </c>
      <c r="N40" s="2" t="s">
        <v>50</v>
      </c>
    </row>
    <row r="41" spans="1:14" x14ac:dyDescent="0.25">
      <c r="A41" s="40" t="s">
        <v>5939</v>
      </c>
      <c r="B41" s="118">
        <f t="shared" si="3"/>
        <v>0.41666666666666669</v>
      </c>
      <c r="C41" s="2" t="s">
        <v>228</v>
      </c>
      <c r="D41" s="2" t="s">
        <v>395</v>
      </c>
      <c r="E41" s="2" t="s">
        <v>1516</v>
      </c>
      <c r="F41" s="2" t="s">
        <v>1516</v>
      </c>
      <c r="G41" s="2" t="s">
        <v>170</v>
      </c>
      <c r="H41" s="2" t="str">
        <f t="shared" si="0"/>
        <v>Pôster</v>
      </c>
      <c r="I41" s="2" t="s">
        <v>229</v>
      </c>
      <c r="J41" s="2" t="s">
        <v>3943</v>
      </c>
      <c r="K41" s="2" t="s">
        <v>3944</v>
      </c>
      <c r="L41" s="2">
        <v>0</v>
      </c>
      <c r="M41" s="2">
        <v>0</v>
      </c>
      <c r="N41" s="2" t="s">
        <v>143</v>
      </c>
    </row>
    <row r="42" spans="1:14" x14ac:dyDescent="0.25">
      <c r="A42" s="40" t="s">
        <v>5939</v>
      </c>
      <c r="B42" s="118">
        <f t="shared" si="3"/>
        <v>0.41666666666666669</v>
      </c>
      <c r="C42" s="2" t="s">
        <v>4138</v>
      </c>
      <c r="D42" s="2" t="s">
        <v>395</v>
      </c>
      <c r="E42" s="2" t="s">
        <v>1516</v>
      </c>
      <c r="F42" s="2" t="s">
        <v>1516</v>
      </c>
      <c r="G42" s="2" t="s">
        <v>170</v>
      </c>
      <c r="H42" s="2" t="str">
        <f t="shared" si="0"/>
        <v>Pôster</v>
      </c>
      <c r="I42" s="2" t="s">
        <v>4094</v>
      </c>
      <c r="J42" s="2" t="s">
        <v>4139</v>
      </c>
      <c r="K42" s="2" t="s">
        <v>4095</v>
      </c>
      <c r="L42" s="2">
        <v>0</v>
      </c>
      <c r="M42" s="2">
        <v>0</v>
      </c>
      <c r="N42" s="2" t="s">
        <v>127</v>
      </c>
    </row>
    <row r="43" spans="1:14" x14ac:dyDescent="0.25">
      <c r="A43" s="40" t="s">
        <v>5939</v>
      </c>
      <c r="B43" s="118">
        <f t="shared" si="3"/>
        <v>0.41666666666666669</v>
      </c>
      <c r="C43" s="2" t="s">
        <v>4598</v>
      </c>
      <c r="D43" s="2" t="s">
        <v>395</v>
      </c>
      <c r="E43" s="2" t="s">
        <v>1516</v>
      </c>
      <c r="F43" s="2" t="s">
        <v>1516</v>
      </c>
      <c r="G43" s="2" t="s">
        <v>170</v>
      </c>
      <c r="H43" s="2" t="str">
        <f t="shared" si="0"/>
        <v>Pôster</v>
      </c>
      <c r="I43" s="2" t="s">
        <v>4599</v>
      </c>
      <c r="J43" s="2" t="s">
        <v>4600</v>
      </c>
      <c r="K43" s="2" t="s">
        <v>4601</v>
      </c>
      <c r="L43" s="2" t="s">
        <v>4602</v>
      </c>
      <c r="M43" s="2" t="s">
        <v>4603</v>
      </c>
      <c r="N43" s="2" t="s">
        <v>127</v>
      </c>
    </row>
    <row r="44" spans="1:14" x14ac:dyDescent="0.25">
      <c r="A44" s="40" t="s">
        <v>5939</v>
      </c>
      <c r="B44" s="118">
        <f t="shared" si="3"/>
        <v>0.41666666666666669</v>
      </c>
      <c r="C44" s="2" t="s">
        <v>382</v>
      </c>
      <c r="D44" s="2" t="s">
        <v>395</v>
      </c>
      <c r="E44" s="2" t="s">
        <v>1516</v>
      </c>
      <c r="F44" s="2" t="s">
        <v>1516</v>
      </c>
      <c r="G44" s="2" t="s">
        <v>170</v>
      </c>
      <c r="H44" s="2" t="str">
        <f t="shared" si="0"/>
        <v>Pôster</v>
      </c>
      <c r="I44" s="2" t="s">
        <v>383</v>
      </c>
      <c r="J44" s="2" t="s">
        <v>4103</v>
      </c>
      <c r="K44" s="2" t="s">
        <v>4104</v>
      </c>
      <c r="L44" s="2">
        <v>0</v>
      </c>
      <c r="M44" s="2">
        <v>0</v>
      </c>
      <c r="N44" s="2" t="s">
        <v>100</v>
      </c>
    </row>
    <row r="45" spans="1:14" x14ac:dyDescent="0.25">
      <c r="A45" s="40" t="s">
        <v>5939</v>
      </c>
      <c r="B45" s="118">
        <f t="shared" si="3"/>
        <v>0.41666666666666669</v>
      </c>
      <c r="C45" s="2" t="s">
        <v>344</v>
      </c>
      <c r="D45" s="2" t="s">
        <v>395</v>
      </c>
      <c r="E45" s="2" t="s">
        <v>1516</v>
      </c>
      <c r="F45" s="2" t="s">
        <v>1516</v>
      </c>
      <c r="G45" s="2" t="s">
        <v>170</v>
      </c>
      <c r="H45" s="2" t="str">
        <f t="shared" si="0"/>
        <v>Pôster</v>
      </c>
      <c r="I45" s="2" t="s">
        <v>345</v>
      </c>
      <c r="J45" s="2" t="s">
        <v>4062</v>
      </c>
      <c r="K45" s="2" t="s">
        <v>3948</v>
      </c>
      <c r="L45" s="2" t="s">
        <v>4063</v>
      </c>
      <c r="M45" s="2" t="s">
        <v>4064</v>
      </c>
      <c r="N45" s="2" t="s">
        <v>50</v>
      </c>
    </row>
    <row r="46" spans="1:14" x14ac:dyDescent="0.25">
      <c r="A46" s="40" t="s">
        <v>5939</v>
      </c>
      <c r="B46" s="118">
        <f t="shared" si="3"/>
        <v>0.41666666666666669</v>
      </c>
      <c r="C46" s="2" t="s">
        <v>236</v>
      </c>
      <c r="D46" s="2" t="s">
        <v>395</v>
      </c>
      <c r="E46" s="2" t="s">
        <v>1517</v>
      </c>
      <c r="F46" s="2" t="s">
        <v>1516</v>
      </c>
      <c r="G46" s="2" t="s">
        <v>170</v>
      </c>
      <c r="H46" s="2" t="str">
        <f t="shared" si="0"/>
        <v>Pôster</v>
      </c>
      <c r="I46" s="2" t="s">
        <v>237</v>
      </c>
      <c r="J46" s="2" t="s">
        <v>3948</v>
      </c>
      <c r="K46" s="2" t="s">
        <v>3949</v>
      </c>
      <c r="L46" s="2" t="s">
        <v>3950</v>
      </c>
      <c r="M46" s="2" t="s">
        <v>3951</v>
      </c>
      <c r="N46" s="2" t="s">
        <v>50</v>
      </c>
    </row>
    <row r="47" spans="1:14" x14ac:dyDescent="0.25">
      <c r="A47" s="40" t="s">
        <v>5939</v>
      </c>
      <c r="B47" s="118">
        <f t="shared" si="3"/>
        <v>0.41666666666666669</v>
      </c>
      <c r="C47" s="2" t="s">
        <v>4683</v>
      </c>
      <c r="D47" s="2" t="s">
        <v>395</v>
      </c>
      <c r="E47" s="2" t="s">
        <v>1516</v>
      </c>
      <c r="F47" s="2" t="s">
        <v>1516</v>
      </c>
      <c r="G47" s="2" t="s">
        <v>170</v>
      </c>
      <c r="H47" s="2" t="str">
        <f t="shared" si="0"/>
        <v>Pôster</v>
      </c>
      <c r="I47" s="2" t="s">
        <v>332</v>
      </c>
      <c r="J47" s="2" t="s">
        <v>4684</v>
      </c>
      <c r="K47" s="2" t="s">
        <v>4685</v>
      </c>
      <c r="L47" s="2" t="s">
        <v>4686</v>
      </c>
      <c r="M47" s="2" t="s">
        <v>4687</v>
      </c>
      <c r="N47" s="2" t="s">
        <v>333</v>
      </c>
    </row>
    <row r="48" spans="1:14" x14ac:dyDescent="0.25">
      <c r="A48" s="40" t="s">
        <v>5939</v>
      </c>
      <c r="B48" s="118">
        <f t="shared" si="3"/>
        <v>0.41666666666666669</v>
      </c>
      <c r="C48" s="2" t="s">
        <v>4360</v>
      </c>
      <c r="D48" s="2" t="s">
        <v>395</v>
      </c>
      <c r="E48" s="2" t="s">
        <v>1516</v>
      </c>
      <c r="F48" s="2" t="s">
        <v>1516</v>
      </c>
      <c r="G48" s="2" t="s">
        <v>170</v>
      </c>
      <c r="H48" s="2" t="str">
        <f t="shared" si="0"/>
        <v>Pôster</v>
      </c>
      <c r="I48" s="2" t="s">
        <v>4361</v>
      </c>
      <c r="J48" s="2" t="s">
        <v>4223</v>
      </c>
      <c r="K48" s="2" t="s">
        <v>4225</v>
      </c>
      <c r="L48" s="2" t="s">
        <v>4362</v>
      </c>
      <c r="M48" s="2">
        <v>0</v>
      </c>
      <c r="N48" s="2" t="s">
        <v>635</v>
      </c>
    </row>
    <row r="49" spans="1:14" x14ac:dyDescent="0.25">
      <c r="A49" s="40" t="s">
        <v>5939</v>
      </c>
      <c r="B49" s="118">
        <f t="shared" si="3"/>
        <v>0.41666666666666669</v>
      </c>
      <c r="C49" s="2" t="s">
        <v>4364</v>
      </c>
      <c r="D49" s="2" t="s">
        <v>395</v>
      </c>
      <c r="E49" s="2" t="s">
        <v>1516</v>
      </c>
      <c r="F49" s="2" t="s">
        <v>1517</v>
      </c>
      <c r="G49" s="2" t="s">
        <v>170</v>
      </c>
      <c r="H49" s="2" t="str">
        <f t="shared" si="0"/>
        <v>Pôster</v>
      </c>
      <c r="I49" s="2" t="s">
        <v>4365</v>
      </c>
      <c r="J49" s="2" t="s">
        <v>4366</v>
      </c>
      <c r="K49" s="2" t="s">
        <v>4367</v>
      </c>
      <c r="L49" s="2" t="s">
        <v>4368</v>
      </c>
      <c r="M49" s="2" t="s">
        <v>4369</v>
      </c>
      <c r="N49" s="2" t="s">
        <v>46</v>
      </c>
    </row>
    <row r="50" spans="1:14" x14ac:dyDescent="0.25">
      <c r="A50" s="40" t="s">
        <v>5939</v>
      </c>
      <c r="B50" s="118">
        <f t="shared" si="3"/>
        <v>0.41666666666666669</v>
      </c>
      <c r="C50" s="2" t="s">
        <v>4622</v>
      </c>
      <c r="D50" s="2" t="s">
        <v>395</v>
      </c>
      <c r="E50" s="2" t="s">
        <v>1516</v>
      </c>
      <c r="F50" s="2" t="s">
        <v>1516</v>
      </c>
      <c r="G50" s="2" t="s">
        <v>170</v>
      </c>
      <c r="H50" s="2" t="str">
        <f t="shared" si="0"/>
        <v>Pôster</v>
      </c>
      <c r="I50" s="2" t="s">
        <v>3926</v>
      </c>
      <c r="J50" s="2" t="s">
        <v>4366</v>
      </c>
      <c r="K50" s="2" t="s">
        <v>4623</v>
      </c>
      <c r="L50" s="2" t="s">
        <v>4624</v>
      </c>
      <c r="M50" s="2" t="s">
        <v>212</v>
      </c>
      <c r="N50" s="2" t="s">
        <v>46</v>
      </c>
    </row>
    <row r="51" spans="1:14" x14ac:dyDescent="0.25">
      <c r="A51" s="40" t="s">
        <v>5939</v>
      </c>
      <c r="B51" s="118">
        <f t="shared" si="3"/>
        <v>0.41666666666666669</v>
      </c>
      <c r="C51" s="2" t="s">
        <v>368</v>
      </c>
      <c r="D51" s="2" t="s">
        <v>395</v>
      </c>
      <c r="E51" s="2" t="s">
        <v>1516</v>
      </c>
      <c r="F51" s="2" t="s">
        <v>1516</v>
      </c>
      <c r="G51" s="2" t="s">
        <v>170</v>
      </c>
      <c r="H51" s="2" t="str">
        <f t="shared" si="0"/>
        <v>Pôster</v>
      </c>
      <c r="I51" s="2" t="s">
        <v>369</v>
      </c>
      <c r="J51" s="2">
        <v>0</v>
      </c>
      <c r="K51" s="2">
        <v>0</v>
      </c>
      <c r="L51" s="2">
        <v>0</v>
      </c>
      <c r="M51" s="2">
        <v>0</v>
      </c>
      <c r="N51" s="2" t="s">
        <v>183</v>
      </c>
    </row>
    <row r="52" spans="1:14" x14ac:dyDescent="0.25">
      <c r="A52" s="40" t="s">
        <v>5939</v>
      </c>
      <c r="B52" s="118">
        <f t="shared" si="3"/>
        <v>0.41666666666666669</v>
      </c>
      <c r="C52" s="2" t="s">
        <v>246</v>
      </c>
      <c r="D52" s="2" t="s">
        <v>395</v>
      </c>
      <c r="E52" s="2" t="s">
        <v>1516</v>
      </c>
      <c r="F52" s="2" t="s">
        <v>1516</v>
      </c>
      <c r="G52" s="2" t="s">
        <v>170</v>
      </c>
      <c r="H52" s="2" t="str">
        <f t="shared" si="0"/>
        <v>Pôster</v>
      </c>
      <c r="I52" s="2" t="s">
        <v>247</v>
      </c>
      <c r="J52" s="2" t="s">
        <v>3962</v>
      </c>
      <c r="K52" s="2" t="s">
        <v>3963</v>
      </c>
      <c r="L52" s="2" t="s">
        <v>3964</v>
      </c>
      <c r="M52" s="2">
        <v>0</v>
      </c>
      <c r="N52" s="2" t="s">
        <v>248</v>
      </c>
    </row>
    <row r="53" spans="1:14" x14ac:dyDescent="0.25">
      <c r="A53" s="40" t="s">
        <v>5939</v>
      </c>
      <c r="B53" s="118">
        <f t="shared" si="3"/>
        <v>0.41666666666666669</v>
      </c>
      <c r="C53" s="2" t="s">
        <v>4625</v>
      </c>
      <c r="D53" s="2" t="s">
        <v>395</v>
      </c>
      <c r="E53" s="2" t="s">
        <v>1516</v>
      </c>
      <c r="F53" s="2" t="s">
        <v>1516</v>
      </c>
      <c r="G53" s="2" t="s">
        <v>170</v>
      </c>
      <c r="H53" s="2" t="str">
        <f t="shared" si="0"/>
        <v>Pôster</v>
      </c>
      <c r="I53" s="2" t="s">
        <v>3926</v>
      </c>
      <c r="J53" s="2" t="s">
        <v>4623</v>
      </c>
      <c r="K53" s="2" t="s">
        <v>4624</v>
      </c>
      <c r="L53" s="2" t="s">
        <v>4366</v>
      </c>
      <c r="M53" s="2" t="s">
        <v>212</v>
      </c>
      <c r="N53" s="2" t="s">
        <v>46</v>
      </c>
    </row>
    <row r="54" spans="1:14" x14ac:dyDescent="0.25">
      <c r="A54" s="40" t="s">
        <v>5939</v>
      </c>
      <c r="B54" s="118">
        <f t="shared" si="3"/>
        <v>0.41666666666666669</v>
      </c>
      <c r="C54" s="2" t="s">
        <v>253</v>
      </c>
      <c r="D54" s="2" t="s">
        <v>395</v>
      </c>
      <c r="E54" s="2" t="s">
        <v>1516</v>
      </c>
      <c r="F54" s="2" t="s">
        <v>1516</v>
      </c>
      <c r="G54" s="2" t="s">
        <v>170</v>
      </c>
      <c r="H54" s="2" t="str">
        <f t="shared" si="0"/>
        <v>Pôster</v>
      </c>
      <c r="I54" s="2" t="s">
        <v>254</v>
      </c>
      <c r="J54" s="2" t="s">
        <v>3971</v>
      </c>
      <c r="K54" s="2" t="s">
        <v>3972</v>
      </c>
      <c r="L54" s="2" t="s">
        <v>3973</v>
      </c>
      <c r="M54" s="2" t="s">
        <v>3974</v>
      </c>
      <c r="N54" s="2" t="s">
        <v>127</v>
      </c>
    </row>
    <row r="55" spans="1:14" x14ac:dyDescent="0.25">
      <c r="A55" s="40" t="s">
        <v>5939</v>
      </c>
      <c r="B55" s="118">
        <f t="shared" si="3"/>
        <v>0.41666666666666669</v>
      </c>
      <c r="C55" s="2" t="s">
        <v>4140</v>
      </c>
      <c r="D55" s="2" t="s">
        <v>395</v>
      </c>
      <c r="E55" s="2" t="s">
        <v>1516</v>
      </c>
      <c r="F55" s="2" t="s">
        <v>1516</v>
      </c>
      <c r="G55" s="2" t="s">
        <v>170</v>
      </c>
      <c r="H55" s="2" t="str">
        <f t="shared" si="0"/>
        <v>Pôster</v>
      </c>
      <c r="I55" s="2" t="s">
        <v>4141</v>
      </c>
      <c r="J55" s="2" t="s">
        <v>190</v>
      </c>
      <c r="K55" s="2" t="s">
        <v>4142</v>
      </c>
      <c r="L55" s="2" t="s">
        <v>4143</v>
      </c>
      <c r="M55" s="2" t="s">
        <v>1375</v>
      </c>
      <c r="N55" s="2" t="s">
        <v>189</v>
      </c>
    </row>
    <row r="56" spans="1:14" x14ac:dyDescent="0.25">
      <c r="A56" s="40" t="s">
        <v>5939</v>
      </c>
      <c r="B56" s="118">
        <f t="shared" si="3"/>
        <v>0.41666666666666669</v>
      </c>
      <c r="C56" s="2" t="s">
        <v>4610</v>
      </c>
      <c r="D56" s="2" t="s">
        <v>395</v>
      </c>
      <c r="E56" s="2" t="s">
        <v>1516</v>
      </c>
      <c r="F56" s="2" t="s">
        <v>1516</v>
      </c>
      <c r="G56" s="2" t="s">
        <v>170</v>
      </c>
      <c r="H56" s="2" t="str">
        <f t="shared" si="0"/>
        <v>Pôster</v>
      </c>
      <c r="I56" s="2" t="s">
        <v>4611</v>
      </c>
      <c r="J56" s="2" t="s">
        <v>4612</v>
      </c>
      <c r="K56" s="2" t="s">
        <v>4613</v>
      </c>
      <c r="L56" s="2" t="s">
        <v>4614</v>
      </c>
      <c r="M56" s="2" t="s">
        <v>4615</v>
      </c>
      <c r="N56" s="2" t="s">
        <v>635</v>
      </c>
    </row>
    <row r="57" spans="1:14" x14ac:dyDescent="0.25">
      <c r="A57" s="40" t="s">
        <v>5939</v>
      </c>
      <c r="B57" s="118">
        <f t="shared" si="3"/>
        <v>0.41666666666666669</v>
      </c>
      <c r="C57" s="2" t="s">
        <v>4375</v>
      </c>
      <c r="D57" s="2" t="s">
        <v>395</v>
      </c>
      <c r="E57" s="2" t="s">
        <v>1516</v>
      </c>
      <c r="F57" s="2" t="s">
        <v>1516</v>
      </c>
      <c r="G57" s="2" t="s">
        <v>170</v>
      </c>
      <c r="H57" s="2" t="str">
        <f t="shared" si="0"/>
        <v>Pôster</v>
      </c>
      <c r="I57" s="2" t="s">
        <v>4075</v>
      </c>
      <c r="J57" s="2" t="s">
        <v>354</v>
      </c>
      <c r="K57" s="2" t="s">
        <v>4076</v>
      </c>
      <c r="L57" s="2" t="s">
        <v>4376</v>
      </c>
      <c r="M57" s="2">
        <v>0</v>
      </c>
      <c r="N57" s="2" t="s">
        <v>50</v>
      </c>
    </row>
    <row r="58" spans="1:14" x14ac:dyDescent="0.25">
      <c r="A58" s="40" t="s">
        <v>5939</v>
      </c>
      <c r="B58" s="118">
        <f t="shared" si="3"/>
        <v>0.41666666666666669</v>
      </c>
      <c r="C58" s="2" t="s">
        <v>4566</v>
      </c>
      <c r="D58" s="2" t="s">
        <v>395</v>
      </c>
      <c r="E58" s="2" t="s">
        <v>1516</v>
      </c>
      <c r="F58" s="2" t="s">
        <v>1516</v>
      </c>
      <c r="G58" s="2" t="s">
        <v>170</v>
      </c>
      <c r="H58" s="2" t="str">
        <f t="shared" si="0"/>
        <v>Pôster</v>
      </c>
      <c r="I58" s="2" t="s">
        <v>4567</v>
      </c>
      <c r="J58" s="2" t="s">
        <v>4501</v>
      </c>
      <c r="K58" s="2" t="s">
        <v>4499</v>
      </c>
      <c r="L58" s="2" t="s">
        <v>4568</v>
      </c>
      <c r="M58" s="2" t="s">
        <v>4498</v>
      </c>
      <c r="N58" s="2" t="s">
        <v>22</v>
      </c>
    </row>
    <row r="59" spans="1:14" x14ac:dyDescent="0.25">
      <c r="A59" s="40" t="s">
        <v>5939</v>
      </c>
      <c r="B59" s="118">
        <f t="shared" si="3"/>
        <v>0.41666666666666669</v>
      </c>
      <c r="C59" s="2" t="s">
        <v>264</v>
      </c>
      <c r="D59" s="2" t="s">
        <v>395</v>
      </c>
      <c r="E59" s="2" t="s">
        <v>1516</v>
      </c>
      <c r="F59" s="2" t="s">
        <v>1516</v>
      </c>
      <c r="G59" s="2" t="s">
        <v>170</v>
      </c>
      <c r="H59" s="2" t="str">
        <f t="shared" si="0"/>
        <v>Pôster</v>
      </c>
      <c r="I59" s="2" t="s">
        <v>265</v>
      </c>
      <c r="J59" s="2" t="s">
        <v>3981</v>
      </c>
      <c r="K59" s="2" t="s">
        <v>3982</v>
      </c>
      <c r="L59" s="2" t="s">
        <v>3983</v>
      </c>
      <c r="M59" s="2" t="s">
        <v>3984</v>
      </c>
      <c r="N59" s="2" t="s">
        <v>183</v>
      </c>
    </row>
    <row r="60" spans="1:14" x14ac:dyDescent="0.25">
      <c r="A60" s="40" t="s">
        <v>5939</v>
      </c>
      <c r="B60" s="118">
        <f t="shared" si="3"/>
        <v>0.41666666666666669</v>
      </c>
      <c r="C60" s="2" t="s">
        <v>347</v>
      </c>
      <c r="D60" s="2" t="s">
        <v>395</v>
      </c>
      <c r="E60" s="2" t="s">
        <v>1516</v>
      </c>
      <c r="F60" s="2" t="s">
        <v>1516</v>
      </c>
      <c r="G60" s="2" t="s">
        <v>170</v>
      </c>
      <c r="H60" s="2" t="str">
        <f t="shared" si="0"/>
        <v>Pôster</v>
      </c>
      <c r="I60" s="2" t="s">
        <v>348</v>
      </c>
      <c r="J60" s="2" t="s">
        <v>4067</v>
      </c>
      <c r="K60" s="2" t="s">
        <v>4068</v>
      </c>
      <c r="L60" s="2" t="s">
        <v>4070</v>
      </c>
      <c r="M60" s="2" t="s">
        <v>4071</v>
      </c>
      <c r="N60" s="2" t="s">
        <v>46</v>
      </c>
    </row>
    <row r="61" spans="1:14" x14ac:dyDescent="0.25">
      <c r="A61" s="40" t="s">
        <v>5939</v>
      </c>
      <c r="B61" s="118">
        <f t="shared" si="3"/>
        <v>0.41666666666666669</v>
      </c>
      <c r="C61" s="2" t="s">
        <v>4144</v>
      </c>
      <c r="D61" s="2" t="s">
        <v>395</v>
      </c>
      <c r="E61" s="2" t="s">
        <v>1516</v>
      </c>
      <c r="F61" s="2" t="s">
        <v>1516</v>
      </c>
      <c r="G61" s="2" t="s">
        <v>170</v>
      </c>
      <c r="H61" s="2" t="str">
        <f t="shared" si="0"/>
        <v>Pôster</v>
      </c>
      <c r="I61" s="2" t="s">
        <v>4094</v>
      </c>
      <c r="J61" s="2" t="s">
        <v>4139</v>
      </c>
      <c r="K61" s="2" t="s">
        <v>4095</v>
      </c>
      <c r="L61" s="2">
        <v>0</v>
      </c>
      <c r="M61" s="2">
        <v>0</v>
      </c>
      <c r="N61" s="2" t="s">
        <v>127</v>
      </c>
    </row>
    <row r="62" spans="1:14" x14ac:dyDescent="0.25">
      <c r="A62" s="40" t="s">
        <v>5939</v>
      </c>
      <c r="B62" s="118">
        <f t="shared" si="3"/>
        <v>0.41666666666666669</v>
      </c>
      <c r="C62" s="2" t="s">
        <v>4386</v>
      </c>
      <c r="D62" s="2" t="s">
        <v>395</v>
      </c>
      <c r="E62" s="2" t="s">
        <v>1516</v>
      </c>
      <c r="F62" s="2" t="s">
        <v>1516</v>
      </c>
      <c r="G62" s="2" t="s">
        <v>170</v>
      </c>
      <c r="H62" s="2" t="str">
        <f t="shared" si="0"/>
        <v>Pôster</v>
      </c>
      <c r="I62" s="2" t="s">
        <v>4387</v>
      </c>
      <c r="J62" s="2" t="s">
        <v>4280</v>
      </c>
      <c r="K62" s="2" t="s">
        <v>4388</v>
      </c>
      <c r="L62" s="2" t="s">
        <v>4285</v>
      </c>
      <c r="M62" s="2" t="s">
        <v>4282</v>
      </c>
      <c r="N62" s="2" t="s">
        <v>4281</v>
      </c>
    </row>
    <row r="63" spans="1:14" x14ac:dyDescent="0.25">
      <c r="A63" s="40" t="s">
        <v>5939</v>
      </c>
      <c r="B63" s="118">
        <f t="shared" si="3"/>
        <v>0.41666666666666669</v>
      </c>
      <c r="C63" s="2" t="s">
        <v>4401</v>
      </c>
      <c r="D63" s="2" t="s">
        <v>395</v>
      </c>
      <c r="E63" s="2" t="s">
        <v>1516</v>
      </c>
      <c r="F63" s="2" t="s">
        <v>1516</v>
      </c>
      <c r="G63" s="2" t="s">
        <v>170</v>
      </c>
      <c r="H63" s="2" t="str">
        <f t="shared" si="0"/>
        <v>Pôster</v>
      </c>
      <c r="I63" s="2" t="s">
        <v>4402</v>
      </c>
      <c r="J63" s="2" t="s">
        <v>4403</v>
      </c>
      <c r="K63" s="2" t="s">
        <v>4404</v>
      </c>
      <c r="L63" s="2" t="s">
        <v>3748</v>
      </c>
      <c r="M63" s="2" t="s">
        <v>4405</v>
      </c>
      <c r="N63" s="2" t="s">
        <v>3</v>
      </c>
    </row>
    <row r="64" spans="1:14" x14ac:dyDescent="0.25">
      <c r="A64" s="40" t="s">
        <v>5939</v>
      </c>
      <c r="B64" s="118">
        <f t="shared" si="3"/>
        <v>0.41666666666666669</v>
      </c>
      <c r="C64" s="2" t="s">
        <v>351</v>
      </c>
      <c r="D64" s="2" t="s">
        <v>395</v>
      </c>
      <c r="E64" s="2" t="s">
        <v>1516</v>
      </c>
      <c r="F64" s="2" t="s">
        <v>1516</v>
      </c>
      <c r="G64" s="2" t="s">
        <v>170</v>
      </c>
      <c r="H64" s="2" t="str">
        <f t="shared" si="0"/>
        <v>Pôster</v>
      </c>
      <c r="I64" s="2" t="s">
        <v>352</v>
      </c>
      <c r="J64" s="2" t="s">
        <v>4072</v>
      </c>
      <c r="K64" s="2" t="s">
        <v>4073</v>
      </c>
      <c r="L64" s="2" t="s">
        <v>4074</v>
      </c>
      <c r="M64" s="2">
        <v>0</v>
      </c>
      <c r="N64" s="2" t="s">
        <v>3</v>
      </c>
    </row>
    <row r="65" spans="1:14" x14ac:dyDescent="0.25">
      <c r="A65" s="40" t="s">
        <v>5939</v>
      </c>
      <c r="B65" s="118">
        <f t="shared" si="3"/>
        <v>0.41666666666666669</v>
      </c>
      <c r="C65" s="2" t="s">
        <v>387</v>
      </c>
      <c r="D65" s="2" t="s">
        <v>395</v>
      </c>
      <c r="E65" s="2" t="s">
        <v>1516</v>
      </c>
      <c r="F65" s="2" t="s">
        <v>1516</v>
      </c>
      <c r="G65" s="2" t="s">
        <v>170</v>
      </c>
      <c r="H65" s="2" t="str">
        <f t="shared" si="0"/>
        <v>Pôster</v>
      </c>
      <c r="I65" s="2" t="s">
        <v>388</v>
      </c>
      <c r="J65" s="2" t="s">
        <v>4107</v>
      </c>
      <c r="K65" s="2" t="s">
        <v>4108</v>
      </c>
      <c r="L65" s="2" t="s">
        <v>4109</v>
      </c>
      <c r="M65" s="2" t="s">
        <v>4110</v>
      </c>
      <c r="N65" s="2" t="s">
        <v>3</v>
      </c>
    </row>
    <row r="66" spans="1:14" x14ac:dyDescent="0.25">
      <c r="A66" s="40" t="s">
        <v>5939</v>
      </c>
      <c r="B66" s="118">
        <f t="shared" si="3"/>
        <v>0.41666666666666669</v>
      </c>
      <c r="C66" s="2" t="s">
        <v>353</v>
      </c>
      <c r="D66" s="2" t="s">
        <v>395</v>
      </c>
      <c r="E66" s="2" t="s">
        <v>1516</v>
      </c>
      <c r="F66" s="2" t="s">
        <v>1516</v>
      </c>
      <c r="G66" s="2" t="s">
        <v>170</v>
      </c>
      <c r="H66" s="2" t="str">
        <f t="shared" si="0"/>
        <v>Pôster</v>
      </c>
      <c r="I66" s="2" t="s">
        <v>354</v>
      </c>
      <c r="J66" s="2" t="s">
        <v>4075</v>
      </c>
      <c r="K66" s="2" t="s">
        <v>4076</v>
      </c>
      <c r="L66" s="2" t="s">
        <v>237</v>
      </c>
      <c r="M66" s="2" t="s">
        <v>4077</v>
      </c>
      <c r="N66" s="2" t="s">
        <v>50</v>
      </c>
    </row>
    <row r="67" spans="1:14" x14ac:dyDescent="0.25">
      <c r="A67" s="40" t="s">
        <v>5939</v>
      </c>
      <c r="B67" s="118">
        <f t="shared" si="3"/>
        <v>0.41666666666666669</v>
      </c>
      <c r="C67" s="2" t="s">
        <v>4414</v>
      </c>
      <c r="D67" s="2" t="s">
        <v>395</v>
      </c>
      <c r="E67" s="2" t="s">
        <v>1516</v>
      </c>
      <c r="F67" s="2" t="s">
        <v>1516</v>
      </c>
      <c r="G67" s="2" t="s">
        <v>170</v>
      </c>
      <c r="H67" s="2" t="str">
        <f t="shared" si="0"/>
        <v>Pôster</v>
      </c>
      <c r="I67" s="2" t="s">
        <v>4415</v>
      </c>
      <c r="J67" s="2" t="s">
        <v>4416</v>
      </c>
      <c r="K67" s="2" t="s">
        <v>4417</v>
      </c>
      <c r="L67" s="2">
        <v>0</v>
      </c>
      <c r="M67" s="2">
        <v>0</v>
      </c>
      <c r="N67" s="2" t="s">
        <v>3</v>
      </c>
    </row>
    <row r="68" spans="1:14" x14ac:dyDescent="0.25">
      <c r="A68" s="40" t="s">
        <v>5939</v>
      </c>
      <c r="B68" s="118">
        <f t="shared" si="3"/>
        <v>0.41666666666666669</v>
      </c>
      <c r="C68" s="2" t="s">
        <v>280</v>
      </c>
      <c r="D68" s="2" t="s">
        <v>395</v>
      </c>
      <c r="E68" s="2" t="s">
        <v>1516</v>
      </c>
      <c r="F68" s="2" t="s">
        <v>1516</v>
      </c>
      <c r="G68" s="2" t="s">
        <v>170</v>
      </c>
      <c r="H68" s="2" t="str">
        <f t="shared" si="0"/>
        <v>Pôster</v>
      </c>
      <c r="I68" s="2" t="s">
        <v>281</v>
      </c>
      <c r="J68" s="2" t="s">
        <v>4005</v>
      </c>
      <c r="K68" s="2" t="s">
        <v>4006</v>
      </c>
      <c r="L68" s="2" t="s">
        <v>4007</v>
      </c>
      <c r="M68" s="2">
        <v>0</v>
      </c>
      <c r="N68" s="2" t="s">
        <v>282</v>
      </c>
    </row>
    <row r="69" spans="1:14" x14ac:dyDescent="0.25">
      <c r="A69" s="40" t="s">
        <v>5939</v>
      </c>
      <c r="B69" s="118">
        <f t="shared" si="3"/>
        <v>0.41666666666666669</v>
      </c>
      <c r="C69" s="2" t="s">
        <v>372</v>
      </c>
      <c r="D69" s="2" t="s">
        <v>395</v>
      </c>
      <c r="E69" s="2" t="s">
        <v>1516</v>
      </c>
      <c r="F69" s="2" t="s">
        <v>1516</v>
      </c>
      <c r="G69" s="2" t="s">
        <v>170</v>
      </c>
      <c r="H69" s="2" t="str">
        <f t="shared" ref="H69:H132" si="4">IF(G69="Oral",IF(E69=F69,"Oral","Pôster_mod"),"Pôster")</f>
        <v>Pôster</v>
      </c>
      <c r="I69" s="2" t="s">
        <v>373</v>
      </c>
      <c r="J69" s="2" t="s">
        <v>4094</v>
      </c>
      <c r="K69" s="2" t="s">
        <v>4095</v>
      </c>
      <c r="L69" s="2" t="s">
        <v>374</v>
      </c>
      <c r="M69" s="2">
        <v>0</v>
      </c>
      <c r="N69" s="2" t="s">
        <v>127</v>
      </c>
    </row>
    <row r="70" spans="1:14" x14ac:dyDescent="0.25">
      <c r="A70" s="40" t="s">
        <v>5939</v>
      </c>
      <c r="B70" s="118">
        <f t="shared" si="3"/>
        <v>0.41666666666666669</v>
      </c>
      <c r="C70" s="2" t="s">
        <v>4418</v>
      </c>
      <c r="D70" s="2" t="s">
        <v>395</v>
      </c>
      <c r="E70" s="2" t="s">
        <v>1516</v>
      </c>
      <c r="F70" s="2" t="s">
        <v>1516</v>
      </c>
      <c r="G70" s="2" t="s">
        <v>170</v>
      </c>
      <c r="H70" s="2" t="str">
        <f t="shared" si="4"/>
        <v>Pôster</v>
      </c>
      <c r="I70" s="2" t="s">
        <v>4419</v>
      </c>
      <c r="J70" s="2" t="s">
        <v>565</v>
      </c>
      <c r="K70" s="2" t="s">
        <v>4420</v>
      </c>
      <c r="L70" s="2" t="s">
        <v>4421</v>
      </c>
      <c r="M70" s="2" t="s">
        <v>4422</v>
      </c>
      <c r="N70" s="2" t="s">
        <v>183</v>
      </c>
    </row>
    <row r="71" spans="1:14" x14ac:dyDescent="0.25">
      <c r="A71" s="40" t="s">
        <v>5939</v>
      </c>
      <c r="B71" s="118">
        <f t="shared" si="3"/>
        <v>0.41666666666666669</v>
      </c>
      <c r="C71" s="2" t="s">
        <v>4423</v>
      </c>
      <c r="D71" s="2" t="s">
        <v>395</v>
      </c>
      <c r="E71" s="2" t="s">
        <v>1516</v>
      </c>
      <c r="F71" s="2" t="s">
        <v>1516</v>
      </c>
      <c r="G71" s="2" t="s">
        <v>170</v>
      </c>
      <c r="H71" s="2" t="str">
        <f t="shared" si="4"/>
        <v>Pôster</v>
      </c>
      <c r="I71" s="2" t="s">
        <v>4068</v>
      </c>
      <c r="J71" s="2" t="s">
        <v>4424</v>
      </c>
      <c r="K71" s="2" t="s">
        <v>4067</v>
      </c>
      <c r="L71" s="2" t="s">
        <v>4425</v>
      </c>
      <c r="M71" s="2" t="s">
        <v>4426</v>
      </c>
      <c r="N71" s="2" t="s">
        <v>4069</v>
      </c>
    </row>
    <row r="72" spans="1:14" x14ac:dyDescent="0.25">
      <c r="A72" s="40" t="s">
        <v>5939</v>
      </c>
      <c r="B72" s="118">
        <f t="shared" si="3"/>
        <v>0.41666666666666669</v>
      </c>
      <c r="C72" s="2" t="s">
        <v>4616</v>
      </c>
      <c r="D72" s="2" t="s">
        <v>395</v>
      </c>
      <c r="E72" s="2" t="s">
        <v>1516</v>
      </c>
      <c r="F72" s="2" t="s">
        <v>1516</v>
      </c>
      <c r="G72" s="2" t="s">
        <v>170</v>
      </c>
      <c r="H72" s="2" t="str">
        <f t="shared" si="4"/>
        <v>Pôster</v>
      </c>
      <c r="I72" s="2" t="s">
        <v>4612</v>
      </c>
      <c r="J72" s="2" t="s">
        <v>4611</v>
      </c>
      <c r="K72" s="2" t="s">
        <v>4617</v>
      </c>
      <c r="L72" s="2" t="s">
        <v>4618</v>
      </c>
      <c r="M72" s="2" t="s">
        <v>4615</v>
      </c>
      <c r="N72" s="2" t="s">
        <v>635</v>
      </c>
    </row>
    <row r="73" spans="1:14" x14ac:dyDescent="0.25">
      <c r="A73" s="40" t="s">
        <v>5939</v>
      </c>
      <c r="B73" s="118">
        <f t="shared" si="3"/>
        <v>0.41666666666666669</v>
      </c>
      <c r="C73" s="2" t="s">
        <v>4578</v>
      </c>
      <c r="D73" s="2" t="s">
        <v>395</v>
      </c>
      <c r="E73" s="2" t="s">
        <v>1516</v>
      </c>
      <c r="F73" s="2" t="s">
        <v>1516</v>
      </c>
      <c r="G73" s="2" t="s">
        <v>170</v>
      </c>
      <c r="H73" s="2" t="str">
        <f t="shared" si="4"/>
        <v>Pôster</v>
      </c>
      <c r="I73" s="2" t="s">
        <v>305</v>
      </c>
      <c r="J73" s="2">
        <v>0</v>
      </c>
      <c r="K73" s="2">
        <v>0</v>
      </c>
      <c r="L73" s="2">
        <v>0</v>
      </c>
      <c r="M73" s="2">
        <v>0</v>
      </c>
      <c r="N73" s="2" t="s">
        <v>306</v>
      </c>
    </row>
    <row r="74" spans="1:14" x14ac:dyDescent="0.25">
      <c r="A74" s="40" t="s">
        <v>5939</v>
      </c>
      <c r="B74" s="118">
        <f t="shared" si="3"/>
        <v>0.41666666666666669</v>
      </c>
      <c r="C74" s="2" t="s">
        <v>290</v>
      </c>
      <c r="D74" s="2" t="s">
        <v>395</v>
      </c>
      <c r="E74" s="2" t="s">
        <v>1516</v>
      </c>
      <c r="F74" s="2" t="s">
        <v>1516</v>
      </c>
      <c r="G74" s="2" t="s">
        <v>170</v>
      </c>
      <c r="H74" s="2" t="str">
        <f t="shared" si="4"/>
        <v>Pôster</v>
      </c>
      <c r="I74" s="2" t="s">
        <v>291</v>
      </c>
      <c r="J74" s="2" t="s">
        <v>292</v>
      </c>
      <c r="K74" s="2">
        <v>0</v>
      </c>
      <c r="L74" s="2">
        <v>0</v>
      </c>
      <c r="M74" s="2">
        <v>0</v>
      </c>
      <c r="N74" s="2" t="s">
        <v>100</v>
      </c>
    </row>
    <row r="75" spans="1:14" x14ac:dyDescent="0.25">
      <c r="A75" s="40" t="s">
        <v>5939</v>
      </c>
      <c r="B75" s="118">
        <f t="shared" si="3"/>
        <v>0.41666666666666669</v>
      </c>
      <c r="C75" s="2" t="s">
        <v>296</v>
      </c>
      <c r="D75" s="2" t="s">
        <v>395</v>
      </c>
      <c r="E75" s="2" t="s">
        <v>1516</v>
      </c>
      <c r="F75" s="2" t="s">
        <v>1517</v>
      </c>
      <c r="G75" s="2">
        <v>0</v>
      </c>
      <c r="H75" s="2" t="str">
        <f t="shared" si="4"/>
        <v>Pôster</v>
      </c>
      <c r="I75" s="2" t="s">
        <v>200</v>
      </c>
      <c r="J75" s="2" t="s">
        <v>294</v>
      </c>
      <c r="K75" s="2" t="s">
        <v>4012</v>
      </c>
      <c r="L75" s="2" t="s">
        <v>295</v>
      </c>
      <c r="M75" s="2" t="s">
        <v>4015</v>
      </c>
      <c r="N75" s="2" t="s">
        <v>50</v>
      </c>
    </row>
    <row r="76" spans="1:14" x14ac:dyDescent="0.25">
      <c r="A76" s="40" t="s">
        <v>5939</v>
      </c>
      <c r="B76" s="118">
        <f t="shared" si="3"/>
        <v>0.41666666666666669</v>
      </c>
      <c r="C76" s="2" t="s">
        <v>181</v>
      </c>
      <c r="D76" s="2" t="s">
        <v>395</v>
      </c>
      <c r="E76" s="2" t="s">
        <v>1516</v>
      </c>
      <c r="F76" s="2" t="s">
        <v>1516</v>
      </c>
      <c r="G76" s="2" t="s">
        <v>170</v>
      </c>
      <c r="H76" s="2" t="str">
        <f t="shared" si="4"/>
        <v>Pôster</v>
      </c>
      <c r="I76" s="2" t="s">
        <v>182</v>
      </c>
      <c r="J76" s="2" t="s">
        <v>3898</v>
      </c>
      <c r="K76" s="2">
        <v>0</v>
      </c>
      <c r="L76" s="2">
        <v>0</v>
      </c>
      <c r="M76" s="2">
        <v>0</v>
      </c>
      <c r="N76" s="2" t="s">
        <v>183</v>
      </c>
    </row>
    <row r="77" spans="1:14" x14ac:dyDescent="0.25">
      <c r="A77" s="40" t="s">
        <v>5939</v>
      </c>
      <c r="B77" s="118">
        <f t="shared" si="3"/>
        <v>0.41666666666666669</v>
      </c>
      <c r="C77" s="2" t="s">
        <v>297</v>
      </c>
      <c r="D77" s="2" t="s">
        <v>395</v>
      </c>
      <c r="E77" s="2" t="s">
        <v>1516</v>
      </c>
      <c r="F77" s="2" t="s">
        <v>1517</v>
      </c>
      <c r="G77" s="2">
        <v>0</v>
      </c>
      <c r="H77" s="2" t="str">
        <f t="shared" si="4"/>
        <v>Pôster</v>
      </c>
      <c r="I77" s="2" t="s">
        <v>298</v>
      </c>
      <c r="J77" s="2" t="s">
        <v>4016</v>
      </c>
      <c r="K77" s="2" t="s">
        <v>4017</v>
      </c>
      <c r="L77" s="2" t="s">
        <v>4018</v>
      </c>
      <c r="M77" s="2" t="s">
        <v>4019</v>
      </c>
      <c r="N77" s="2" t="s">
        <v>183</v>
      </c>
    </row>
    <row r="78" spans="1:14" x14ac:dyDescent="0.25">
      <c r="A78" s="40" t="s">
        <v>5939</v>
      </c>
      <c r="B78" s="118">
        <f t="shared" si="3"/>
        <v>0.41666666666666669</v>
      </c>
      <c r="C78" s="2" t="s">
        <v>302</v>
      </c>
      <c r="D78" s="2" t="s">
        <v>395</v>
      </c>
      <c r="E78" s="2" t="s">
        <v>1516</v>
      </c>
      <c r="F78" s="2" t="s">
        <v>1516</v>
      </c>
      <c r="G78" s="2" t="s">
        <v>170</v>
      </c>
      <c r="H78" s="2" t="str">
        <f t="shared" si="4"/>
        <v>Pôster</v>
      </c>
      <c r="I78" s="2" t="s">
        <v>303</v>
      </c>
      <c r="J78" s="2">
        <v>0</v>
      </c>
      <c r="K78" s="2">
        <v>0</v>
      </c>
      <c r="L78" s="2">
        <v>0</v>
      </c>
      <c r="M78" s="2">
        <v>0</v>
      </c>
      <c r="N78" s="2" t="s">
        <v>183</v>
      </c>
    </row>
    <row r="79" spans="1:14" x14ac:dyDescent="0.25">
      <c r="A79" s="40" t="s">
        <v>5939</v>
      </c>
      <c r="B79" s="118">
        <f t="shared" si="3"/>
        <v>0.41666666666666669</v>
      </c>
      <c r="C79" s="2" t="s">
        <v>4455</v>
      </c>
      <c r="D79" s="2" t="s">
        <v>395</v>
      </c>
      <c r="E79" s="2" t="s">
        <v>1516</v>
      </c>
      <c r="F79" s="2" t="s">
        <v>1516</v>
      </c>
      <c r="G79" s="2" t="s">
        <v>170</v>
      </c>
      <c r="H79" s="2" t="str">
        <f t="shared" si="4"/>
        <v>Pôster</v>
      </c>
      <c r="I79" s="2" t="s">
        <v>4366</v>
      </c>
      <c r="J79" s="2" t="s">
        <v>4326</v>
      </c>
      <c r="K79" s="2" t="s">
        <v>4456</v>
      </c>
      <c r="L79" s="2" t="s">
        <v>4457</v>
      </c>
      <c r="M79" s="2">
        <v>0</v>
      </c>
      <c r="N79" s="2" t="s">
        <v>46</v>
      </c>
    </row>
    <row r="80" spans="1:14" x14ac:dyDescent="0.25">
      <c r="A80" s="40" t="s">
        <v>5939</v>
      </c>
      <c r="B80" s="118">
        <f t="shared" si="3"/>
        <v>0.41666666666666669</v>
      </c>
      <c r="C80" s="2" t="s">
        <v>304</v>
      </c>
      <c r="D80" s="2" t="s">
        <v>395</v>
      </c>
      <c r="E80" s="2" t="s">
        <v>1516</v>
      </c>
      <c r="F80" s="2" t="s">
        <v>1516</v>
      </c>
      <c r="G80" s="2" t="s">
        <v>170</v>
      </c>
      <c r="H80" s="2" t="str">
        <f t="shared" si="4"/>
        <v>Pôster</v>
      </c>
      <c r="I80" s="2" t="s">
        <v>305</v>
      </c>
      <c r="J80" s="2">
        <v>0</v>
      </c>
      <c r="K80" s="2">
        <v>0</v>
      </c>
      <c r="L80" s="2">
        <v>0</v>
      </c>
      <c r="M80" s="2">
        <v>0</v>
      </c>
      <c r="N80" s="2" t="s">
        <v>306</v>
      </c>
    </row>
    <row r="81" spans="1:14" x14ac:dyDescent="0.25">
      <c r="A81" s="40" t="s">
        <v>5939</v>
      </c>
      <c r="B81" s="118">
        <f t="shared" si="3"/>
        <v>0.41666666666666669</v>
      </c>
      <c r="C81" s="2" t="s">
        <v>4462</v>
      </c>
      <c r="D81" s="2" t="s">
        <v>395</v>
      </c>
      <c r="E81" s="2" t="s">
        <v>1517</v>
      </c>
      <c r="F81" s="2" t="s">
        <v>1516</v>
      </c>
      <c r="G81" s="2" t="s">
        <v>170</v>
      </c>
      <c r="H81" s="2" t="str">
        <f t="shared" si="4"/>
        <v>Pôster</v>
      </c>
      <c r="I81" s="2" t="s">
        <v>4027</v>
      </c>
      <c r="J81" s="2" t="s">
        <v>4463</v>
      </c>
      <c r="K81" s="2" t="s">
        <v>4464</v>
      </c>
      <c r="L81" s="2" t="s">
        <v>4465</v>
      </c>
      <c r="M81" s="2" t="s">
        <v>4466</v>
      </c>
      <c r="N81" s="2" t="s">
        <v>282</v>
      </c>
    </row>
    <row r="82" spans="1:14" x14ac:dyDescent="0.25">
      <c r="A82" s="40" t="s">
        <v>5939</v>
      </c>
      <c r="B82" s="118">
        <f t="shared" si="3"/>
        <v>0.41666666666666669</v>
      </c>
      <c r="C82" s="2" t="s">
        <v>309</v>
      </c>
      <c r="D82" s="2" t="s">
        <v>395</v>
      </c>
      <c r="E82" s="2" t="s">
        <v>1516</v>
      </c>
      <c r="F82" s="2" t="s">
        <v>1516</v>
      </c>
      <c r="G82" s="2" t="s">
        <v>170</v>
      </c>
      <c r="H82" s="2" t="str">
        <f t="shared" si="4"/>
        <v>Pôster</v>
      </c>
      <c r="I82" s="2" t="s">
        <v>310</v>
      </c>
      <c r="J82" s="2" t="s">
        <v>4024</v>
      </c>
      <c r="K82" s="2" t="s">
        <v>4025</v>
      </c>
      <c r="L82" s="2" t="s">
        <v>4026</v>
      </c>
      <c r="M82" s="2">
        <v>0</v>
      </c>
      <c r="N82" s="2" t="s">
        <v>3</v>
      </c>
    </row>
    <row r="83" spans="1:14" x14ac:dyDescent="0.25">
      <c r="A83" s="40" t="s">
        <v>5939</v>
      </c>
      <c r="B83" s="118">
        <f t="shared" si="3"/>
        <v>0.41666666666666669</v>
      </c>
      <c r="C83" s="2" t="s">
        <v>311</v>
      </c>
      <c r="D83" s="2" t="s">
        <v>395</v>
      </c>
      <c r="E83" s="2" t="s">
        <v>1516</v>
      </c>
      <c r="F83" s="2" t="s">
        <v>1516</v>
      </c>
      <c r="G83" s="2" t="s">
        <v>170</v>
      </c>
      <c r="H83" s="2" t="str">
        <f t="shared" si="4"/>
        <v>Pôster</v>
      </c>
      <c r="I83" s="2" t="s">
        <v>312</v>
      </c>
      <c r="J83" s="2" t="s">
        <v>4027</v>
      </c>
      <c r="K83" s="2" t="s">
        <v>4028</v>
      </c>
      <c r="L83" s="2" t="s">
        <v>281</v>
      </c>
      <c r="M83" s="2">
        <v>0</v>
      </c>
      <c r="N83" s="2" t="s">
        <v>282</v>
      </c>
    </row>
    <row r="84" spans="1:14" x14ac:dyDescent="0.25">
      <c r="A84" s="40" t="s">
        <v>5939</v>
      </c>
      <c r="B84" s="118">
        <f t="shared" si="3"/>
        <v>0.41666666666666669</v>
      </c>
      <c r="C84" s="2" t="s">
        <v>4171</v>
      </c>
      <c r="D84" s="2" t="s">
        <v>395</v>
      </c>
      <c r="E84" s="2" t="s">
        <v>1516</v>
      </c>
      <c r="F84" s="2" t="s">
        <v>1516</v>
      </c>
      <c r="G84" s="2" t="s">
        <v>170</v>
      </c>
      <c r="H84" s="2" t="str">
        <f t="shared" si="4"/>
        <v>Pôster</v>
      </c>
      <c r="I84" s="2" t="s">
        <v>4172</v>
      </c>
      <c r="J84" s="2" t="s">
        <v>190</v>
      </c>
      <c r="K84" s="2" t="s">
        <v>4173</v>
      </c>
      <c r="L84" s="2" t="s">
        <v>4174</v>
      </c>
      <c r="M84" s="2">
        <v>0</v>
      </c>
      <c r="N84" s="2" t="s">
        <v>306</v>
      </c>
    </row>
    <row r="85" spans="1:14" x14ac:dyDescent="0.25">
      <c r="A85" s="40" t="s">
        <v>5939</v>
      </c>
      <c r="B85" s="118">
        <f t="shared" si="3"/>
        <v>0.41666666666666669</v>
      </c>
      <c r="C85" s="2" t="s">
        <v>325</v>
      </c>
      <c r="D85" s="2" t="s">
        <v>395</v>
      </c>
      <c r="E85" s="2" t="s">
        <v>1516</v>
      </c>
      <c r="F85" s="2" t="s">
        <v>1516</v>
      </c>
      <c r="G85" s="2" t="s">
        <v>170</v>
      </c>
      <c r="H85" s="2" t="str">
        <f t="shared" si="4"/>
        <v>Pôster</v>
      </c>
      <c r="I85" s="2" t="s">
        <v>326</v>
      </c>
      <c r="J85" s="2" t="s">
        <v>4038</v>
      </c>
      <c r="K85" s="2" t="s">
        <v>4039</v>
      </c>
      <c r="L85" s="2" t="s">
        <v>4040</v>
      </c>
      <c r="M85" s="2">
        <v>0</v>
      </c>
      <c r="N85" s="2" t="s">
        <v>19</v>
      </c>
    </row>
    <row r="86" spans="1:14" x14ac:dyDescent="0.25">
      <c r="A86" s="40" t="s">
        <v>5939</v>
      </c>
      <c r="B86" s="118">
        <f t="shared" si="3"/>
        <v>0.41666666666666669</v>
      </c>
      <c r="C86" s="2" t="s">
        <v>4151</v>
      </c>
      <c r="D86" s="2" t="s">
        <v>395</v>
      </c>
      <c r="E86" s="2" t="s">
        <v>1516</v>
      </c>
      <c r="F86" s="2" t="s">
        <v>1516</v>
      </c>
      <c r="G86" s="2" t="s">
        <v>170</v>
      </c>
      <c r="H86" s="2" t="str">
        <f t="shared" si="4"/>
        <v>Pôster</v>
      </c>
      <c r="I86" s="2" t="s">
        <v>4152</v>
      </c>
      <c r="J86" s="2" t="s">
        <v>4153</v>
      </c>
      <c r="K86" s="2" t="s">
        <v>4154</v>
      </c>
      <c r="L86" s="2" t="s">
        <v>4155</v>
      </c>
      <c r="M86" s="2" t="s">
        <v>4156</v>
      </c>
      <c r="N86" s="2" t="s">
        <v>50</v>
      </c>
    </row>
    <row r="87" spans="1:14" x14ac:dyDescent="0.25">
      <c r="A87" s="40" t="s">
        <v>5939</v>
      </c>
      <c r="B87" s="118">
        <f t="shared" si="3"/>
        <v>0.41666666666666669</v>
      </c>
      <c r="C87" s="2" t="s">
        <v>4157</v>
      </c>
      <c r="D87" s="2" t="s">
        <v>395</v>
      </c>
      <c r="E87" s="2" t="s">
        <v>1516</v>
      </c>
      <c r="F87" s="2" t="s">
        <v>1516</v>
      </c>
      <c r="G87" s="2" t="s">
        <v>170</v>
      </c>
      <c r="H87" s="2" t="str">
        <f t="shared" si="4"/>
        <v>Pôster</v>
      </c>
      <c r="I87" s="2" t="s">
        <v>4158</v>
      </c>
      <c r="J87" s="2" t="s">
        <v>4159</v>
      </c>
      <c r="K87" s="2">
        <v>0</v>
      </c>
      <c r="L87" s="2">
        <v>0</v>
      </c>
      <c r="M87" s="2">
        <v>0</v>
      </c>
      <c r="N87" s="2" t="s">
        <v>266</v>
      </c>
    </row>
    <row r="88" spans="1:14" x14ac:dyDescent="0.25">
      <c r="A88" s="40" t="s">
        <v>5939</v>
      </c>
      <c r="B88" s="118">
        <f t="shared" si="3"/>
        <v>0.41666666666666669</v>
      </c>
      <c r="C88" s="2" t="s">
        <v>4118</v>
      </c>
      <c r="D88" s="2" t="s">
        <v>395</v>
      </c>
      <c r="E88" s="2" t="s">
        <v>1516</v>
      </c>
      <c r="F88" s="2" t="s">
        <v>1516</v>
      </c>
      <c r="G88" s="2" t="s">
        <v>170</v>
      </c>
      <c r="H88" s="2" t="str">
        <f t="shared" si="4"/>
        <v>Pôster</v>
      </c>
      <c r="I88" s="2" t="s">
        <v>4119</v>
      </c>
      <c r="J88" s="2" t="s">
        <v>4042</v>
      </c>
      <c r="K88" s="2" t="s">
        <v>4041</v>
      </c>
      <c r="L88" s="2">
        <v>0</v>
      </c>
      <c r="M88" s="2">
        <v>0</v>
      </c>
      <c r="N88" s="2" t="s">
        <v>3</v>
      </c>
    </row>
    <row r="89" spans="1:14" x14ac:dyDescent="0.25">
      <c r="A89" s="40" t="s">
        <v>5939</v>
      </c>
      <c r="B89" s="118">
        <f t="shared" si="3"/>
        <v>0.41666666666666669</v>
      </c>
      <c r="C89" s="2" t="s">
        <v>327</v>
      </c>
      <c r="D89" s="2" t="s">
        <v>395</v>
      </c>
      <c r="E89" s="2" t="s">
        <v>1516</v>
      </c>
      <c r="F89" s="2" t="s">
        <v>1516</v>
      </c>
      <c r="G89" s="2" t="s">
        <v>170</v>
      </c>
      <c r="H89" s="2" t="str">
        <f t="shared" si="4"/>
        <v>Pôster</v>
      </c>
      <c r="I89" s="2" t="s">
        <v>328</v>
      </c>
      <c r="J89" s="2" t="s">
        <v>4041</v>
      </c>
      <c r="K89" s="2" t="s">
        <v>4042</v>
      </c>
      <c r="L89" s="2">
        <v>0</v>
      </c>
      <c r="M89" s="2">
        <v>0</v>
      </c>
      <c r="N89" s="2" t="s">
        <v>3</v>
      </c>
    </row>
    <row r="90" spans="1:14" x14ac:dyDescent="0.25">
      <c r="A90" s="40" t="s">
        <v>5939</v>
      </c>
      <c r="B90" s="118">
        <f>B$2</f>
        <v>0.41666666666666669</v>
      </c>
      <c r="C90" s="2" t="s">
        <v>329</v>
      </c>
      <c r="D90" s="2" t="s">
        <v>395</v>
      </c>
      <c r="E90" s="2" t="s">
        <v>1516</v>
      </c>
      <c r="F90" s="2" t="s">
        <v>1516</v>
      </c>
      <c r="G90" s="2" t="s">
        <v>170</v>
      </c>
      <c r="H90" s="2" t="str">
        <f t="shared" si="4"/>
        <v>Pôster</v>
      </c>
      <c r="I90" s="2" t="s">
        <v>330</v>
      </c>
      <c r="J90" s="2" t="s">
        <v>4043</v>
      </c>
      <c r="K90" s="2" t="s">
        <v>4044</v>
      </c>
      <c r="L90" s="2">
        <v>0</v>
      </c>
      <c r="M90" s="2">
        <v>0</v>
      </c>
      <c r="N90" s="2" t="s">
        <v>282</v>
      </c>
    </row>
    <row r="91" spans="1:14" x14ac:dyDescent="0.25">
      <c r="A91" s="40" t="s">
        <v>5939</v>
      </c>
      <c r="B91" s="118">
        <f t="shared" si="3"/>
        <v>0.41666666666666669</v>
      </c>
      <c r="C91" s="2" t="s">
        <v>4585</v>
      </c>
      <c r="D91" s="2" t="s">
        <v>395</v>
      </c>
      <c r="E91" s="2" t="s">
        <v>1516</v>
      </c>
      <c r="F91" s="2" t="s">
        <v>1516</v>
      </c>
      <c r="G91" s="2" t="s">
        <v>170</v>
      </c>
      <c r="H91" s="2" t="str">
        <f t="shared" si="4"/>
        <v>Pôster</v>
      </c>
      <c r="I91" s="2" t="s">
        <v>647</v>
      </c>
      <c r="J91" s="2" t="s">
        <v>4191</v>
      </c>
      <c r="K91" s="2">
        <v>0</v>
      </c>
      <c r="L91" s="2">
        <v>0</v>
      </c>
      <c r="M91" s="2">
        <v>0</v>
      </c>
      <c r="N91" s="2" t="s">
        <v>635</v>
      </c>
    </row>
    <row r="92" spans="1:14" x14ac:dyDescent="0.25">
      <c r="A92" s="40" t="s">
        <v>5939</v>
      </c>
      <c r="B92" s="118">
        <f t="shared" ref="B92:B94" si="5">B$2</f>
        <v>0.41666666666666669</v>
      </c>
      <c r="C92" s="2" t="s">
        <v>4664</v>
      </c>
      <c r="D92" s="2" t="s">
        <v>395</v>
      </c>
      <c r="E92" s="2" t="s">
        <v>1516</v>
      </c>
      <c r="F92" s="2" t="s">
        <v>1516</v>
      </c>
      <c r="G92" s="2" t="s">
        <v>170</v>
      </c>
      <c r="H92" s="2" t="str">
        <f t="shared" si="4"/>
        <v>Pôster</v>
      </c>
      <c r="I92" s="2" t="s">
        <v>4665</v>
      </c>
      <c r="J92" s="2" t="s">
        <v>4666</v>
      </c>
      <c r="K92" s="2" t="s">
        <v>4667</v>
      </c>
      <c r="L92" s="2" t="s">
        <v>4668</v>
      </c>
      <c r="M92" s="2" t="s">
        <v>4669</v>
      </c>
      <c r="N92" s="2" t="s">
        <v>22</v>
      </c>
    </row>
    <row r="93" spans="1:14" x14ac:dyDescent="0.25">
      <c r="A93" s="40" t="s">
        <v>5939</v>
      </c>
      <c r="B93" s="118">
        <f t="shared" si="5"/>
        <v>0.41666666666666669</v>
      </c>
      <c r="C93" s="2" t="s">
        <v>331</v>
      </c>
      <c r="D93" s="2" t="s">
        <v>395</v>
      </c>
      <c r="E93" s="2" t="s">
        <v>1516</v>
      </c>
      <c r="F93" s="2" t="s">
        <v>1516</v>
      </c>
      <c r="G93" s="2" t="s">
        <v>170</v>
      </c>
      <c r="H93" s="2" t="str">
        <f t="shared" si="4"/>
        <v>Pôster</v>
      </c>
      <c r="I93" s="2" t="s">
        <v>332</v>
      </c>
      <c r="J93" s="2" t="s">
        <v>4045</v>
      </c>
      <c r="K93" s="2" t="s">
        <v>4046</v>
      </c>
      <c r="L93" s="2" t="s">
        <v>4047</v>
      </c>
      <c r="M93" s="2" t="s">
        <v>4048</v>
      </c>
      <c r="N93" s="2" t="s">
        <v>333</v>
      </c>
    </row>
    <row r="94" spans="1:14" x14ac:dyDescent="0.25">
      <c r="A94" s="40" t="s">
        <v>5939</v>
      </c>
      <c r="B94" s="118">
        <f t="shared" si="5"/>
        <v>0.41666666666666669</v>
      </c>
      <c r="C94" s="2" t="s">
        <v>4517</v>
      </c>
      <c r="D94" s="2" t="s">
        <v>395</v>
      </c>
      <c r="E94" s="2" t="s">
        <v>1516</v>
      </c>
      <c r="F94" s="2" t="s">
        <v>1516</v>
      </c>
      <c r="G94" s="2" t="s">
        <v>170</v>
      </c>
      <c r="H94" s="2" t="str">
        <f t="shared" si="4"/>
        <v>Pôster</v>
      </c>
      <c r="I94" s="2" t="s">
        <v>4518</v>
      </c>
      <c r="J94" s="2" t="s">
        <v>4387</v>
      </c>
      <c r="K94" s="2" t="s">
        <v>4285</v>
      </c>
      <c r="L94" s="2" t="s">
        <v>4282</v>
      </c>
      <c r="M94" s="2" t="s">
        <v>4519</v>
      </c>
      <c r="N94" s="2" t="s">
        <v>4281</v>
      </c>
    </row>
    <row r="95" spans="1:14" x14ac:dyDescent="0.25">
      <c r="A95" s="40" t="s">
        <v>5943</v>
      </c>
      <c r="B95" s="118">
        <f>B$1</f>
        <v>0.33333333333333331</v>
      </c>
      <c r="C95" s="2" t="s">
        <v>4586</v>
      </c>
      <c r="D95" s="2" t="s">
        <v>397</v>
      </c>
      <c r="E95" s="2" t="s">
        <v>1516</v>
      </c>
      <c r="F95" s="2" t="s">
        <v>1516</v>
      </c>
      <c r="G95" s="2" t="s">
        <v>169</v>
      </c>
      <c r="H95" s="2" t="str">
        <f t="shared" si="4"/>
        <v>Oral</v>
      </c>
      <c r="I95" s="2" t="s">
        <v>1279</v>
      </c>
      <c r="J95" s="2" t="s">
        <v>4587</v>
      </c>
      <c r="K95" s="2" t="s">
        <v>4588</v>
      </c>
      <c r="L95" s="2" t="s">
        <v>4589</v>
      </c>
      <c r="M95" s="2" t="s">
        <v>4590</v>
      </c>
      <c r="N95" s="2" t="s">
        <v>22</v>
      </c>
    </row>
    <row r="96" spans="1:14" x14ac:dyDescent="0.25">
      <c r="A96" s="40" t="s">
        <v>5943</v>
      </c>
      <c r="B96" s="118">
        <f>B95+TIME(0,20,0)</f>
        <v>0.34722222222222221</v>
      </c>
      <c r="C96" s="2" t="s">
        <v>4245</v>
      </c>
      <c r="D96" s="2" t="s">
        <v>397</v>
      </c>
      <c r="E96" s="2" t="s">
        <v>1516</v>
      </c>
      <c r="F96" s="2" t="s">
        <v>1516</v>
      </c>
      <c r="G96" s="2" t="s">
        <v>169</v>
      </c>
      <c r="H96" s="2" t="str">
        <f t="shared" si="4"/>
        <v>Oral</v>
      </c>
      <c r="I96" s="2" t="s">
        <v>4246</v>
      </c>
      <c r="J96" s="2" t="s">
        <v>4247</v>
      </c>
      <c r="K96" s="2" t="s">
        <v>4159</v>
      </c>
      <c r="L96" s="2" t="s">
        <v>4058</v>
      </c>
      <c r="M96" s="2" t="s">
        <v>3953</v>
      </c>
      <c r="N96" s="2" t="s">
        <v>183</v>
      </c>
    </row>
    <row r="97" spans="1:14" x14ac:dyDescent="0.25">
      <c r="A97" s="40" t="s">
        <v>5943</v>
      </c>
      <c r="B97" s="118">
        <f>B96+TIME(0,20,0)</f>
        <v>0.3611111111111111</v>
      </c>
      <c r="C97" s="2" t="s">
        <v>4536</v>
      </c>
      <c r="D97" s="2" t="s">
        <v>397</v>
      </c>
      <c r="E97" s="2" t="s">
        <v>1516</v>
      </c>
      <c r="F97" s="2" t="s">
        <v>1516</v>
      </c>
      <c r="G97" s="2" t="s">
        <v>169</v>
      </c>
      <c r="H97" s="2" t="str">
        <f t="shared" si="4"/>
        <v>Oral</v>
      </c>
      <c r="I97" s="2" t="s">
        <v>4255</v>
      </c>
      <c r="J97" s="2" t="s">
        <v>4253</v>
      </c>
      <c r="K97" s="2" t="s">
        <v>4256</v>
      </c>
      <c r="L97" s="2" t="s">
        <v>4537</v>
      </c>
      <c r="M97" s="2">
        <v>0</v>
      </c>
      <c r="N97" s="2" t="s">
        <v>76</v>
      </c>
    </row>
    <row r="98" spans="1:14" x14ac:dyDescent="0.25">
      <c r="A98" s="40" t="s">
        <v>5943</v>
      </c>
      <c r="B98" s="118">
        <f>B97+TIME(0,20,0)</f>
        <v>0.375</v>
      </c>
      <c r="C98" s="2" t="s">
        <v>4258</v>
      </c>
      <c r="D98" s="2" t="s">
        <v>397</v>
      </c>
      <c r="E98" s="2" t="s">
        <v>1516</v>
      </c>
      <c r="F98" s="2" t="s">
        <v>1516</v>
      </c>
      <c r="G98" s="2" t="s">
        <v>169</v>
      </c>
      <c r="H98" s="2" t="str">
        <f t="shared" si="4"/>
        <v>Oral</v>
      </c>
      <c r="I98" s="2" t="s">
        <v>4259</v>
      </c>
      <c r="J98" s="2" t="s">
        <v>4260</v>
      </c>
      <c r="K98" s="2" t="s">
        <v>4261</v>
      </c>
      <c r="L98" s="2" t="s">
        <v>4210</v>
      </c>
      <c r="M98" s="2">
        <v>0</v>
      </c>
      <c r="N98" s="2" t="s">
        <v>13</v>
      </c>
    </row>
    <row r="99" spans="1:14" x14ac:dyDescent="0.25">
      <c r="A99" s="40" t="s">
        <v>5943</v>
      </c>
      <c r="B99" s="118">
        <f>B98+TIME(0,20,0)</f>
        <v>0.3888888888888889</v>
      </c>
      <c r="C99" s="2" t="s">
        <v>4548</v>
      </c>
      <c r="D99" s="2" t="s">
        <v>397</v>
      </c>
      <c r="E99" s="2" t="s">
        <v>1516</v>
      </c>
      <c r="F99" s="2" t="s">
        <v>1516</v>
      </c>
      <c r="G99" s="2" t="s">
        <v>169</v>
      </c>
      <c r="H99" s="2" t="str">
        <f t="shared" si="4"/>
        <v>Oral</v>
      </c>
      <c r="I99" s="2" t="s">
        <v>4545</v>
      </c>
      <c r="J99" s="2" t="s">
        <v>4544</v>
      </c>
      <c r="K99" s="2" t="s">
        <v>4546</v>
      </c>
      <c r="L99" s="2" t="s">
        <v>4547</v>
      </c>
      <c r="M99" s="2" t="s">
        <v>4549</v>
      </c>
      <c r="N99" s="2" t="s">
        <v>46</v>
      </c>
    </row>
    <row r="100" spans="1:14" x14ac:dyDescent="0.25">
      <c r="A100" s="40" t="s">
        <v>5943</v>
      </c>
      <c r="B100" s="118">
        <f t="shared" ref="B100" si="6">B99+TIME(0,20,0)</f>
        <v>0.40277777777777779</v>
      </c>
      <c r="C100" s="2" t="s">
        <v>218</v>
      </c>
      <c r="D100" s="2" t="s">
        <v>397</v>
      </c>
      <c r="E100" s="2" t="s">
        <v>1516</v>
      </c>
      <c r="F100" s="2" t="s">
        <v>1516</v>
      </c>
      <c r="G100" s="2" t="s">
        <v>169</v>
      </c>
      <c r="H100" s="2" t="str">
        <f t="shared" si="4"/>
        <v>Oral</v>
      </c>
      <c r="I100" s="2" t="s">
        <v>219</v>
      </c>
      <c r="J100" s="2" t="s">
        <v>3895</v>
      </c>
      <c r="K100" s="2" t="s">
        <v>3932</v>
      </c>
      <c r="L100" s="2" t="s">
        <v>3933</v>
      </c>
      <c r="M100" s="2" t="s">
        <v>3934</v>
      </c>
      <c r="N100" s="2" t="s">
        <v>46</v>
      </c>
    </row>
    <row r="101" spans="1:14" x14ac:dyDescent="0.25">
      <c r="A101" s="40" t="s">
        <v>5944</v>
      </c>
      <c r="B101" s="118">
        <f>B$1</f>
        <v>0.33333333333333331</v>
      </c>
      <c r="C101" s="2" t="s">
        <v>224</v>
      </c>
      <c r="D101" s="2" t="s">
        <v>397</v>
      </c>
      <c r="E101" s="2" t="s">
        <v>1516</v>
      </c>
      <c r="F101" s="2" t="s">
        <v>1516</v>
      </c>
      <c r="G101" s="2" t="s">
        <v>169</v>
      </c>
      <c r="H101" s="2" t="str">
        <f t="shared" si="4"/>
        <v>Oral</v>
      </c>
      <c r="I101" s="2" t="s">
        <v>225</v>
      </c>
      <c r="J101" s="2" t="s">
        <v>3939</v>
      </c>
      <c r="K101" s="2" t="s">
        <v>3940</v>
      </c>
      <c r="L101" s="2">
        <v>0</v>
      </c>
      <c r="M101" s="2">
        <v>0</v>
      </c>
      <c r="N101" s="2" t="s">
        <v>39</v>
      </c>
    </row>
    <row r="102" spans="1:14" x14ac:dyDescent="0.25">
      <c r="A102" s="40" t="s">
        <v>5944</v>
      </c>
      <c r="B102" s="118">
        <f>B101+TIME(0,20,0)</f>
        <v>0.34722222222222221</v>
      </c>
      <c r="C102" s="2" t="s">
        <v>4594</v>
      </c>
      <c r="D102" s="2" t="s">
        <v>397</v>
      </c>
      <c r="E102" s="2" t="s">
        <v>1516</v>
      </c>
      <c r="F102" s="2" t="s">
        <v>1516</v>
      </c>
      <c r="G102" s="2" t="s">
        <v>169</v>
      </c>
      <c r="H102" s="2" t="str">
        <f t="shared" si="4"/>
        <v>Oral</v>
      </c>
      <c r="I102" s="2" t="s">
        <v>4595</v>
      </c>
      <c r="J102" s="2" t="s">
        <v>190</v>
      </c>
      <c r="K102" s="2" t="s">
        <v>4596</v>
      </c>
      <c r="L102" s="2" t="s">
        <v>1374</v>
      </c>
      <c r="M102" s="2" t="s">
        <v>4597</v>
      </c>
      <c r="N102" s="2" t="s">
        <v>189</v>
      </c>
    </row>
    <row r="103" spans="1:14" x14ac:dyDescent="0.25">
      <c r="A103" s="40" t="s">
        <v>5944</v>
      </c>
      <c r="B103" s="118">
        <f>B102+TIME(0,20,0)</f>
        <v>0.3611111111111111</v>
      </c>
      <c r="C103" s="2" t="s">
        <v>4363</v>
      </c>
      <c r="D103" s="2" t="s">
        <v>397</v>
      </c>
      <c r="E103" s="2" t="s">
        <v>1516</v>
      </c>
      <c r="F103" s="2" t="s">
        <v>1516</v>
      </c>
      <c r="G103" s="2" t="s">
        <v>169</v>
      </c>
      <c r="H103" s="2" t="str">
        <f t="shared" si="4"/>
        <v>Oral</v>
      </c>
      <c r="I103" s="2" t="s">
        <v>4029</v>
      </c>
      <c r="J103" s="2" t="s">
        <v>314</v>
      </c>
      <c r="K103" s="2" t="s">
        <v>4030</v>
      </c>
      <c r="L103" s="2">
        <v>0</v>
      </c>
      <c r="M103" s="2">
        <v>0</v>
      </c>
      <c r="N103" s="2" t="s">
        <v>282</v>
      </c>
    </row>
    <row r="104" spans="1:14" x14ac:dyDescent="0.25">
      <c r="A104" s="40" t="s">
        <v>5944</v>
      </c>
      <c r="B104" s="118">
        <f>B103+TIME(0,20,0)</f>
        <v>0.375</v>
      </c>
      <c r="C104" s="2" t="s">
        <v>4604</v>
      </c>
      <c r="D104" s="2" t="s">
        <v>397</v>
      </c>
      <c r="E104" s="2" t="s">
        <v>1516</v>
      </c>
      <c r="F104" s="2" t="s">
        <v>1516</v>
      </c>
      <c r="G104" s="2" t="s">
        <v>169</v>
      </c>
      <c r="H104" s="2" t="str">
        <f t="shared" si="4"/>
        <v>Oral</v>
      </c>
      <c r="I104" s="2" t="s">
        <v>4605</v>
      </c>
      <c r="J104" s="2" t="s">
        <v>3913</v>
      </c>
      <c r="K104" s="2" t="s">
        <v>4419</v>
      </c>
      <c r="L104" s="2" t="s">
        <v>565</v>
      </c>
      <c r="M104" s="2" t="s">
        <v>4606</v>
      </c>
      <c r="N104" s="2" t="s">
        <v>183</v>
      </c>
    </row>
    <row r="105" spans="1:14" x14ac:dyDescent="0.25">
      <c r="A105" s="40" t="s">
        <v>5944</v>
      </c>
      <c r="B105" s="118">
        <f>B104+TIME(0,20,0)</f>
        <v>0.3888888888888889</v>
      </c>
      <c r="C105" s="2" t="s">
        <v>240</v>
      </c>
      <c r="D105" s="2" t="s">
        <v>397</v>
      </c>
      <c r="E105" s="2" t="s">
        <v>1516</v>
      </c>
      <c r="F105" s="2" t="s">
        <v>1516</v>
      </c>
      <c r="G105" s="2" t="s">
        <v>169</v>
      </c>
      <c r="H105" s="2" t="str">
        <f t="shared" si="4"/>
        <v>Oral</v>
      </c>
      <c r="I105" s="2" t="s">
        <v>241</v>
      </c>
      <c r="J105" s="2" t="s">
        <v>3952</v>
      </c>
      <c r="K105" s="2" t="s">
        <v>3953</v>
      </c>
      <c r="L105" s="2">
        <v>0</v>
      </c>
      <c r="M105" s="2">
        <v>0</v>
      </c>
      <c r="N105" s="2" t="s">
        <v>183</v>
      </c>
    </row>
    <row r="106" spans="1:14" x14ac:dyDescent="0.25">
      <c r="A106" s="40" t="s">
        <v>5944</v>
      </c>
      <c r="B106" s="118">
        <f t="shared" ref="B106" si="7">B105+TIME(0,20,0)</f>
        <v>0.40277777777777779</v>
      </c>
      <c r="C106" s="2" t="s">
        <v>4670</v>
      </c>
      <c r="D106" s="2" t="s">
        <v>397</v>
      </c>
      <c r="E106" s="2" t="s">
        <v>1516</v>
      </c>
      <c r="F106" s="2" t="s">
        <v>1516</v>
      </c>
      <c r="G106" s="2" t="s">
        <v>169</v>
      </c>
      <c r="H106" s="2" t="str">
        <f t="shared" si="4"/>
        <v>Oral</v>
      </c>
      <c r="I106" s="2" t="s">
        <v>4148</v>
      </c>
      <c r="J106" s="2" t="s">
        <v>4176</v>
      </c>
      <c r="K106" s="2" t="s">
        <v>4165</v>
      </c>
      <c r="L106" s="2" t="s">
        <v>4166</v>
      </c>
      <c r="M106" s="2" t="s">
        <v>4149</v>
      </c>
      <c r="N106" s="2" t="s">
        <v>945</v>
      </c>
    </row>
    <row r="107" spans="1:14" x14ac:dyDescent="0.25">
      <c r="A107" s="40" t="s">
        <v>5945</v>
      </c>
      <c r="B107" s="118">
        <f>B$1</f>
        <v>0.33333333333333331</v>
      </c>
      <c r="C107" s="2" t="s">
        <v>4163</v>
      </c>
      <c r="D107" s="2" t="s">
        <v>397</v>
      </c>
      <c r="E107" s="2" t="s">
        <v>1516</v>
      </c>
      <c r="F107" s="2" t="s">
        <v>1516</v>
      </c>
      <c r="G107" s="2" t="s">
        <v>169</v>
      </c>
      <c r="H107" s="2" t="str">
        <f t="shared" si="4"/>
        <v>Oral</v>
      </c>
      <c r="I107" s="2" t="s">
        <v>4164</v>
      </c>
      <c r="J107" s="2" t="s">
        <v>4148</v>
      </c>
      <c r="K107" s="2" t="s">
        <v>4165</v>
      </c>
      <c r="L107" s="2" t="s">
        <v>4166</v>
      </c>
      <c r="M107" s="2" t="s">
        <v>4149</v>
      </c>
      <c r="N107" s="2" t="s">
        <v>945</v>
      </c>
    </row>
    <row r="108" spans="1:14" x14ac:dyDescent="0.25">
      <c r="A108" s="40" t="s">
        <v>5945</v>
      </c>
      <c r="B108" s="118">
        <f>B107+TIME(0,20,0)</f>
        <v>0.34722222222222221</v>
      </c>
      <c r="C108" s="2" t="s">
        <v>346</v>
      </c>
      <c r="D108" s="2" t="s">
        <v>397</v>
      </c>
      <c r="E108" s="2" t="s">
        <v>1516</v>
      </c>
      <c r="F108" s="2" t="s">
        <v>1516</v>
      </c>
      <c r="G108" s="2" t="s">
        <v>169</v>
      </c>
      <c r="H108" s="2" t="str">
        <f t="shared" si="4"/>
        <v>Oral</v>
      </c>
      <c r="I108" s="2" t="s">
        <v>301</v>
      </c>
      <c r="J108" s="2" t="s">
        <v>300</v>
      </c>
      <c r="K108" s="2" t="s">
        <v>4020</v>
      </c>
      <c r="L108" s="2" t="s">
        <v>4065</v>
      </c>
      <c r="M108" s="2" t="s">
        <v>4066</v>
      </c>
      <c r="N108" s="2" t="s">
        <v>183</v>
      </c>
    </row>
    <row r="109" spans="1:14" x14ac:dyDescent="0.25">
      <c r="A109" s="40" t="s">
        <v>5945</v>
      </c>
      <c r="B109" s="118">
        <f>B108+TIME(0,20,0)</f>
        <v>0.3611111111111111</v>
      </c>
      <c r="C109" s="2" t="s">
        <v>258</v>
      </c>
      <c r="D109" s="2" t="s">
        <v>397</v>
      </c>
      <c r="E109" s="2" t="s">
        <v>1516</v>
      </c>
      <c r="F109" s="2" t="s">
        <v>1516</v>
      </c>
      <c r="G109" s="2" t="s">
        <v>169</v>
      </c>
      <c r="H109" s="2" t="str">
        <f t="shared" si="4"/>
        <v>Oral</v>
      </c>
      <c r="I109" s="2" t="s">
        <v>259</v>
      </c>
      <c r="J109" s="2" t="s">
        <v>3975</v>
      </c>
      <c r="K109" s="2" t="s">
        <v>260</v>
      </c>
      <c r="L109" s="2" t="s">
        <v>3976</v>
      </c>
      <c r="M109" s="2" t="s">
        <v>3977</v>
      </c>
      <c r="N109" s="2" t="s">
        <v>46</v>
      </c>
    </row>
    <row r="110" spans="1:14" x14ac:dyDescent="0.25">
      <c r="A110" s="40" t="s">
        <v>5945</v>
      </c>
      <c r="B110" s="118">
        <f>B109+TIME(0,20,0)</f>
        <v>0.375</v>
      </c>
      <c r="C110" s="2" t="s">
        <v>4383</v>
      </c>
      <c r="D110" s="2" t="s">
        <v>397</v>
      </c>
      <c r="E110" s="2" t="s">
        <v>1516</v>
      </c>
      <c r="F110" s="2" t="s">
        <v>1516</v>
      </c>
      <c r="G110" s="2" t="s">
        <v>169</v>
      </c>
      <c r="H110" s="2" t="str">
        <f t="shared" si="4"/>
        <v>Oral</v>
      </c>
      <c r="I110" s="2" t="s">
        <v>4384</v>
      </c>
      <c r="J110" s="2" t="s">
        <v>4385</v>
      </c>
      <c r="K110" s="2" t="s">
        <v>4329</v>
      </c>
      <c r="L110" s="2">
        <v>0</v>
      </c>
      <c r="M110" s="2">
        <v>0</v>
      </c>
      <c r="N110" s="2" t="s">
        <v>46</v>
      </c>
    </row>
    <row r="111" spans="1:14" x14ac:dyDescent="0.25">
      <c r="A111" s="40" t="s">
        <v>5945</v>
      </c>
      <c r="B111" s="118">
        <f>B110+TIME(0,20,0)</f>
        <v>0.3888888888888889</v>
      </c>
      <c r="C111" s="2" t="s">
        <v>270</v>
      </c>
      <c r="D111" s="2" t="s">
        <v>397</v>
      </c>
      <c r="E111" s="2" t="s">
        <v>1516</v>
      </c>
      <c r="F111" s="2" t="s">
        <v>1516</v>
      </c>
      <c r="G111" s="2" t="s">
        <v>169</v>
      </c>
      <c r="H111" s="2" t="str">
        <f t="shared" si="4"/>
        <v>Oral</v>
      </c>
      <c r="I111" s="2" t="s">
        <v>271</v>
      </c>
      <c r="J111" s="2" t="s">
        <v>3990</v>
      </c>
      <c r="K111" s="2" t="s">
        <v>3991</v>
      </c>
      <c r="L111" s="2">
        <v>0</v>
      </c>
      <c r="M111" s="2">
        <v>0</v>
      </c>
      <c r="N111" s="2" t="s">
        <v>100</v>
      </c>
    </row>
    <row r="112" spans="1:14" x14ac:dyDescent="0.25">
      <c r="A112" s="40" t="s">
        <v>5945</v>
      </c>
      <c r="B112" s="118">
        <f t="shared" ref="B112" si="8">B111+TIME(0,20,0)</f>
        <v>0.40277777777777779</v>
      </c>
      <c r="C112" s="2" t="s">
        <v>4410</v>
      </c>
      <c r="D112" s="2" t="s">
        <v>397</v>
      </c>
      <c r="E112" s="2" t="s">
        <v>1516</v>
      </c>
      <c r="F112" s="2" t="s">
        <v>1516</v>
      </c>
      <c r="G112" s="2" t="s">
        <v>169</v>
      </c>
      <c r="H112" s="2" t="str">
        <f t="shared" si="4"/>
        <v>Oral</v>
      </c>
      <c r="I112" s="2" t="s">
        <v>4250</v>
      </c>
      <c r="J112" s="2" t="s">
        <v>4249</v>
      </c>
      <c r="K112" s="2" t="s">
        <v>4411</v>
      </c>
      <c r="L112" s="2" t="s">
        <v>4412</v>
      </c>
      <c r="M112" s="2" t="s">
        <v>4251</v>
      </c>
      <c r="N112" s="2" t="s">
        <v>3</v>
      </c>
    </row>
    <row r="113" spans="1:14" x14ac:dyDescent="0.25">
      <c r="A113" s="40" t="s">
        <v>5946</v>
      </c>
      <c r="B113" s="118">
        <f>B$1</f>
        <v>0.33333333333333331</v>
      </c>
      <c r="C113" s="2" t="s">
        <v>276</v>
      </c>
      <c r="D113" s="2" t="s">
        <v>397</v>
      </c>
      <c r="E113" s="2" t="s">
        <v>1516</v>
      </c>
      <c r="F113" s="2" t="s">
        <v>1516</v>
      </c>
      <c r="G113" s="2" t="s">
        <v>169</v>
      </c>
      <c r="H113" s="2" t="str">
        <f t="shared" si="4"/>
        <v>Oral</v>
      </c>
      <c r="I113" s="2" t="s">
        <v>277</v>
      </c>
      <c r="J113" s="2" t="s">
        <v>3999</v>
      </c>
      <c r="K113" s="2" t="s">
        <v>4000</v>
      </c>
      <c r="L113" s="2">
        <v>0</v>
      </c>
      <c r="M113" s="2">
        <v>0</v>
      </c>
      <c r="N113" s="2" t="s">
        <v>46</v>
      </c>
    </row>
    <row r="114" spans="1:14" x14ac:dyDescent="0.25">
      <c r="A114" s="40" t="s">
        <v>5946</v>
      </c>
      <c r="B114" s="118">
        <f>B113+TIME(0,20,0)</f>
        <v>0.34722222222222221</v>
      </c>
      <c r="C114" s="2" t="s">
        <v>4441</v>
      </c>
      <c r="D114" s="2" t="s">
        <v>397</v>
      </c>
      <c r="E114" s="2" t="s">
        <v>1516</v>
      </c>
      <c r="F114" s="2" t="s">
        <v>1516</v>
      </c>
      <c r="G114" s="2" t="s">
        <v>169</v>
      </c>
      <c r="H114" s="2" t="str">
        <f t="shared" si="4"/>
        <v>Oral</v>
      </c>
      <c r="I114" s="2" t="s">
        <v>4442</v>
      </c>
      <c r="J114" s="2" t="s">
        <v>4090</v>
      </c>
      <c r="K114" s="2" t="s">
        <v>4443</v>
      </c>
      <c r="L114" s="2" t="s">
        <v>4444</v>
      </c>
      <c r="M114" s="2" t="s">
        <v>4445</v>
      </c>
      <c r="N114" s="2" t="s">
        <v>13</v>
      </c>
    </row>
    <row r="115" spans="1:14" x14ac:dyDescent="0.25">
      <c r="A115" s="40" t="s">
        <v>5946</v>
      </c>
      <c r="B115" s="118">
        <f>B114+TIME(0,20,0)</f>
        <v>0.3611111111111111</v>
      </c>
      <c r="C115" s="2" t="s">
        <v>299</v>
      </c>
      <c r="D115" s="2" t="s">
        <v>397</v>
      </c>
      <c r="E115" s="2" t="s">
        <v>1516</v>
      </c>
      <c r="F115" s="2" t="s">
        <v>1516</v>
      </c>
      <c r="G115" s="2" t="s">
        <v>169</v>
      </c>
      <c r="H115" s="2" t="str">
        <f t="shared" si="4"/>
        <v>Oral</v>
      </c>
      <c r="I115" s="2" t="s">
        <v>300</v>
      </c>
      <c r="J115" s="2" t="s">
        <v>301</v>
      </c>
      <c r="K115" s="2" t="s">
        <v>4020</v>
      </c>
      <c r="L115" s="2" t="s">
        <v>4021</v>
      </c>
      <c r="M115" s="2">
        <v>0</v>
      </c>
      <c r="N115" s="2" t="s">
        <v>183</v>
      </c>
    </row>
    <row r="116" spans="1:14" x14ac:dyDescent="0.25">
      <c r="A116" s="40" t="s">
        <v>5946</v>
      </c>
      <c r="B116" s="118">
        <f>B115+TIME(0,20,0)</f>
        <v>0.375</v>
      </c>
      <c r="C116" s="2" t="s">
        <v>319</v>
      </c>
      <c r="D116" s="2" t="s">
        <v>397</v>
      </c>
      <c r="E116" s="2" t="s">
        <v>1516</v>
      </c>
      <c r="F116" s="2" t="s">
        <v>1516</v>
      </c>
      <c r="G116" s="2" t="s">
        <v>169</v>
      </c>
      <c r="H116" s="2" t="str">
        <f t="shared" si="4"/>
        <v>Oral</v>
      </c>
      <c r="I116" s="2" t="s">
        <v>320</v>
      </c>
      <c r="J116" s="2" t="s">
        <v>4032</v>
      </c>
      <c r="K116" s="2" t="s">
        <v>4033</v>
      </c>
      <c r="L116" s="2" t="s">
        <v>4034</v>
      </c>
      <c r="M116" s="2">
        <v>0</v>
      </c>
      <c r="N116" s="2" t="s">
        <v>127</v>
      </c>
    </row>
    <row r="117" spans="1:14" x14ac:dyDescent="0.25">
      <c r="A117" s="40" t="s">
        <v>5946</v>
      </c>
      <c r="B117" s="118">
        <f>B116+TIME(0,20,0)</f>
        <v>0.3888888888888889</v>
      </c>
      <c r="C117" s="2" t="s">
        <v>4493</v>
      </c>
      <c r="D117" s="2" t="s">
        <v>397</v>
      </c>
      <c r="E117" s="2" t="s">
        <v>1516</v>
      </c>
      <c r="F117" s="2" t="s">
        <v>1516</v>
      </c>
      <c r="G117" s="2" t="s">
        <v>169</v>
      </c>
      <c r="H117" s="2" t="str">
        <f t="shared" si="4"/>
        <v>Oral</v>
      </c>
      <c r="I117" s="2" t="s">
        <v>4298</v>
      </c>
      <c r="J117" s="2" t="s">
        <v>3927</v>
      </c>
      <c r="K117" s="2" t="s">
        <v>3899</v>
      </c>
      <c r="L117" s="2" t="s">
        <v>4297</v>
      </c>
      <c r="M117" s="2" t="s">
        <v>3900</v>
      </c>
      <c r="N117" s="2" t="s">
        <v>76</v>
      </c>
    </row>
    <row r="118" spans="1:14" x14ac:dyDescent="0.25">
      <c r="A118" s="40" t="s">
        <v>5946</v>
      </c>
      <c r="B118" s="118">
        <f t="shared" ref="B118" si="9">B117+TIME(0,20,0)</f>
        <v>0.40277777777777779</v>
      </c>
      <c r="C118" s="2" t="s">
        <v>4175</v>
      </c>
      <c r="D118" s="2" t="s">
        <v>397</v>
      </c>
      <c r="E118" s="2" t="s">
        <v>1516</v>
      </c>
      <c r="F118" s="2" t="s">
        <v>1516</v>
      </c>
      <c r="G118" s="2" t="s">
        <v>169</v>
      </c>
      <c r="H118" s="2" t="str">
        <f t="shared" si="4"/>
        <v>Oral</v>
      </c>
      <c r="I118" s="2" t="s">
        <v>4176</v>
      </c>
      <c r="J118" s="2" t="s">
        <v>4148</v>
      </c>
      <c r="K118" s="2" t="s">
        <v>4164</v>
      </c>
      <c r="L118" s="2" t="s">
        <v>4146</v>
      </c>
      <c r="M118" s="2" t="s">
        <v>4149</v>
      </c>
      <c r="N118" s="2" t="s">
        <v>945</v>
      </c>
    </row>
    <row r="119" spans="1:14" x14ac:dyDescent="0.25">
      <c r="C119" s="2" t="s">
        <v>4520</v>
      </c>
      <c r="D119" s="2" t="s">
        <v>397</v>
      </c>
      <c r="E119" s="2" t="s">
        <v>1516</v>
      </c>
      <c r="F119" s="2" t="s">
        <v>1516</v>
      </c>
      <c r="G119" s="2" t="s">
        <v>169</v>
      </c>
      <c r="H119" s="2" t="str">
        <f t="shared" si="4"/>
        <v>Oral</v>
      </c>
      <c r="I119" s="2" t="s">
        <v>4121</v>
      </c>
      <c r="J119" s="2" t="s">
        <v>4122</v>
      </c>
      <c r="K119" s="2" t="s">
        <v>4123</v>
      </c>
      <c r="L119" s="2" t="s">
        <v>4521</v>
      </c>
      <c r="M119" s="2" t="s">
        <v>4125</v>
      </c>
      <c r="N119" s="2" t="s">
        <v>3</v>
      </c>
    </row>
    <row r="120" spans="1:14" x14ac:dyDescent="0.25">
      <c r="A120" s="40" t="s">
        <v>5947</v>
      </c>
      <c r="B120" s="118">
        <f>B$2</f>
        <v>0.41666666666666669</v>
      </c>
      <c r="C120" s="2" t="s">
        <v>4199</v>
      </c>
      <c r="D120" s="2" t="s">
        <v>397</v>
      </c>
      <c r="E120" s="2" t="s">
        <v>1516</v>
      </c>
      <c r="F120" s="2" t="s">
        <v>1516</v>
      </c>
      <c r="G120" s="2" t="s">
        <v>170</v>
      </c>
      <c r="H120" s="2" t="str">
        <f t="shared" si="4"/>
        <v>Pôster</v>
      </c>
      <c r="I120" s="2" t="s">
        <v>4200</v>
      </c>
      <c r="J120" s="2" t="s">
        <v>4201</v>
      </c>
      <c r="K120" s="2" t="s">
        <v>4202</v>
      </c>
      <c r="L120" s="2" t="s">
        <v>4203</v>
      </c>
      <c r="M120" s="2" t="s">
        <v>4204</v>
      </c>
      <c r="N120" s="2" t="s">
        <v>46</v>
      </c>
    </row>
    <row r="121" spans="1:14" x14ac:dyDescent="0.25">
      <c r="A121" s="40" t="s">
        <v>5948</v>
      </c>
      <c r="B121" s="118">
        <f t="shared" ref="B121:B184" si="10">B$2</f>
        <v>0.41666666666666669</v>
      </c>
      <c r="C121" s="2" t="s">
        <v>4205</v>
      </c>
      <c r="D121" s="2" t="s">
        <v>397</v>
      </c>
      <c r="E121" s="2" t="s">
        <v>1516</v>
      </c>
      <c r="F121" s="2" t="s">
        <v>1516</v>
      </c>
      <c r="G121" s="2" t="s">
        <v>170</v>
      </c>
      <c r="H121" s="2" t="str">
        <f t="shared" si="4"/>
        <v>Pôster</v>
      </c>
      <c r="I121" s="2" t="s">
        <v>4206</v>
      </c>
      <c r="J121" s="2" t="s">
        <v>4207</v>
      </c>
      <c r="K121" s="2" t="s">
        <v>4208</v>
      </c>
      <c r="L121" s="2" t="s">
        <v>4209</v>
      </c>
      <c r="M121" s="2" t="s">
        <v>4210</v>
      </c>
      <c r="N121" s="2" t="s">
        <v>13</v>
      </c>
    </row>
    <row r="122" spans="1:14" x14ac:dyDescent="0.25">
      <c r="A122" s="40" t="s">
        <v>5949</v>
      </c>
      <c r="B122" s="118">
        <f t="shared" si="10"/>
        <v>0.41666666666666669</v>
      </c>
      <c r="C122" s="2" t="s">
        <v>336</v>
      </c>
      <c r="D122" s="2" t="s">
        <v>397</v>
      </c>
      <c r="E122" s="2" t="s">
        <v>1516</v>
      </c>
      <c r="F122" s="2" t="s">
        <v>1516</v>
      </c>
      <c r="G122" s="2" t="s">
        <v>170</v>
      </c>
      <c r="H122" s="2" t="str">
        <f t="shared" si="4"/>
        <v>Pôster</v>
      </c>
      <c r="I122" s="2" t="s">
        <v>337</v>
      </c>
      <c r="J122" s="2" t="s">
        <v>3935</v>
      </c>
      <c r="K122" s="2">
        <v>0</v>
      </c>
      <c r="L122" s="2">
        <v>0</v>
      </c>
      <c r="M122" s="2">
        <v>0</v>
      </c>
      <c r="N122" s="2" t="s">
        <v>6</v>
      </c>
    </row>
    <row r="123" spans="1:14" x14ac:dyDescent="0.25">
      <c r="A123" s="40" t="s">
        <v>5950</v>
      </c>
      <c r="B123" s="118">
        <f t="shared" si="10"/>
        <v>0.41666666666666669</v>
      </c>
      <c r="C123" s="2" t="s">
        <v>338</v>
      </c>
      <c r="D123" s="2" t="s">
        <v>397</v>
      </c>
      <c r="E123" s="2" t="s">
        <v>1516</v>
      </c>
      <c r="F123" s="2" t="s">
        <v>1516</v>
      </c>
      <c r="G123" s="2" t="s">
        <v>170</v>
      </c>
      <c r="H123" s="2" t="str">
        <f t="shared" si="4"/>
        <v>Pôster</v>
      </c>
      <c r="I123" s="2" t="s">
        <v>339</v>
      </c>
      <c r="J123" s="2" t="s">
        <v>4053</v>
      </c>
      <c r="K123" s="2" t="s">
        <v>4054</v>
      </c>
      <c r="L123" s="2" t="s">
        <v>4055</v>
      </c>
      <c r="M123" s="2" t="s">
        <v>4056</v>
      </c>
      <c r="N123" s="2" t="s">
        <v>46</v>
      </c>
    </row>
    <row r="124" spans="1:14" x14ac:dyDescent="0.25">
      <c r="A124" s="40" t="s">
        <v>5951</v>
      </c>
      <c r="B124" s="118">
        <f t="shared" si="10"/>
        <v>0.41666666666666669</v>
      </c>
      <c r="C124" s="2" t="s">
        <v>4120</v>
      </c>
      <c r="D124" s="2" t="s">
        <v>397</v>
      </c>
      <c r="E124" s="2" t="s">
        <v>1516</v>
      </c>
      <c r="F124" s="2" t="s">
        <v>1516</v>
      </c>
      <c r="G124" s="2" t="s">
        <v>170</v>
      </c>
      <c r="H124" s="2" t="str">
        <f t="shared" si="4"/>
        <v>Pôster</v>
      </c>
      <c r="I124" s="2" t="s">
        <v>4121</v>
      </c>
      <c r="J124" s="2" t="s">
        <v>4122</v>
      </c>
      <c r="K124" s="2" t="s">
        <v>4123</v>
      </c>
      <c r="L124" s="2" t="s">
        <v>4124</v>
      </c>
      <c r="M124" s="2" t="s">
        <v>4125</v>
      </c>
      <c r="N124" s="2" t="s">
        <v>3</v>
      </c>
    </row>
    <row r="125" spans="1:14" x14ac:dyDescent="0.25">
      <c r="A125" s="40" t="s">
        <v>5952</v>
      </c>
      <c r="B125" s="118">
        <f t="shared" si="10"/>
        <v>0.41666666666666669</v>
      </c>
      <c r="C125" s="2" t="s">
        <v>4227</v>
      </c>
      <c r="D125" s="2" t="s">
        <v>397</v>
      </c>
      <c r="E125" s="2" t="s">
        <v>1516</v>
      </c>
      <c r="F125" s="2" t="s">
        <v>1516</v>
      </c>
      <c r="G125" s="2" t="s">
        <v>170</v>
      </c>
      <c r="H125" s="2" t="str">
        <f t="shared" si="4"/>
        <v>Pôster</v>
      </c>
      <c r="I125" s="2" t="s">
        <v>4054</v>
      </c>
      <c r="J125" s="2" t="s">
        <v>4228</v>
      </c>
      <c r="K125" s="2" t="s">
        <v>4229</v>
      </c>
      <c r="L125" s="2" t="s">
        <v>4230</v>
      </c>
      <c r="M125" s="2" t="s">
        <v>4231</v>
      </c>
      <c r="N125" s="2" t="s">
        <v>46</v>
      </c>
    </row>
    <row r="126" spans="1:14" x14ac:dyDescent="0.25">
      <c r="A126" s="40" t="s">
        <v>5953</v>
      </c>
      <c r="B126" s="118">
        <f t="shared" si="10"/>
        <v>0.41666666666666669</v>
      </c>
      <c r="C126" s="2" t="s">
        <v>4232</v>
      </c>
      <c r="D126" s="2" t="s">
        <v>397</v>
      </c>
      <c r="E126" s="2" t="s">
        <v>1516</v>
      </c>
      <c r="F126" s="2" t="s">
        <v>1516</v>
      </c>
      <c r="G126" s="2" t="s">
        <v>170</v>
      </c>
      <c r="H126" s="2" t="str">
        <f t="shared" si="4"/>
        <v>Pôster</v>
      </c>
      <c r="I126" s="2" t="s">
        <v>4233</v>
      </c>
      <c r="J126" s="2" t="s">
        <v>4234</v>
      </c>
      <c r="K126" s="2" t="s">
        <v>4235</v>
      </c>
      <c r="L126" s="2" t="s">
        <v>4236</v>
      </c>
      <c r="M126" s="2">
        <v>0</v>
      </c>
      <c r="N126" s="2" t="s">
        <v>22</v>
      </c>
    </row>
    <row r="127" spans="1:14" x14ac:dyDescent="0.25">
      <c r="A127" s="40" t="s">
        <v>5954</v>
      </c>
      <c r="B127" s="118">
        <f t="shared" si="10"/>
        <v>0.41666666666666669</v>
      </c>
      <c r="C127" s="2" t="s">
        <v>4130</v>
      </c>
      <c r="D127" s="2" t="s">
        <v>397</v>
      </c>
      <c r="E127" s="2" t="s">
        <v>1516</v>
      </c>
      <c r="F127" s="2" t="s">
        <v>1516</v>
      </c>
      <c r="G127" s="2" t="s">
        <v>170</v>
      </c>
      <c r="H127" s="2" t="str">
        <f t="shared" si="4"/>
        <v>Pôster</v>
      </c>
      <c r="I127" s="2" t="s">
        <v>4131</v>
      </c>
      <c r="J127" s="2" t="s">
        <v>4132</v>
      </c>
      <c r="K127" s="2" t="s">
        <v>4133</v>
      </c>
      <c r="L127" s="2" t="s">
        <v>4134</v>
      </c>
      <c r="M127" s="2" t="s">
        <v>3977</v>
      </c>
      <c r="N127" s="2" t="s">
        <v>46</v>
      </c>
    </row>
    <row r="128" spans="1:14" x14ac:dyDescent="0.25">
      <c r="A128" s="40" t="s">
        <v>5955</v>
      </c>
      <c r="B128" s="118">
        <f t="shared" si="10"/>
        <v>0.41666666666666669</v>
      </c>
      <c r="C128" s="2" t="s">
        <v>177</v>
      </c>
      <c r="D128" s="2" t="s">
        <v>397</v>
      </c>
      <c r="E128" s="2" t="s">
        <v>1516</v>
      </c>
      <c r="F128" s="2" t="s">
        <v>1516</v>
      </c>
      <c r="G128" s="2" t="s">
        <v>170</v>
      </c>
      <c r="H128" s="2" t="str">
        <f t="shared" si="4"/>
        <v>Pôster</v>
      </c>
      <c r="I128" s="2" t="s">
        <v>178</v>
      </c>
      <c r="J128" s="2" t="s">
        <v>3892</v>
      </c>
      <c r="K128" s="2" t="s">
        <v>3893</v>
      </c>
      <c r="L128" s="2" t="s">
        <v>3894</v>
      </c>
      <c r="M128" s="2">
        <v>0</v>
      </c>
      <c r="N128" s="2" t="s">
        <v>3</v>
      </c>
    </row>
    <row r="129" spans="1:14" x14ac:dyDescent="0.25">
      <c r="A129" s="40" t="s">
        <v>5956</v>
      </c>
      <c r="B129" s="118">
        <f t="shared" si="10"/>
        <v>0.41666666666666669</v>
      </c>
      <c r="C129" s="2" t="s">
        <v>4135</v>
      </c>
      <c r="D129" s="2" t="s">
        <v>397</v>
      </c>
      <c r="E129" s="2" t="s">
        <v>1516</v>
      </c>
      <c r="F129" s="2" t="s">
        <v>1516</v>
      </c>
      <c r="G129" s="2" t="s">
        <v>170</v>
      </c>
      <c r="H129" s="2" t="str">
        <f t="shared" si="4"/>
        <v>Pôster</v>
      </c>
      <c r="I129" s="2" t="s">
        <v>4136</v>
      </c>
      <c r="J129" s="2" t="s">
        <v>4137</v>
      </c>
      <c r="K129" s="2" t="s">
        <v>3953</v>
      </c>
      <c r="L129" s="2" t="s">
        <v>4058</v>
      </c>
      <c r="M129" s="2">
        <v>0</v>
      </c>
      <c r="N129" s="2" t="s">
        <v>183</v>
      </c>
    </row>
    <row r="130" spans="1:14" x14ac:dyDescent="0.25">
      <c r="A130" s="40" t="s">
        <v>5957</v>
      </c>
      <c r="B130" s="118">
        <f t="shared" si="10"/>
        <v>0.41666666666666669</v>
      </c>
      <c r="C130" s="2" t="s">
        <v>4530</v>
      </c>
      <c r="D130" s="2" t="s">
        <v>397</v>
      </c>
      <c r="E130" s="2" t="s">
        <v>1516</v>
      </c>
      <c r="F130" s="2" t="s">
        <v>1516</v>
      </c>
      <c r="G130" s="2" t="s">
        <v>170</v>
      </c>
      <c r="H130" s="2" t="str">
        <f t="shared" si="4"/>
        <v>Pôster</v>
      </c>
      <c r="I130" s="2" t="s">
        <v>4053</v>
      </c>
      <c r="J130" s="2" t="s">
        <v>4244</v>
      </c>
      <c r="K130" s="2" t="s">
        <v>4243</v>
      </c>
      <c r="L130" s="2" t="s">
        <v>339</v>
      </c>
      <c r="M130" s="2">
        <v>0</v>
      </c>
      <c r="N130" s="2" t="s">
        <v>46</v>
      </c>
    </row>
    <row r="131" spans="1:14" x14ac:dyDescent="0.25">
      <c r="A131" s="40" t="s">
        <v>5958</v>
      </c>
      <c r="B131" s="118">
        <f t="shared" si="10"/>
        <v>0.41666666666666669</v>
      </c>
      <c r="C131" s="2" t="s">
        <v>4242</v>
      </c>
      <c r="D131" s="2" t="s">
        <v>397</v>
      </c>
      <c r="E131" s="2" t="s">
        <v>1516</v>
      </c>
      <c r="F131" s="2" t="s">
        <v>1516</v>
      </c>
      <c r="G131" s="2" t="s">
        <v>170</v>
      </c>
      <c r="H131" s="2" t="str">
        <f t="shared" si="4"/>
        <v>Pôster</v>
      </c>
      <c r="I131" s="2" t="s">
        <v>4243</v>
      </c>
      <c r="J131" s="2" t="s">
        <v>4053</v>
      </c>
      <c r="K131" s="2" t="s">
        <v>4244</v>
      </c>
      <c r="L131" s="2" t="s">
        <v>339</v>
      </c>
      <c r="M131" s="2">
        <v>0</v>
      </c>
      <c r="N131" s="2" t="s">
        <v>46</v>
      </c>
    </row>
    <row r="132" spans="1:14" x14ac:dyDescent="0.25">
      <c r="A132" s="40" t="s">
        <v>5959</v>
      </c>
      <c r="B132" s="118">
        <f t="shared" si="10"/>
        <v>0.41666666666666669</v>
      </c>
      <c r="C132" s="2" t="s">
        <v>340</v>
      </c>
      <c r="D132" s="2" t="s">
        <v>397</v>
      </c>
      <c r="E132" s="2" t="s">
        <v>1516</v>
      </c>
      <c r="F132" s="2" t="s">
        <v>1516</v>
      </c>
      <c r="G132" s="2" t="s">
        <v>170</v>
      </c>
      <c r="H132" s="2" t="str">
        <f t="shared" si="4"/>
        <v>Pôster</v>
      </c>
      <c r="I132" s="2" t="s">
        <v>341</v>
      </c>
      <c r="J132" s="2" t="s">
        <v>4057</v>
      </c>
      <c r="K132" s="2" t="s">
        <v>4058</v>
      </c>
      <c r="L132" s="2">
        <v>0</v>
      </c>
      <c r="M132" s="2">
        <v>0</v>
      </c>
      <c r="N132" s="2" t="s">
        <v>152</v>
      </c>
    </row>
    <row r="133" spans="1:14" x14ac:dyDescent="0.25">
      <c r="A133" s="40" t="s">
        <v>5960</v>
      </c>
      <c r="B133" s="118">
        <f t="shared" si="10"/>
        <v>0.41666666666666669</v>
      </c>
      <c r="C133" s="2" t="s">
        <v>4248</v>
      </c>
      <c r="D133" s="2" t="s">
        <v>397</v>
      </c>
      <c r="E133" s="2" t="s">
        <v>1516</v>
      </c>
      <c r="F133" s="2" t="s">
        <v>1516</v>
      </c>
      <c r="G133" s="2" t="s">
        <v>170</v>
      </c>
      <c r="H133" s="2" t="str">
        <f t="shared" ref="H133:H196" si="11">IF(G133="Oral",IF(E133=F133,"Oral","Pôster_mod"),"Pôster")</f>
        <v>Pôster</v>
      </c>
      <c r="I133" s="2" t="s">
        <v>4249</v>
      </c>
      <c r="J133" s="2" t="s">
        <v>4250</v>
      </c>
      <c r="K133" s="2" t="s">
        <v>4251</v>
      </c>
      <c r="L133" s="2">
        <v>0</v>
      </c>
      <c r="M133" s="2">
        <v>0</v>
      </c>
      <c r="N133" s="2" t="s">
        <v>3</v>
      </c>
    </row>
    <row r="134" spans="1:14" x14ac:dyDescent="0.25">
      <c r="A134" s="40" t="s">
        <v>5961</v>
      </c>
      <c r="B134" s="118">
        <f t="shared" si="10"/>
        <v>0.41666666666666669</v>
      </c>
      <c r="C134" s="2" t="s">
        <v>195</v>
      </c>
      <c r="D134" s="2" t="s">
        <v>397</v>
      </c>
      <c r="E134" s="2" t="s">
        <v>1516</v>
      </c>
      <c r="F134" s="2" t="s">
        <v>1516</v>
      </c>
      <c r="G134" s="2" t="s">
        <v>170</v>
      </c>
      <c r="H134" s="2" t="str">
        <f t="shared" si="11"/>
        <v>Pôster</v>
      </c>
      <c r="I134" s="2" t="s">
        <v>196</v>
      </c>
      <c r="J134" s="2" t="s">
        <v>3909</v>
      </c>
      <c r="K134" s="2" t="s">
        <v>3910</v>
      </c>
      <c r="L134" s="2" t="s">
        <v>3911</v>
      </c>
      <c r="M134" s="2">
        <v>0</v>
      </c>
      <c r="N134" s="2" t="s">
        <v>46</v>
      </c>
    </row>
    <row r="135" spans="1:14" x14ac:dyDescent="0.25">
      <c r="A135" s="40" t="s">
        <v>5962</v>
      </c>
      <c r="B135" s="118">
        <f t="shared" si="10"/>
        <v>0.41666666666666669</v>
      </c>
      <c r="C135" s="2" t="s">
        <v>4650</v>
      </c>
      <c r="D135" s="2" t="s">
        <v>397</v>
      </c>
      <c r="E135" s="2" t="s">
        <v>1516</v>
      </c>
      <c r="F135" s="2" t="s">
        <v>1516</v>
      </c>
      <c r="G135" s="2" t="s">
        <v>170</v>
      </c>
      <c r="H135" s="2" t="str">
        <f t="shared" si="11"/>
        <v>Pôster</v>
      </c>
      <c r="I135" s="2" t="s">
        <v>4571</v>
      </c>
      <c r="J135" s="2" t="s">
        <v>3895</v>
      </c>
      <c r="K135" s="2" t="s">
        <v>4651</v>
      </c>
      <c r="L135" s="2" t="s">
        <v>4652</v>
      </c>
      <c r="M135" s="2">
        <v>0</v>
      </c>
      <c r="N135" s="2" t="s">
        <v>46</v>
      </c>
    </row>
    <row r="136" spans="1:14" x14ac:dyDescent="0.25">
      <c r="A136" s="40" t="s">
        <v>5963</v>
      </c>
      <c r="B136" s="118">
        <f t="shared" si="10"/>
        <v>0.41666666666666669</v>
      </c>
      <c r="C136" s="2" t="s">
        <v>4531</v>
      </c>
      <c r="D136" s="2" t="s">
        <v>397</v>
      </c>
      <c r="E136" s="2" t="s">
        <v>1516</v>
      </c>
      <c r="F136" s="2" t="s">
        <v>1516</v>
      </c>
      <c r="G136" s="2" t="s">
        <v>170</v>
      </c>
      <c r="H136" s="2" t="str">
        <f t="shared" si="11"/>
        <v>Pôster</v>
      </c>
      <c r="I136" s="2" t="s">
        <v>3953</v>
      </c>
      <c r="J136" s="2" t="s">
        <v>4532</v>
      </c>
      <c r="K136" s="2">
        <v>0</v>
      </c>
      <c r="L136" s="2">
        <v>0</v>
      </c>
      <c r="M136" s="2">
        <v>0</v>
      </c>
      <c r="N136" s="2" t="s">
        <v>183</v>
      </c>
    </row>
    <row r="137" spans="1:14" x14ac:dyDescent="0.25">
      <c r="A137" s="40" t="s">
        <v>5964</v>
      </c>
      <c r="B137" s="118">
        <f t="shared" si="10"/>
        <v>0.41666666666666669</v>
      </c>
      <c r="C137" s="2" t="s">
        <v>378</v>
      </c>
      <c r="D137" s="2" t="s">
        <v>397</v>
      </c>
      <c r="E137" s="2" t="s">
        <v>1516</v>
      </c>
      <c r="F137" s="2" t="s">
        <v>1517</v>
      </c>
      <c r="G137" s="2">
        <v>0</v>
      </c>
      <c r="H137" s="2" t="str">
        <f t="shared" si="11"/>
        <v>Pôster</v>
      </c>
      <c r="I137" s="2" t="s">
        <v>379</v>
      </c>
      <c r="J137" s="2" t="s">
        <v>4099</v>
      </c>
      <c r="K137" s="2" t="s">
        <v>4100</v>
      </c>
      <c r="L137" s="2" t="s">
        <v>4101</v>
      </c>
      <c r="M137" s="2">
        <v>0</v>
      </c>
      <c r="N137" s="2" t="s">
        <v>22</v>
      </c>
    </row>
    <row r="138" spans="1:14" x14ac:dyDescent="0.25">
      <c r="A138" s="40" t="s">
        <v>5965</v>
      </c>
      <c r="B138" s="118">
        <f t="shared" si="10"/>
        <v>0.41666666666666669</v>
      </c>
      <c r="C138" s="2" t="s">
        <v>4252</v>
      </c>
      <c r="D138" s="2" t="s">
        <v>397</v>
      </c>
      <c r="E138" s="2" t="s">
        <v>1516</v>
      </c>
      <c r="F138" s="2" t="s">
        <v>1516</v>
      </c>
      <c r="G138" s="2" t="s">
        <v>170</v>
      </c>
      <c r="H138" s="2" t="str">
        <f t="shared" si="11"/>
        <v>Pôster</v>
      </c>
      <c r="I138" s="2" t="s">
        <v>4253</v>
      </c>
      <c r="J138" s="2" t="s">
        <v>4254</v>
      </c>
      <c r="K138" s="2" t="s">
        <v>4255</v>
      </c>
      <c r="L138" s="2" t="s">
        <v>4256</v>
      </c>
      <c r="M138" s="2">
        <v>0</v>
      </c>
      <c r="N138" s="2" t="s">
        <v>76</v>
      </c>
    </row>
    <row r="139" spans="1:14" x14ac:dyDescent="0.25">
      <c r="A139" s="40" t="s">
        <v>5966</v>
      </c>
      <c r="B139" s="118">
        <f t="shared" si="10"/>
        <v>0.41666666666666669</v>
      </c>
      <c r="C139" s="2" t="s">
        <v>4538</v>
      </c>
      <c r="D139" s="2" t="s">
        <v>397</v>
      </c>
      <c r="E139" s="2" t="s">
        <v>1516</v>
      </c>
      <c r="F139" s="2" t="s">
        <v>1516</v>
      </c>
      <c r="G139" s="2" t="s">
        <v>170</v>
      </c>
      <c r="H139" s="2" t="str">
        <f t="shared" si="11"/>
        <v>Pôster</v>
      </c>
      <c r="I139" s="2" t="s">
        <v>4255</v>
      </c>
      <c r="J139" s="2" t="s">
        <v>4253</v>
      </c>
      <c r="K139" s="2" t="s">
        <v>4256</v>
      </c>
      <c r="L139" s="2" t="s">
        <v>4539</v>
      </c>
      <c r="M139" s="2">
        <v>0</v>
      </c>
      <c r="N139" s="2" t="s">
        <v>76</v>
      </c>
    </row>
    <row r="140" spans="1:14" x14ac:dyDescent="0.25">
      <c r="A140" s="40" t="s">
        <v>5967</v>
      </c>
      <c r="B140" s="118">
        <f t="shared" si="10"/>
        <v>0.41666666666666669</v>
      </c>
      <c r="C140" s="2" t="s">
        <v>202</v>
      </c>
      <c r="D140" s="2" t="s">
        <v>397</v>
      </c>
      <c r="E140" s="2" t="s">
        <v>1516</v>
      </c>
      <c r="F140" s="2" t="s">
        <v>1516</v>
      </c>
      <c r="G140" s="2" t="s">
        <v>170</v>
      </c>
      <c r="H140" s="2" t="str">
        <f t="shared" si="11"/>
        <v>Pôster</v>
      </c>
      <c r="I140" s="2" t="s">
        <v>203</v>
      </c>
      <c r="J140" s="2" t="s">
        <v>3913</v>
      </c>
      <c r="K140" s="2" t="s">
        <v>3914</v>
      </c>
      <c r="L140" s="2" t="s">
        <v>3915</v>
      </c>
      <c r="M140" s="2" t="s">
        <v>3916</v>
      </c>
      <c r="N140" s="2" t="s">
        <v>183</v>
      </c>
    </row>
    <row r="141" spans="1:14" x14ac:dyDescent="0.25">
      <c r="A141" s="40" t="s">
        <v>5968</v>
      </c>
      <c r="B141" s="118">
        <f t="shared" si="10"/>
        <v>0.41666666666666669</v>
      </c>
      <c r="C141" s="2" t="s">
        <v>204</v>
      </c>
      <c r="D141" s="2" t="s">
        <v>397</v>
      </c>
      <c r="E141" s="2" t="s">
        <v>1516</v>
      </c>
      <c r="F141" s="2" t="s">
        <v>1516</v>
      </c>
      <c r="G141" s="2" t="s">
        <v>170</v>
      </c>
      <c r="H141" s="2" t="str">
        <f t="shared" si="11"/>
        <v>Pôster</v>
      </c>
      <c r="I141" s="2" t="s">
        <v>205</v>
      </c>
      <c r="J141" s="2" t="s">
        <v>3917</v>
      </c>
      <c r="K141" s="2">
        <v>0</v>
      </c>
      <c r="L141" s="2">
        <v>0</v>
      </c>
      <c r="M141" s="2">
        <v>0</v>
      </c>
      <c r="N141" s="2" t="s">
        <v>100</v>
      </c>
    </row>
    <row r="142" spans="1:14" x14ac:dyDescent="0.25">
      <c r="A142" s="40" t="s">
        <v>5969</v>
      </c>
      <c r="B142" s="118">
        <f t="shared" si="10"/>
        <v>0.41666666666666669</v>
      </c>
      <c r="C142" s="2" t="s">
        <v>4269</v>
      </c>
      <c r="D142" s="2" t="s">
        <v>397</v>
      </c>
      <c r="E142" s="2" t="s">
        <v>1516</v>
      </c>
      <c r="F142" s="2" t="s">
        <v>1516</v>
      </c>
      <c r="G142" s="2" t="s">
        <v>170</v>
      </c>
      <c r="H142" s="2" t="str">
        <f t="shared" si="11"/>
        <v>Pôster</v>
      </c>
      <c r="I142" s="2" t="s">
        <v>3919</v>
      </c>
      <c r="J142" s="2" t="s">
        <v>3895</v>
      </c>
      <c r="K142" s="2" t="s">
        <v>4270</v>
      </c>
      <c r="L142" s="2" t="s">
        <v>4271</v>
      </c>
      <c r="M142" s="2" t="s">
        <v>207</v>
      </c>
      <c r="N142" s="2" t="s">
        <v>46</v>
      </c>
    </row>
    <row r="143" spans="1:14" x14ac:dyDescent="0.25">
      <c r="A143" s="40" t="s">
        <v>5970</v>
      </c>
      <c r="B143" s="118">
        <f t="shared" si="10"/>
        <v>0.41666666666666669</v>
      </c>
      <c r="C143" s="2" t="s">
        <v>206</v>
      </c>
      <c r="D143" s="2" t="s">
        <v>397</v>
      </c>
      <c r="E143" s="2" t="s">
        <v>1516</v>
      </c>
      <c r="F143" s="2" t="s">
        <v>1516</v>
      </c>
      <c r="G143" s="2" t="s">
        <v>170</v>
      </c>
      <c r="H143" s="2" t="str">
        <f t="shared" si="11"/>
        <v>Pôster</v>
      </c>
      <c r="I143" s="2" t="s">
        <v>207</v>
      </c>
      <c r="J143" s="2" t="s">
        <v>3918</v>
      </c>
      <c r="K143" s="2" t="s">
        <v>3919</v>
      </c>
      <c r="L143" s="2" t="s">
        <v>3920</v>
      </c>
      <c r="M143" s="2" t="s">
        <v>3921</v>
      </c>
      <c r="N143" s="2" t="s">
        <v>46</v>
      </c>
    </row>
    <row r="144" spans="1:14" x14ac:dyDescent="0.25">
      <c r="A144" s="40" t="s">
        <v>5971</v>
      </c>
      <c r="B144" s="118">
        <f t="shared" si="10"/>
        <v>0.41666666666666669</v>
      </c>
      <c r="C144" s="2" t="s">
        <v>4540</v>
      </c>
      <c r="D144" s="2" t="s">
        <v>397</v>
      </c>
      <c r="E144" s="2" t="s">
        <v>1516</v>
      </c>
      <c r="F144" s="2" t="s">
        <v>1516</v>
      </c>
      <c r="G144" s="2" t="s">
        <v>170</v>
      </c>
      <c r="H144" s="2" t="str">
        <f t="shared" si="11"/>
        <v>Pôster</v>
      </c>
      <c r="I144" s="2" t="s">
        <v>4541</v>
      </c>
      <c r="J144" s="2" t="s">
        <v>4542</v>
      </c>
      <c r="K144" s="2">
        <v>0</v>
      </c>
      <c r="L144" s="2">
        <v>0</v>
      </c>
      <c r="M144" s="2">
        <v>0</v>
      </c>
      <c r="N144" s="2" t="s">
        <v>46</v>
      </c>
    </row>
    <row r="145" spans="1:14" x14ac:dyDescent="0.25">
      <c r="A145" s="40" t="s">
        <v>5972</v>
      </c>
      <c r="B145" s="118">
        <f t="shared" si="10"/>
        <v>0.41666666666666669</v>
      </c>
      <c r="C145" s="2" t="s">
        <v>4272</v>
      </c>
      <c r="D145" s="2" t="s">
        <v>397</v>
      </c>
      <c r="E145" s="2" t="s">
        <v>1516</v>
      </c>
      <c r="F145" s="2" t="s">
        <v>1516</v>
      </c>
      <c r="G145" s="2" t="s">
        <v>170</v>
      </c>
      <c r="H145" s="2" t="str">
        <f t="shared" si="11"/>
        <v>Pôster</v>
      </c>
      <c r="I145" s="2" t="s">
        <v>4273</v>
      </c>
      <c r="J145" s="2" t="s">
        <v>4274</v>
      </c>
      <c r="K145" s="2" t="s">
        <v>4214</v>
      </c>
      <c r="L145" s="2" t="s">
        <v>4275</v>
      </c>
      <c r="M145" s="2" t="s">
        <v>4276</v>
      </c>
      <c r="N145" s="2" t="s">
        <v>13</v>
      </c>
    </row>
    <row r="146" spans="1:14" x14ac:dyDescent="0.25">
      <c r="A146" s="40" t="s">
        <v>5973</v>
      </c>
      <c r="B146" s="118">
        <f t="shared" si="10"/>
        <v>0.41666666666666669</v>
      </c>
      <c r="C146" s="2" t="s">
        <v>4543</v>
      </c>
      <c r="D146" s="2" t="s">
        <v>397</v>
      </c>
      <c r="E146" s="2" t="s">
        <v>1516</v>
      </c>
      <c r="F146" s="2" t="s">
        <v>1516</v>
      </c>
      <c r="G146" s="2" t="s">
        <v>170</v>
      </c>
      <c r="H146" s="2" t="str">
        <f t="shared" si="11"/>
        <v>Pôster</v>
      </c>
      <c r="I146" s="2" t="s">
        <v>4544</v>
      </c>
      <c r="J146" s="2" t="s">
        <v>4545</v>
      </c>
      <c r="K146" s="2" t="s">
        <v>4546</v>
      </c>
      <c r="L146" s="2" t="s">
        <v>4547</v>
      </c>
      <c r="M146" s="2" t="s">
        <v>1868</v>
      </c>
      <c r="N146" s="2" t="s">
        <v>46</v>
      </c>
    </row>
    <row r="147" spans="1:14" x14ac:dyDescent="0.25">
      <c r="A147" s="40" t="s">
        <v>5974</v>
      </c>
      <c r="B147" s="118">
        <f t="shared" si="10"/>
        <v>0.41666666666666669</v>
      </c>
      <c r="C147" s="2" t="s">
        <v>4277</v>
      </c>
      <c r="D147" s="2" t="s">
        <v>397</v>
      </c>
      <c r="E147" s="2" t="s">
        <v>1516</v>
      </c>
      <c r="F147" s="2" t="s">
        <v>1516</v>
      </c>
      <c r="G147" s="2" t="s">
        <v>170</v>
      </c>
      <c r="H147" s="2" t="str">
        <f t="shared" si="11"/>
        <v>Pôster</v>
      </c>
      <c r="I147" s="2" t="s">
        <v>4278</v>
      </c>
      <c r="J147" s="2">
        <v>0</v>
      </c>
      <c r="K147" s="2">
        <v>0</v>
      </c>
      <c r="L147" s="2">
        <v>0</v>
      </c>
      <c r="M147" s="2">
        <v>0</v>
      </c>
      <c r="N147" s="2" t="s">
        <v>76</v>
      </c>
    </row>
    <row r="148" spans="1:14" x14ac:dyDescent="0.25">
      <c r="A148" s="40" t="s">
        <v>5975</v>
      </c>
      <c r="B148" s="118">
        <f t="shared" si="10"/>
        <v>0.41666666666666669</v>
      </c>
      <c r="C148" s="2" t="s">
        <v>179</v>
      </c>
      <c r="D148" s="2" t="s">
        <v>397</v>
      </c>
      <c r="E148" s="2" t="s">
        <v>1516</v>
      </c>
      <c r="F148" s="2" t="s">
        <v>1516</v>
      </c>
      <c r="G148" s="2" t="s">
        <v>170</v>
      </c>
      <c r="H148" s="2" t="str">
        <f t="shared" si="11"/>
        <v>Pôster</v>
      </c>
      <c r="I148" s="2" t="s">
        <v>180</v>
      </c>
      <c r="J148" s="2" t="s">
        <v>3895</v>
      </c>
      <c r="K148" s="2" t="s">
        <v>3896</v>
      </c>
      <c r="L148" s="2" t="s">
        <v>3897</v>
      </c>
      <c r="M148" s="2">
        <v>0</v>
      </c>
      <c r="N148" s="2" t="s">
        <v>46</v>
      </c>
    </row>
    <row r="149" spans="1:14" x14ac:dyDescent="0.25">
      <c r="A149" s="40" t="s">
        <v>5976</v>
      </c>
      <c r="B149" s="118">
        <f t="shared" si="10"/>
        <v>0.41666666666666669</v>
      </c>
      <c r="C149" s="2" t="s">
        <v>4286</v>
      </c>
      <c r="D149" s="2" t="s">
        <v>397</v>
      </c>
      <c r="E149" s="2" t="s">
        <v>1516</v>
      </c>
      <c r="F149" s="2" t="s">
        <v>1516</v>
      </c>
      <c r="G149" s="2" t="s">
        <v>170</v>
      </c>
      <c r="H149" s="2" t="str">
        <f t="shared" si="11"/>
        <v>Pôster</v>
      </c>
      <c r="I149" s="2" t="s">
        <v>4287</v>
      </c>
      <c r="J149" s="2" t="s">
        <v>4288</v>
      </c>
      <c r="K149" s="2">
        <v>0</v>
      </c>
      <c r="L149" s="2">
        <v>0</v>
      </c>
      <c r="M149" s="2">
        <v>0</v>
      </c>
      <c r="N149" s="2" t="s">
        <v>3</v>
      </c>
    </row>
    <row r="150" spans="1:14" x14ac:dyDescent="0.25">
      <c r="A150" s="40" t="s">
        <v>5977</v>
      </c>
      <c r="B150" s="118">
        <f t="shared" si="10"/>
        <v>0.41666666666666669</v>
      </c>
      <c r="C150" s="2" t="s">
        <v>360</v>
      </c>
      <c r="D150" s="2" t="s">
        <v>397</v>
      </c>
      <c r="E150" s="2" t="s">
        <v>1516</v>
      </c>
      <c r="F150" s="2" t="s">
        <v>1516</v>
      </c>
      <c r="G150" s="2" t="s">
        <v>170</v>
      </c>
      <c r="H150" s="2" t="str">
        <f t="shared" si="11"/>
        <v>Pôster</v>
      </c>
      <c r="I150" s="2" t="s">
        <v>361</v>
      </c>
      <c r="J150" s="2" t="s">
        <v>4082</v>
      </c>
      <c r="K150" s="2" t="s">
        <v>3106</v>
      </c>
      <c r="L150" s="2">
        <v>0</v>
      </c>
      <c r="M150" s="2">
        <v>0</v>
      </c>
      <c r="N150" s="2" t="s">
        <v>3</v>
      </c>
    </row>
    <row r="151" spans="1:14" x14ac:dyDescent="0.25">
      <c r="A151" s="40" t="s">
        <v>5978</v>
      </c>
      <c r="B151" s="118">
        <f t="shared" si="10"/>
        <v>0.41666666666666669</v>
      </c>
      <c r="C151" s="2" t="s">
        <v>215</v>
      </c>
      <c r="D151" s="2" t="s">
        <v>397</v>
      </c>
      <c r="E151" s="2" t="s">
        <v>1516</v>
      </c>
      <c r="F151" s="2" t="s">
        <v>1516</v>
      </c>
      <c r="G151" s="2" t="s">
        <v>170</v>
      </c>
      <c r="H151" s="2" t="str">
        <f t="shared" si="11"/>
        <v>Pôster</v>
      </c>
      <c r="I151" s="2" t="s">
        <v>186</v>
      </c>
      <c r="J151" s="2" t="s">
        <v>3899</v>
      </c>
      <c r="K151" s="2" t="s">
        <v>3900</v>
      </c>
      <c r="L151" s="2" t="s">
        <v>3927</v>
      </c>
      <c r="M151" s="2" t="s">
        <v>3928</v>
      </c>
      <c r="N151" s="2" t="s">
        <v>76</v>
      </c>
    </row>
    <row r="152" spans="1:14" x14ac:dyDescent="0.25">
      <c r="A152" s="40" t="s">
        <v>5979</v>
      </c>
      <c r="B152" s="118">
        <f t="shared" si="10"/>
        <v>0.41666666666666669</v>
      </c>
      <c r="C152" s="2" t="s">
        <v>4296</v>
      </c>
      <c r="D152" s="2" t="s">
        <v>397</v>
      </c>
      <c r="E152" s="2" t="s">
        <v>1516</v>
      </c>
      <c r="F152" s="2" t="s">
        <v>1516</v>
      </c>
      <c r="G152" s="2" t="s">
        <v>170</v>
      </c>
      <c r="H152" s="2" t="str">
        <f t="shared" si="11"/>
        <v>Pôster</v>
      </c>
      <c r="I152" s="2" t="s">
        <v>4297</v>
      </c>
      <c r="J152" s="2" t="s">
        <v>3946</v>
      </c>
      <c r="K152" s="2" t="s">
        <v>4298</v>
      </c>
      <c r="L152" s="2" t="s">
        <v>3899</v>
      </c>
      <c r="M152" s="2" t="s">
        <v>3900</v>
      </c>
      <c r="N152" s="2" t="s">
        <v>76</v>
      </c>
    </row>
    <row r="153" spans="1:14" x14ac:dyDescent="0.25">
      <c r="A153" s="40" t="s">
        <v>5980</v>
      </c>
      <c r="B153" s="118">
        <f t="shared" si="10"/>
        <v>0.41666666666666669</v>
      </c>
      <c r="C153" s="2" t="s">
        <v>4295</v>
      </c>
      <c r="D153" s="2" t="s">
        <v>397</v>
      </c>
      <c r="E153" s="2" t="s">
        <v>1517</v>
      </c>
      <c r="F153" s="2" t="s">
        <v>1516</v>
      </c>
      <c r="G153" s="2">
        <v>0</v>
      </c>
      <c r="H153" s="2" t="str">
        <f t="shared" si="11"/>
        <v>Pôster</v>
      </c>
      <c r="I153" s="2" t="s">
        <v>219</v>
      </c>
      <c r="J153" s="2" t="s">
        <v>3895</v>
      </c>
      <c r="K153" s="2" t="s">
        <v>3932</v>
      </c>
      <c r="L153" s="2" t="s">
        <v>3933</v>
      </c>
      <c r="M153" s="2" t="s">
        <v>3934</v>
      </c>
      <c r="N153" s="2" t="s">
        <v>46</v>
      </c>
    </row>
    <row r="154" spans="1:14" x14ac:dyDescent="0.25">
      <c r="A154" s="40" t="s">
        <v>5981</v>
      </c>
      <c r="B154" s="118">
        <f t="shared" si="10"/>
        <v>0.41666666666666669</v>
      </c>
      <c r="C154" s="2" t="s">
        <v>4299</v>
      </c>
      <c r="D154" s="2" t="s">
        <v>397</v>
      </c>
      <c r="E154" s="2" t="s">
        <v>1516</v>
      </c>
      <c r="F154" s="2" t="s">
        <v>1516</v>
      </c>
      <c r="G154" s="2" t="s">
        <v>170</v>
      </c>
      <c r="H154" s="2" t="str">
        <f t="shared" si="11"/>
        <v>Pôster</v>
      </c>
      <c r="I154" s="2" t="s">
        <v>4300</v>
      </c>
      <c r="J154" s="2" t="s">
        <v>4301</v>
      </c>
      <c r="K154" s="2" t="s">
        <v>4302</v>
      </c>
      <c r="L154" s="2" t="s">
        <v>4303</v>
      </c>
      <c r="M154" s="2" t="s">
        <v>4304</v>
      </c>
      <c r="N154" s="2" t="s">
        <v>6</v>
      </c>
    </row>
    <row r="155" spans="1:14" x14ac:dyDescent="0.25">
      <c r="A155" s="40" t="s">
        <v>5982</v>
      </c>
      <c r="B155" s="118">
        <f t="shared" si="10"/>
        <v>0.41666666666666669</v>
      </c>
      <c r="C155" s="2" t="s">
        <v>4305</v>
      </c>
      <c r="D155" s="2" t="s">
        <v>397</v>
      </c>
      <c r="E155" s="2" t="s">
        <v>1516</v>
      </c>
      <c r="F155" s="2" t="s">
        <v>1516</v>
      </c>
      <c r="G155" s="2" t="s">
        <v>170</v>
      </c>
      <c r="H155" s="2" t="str">
        <f t="shared" si="11"/>
        <v>Pôster</v>
      </c>
      <c r="I155" s="2" t="s">
        <v>4306</v>
      </c>
      <c r="J155" s="2" t="s">
        <v>3895</v>
      </c>
      <c r="K155" s="2" t="s">
        <v>4307</v>
      </c>
      <c r="L155" s="2" t="s">
        <v>4308</v>
      </c>
      <c r="M155" s="2" t="s">
        <v>3921</v>
      </c>
      <c r="N155" s="2" t="s">
        <v>46</v>
      </c>
    </row>
    <row r="156" spans="1:14" x14ac:dyDescent="0.25">
      <c r="A156" s="40" t="s">
        <v>5983</v>
      </c>
      <c r="B156" s="118">
        <f t="shared" si="10"/>
        <v>0.41666666666666669</v>
      </c>
      <c r="C156" s="2" t="s">
        <v>4309</v>
      </c>
      <c r="D156" s="2" t="s">
        <v>397</v>
      </c>
      <c r="E156" s="2" t="s">
        <v>1516</v>
      </c>
      <c r="F156" s="2" t="s">
        <v>1516</v>
      </c>
      <c r="G156" s="2" t="s">
        <v>170</v>
      </c>
      <c r="H156" s="2" t="str">
        <f t="shared" si="11"/>
        <v>Pôster</v>
      </c>
      <c r="I156" s="2" t="s">
        <v>4310</v>
      </c>
      <c r="J156" s="2" t="s">
        <v>4311</v>
      </c>
      <c r="K156" s="2" t="s">
        <v>4312</v>
      </c>
      <c r="L156" s="2">
        <v>0</v>
      </c>
      <c r="M156" s="2">
        <v>0</v>
      </c>
      <c r="N156" s="2" t="s">
        <v>76</v>
      </c>
    </row>
    <row r="157" spans="1:14" x14ac:dyDescent="0.25">
      <c r="A157" s="40" t="s">
        <v>5984</v>
      </c>
      <c r="B157" s="118">
        <f t="shared" si="10"/>
        <v>0.41666666666666669</v>
      </c>
      <c r="C157" s="2" t="s">
        <v>4313</v>
      </c>
      <c r="D157" s="2" t="s">
        <v>397</v>
      </c>
      <c r="E157" s="2" t="s">
        <v>1516</v>
      </c>
      <c r="F157" s="2" t="s">
        <v>1516</v>
      </c>
      <c r="G157" s="2" t="s">
        <v>170</v>
      </c>
      <c r="H157" s="2" t="str">
        <f t="shared" si="11"/>
        <v>Pôster</v>
      </c>
      <c r="I157" s="2" t="s">
        <v>4314</v>
      </c>
      <c r="J157" s="2" t="s">
        <v>4315</v>
      </c>
      <c r="K157" s="2" t="s">
        <v>4316</v>
      </c>
      <c r="L157" s="2" t="s">
        <v>4317</v>
      </c>
      <c r="M157" s="2" t="s">
        <v>4253</v>
      </c>
      <c r="N157" s="2" t="s">
        <v>76</v>
      </c>
    </row>
    <row r="158" spans="1:14" x14ac:dyDescent="0.25">
      <c r="A158" s="40" t="s">
        <v>5985</v>
      </c>
      <c r="B158" s="118">
        <f t="shared" si="10"/>
        <v>0.41666666666666669</v>
      </c>
      <c r="C158" s="2" t="s">
        <v>4550</v>
      </c>
      <c r="D158" s="2" t="s">
        <v>397</v>
      </c>
      <c r="E158" s="2" t="s">
        <v>1517</v>
      </c>
      <c r="F158" s="2" t="s">
        <v>1516</v>
      </c>
      <c r="G158" s="2">
        <v>0</v>
      </c>
      <c r="H158" s="2" t="str">
        <f t="shared" si="11"/>
        <v>Pôster</v>
      </c>
      <c r="I158" s="2" t="s">
        <v>4551</v>
      </c>
      <c r="J158" s="2" t="s">
        <v>836</v>
      </c>
      <c r="K158" s="2" t="s">
        <v>4552</v>
      </c>
      <c r="L158" s="2">
        <v>0</v>
      </c>
      <c r="M158" s="2">
        <v>0</v>
      </c>
      <c r="N158" s="2" t="s">
        <v>22</v>
      </c>
    </row>
    <row r="159" spans="1:14" x14ac:dyDescent="0.25">
      <c r="A159" s="40" t="s">
        <v>5986</v>
      </c>
      <c r="B159" s="118">
        <f t="shared" si="10"/>
        <v>0.41666666666666669</v>
      </c>
      <c r="C159" s="2" t="s">
        <v>380</v>
      </c>
      <c r="D159" s="2" t="s">
        <v>397</v>
      </c>
      <c r="E159" s="2" t="s">
        <v>1516</v>
      </c>
      <c r="F159" s="2" t="s">
        <v>1516</v>
      </c>
      <c r="G159" s="2" t="s">
        <v>170</v>
      </c>
      <c r="H159" s="2" t="str">
        <f t="shared" si="11"/>
        <v>Pôster</v>
      </c>
      <c r="I159" s="2" t="s">
        <v>381</v>
      </c>
      <c r="J159" s="2" t="s">
        <v>4102</v>
      </c>
      <c r="K159" s="2" t="s">
        <v>3899</v>
      </c>
      <c r="L159" s="2" t="s">
        <v>3947</v>
      </c>
      <c r="M159" s="2" t="s">
        <v>3900</v>
      </c>
      <c r="N159" s="2" t="s">
        <v>76</v>
      </c>
    </row>
    <row r="160" spans="1:14" x14ac:dyDescent="0.25">
      <c r="A160" s="40" t="s">
        <v>5987</v>
      </c>
      <c r="B160" s="118">
        <f t="shared" si="10"/>
        <v>0.41666666666666669</v>
      </c>
      <c r="C160" s="2" t="s">
        <v>4318</v>
      </c>
      <c r="D160" s="2" t="s">
        <v>397</v>
      </c>
      <c r="E160" s="2" t="s">
        <v>1516</v>
      </c>
      <c r="F160" s="2" t="s">
        <v>1516</v>
      </c>
      <c r="G160" s="2" t="s">
        <v>170</v>
      </c>
      <c r="H160" s="2" t="str">
        <f t="shared" si="11"/>
        <v>Pôster</v>
      </c>
      <c r="I160" s="2" t="s">
        <v>4319</v>
      </c>
      <c r="J160" s="2" t="s">
        <v>4320</v>
      </c>
      <c r="K160" s="2" t="s">
        <v>4321</v>
      </c>
      <c r="L160" s="2" t="s">
        <v>4276</v>
      </c>
      <c r="M160" s="2">
        <v>0</v>
      </c>
      <c r="N160" s="2" t="s">
        <v>13</v>
      </c>
    </row>
    <row r="161" spans="1:14" x14ac:dyDescent="0.25">
      <c r="A161" s="40" t="s">
        <v>5988</v>
      </c>
      <c r="B161" s="118">
        <f t="shared" si="10"/>
        <v>0.41666666666666669</v>
      </c>
      <c r="C161" s="2" t="s">
        <v>4322</v>
      </c>
      <c r="D161" s="2" t="s">
        <v>397</v>
      </c>
      <c r="E161" s="2" t="s">
        <v>1516</v>
      </c>
      <c r="F161" s="2" t="s">
        <v>1516</v>
      </c>
      <c r="G161" s="2" t="s">
        <v>170</v>
      </c>
      <c r="H161" s="2" t="str">
        <f t="shared" si="11"/>
        <v>Pôster</v>
      </c>
      <c r="I161" s="2" t="s">
        <v>4106</v>
      </c>
      <c r="J161" s="2" t="s">
        <v>3947</v>
      </c>
      <c r="K161" s="2" t="s">
        <v>3900</v>
      </c>
      <c r="L161" s="2" t="s">
        <v>4323</v>
      </c>
      <c r="M161" s="2" t="s">
        <v>3946</v>
      </c>
      <c r="N161" s="2" t="s">
        <v>76</v>
      </c>
    </row>
    <row r="162" spans="1:14" x14ac:dyDescent="0.25">
      <c r="A162" s="40" t="s">
        <v>5989</v>
      </c>
      <c r="B162" s="118">
        <f t="shared" si="10"/>
        <v>0.41666666666666669</v>
      </c>
      <c r="C162" s="2" t="s">
        <v>4324</v>
      </c>
      <c r="D162" s="2" t="s">
        <v>397</v>
      </c>
      <c r="E162" s="2" t="s">
        <v>1516</v>
      </c>
      <c r="F162" s="2" t="s">
        <v>1516</v>
      </c>
      <c r="G162" s="2" t="s">
        <v>170</v>
      </c>
      <c r="H162" s="2" t="str">
        <f t="shared" si="11"/>
        <v>Pôster</v>
      </c>
      <c r="I162" s="2" t="s">
        <v>3953</v>
      </c>
      <c r="J162" s="2" t="s">
        <v>4136</v>
      </c>
      <c r="K162" s="2" t="s">
        <v>4137</v>
      </c>
      <c r="L162" s="2" t="s">
        <v>4058</v>
      </c>
      <c r="M162" s="2">
        <v>0</v>
      </c>
      <c r="N162" s="2" t="s">
        <v>183</v>
      </c>
    </row>
    <row r="163" spans="1:14" x14ac:dyDescent="0.25">
      <c r="A163" s="40" t="s">
        <v>5990</v>
      </c>
      <c r="B163" s="118">
        <f t="shared" si="10"/>
        <v>0.41666666666666669</v>
      </c>
      <c r="C163" s="2" t="s">
        <v>4325</v>
      </c>
      <c r="D163" s="2" t="s">
        <v>397</v>
      </c>
      <c r="E163" s="2" t="s">
        <v>1516</v>
      </c>
      <c r="F163" s="2" t="s">
        <v>1516</v>
      </c>
      <c r="G163" s="2" t="s">
        <v>170</v>
      </c>
      <c r="H163" s="2" t="str">
        <f t="shared" si="11"/>
        <v>Pôster</v>
      </c>
      <c r="I163" s="2" t="s">
        <v>4326</v>
      </c>
      <c r="J163" s="2" t="s">
        <v>4327</v>
      </c>
      <c r="K163" s="2" t="s">
        <v>4328</v>
      </c>
      <c r="L163" s="2" t="s">
        <v>4329</v>
      </c>
      <c r="M163" s="2" t="s">
        <v>4330</v>
      </c>
      <c r="N163" s="2" t="s">
        <v>46</v>
      </c>
    </row>
    <row r="164" spans="1:14" x14ac:dyDescent="0.25">
      <c r="A164" s="40" t="s">
        <v>5991</v>
      </c>
      <c r="B164" s="118">
        <f t="shared" si="10"/>
        <v>0.41666666666666669</v>
      </c>
      <c r="C164" s="2" t="s">
        <v>216</v>
      </c>
      <c r="D164" s="2" t="s">
        <v>397</v>
      </c>
      <c r="E164" s="2" t="s">
        <v>1516</v>
      </c>
      <c r="F164" s="2" t="s">
        <v>1516</v>
      </c>
      <c r="G164" s="2" t="s">
        <v>170</v>
      </c>
      <c r="H164" s="2" t="str">
        <f t="shared" si="11"/>
        <v>Pôster</v>
      </c>
      <c r="I164" s="2" t="s">
        <v>217</v>
      </c>
      <c r="J164" s="2" t="s">
        <v>3895</v>
      </c>
      <c r="K164" s="2" t="s">
        <v>3929</v>
      </c>
      <c r="L164" s="2" t="s">
        <v>3930</v>
      </c>
      <c r="M164" s="2" t="s">
        <v>3931</v>
      </c>
      <c r="N164" s="2" t="s">
        <v>46</v>
      </c>
    </row>
    <row r="165" spans="1:14" x14ac:dyDescent="0.25">
      <c r="A165" s="40" t="s">
        <v>5992</v>
      </c>
      <c r="B165" s="118">
        <f t="shared" si="10"/>
        <v>0.41666666666666669</v>
      </c>
      <c r="C165" s="2" t="s">
        <v>4180</v>
      </c>
      <c r="D165" s="2" t="s">
        <v>397</v>
      </c>
      <c r="E165" s="2" t="s">
        <v>1516</v>
      </c>
      <c r="F165" s="2" t="s">
        <v>1516</v>
      </c>
      <c r="G165" s="2" t="s">
        <v>170</v>
      </c>
      <c r="H165" s="2" t="str">
        <f t="shared" si="11"/>
        <v>Pôster</v>
      </c>
      <c r="I165" s="2" t="s">
        <v>4181</v>
      </c>
      <c r="J165" s="2" t="s">
        <v>4182</v>
      </c>
      <c r="K165" s="2" t="s">
        <v>4079</v>
      </c>
      <c r="L165" s="2" t="s">
        <v>4183</v>
      </c>
      <c r="M165" s="2" t="s">
        <v>357</v>
      </c>
      <c r="N165" s="2" t="s">
        <v>6</v>
      </c>
    </row>
    <row r="166" spans="1:14" x14ac:dyDescent="0.25">
      <c r="A166" s="40" t="s">
        <v>5993</v>
      </c>
      <c r="B166" s="118">
        <f t="shared" si="10"/>
        <v>0.41666666666666669</v>
      </c>
      <c r="C166" s="2" t="s">
        <v>220</v>
      </c>
      <c r="D166" s="2" t="s">
        <v>397</v>
      </c>
      <c r="E166" s="2" t="s">
        <v>1516</v>
      </c>
      <c r="F166" s="2" t="s">
        <v>1516</v>
      </c>
      <c r="G166" s="2" t="s">
        <v>170</v>
      </c>
      <c r="H166" s="2" t="str">
        <f t="shared" si="11"/>
        <v>Pôster</v>
      </c>
      <c r="I166" s="2" t="s">
        <v>221</v>
      </c>
      <c r="J166" s="2" t="s">
        <v>3935</v>
      </c>
      <c r="K166" s="2" t="s">
        <v>3936</v>
      </c>
      <c r="L166" s="2" t="s">
        <v>3937</v>
      </c>
      <c r="M166" s="2" t="s">
        <v>3938</v>
      </c>
      <c r="N166" s="2" t="s">
        <v>6</v>
      </c>
    </row>
    <row r="167" spans="1:14" x14ac:dyDescent="0.25">
      <c r="A167" s="40" t="s">
        <v>5994</v>
      </c>
      <c r="B167" s="118">
        <f t="shared" si="10"/>
        <v>0.41666666666666669</v>
      </c>
      <c r="C167" s="2" t="s">
        <v>222</v>
      </c>
      <c r="D167" s="2" t="s">
        <v>397</v>
      </c>
      <c r="E167" s="2" t="s">
        <v>1516</v>
      </c>
      <c r="F167" s="2" t="s">
        <v>1516</v>
      </c>
      <c r="G167" s="2" t="s">
        <v>170</v>
      </c>
      <c r="H167" s="2" t="str">
        <f t="shared" si="11"/>
        <v>Pôster</v>
      </c>
      <c r="I167" s="2" t="s">
        <v>223</v>
      </c>
      <c r="J167" s="2">
        <v>0</v>
      </c>
      <c r="K167" s="2">
        <v>0</v>
      </c>
      <c r="L167" s="2">
        <v>0</v>
      </c>
      <c r="M167" s="2">
        <v>0</v>
      </c>
      <c r="N167" s="2" t="s">
        <v>46</v>
      </c>
    </row>
    <row r="168" spans="1:14" x14ac:dyDescent="0.25">
      <c r="A168" s="40" t="s">
        <v>5995</v>
      </c>
      <c r="B168" s="118">
        <f t="shared" si="10"/>
        <v>0.41666666666666669</v>
      </c>
      <c r="C168" s="2" t="s">
        <v>4331</v>
      </c>
      <c r="D168" s="2" t="s">
        <v>397</v>
      </c>
      <c r="E168" s="2" t="s">
        <v>1516</v>
      </c>
      <c r="F168" s="2" t="s">
        <v>1516</v>
      </c>
      <c r="G168" s="2" t="s">
        <v>170</v>
      </c>
      <c r="H168" s="2" t="str">
        <f t="shared" si="11"/>
        <v>Pôster</v>
      </c>
      <c r="I168" s="2" t="s">
        <v>4332</v>
      </c>
      <c r="J168" s="2" t="s">
        <v>4333</v>
      </c>
      <c r="K168" s="2" t="s">
        <v>4334</v>
      </c>
      <c r="L168" s="2" t="s">
        <v>4065</v>
      </c>
      <c r="M168" s="2" t="s">
        <v>4335</v>
      </c>
      <c r="N168" s="2" t="s">
        <v>183</v>
      </c>
    </row>
    <row r="169" spans="1:14" x14ac:dyDescent="0.25">
      <c r="A169" s="40" t="s">
        <v>5996</v>
      </c>
      <c r="B169" s="118">
        <f t="shared" si="10"/>
        <v>0.41666666666666669</v>
      </c>
      <c r="C169" s="2" t="s">
        <v>226</v>
      </c>
      <c r="D169" s="2" t="s">
        <v>397</v>
      </c>
      <c r="E169" s="2" t="s">
        <v>1516</v>
      </c>
      <c r="F169" s="2" t="s">
        <v>1516</v>
      </c>
      <c r="G169" s="2" t="s">
        <v>170</v>
      </c>
      <c r="H169" s="2" t="str">
        <f t="shared" si="11"/>
        <v>Pôster</v>
      </c>
      <c r="I169" s="2" t="s">
        <v>227</v>
      </c>
      <c r="J169" s="2" t="s">
        <v>3941</v>
      </c>
      <c r="K169" s="2" t="s">
        <v>3942</v>
      </c>
      <c r="L169" s="2">
        <v>0</v>
      </c>
      <c r="M169" s="2">
        <v>0</v>
      </c>
      <c r="N169" s="2" t="s">
        <v>183</v>
      </c>
    </row>
    <row r="170" spans="1:14" x14ac:dyDescent="0.25">
      <c r="A170" s="40" t="s">
        <v>5997</v>
      </c>
      <c r="B170" s="118">
        <f t="shared" si="10"/>
        <v>0.41666666666666669</v>
      </c>
      <c r="C170" s="2" t="s">
        <v>230</v>
      </c>
      <c r="D170" s="2" t="s">
        <v>397</v>
      </c>
      <c r="E170" s="2" t="s">
        <v>1516</v>
      </c>
      <c r="F170" s="2" t="s">
        <v>1516</v>
      </c>
      <c r="G170" s="2" t="s">
        <v>170</v>
      </c>
      <c r="H170" s="2" t="str">
        <f t="shared" si="11"/>
        <v>Pôster</v>
      </c>
      <c r="I170" s="2" t="s">
        <v>231</v>
      </c>
      <c r="J170" s="2" t="s">
        <v>3900</v>
      </c>
      <c r="K170" s="2" t="s">
        <v>3945</v>
      </c>
      <c r="L170" s="2" t="s">
        <v>3946</v>
      </c>
      <c r="M170" s="2" t="s">
        <v>232</v>
      </c>
      <c r="N170" s="2" t="s">
        <v>76</v>
      </c>
    </row>
    <row r="171" spans="1:14" x14ac:dyDescent="0.25">
      <c r="A171" s="40" t="s">
        <v>5998</v>
      </c>
      <c r="B171" s="118">
        <f t="shared" si="10"/>
        <v>0.41666666666666669</v>
      </c>
      <c r="C171" s="2" t="s">
        <v>4342</v>
      </c>
      <c r="D171" s="2" t="s">
        <v>397</v>
      </c>
      <c r="E171" s="2" t="s">
        <v>1516</v>
      </c>
      <c r="F171" s="2" t="s">
        <v>1516</v>
      </c>
      <c r="G171" s="2" t="s">
        <v>170</v>
      </c>
      <c r="H171" s="2" t="str">
        <f t="shared" si="11"/>
        <v>Pôster</v>
      </c>
      <c r="I171" s="2" t="s">
        <v>4343</v>
      </c>
      <c r="J171" s="2" t="s">
        <v>4102</v>
      </c>
      <c r="K171" s="2" t="s">
        <v>3899</v>
      </c>
      <c r="L171" s="2" t="s">
        <v>3900</v>
      </c>
      <c r="M171" s="2" t="s">
        <v>3946</v>
      </c>
      <c r="N171" s="2" t="s">
        <v>76</v>
      </c>
    </row>
    <row r="172" spans="1:14" x14ac:dyDescent="0.25">
      <c r="A172" s="40" t="s">
        <v>5999</v>
      </c>
      <c r="B172" s="118">
        <f t="shared" si="10"/>
        <v>0.41666666666666669</v>
      </c>
      <c r="C172" s="2" t="s">
        <v>4344</v>
      </c>
      <c r="D172" s="2" t="s">
        <v>397</v>
      </c>
      <c r="E172" s="2" t="s">
        <v>1516</v>
      </c>
      <c r="F172" s="2" t="s">
        <v>1516</v>
      </c>
      <c r="G172" s="2" t="s">
        <v>170</v>
      </c>
      <c r="H172" s="2" t="str">
        <f t="shared" si="11"/>
        <v>Pôster</v>
      </c>
      <c r="I172" s="2" t="s">
        <v>3899</v>
      </c>
      <c r="J172" s="2" t="s">
        <v>3900</v>
      </c>
      <c r="K172" s="2" t="s">
        <v>186</v>
      </c>
      <c r="L172" s="2" t="s">
        <v>4106</v>
      </c>
      <c r="M172" s="2" t="s">
        <v>3946</v>
      </c>
      <c r="N172" s="2" t="s">
        <v>76</v>
      </c>
    </row>
    <row r="173" spans="1:14" x14ac:dyDescent="0.25">
      <c r="A173" s="40" t="s">
        <v>6000</v>
      </c>
      <c r="B173" s="118">
        <f t="shared" si="10"/>
        <v>0.41666666666666669</v>
      </c>
      <c r="C173" s="2" t="s">
        <v>4187</v>
      </c>
      <c r="D173" s="2" t="s">
        <v>397</v>
      </c>
      <c r="E173" s="2" t="s">
        <v>1516</v>
      </c>
      <c r="F173" s="2" t="s">
        <v>1516</v>
      </c>
      <c r="G173" s="2" t="s">
        <v>170</v>
      </c>
      <c r="H173" s="2" t="str">
        <f t="shared" si="11"/>
        <v>Pôster</v>
      </c>
      <c r="I173" s="2" t="s">
        <v>4188</v>
      </c>
      <c r="J173" s="2" t="s">
        <v>268</v>
      </c>
      <c r="K173" s="2" t="s">
        <v>3987</v>
      </c>
      <c r="L173" s="2" t="s">
        <v>4189</v>
      </c>
      <c r="M173" s="2" t="s">
        <v>203</v>
      </c>
      <c r="N173" s="2" t="s">
        <v>6</v>
      </c>
    </row>
    <row r="174" spans="1:14" x14ac:dyDescent="0.25">
      <c r="A174" s="40" t="s">
        <v>6001</v>
      </c>
      <c r="B174" s="118">
        <f t="shared" si="10"/>
        <v>0.41666666666666669</v>
      </c>
      <c r="C174" s="2" t="s">
        <v>364</v>
      </c>
      <c r="D174" s="2" t="s">
        <v>397</v>
      </c>
      <c r="E174" s="2" t="s">
        <v>1516</v>
      </c>
      <c r="F174" s="2" t="s">
        <v>1516</v>
      </c>
      <c r="G174" s="2" t="s">
        <v>170</v>
      </c>
      <c r="H174" s="2" t="str">
        <f t="shared" si="11"/>
        <v>Pôster</v>
      </c>
      <c r="I174" s="2" t="s">
        <v>365</v>
      </c>
      <c r="J174" s="2" t="s">
        <v>203</v>
      </c>
      <c r="K174" s="2" t="s">
        <v>4085</v>
      </c>
      <c r="L174" s="2" t="s">
        <v>4086</v>
      </c>
      <c r="M174" s="2" t="s">
        <v>4021</v>
      </c>
      <c r="N174" s="2" t="s">
        <v>183</v>
      </c>
    </row>
    <row r="175" spans="1:14" x14ac:dyDescent="0.25">
      <c r="A175" s="40" t="s">
        <v>6002</v>
      </c>
      <c r="B175" s="118">
        <f t="shared" si="10"/>
        <v>0.41666666666666669</v>
      </c>
      <c r="C175" s="2" t="s">
        <v>4643</v>
      </c>
      <c r="D175" s="2" t="s">
        <v>397</v>
      </c>
      <c r="E175" s="2" t="s">
        <v>1516</v>
      </c>
      <c r="F175" s="2" t="s">
        <v>1516</v>
      </c>
      <c r="G175" s="2" t="s">
        <v>170</v>
      </c>
      <c r="H175" s="2" t="str">
        <f t="shared" si="11"/>
        <v>Pôster</v>
      </c>
      <c r="I175" s="2" t="s">
        <v>4460</v>
      </c>
      <c r="J175" s="2" t="s">
        <v>3895</v>
      </c>
      <c r="K175" s="2" t="s">
        <v>4459</v>
      </c>
      <c r="L175" s="2" t="s">
        <v>4644</v>
      </c>
      <c r="M175" s="2">
        <v>0</v>
      </c>
      <c r="N175" s="2" t="s">
        <v>46</v>
      </c>
    </row>
    <row r="176" spans="1:14" x14ac:dyDescent="0.25">
      <c r="A176" s="40" t="s">
        <v>6003</v>
      </c>
      <c r="B176" s="118">
        <f t="shared" si="10"/>
        <v>0.41666666666666669</v>
      </c>
      <c r="C176" s="2" t="s">
        <v>233</v>
      </c>
      <c r="D176" s="2" t="s">
        <v>397</v>
      </c>
      <c r="E176" s="2" t="s">
        <v>1517</v>
      </c>
      <c r="F176" s="2" t="s">
        <v>1516</v>
      </c>
      <c r="G176" s="2" t="s">
        <v>170</v>
      </c>
      <c r="H176" s="2" t="str">
        <f t="shared" si="11"/>
        <v>Pôster</v>
      </c>
      <c r="I176" s="2" t="s">
        <v>234</v>
      </c>
      <c r="J176" s="2" t="s">
        <v>3899</v>
      </c>
      <c r="K176" s="2" t="s">
        <v>3947</v>
      </c>
      <c r="L176" s="2" t="s">
        <v>3900</v>
      </c>
      <c r="M176" s="2">
        <v>0</v>
      </c>
      <c r="N176" s="2" t="s">
        <v>76</v>
      </c>
    </row>
    <row r="177" spans="1:14" x14ac:dyDescent="0.25">
      <c r="A177" s="40" t="s">
        <v>6004</v>
      </c>
      <c r="B177" s="118">
        <f t="shared" si="10"/>
        <v>0.41666666666666669</v>
      </c>
      <c r="C177" s="2" t="s">
        <v>235</v>
      </c>
      <c r="D177" s="2" t="s">
        <v>397</v>
      </c>
      <c r="E177" s="2" t="s">
        <v>1516</v>
      </c>
      <c r="F177" s="2" t="s">
        <v>1516</v>
      </c>
      <c r="G177" s="2" t="s">
        <v>170</v>
      </c>
      <c r="H177" s="2" t="str">
        <f t="shared" si="11"/>
        <v>Pôster</v>
      </c>
      <c r="I177" s="2" t="s">
        <v>232</v>
      </c>
      <c r="J177" s="2" t="s">
        <v>3927</v>
      </c>
      <c r="K177" s="2" t="s">
        <v>3945</v>
      </c>
      <c r="L177" s="2" t="s">
        <v>3900</v>
      </c>
      <c r="M177" s="2" t="s">
        <v>231</v>
      </c>
      <c r="N177" s="2" t="s">
        <v>76</v>
      </c>
    </row>
    <row r="178" spans="1:14" x14ac:dyDescent="0.25">
      <c r="A178" s="40" t="s">
        <v>6005</v>
      </c>
      <c r="B178" s="118">
        <f t="shared" si="10"/>
        <v>0.41666666666666669</v>
      </c>
      <c r="C178" s="2" t="s">
        <v>4555</v>
      </c>
      <c r="D178" s="2" t="s">
        <v>397</v>
      </c>
      <c r="E178" s="2" t="s">
        <v>1516</v>
      </c>
      <c r="F178" s="2" t="s">
        <v>1516</v>
      </c>
      <c r="G178" s="2" t="s">
        <v>170</v>
      </c>
      <c r="H178" s="2" t="str">
        <f t="shared" si="11"/>
        <v>Pôster</v>
      </c>
      <c r="I178" s="2" t="s">
        <v>4332</v>
      </c>
      <c r="J178" s="2" t="s">
        <v>4394</v>
      </c>
      <c r="K178" s="2" t="s">
        <v>4333</v>
      </c>
      <c r="L178" s="2" t="s">
        <v>4393</v>
      </c>
      <c r="M178" s="2">
        <v>0</v>
      </c>
      <c r="N178" s="2" t="s">
        <v>183</v>
      </c>
    </row>
    <row r="179" spans="1:14" x14ac:dyDescent="0.25">
      <c r="A179" s="40" t="s">
        <v>6006</v>
      </c>
      <c r="B179" s="118">
        <f t="shared" si="10"/>
        <v>0.41666666666666669</v>
      </c>
      <c r="C179" s="2" t="s">
        <v>366</v>
      </c>
      <c r="D179" s="2" t="s">
        <v>397</v>
      </c>
      <c r="E179" s="2" t="s">
        <v>1516</v>
      </c>
      <c r="F179" s="2" t="s">
        <v>1516</v>
      </c>
      <c r="G179" s="2" t="s">
        <v>170</v>
      </c>
      <c r="H179" s="2" t="str">
        <f t="shared" si="11"/>
        <v>Pôster</v>
      </c>
      <c r="I179" s="2" t="s">
        <v>367</v>
      </c>
      <c r="J179" s="2" t="s">
        <v>4087</v>
      </c>
      <c r="K179" s="2" t="s">
        <v>4088</v>
      </c>
      <c r="L179" s="2" t="s">
        <v>4089</v>
      </c>
      <c r="M179" s="2" t="s">
        <v>4021</v>
      </c>
      <c r="N179" s="2" t="s">
        <v>183</v>
      </c>
    </row>
    <row r="180" spans="1:14" x14ac:dyDescent="0.25">
      <c r="A180" s="40" t="s">
        <v>6007</v>
      </c>
      <c r="B180" s="118">
        <f t="shared" si="10"/>
        <v>0.41666666666666669</v>
      </c>
      <c r="C180" s="2" t="s">
        <v>4671</v>
      </c>
      <c r="D180" s="2" t="s">
        <v>397</v>
      </c>
      <c r="E180" s="2" t="s">
        <v>1516</v>
      </c>
      <c r="F180" s="2" t="s">
        <v>1516</v>
      </c>
      <c r="G180" s="2" t="s">
        <v>170</v>
      </c>
      <c r="H180" s="2" t="str">
        <f t="shared" si="11"/>
        <v>Pôster</v>
      </c>
      <c r="I180" s="2" t="s">
        <v>4672</v>
      </c>
      <c r="J180" s="2" t="s">
        <v>4673</v>
      </c>
      <c r="K180" s="2" t="s">
        <v>4674</v>
      </c>
      <c r="L180" s="2">
        <v>0</v>
      </c>
      <c r="M180" s="2">
        <v>0</v>
      </c>
      <c r="N180" s="2" t="s">
        <v>50</v>
      </c>
    </row>
    <row r="181" spans="1:14" x14ac:dyDescent="0.25">
      <c r="A181" s="40" t="s">
        <v>6008</v>
      </c>
      <c r="B181" s="118">
        <f t="shared" si="10"/>
        <v>0.41666666666666669</v>
      </c>
      <c r="C181" s="2" t="s">
        <v>4345</v>
      </c>
      <c r="D181" s="2" t="s">
        <v>397</v>
      </c>
      <c r="E181" s="2" t="s">
        <v>1516</v>
      </c>
      <c r="F181" s="2" t="s">
        <v>1516</v>
      </c>
      <c r="G181" s="2" t="s">
        <v>170</v>
      </c>
      <c r="H181" s="2" t="str">
        <f t="shared" si="11"/>
        <v>Pôster</v>
      </c>
      <c r="I181" s="2" t="s">
        <v>4253</v>
      </c>
      <c r="J181" s="2" t="s">
        <v>3899</v>
      </c>
      <c r="K181" s="2" t="s">
        <v>3900</v>
      </c>
      <c r="L181" s="2">
        <v>0</v>
      </c>
      <c r="M181" s="2">
        <v>0</v>
      </c>
      <c r="N181" s="2" t="s">
        <v>76</v>
      </c>
    </row>
    <row r="182" spans="1:14" x14ac:dyDescent="0.25">
      <c r="A182" s="40" t="s">
        <v>6009</v>
      </c>
      <c r="B182" s="118">
        <f t="shared" si="10"/>
        <v>0.41666666666666669</v>
      </c>
      <c r="C182" s="2" t="s">
        <v>4675</v>
      </c>
      <c r="D182" s="2" t="s">
        <v>397</v>
      </c>
      <c r="E182" s="2" t="s">
        <v>1516</v>
      </c>
      <c r="F182" s="2" t="s">
        <v>1516</v>
      </c>
      <c r="G182" s="2" t="s">
        <v>170</v>
      </c>
      <c r="H182" s="2" t="str">
        <f t="shared" si="11"/>
        <v>Pôster</v>
      </c>
      <c r="I182" s="2" t="s">
        <v>4672</v>
      </c>
      <c r="J182" s="2" t="s">
        <v>4676</v>
      </c>
      <c r="K182" s="2" t="s">
        <v>1510</v>
      </c>
      <c r="L182" s="2" t="s">
        <v>4673</v>
      </c>
      <c r="M182" s="2" t="s">
        <v>4674</v>
      </c>
      <c r="N182" s="2" t="s">
        <v>50</v>
      </c>
    </row>
    <row r="183" spans="1:14" x14ac:dyDescent="0.25">
      <c r="A183" s="40" t="s">
        <v>6010</v>
      </c>
      <c r="B183" s="118">
        <f t="shared" si="10"/>
        <v>0.41666666666666669</v>
      </c>
      <c r="C183" s="2" t="s">
        <v>4351</v>
      </c>
      <c r="D183" s="2" t="s">
        <v>397</v>
      </c>
      <c r="E183" s="2" t="s">
        <v>1516</v>
      </c>
      <c r="F183" s="2" t="s">
        <v>1516</v>
      </c>
      <c r="G183" s="2" t="s">
        <v>170</v>
      </c>
      <c r="H183" s="2" t="str">
        <f t="shared" si="11"/>
        <v>Pôster</v>
      </c>
      <c r="I183" s="2" t="s">
        <v>4054</v>
      </c>
      <c r="J183" s="2" t="s">
        <v>4352</v>
      </c>
      <c r="K183" s="2" t="s">
        <v>4244</v>
      </c>
      <c r="L183" s="2" t="s">
        <v>4053</v>
      </c>
      <c r="M183" s="2" t="s">
        <v>339</v>
      </c>
      <c r="N183" s="2" t="s">
        <v>46</v>
      </c>
    </row>
    <row r="184" spans="1:14" x14ac:dyDescent="0.25">
      <c r="A184" s="40" t="s">
        <v>6011</v>
      </c>
      <c r="B184" s="118">
        <f t="shared" si="10"/>
        <v>0.41666666666666669</v>
      </c>
      <c r="C184" s="2" t="s">
        <v>4556</v>
      </c>
      <c r="D184" s="2" t="s">
        <v>397</v>
      </c>
      <c r="E184" s="2" t="s">
        <v>1516</v>
      </c>
      <c r="F184" s="2" t="s">
        <v>1516</v>
      </c>
      <c r="G184" s="2" t="s">
        <v>170</v>
      </c>
      <c r="H184" s="2" t="str">
        <f t="shared" si="11"/>
        <v>Pôster</v>
      </c>
      <c r="I184" s="2" t="s">
        <v>4557</v>
      </c>
      <c r="J184" s="2" t="s">
        <v>4391</v>
      </c>
      <c r="K184" s="2" t="s">
        <v>4558</v>
      </c>
      <c r="L184" s="2" t="s">
        <v>4488</v>
      </c>
      <c r="M184" s="2" t="s">
        <v>4559</v>
      </c>
      <c r="N184" s="2" t="s">
        <v>3</v>
      </c>
    </row>
    <row r="185" spans="1:14" x14ac:dyDescent="0.25">
      <c r="A185" s="40" t="s">
        <v>6012</v>
      </c>
      <c r="B185" s="118">
        <f t="shared" ref="B185:B234" si="12">B$2</f>
        <v>0.41666666666666669</v>
      </c>
      <c r="C185" s="2" t="s">
        <v>4560</v>
      </c>
      <c r="D185" s="2" t="s">
        <v>397</v>
      </c>
      <c r="E185" s="2" t="s">
        <v>1516</v>
      </c>
      <c r="F185" s="2" t="s">
        <v>1516</v>
      </c>
      <c r="G185" s="2" t="s">
        <v>170</v>
      </c>
      <c r="H185" s="2" t="str">
        <f t="shared" si="11"/>
        <v>Pôster</v>
      </c>
      <c r="I185" s="2" t="s">
        <v>4146</v>
      </c>
      <c r="J185" s="2" t="s">
        <v>4147</v>
      </c>
      <c r="K185" s="2" t="s">
        <v>4148</v>
      </c>
      <c r="L185" s="2" t="s">
        <v>4149</v>
      </c>
      <c r="M185" s="2">
        <v>0</v>
      </c>
      <c r="N185" s="2" t="s">
        <v>945</v>
      </c>
    </row>
    <row r="186" spans="1:14" x14ac:dyDescent="0.25">
      <c r="A186" s="40" t="s">
        <v>6013</v>
      </c>
      <c r="B186" s="118">
        <f t="shared" si="12"/>
        <v>0.41666666666666669</v>
      </c>
      <c r="C186" s="2" t="s">
        <v>238</v>
      </c>
      <c r="D186" s="2" t="s">
        <v>397</v>
      </c>
      <c r="E186" s="2" t="s">
        <v>1516</v>
      </c>
      <c r="F186" s="2" t="s">
        <v>1516</v>
      </c>
      <c r="G186" s="2" t="s">
        <v>170</v>
      </c>
      <c r="H186" s="2" t="str">
        <f t="shared" si="11"/>
        <v>Pôster</v>
      </c>
      <c r="I186" s="2" t="s">
        <v>239</v>
      </c>
      <c r="J186" s="2">
        <v>0</v>
      </c>
      <c r="K186" s="2">
        <v>0</v>
      </c>
      <c r="L186" s="2">
        <v>0</v>
      </c>
      <c r="M186" s="2">
        <v>0</v>
      </c>
      <c r="N186" s="2" t="s">
        <v>100</v>
      </c>
    </row>
    <row r="187" spans="1:14" x14ac:dyDescent="0.25">
      <c r="A187" s="40" t="s">
        <v>6014</v>
      </c>
      <c r="B187" s="118">
        <f t="shared" si="12"/>
        <v>0.41666666666666669</v>
      </c>
      <c r="C187" s="2" t="s">
        <v>4358</v>
      </c>
      <c r="D187" s="2" t="s">
        <v>397</v>
      </c>
      <c r="E187" s="2" t="s">
        <v>1516</v>
      </c>
      <c r="F187" s="2" t="s">
        <v>1516</v>
      </c>
      <c r="G187" s="2" t="s">
        <v>170</v>
      </c>
      <c r="H187" s="2" t="str">
        <f t="shared" si="11"/>
        <v>Pôster</v>
      </c>
      <c r="I187" s="2" t="s">
        <v>4102</v>
      </c>
      <c r="J187" s="2" t="s">
        <v>381</v>
      </c>
      <c r="K187" s="2" t="s">
        <v>4359</v>
      </c>
      <c r="L187" s="2" t="s">
        <v>3899</v>
      </c>
      <c r="M187" s="2" t="s">
        <v>3900</v>
      </c>
      <c r="N187" s="2" t="s">
        <v>76</v>
      </c>
    </row>
    <row r="188" spans="1:14" x14ac:dyDescent="0.25">
      <c r="A188" s="40" t="s">
        <v>6015</v>
      </c>
      <c r="B188" s="118">
        <f t="shared" si="12"/>
        <v>0.41666666666666669</v>
      </c>
      <c r="C188" s="2" t="s">
        <v>251</v>
      </c>
      <c r="D188" s="2" t="s">
        <v>397</v>
      </c>
      <c r="E188" s="2" t="s">
        <v>1516</v>
      </c>
      <c r="F188" s="2" t="s">
        <v>1516</v>
      </c>
      <c r="G188" s="2" t="s">
        <v>170</v>
      </c>
      <c r="H188" s="2" t="str">
        <f t="shared" si="11"/>
        <v>Pôster</v>
      </c>
      <c r="I188" s="2" t="s">
        <v>252</v>
      </c>
      <c r="J188" s="2" t="s">
        <v>3969</v>
      </c>
      <c r="K188" s="2" t="s">
        <v>3970</v>
      </c>
      <c r="L188" s="2">
        <v>0</v>
      </c>
      <c r="M188" s="2">
        <v>0</v>
      </c>
      <c r="N188" s="2" t="s">
        <v>6</v>
      </c>
    </row>
    <row r="189" spans="1:14" x14ac:dyDescent="0.25">
      <c r="A189" s="40" t="s">
        <v>6016</v>
      </c>
      <c r="B189" s="118">
        <f t="shared" si="12"/>
        <v>0.41666666666666669</v>
      </c>
      <c r="C189" s="2" t="s">
        <v>4656</v>
      </c>
      <c r="D189" s="2" t="s">
        <v>397</v>
      </c>
      <c r="E189" s="2" t="s">
        <v>1516</v>
      </c>
      <c r="F189" s="2" t="s">
        <v>1516</v>
      </c>
      <c r="G189" s="2" t="s">
        <v>170</v>
      </c>
      <c r="H189" s="2" t="str">
        <f t="shared" si="11"/>
        <v>Pôster</v>
      </c>
      <c r="I189" s="2" t="s">
        <v>4657</v>
      </c>
      <c r="J189" s="2" t="s">
        <v>4658</v>
      </c>
      <c r="K189" s="2" t="s">
        <v>4659</v>
      </c>
      <c r="L189" s="2">
        <v>0</v>
      </c>
      <c r="M189" s="2">
        <v>0</v>
      </c>
      <c r="N189" s="2" t="s">
        <v>3</v>
      </c>
    </row>
    <row r="190" spans="1:14" x14ac:dyDescent="0.25">
      <c r="A190" s="40" t="s">
        <v>6017</v>
      </c>
      <c r="B190" s="118">
        <f t="shared" si="12"/>
        <v>0.41666666666666669</v>
      </c>
      <c r="C190" s="2" t="s">
        <v>4562</v>
      </c>
      <c r="D190" s="2" t="s">
        <v>397</v>
      </c>
      <c r="E190" s="2" t="s">
        <v>1516</v>
      </c>
      <c r="F190" s="2" t="s">
        <v>1516</v>
      </c>
      <c r="G190" s="2" t="s">
        <v>170</v>
      </c>
      <c r="H190" s="2" t="str">
        <f t="shared" si="11"/>
        <v>Pôster</v>
      </c>
      <c r="I190" s="2" t="s">
        <v>4563</v>
      </c>
      <c r="J190" s="2" t="s">
        <v>4564</v>
      </c>
      <c r="K190" s="2" t="s">
        <v>4565</v>
      </c>
      <c r="L190" s="2" t="s">
        <v>776</v>
      </c>
      <c r="M190" s="2">
        <v>0</v>
      </c>
      <c r="N190" s="2" t="s">
        <v>76</v>
      </c>
    </row>
    <row r="191" spans="1:14" x14ac:dyDescent="0.25">
      <c r="A191" s="40" t="s">
        <v>6018</v>
      </c>
      <c r="B191" s="118">
        <f t="shared" si="12"/>
        <v>0.41666666666666669</v>
      </c>
      <c r="C191" s="2" t="s">
        <v>4167</v>
      </c>
      <c r="D191" s="2" t="s">
        <v>397</v>
      </c>
      <c r="E191" s="2" t="s">
        <v>1516</v>
      </c>
      <c r="F191" s="2" t="s">
        <v>1516</v>
      </c>
      <c r="G191" s="2" t="s">
        <v>170</v>
      </c>
      <c r="H191" s="2" t="str">
        <f t="shared" si="11"/>
        <v>Pôster</v>
      </c>
      <c r="I191" s="2" t="s">
        <v>4168</v>
      </c>
      <c r="J191" s="2" t="s">
        <v>4169</v>
      </c>
      <c r="K191" s="2" t="s">
        <v>3106</v>
      </c>
      <c r="L191" s="2" t="s">
        <v>4170</v>
      </c>
      <c r="M191" s="2" t="s">
        <v>4121</v>
      </c>
      <c r="N191" s="2" t="s">
        <v>3</v>
      </c>
    </row>
    <row r="192" spans="1:14" x14ac:dyDescent="0.25">
      <c r="A192" s="40" t="s">
        <v>6019</v>
      </c>
      <c r="B192" s="118">
        <f t="shared" si="12"/>
        <v>0.41666666666666669</v>
      </c>
      <c r="C192" s="2" t="s">
        <v>4607</v>
      </c>
      <c r="D192" s="2" t="s">
        <v>397</v>
      </c>
      <c r="E192" s="2" t="s">
        <v>1516</v>
      </c>
      <c r="F192" s="2" t="s">
        <v>1516</v>
      </c>
      <c r="G192" s="2" t="s">
        <v>170</v>
      </c>
      <c r="H192" s="2" t="str">
        <f t="shared" si="11"/>
        <v>Pôster</v>
      </c>
      <c r="I192" s="2" t="s">
        <v>3998</v>
      </c>
      <c r="J192" s="2" t="s">
        <v>4608</v>
      </c>
      <c r="K192" s="2" t="s">
        <v>4609</v>
      </c>
      <c r="L192" s="2" t="s">
        <v>3996</v>
      </c>
      <c r="M192" s="2">
        <v>0</v>
      </c>
      <c r="N192" s="2" t="s">
        <v>3</v>
      </c>
    </row>
    <row r="193" spans="1:14" x14ac:dyDescent="0.25">
      <c r="A193" s="40" t="s">
        <v>6020</v>
      </c>
      <c r="B193" s="118">
        <f t="shared" si="12"/>
        <v>0.41666666666666669</v>
      </c>
      <c r="C193" s="2" t="s">
        <v>4371</v>
      </c>
      <c r="D193" s="2" t="s">
        <v>397</v>
      </c>
      <c r="E193" s="2" t="s">
        <v>1516</v>
      </c>
      <c r="F193" s="2" t="s">
        <v>1516</v>
      </c>
      <c r="G193" s="2" t="s">
        <v>170</v>
      </c>
      <c r="H193" s="2" t="str">
        <f t="shared" si="11"/>
        <v>Pôster</v>
      </c>
      <c r="I193" s="2" t="s">
        <v>4372</v>
      </c>
      <c r="J193" s="2" t="s">
        <v>4373</v>
      </c>
      <c r="K193" s="2" t="s">
        <v>4374</v>
      </c>
      <c r="L193" s="2">
        <v>0</v>
      </c>
      <c r="M193" s="2">
        <v>0</v>
      </c>
      <c r="N193" s="2" t="s">
        <v>3</v>
      </c>
    </row>
    <row r="194" spans="1:14" x14ac:dyDescent="0.25">
      <c r="A194" s="40" t="s">
        <v>6021</v>
      </c>
      <c r="B194" s="118">
        <f t="shared" si="12"/>
        <v>0.41666666666666669</v>
      </c>
      <c r="C194" s="2" t="s">
        <v>261</v>
      </c>
      <c r="D194" s="2" t="s">
        <v>397</v>
      </c>
      <c r="E194" s="2" t="s">
        <v>1516</v>
      </c>
      <c r="F194" s="2" t="s">
        <v>1516</v>
      </c>
      <c r="G194" s="2" t="s">
        <v>170</v>
      </c>
      <c r="H194" s="2" t="str">
        <f t="shared" si="11"/>
        <v>Pôster</v>
      </c>
      <c r="I194" s="2" t="s">
        <v>262</v>
      </c>
      <c r="J194" s="2" t="s">
        <v>3978</v>
      </c>
      <c r="K194" s="2" t="s">
        <v>3979</v>
      </c>
      <c r="L194" s="2" t="s">
        <v>3980</v>
      </c>
      <c r="M194" s="2" t="s">
        <v>263</v>
      </c>
      <c r="N194" s="2" t="s">
        <v>39</v>
      </c>
    </row>
    <row r="195" spans="1:14" x14ac:dyDescent="0.25">
      <c r="A195" s="40" t="s">
        <v>6022</v>
      </c>
      <c r="B195" s="118">
        <f t="shared" si="12"/>
        <v>0.41666666666666669</v>
      </c>
      <c r="C195" s="2" t="s">
        <v>4689</v>
      </c>
      <c r="D195" s="2" t="s">
        <v>397</v>
      </c>
      <c r="E195" s="2" t="s">
        <v>1516</v>
      </c>
      <c r="F195" s="2" t="s">
        <v>1516</v>
      </c>
      <c r="G195" s="2" t="s">
        <v>170</v>
      </c>
      <c r="H195" s="2" t="str">
        <f t="shared" si="11"/>
        <v>Pôster</v>
      </c>
      <c r="I195" s="2" t="s">
        <v>3929</v>
      </c>
      <c r="J195" s="2" t="s">
        <v>3895</v>
      </c>
      <c r="K195" s="2" t="s">
        <v>217</v>
      </c>
      <c r="L195" s="2" t="s">
        <v>3930</v>
      </c>
      <c r="M195" s="2" t="s">
        <v>3931</v>
      </c>
      <c r="N195" s="2" t="s">
        <v>46</v>
      </c>
    </row>
    <row r="196" spans="1:14" x14ac:dyDescent="0.25">
      <c r="A196" s="40" t="s">
        <v>6023</v>
      </c>
      <c r="B196" s="118">
        <f t="shared" si="12"/>
        <v>0.41666666666666669</v>
      </c>
      <c r="C196" s="2" t="s">
        <v>4569</v>
      </c>
      <c r="D196" s="2" t="s">
        <v>397</v>
      </c>
      <c r="E196" s="2" t="s">
        <v>1516</v>
      </c>
      <c r="F196" s="2" t="s">
        <v>1516</v>
      </c>
      <c r="G196" s="2" t="s">
        <v>170</v>
      </c>
      <c r="H196" s="2" t="str">
        <f t="shared" si="11"/>
        <v>Pôster</v>
      </c>
      <c r="I196" s="2" t="s">
        <v>4270</v>
      </c>
      <c r="J196" s="2" t="s">
        <v>4271</v>
      </c>
      <c r="K196" s="2" t="s">
        <v>4570</v>
      </c>
      <c r="L196" s="2" t="s">
        <v>4571</v>
      </c>
      <c r="M196" s="2" t="s">
        <v>4572</v>
      </c>
      <c r="N196" s="2" t="s">
        <v>46</v>
      </c>
    </row>
    <row r="197" spans="1:14" x14ac:dyDescent="0.25">
      <c r="A197" s="40" t="s">
        <v>6024</v>
      </c>
      <c r="B197" s="118">
        <f t="shared" si="12"/>
        <v>0.41666666666666669</v>
      </c>
      <c r="C197" s="2" t="s">
        <v>4573</v>
      </c>
      <c r="D197" s="2" t="s">
        <v>397</v>
      </c>
      <c r="E197" s="2" t="s">
        <v>1516</v>
      </c>
      <c r="F197" s="2" t="s">
        <v>1516</v>
      </c>
      <c r="G197" s="2" t="s">
        <v>170</v>
      </c>
      <c r="H197" s="2" t="str">
        <f t="shared" ref="H197:H260" si="13">IF(G197="Oral",IF(E197=F197,"Oral","Pôster_mod"),"Pôster")</f>
        <v>Pôster</v>
      </c>
      <c r="I197" s="2" t="s">
        <v>4204</v>
      </c>
      <c r="J197" s="2" t="s">
        <v>4574</v>
      </c>
      <c r="K197" s="2" t="s">
        <v>4382</v>
      </c>
      <c r="L197" s="2" t="s">
        <v>4381</v>
      </c>
      <c r="M197" s="2" t="s">
        <v>4575</v>
      </c>
      <c r="N197" s="2" t="s">
        <v>46</v>
      </c>
    </row>
    <row r="198" spans="1:14" x14ac:dyDescent="0.25">
      <c r="A198" s="40" t="s">
        <v>6025</v>
      </c>
      <c r="B198" s="118">
        <f t="shared" si="12"/>
        <v>0.41666666666666669</v>
      </c>
      <c r="C198" s="2" t="s">
        <v>4576</v>
      </c>
      <c r="D198" s="2" t="s">
        <v>397</v>
      </c>
      <c r="E198" s="2" t="s">
        <v>1517</v>
      </c>
      <c r="F198" s="2" t="s">
        <v>1516</v>
      </c>
      <c r="G198" s="2" t="s">
        <v>170</v>
      </c>
      <c r="H198" s="2" t="str">
        <f t="shared" si="13"/>
        <v>Pôster</v>
      </c>
      <c r="I198" s="2" t="s">
        <v>4243</v>
      </c>
      <c r="J198" s="2" t="s">
        <v>4244</v>
      </c>
      <c r="K198" s="2" t="s">
        <v>4053</v>
      </c>
      <c r="L198" s="2" t="s">
        <v>339</v>
      </c>
      <c r="M198" s="2">
        <v>0</v>
      </c>
      <c r="N198" s="2" t="s">
        <v>46</v>
      </c>
    </row>
    <row r="199" spans="1:14" x14ac:dyDescent="0.25">
      <c r="A199" s="40" t="s">
        <v>6026</v>
      </c>
      <c r="B199" s="118">
        <f t="shared" si="12"/>
        <v>0.41666666666666669</v>
      </c>
      <c r="C199" s="2" t="s">
        <v>267</v>
      </c>
      <c r="D199" s="2" t="s">
        <v>397</v>
      </c>
      <c r="E199" s="2" t="s">
        <v>1516</v>
      </c>
      <c r="F199" s="2" t="s">
        <v>1516</v>
      </c>
      <c r="G199" s="2" t="s">
        <v>170</v>
      </c>
      <c r="H199" s="2" t="str">
        <f t="shared" si="13"/>
        <v>Pôster</v>
      </c>
      <c r="I199" s="2" t="s">
        <v>268</v>
      </c>
      <c r="J199" s="2" t="s">
        <v>3985</v>
      </c>
      <c r="K199" s="2" t="s">
        <v>3986</v>
      </c>
      <c r="L199" s="2" t="s">
        <v>3987</v>
      </c>
      <c r="M199" s="2" t="s">
        <v>3988</v>
      </c>
      <c r="N199" s="2" t="s">
        <v>183</v>
      </c>
    </row>
    <row r="200" spans="1:14" x14ac:dyDescent="0.25">
      <c r="A200" s="40" t="s">
        <v>6027</v>
      </c>
      <c r="B200" s="118">
        <f t="shared" si="12"/>
        <v>0.41666666666666669</v>
      </c>
      <c r="C200" s="2" t="s">
        <v>4653</v>
      </c>
      <c r="D200" s="2" t="s">
        <v>397</v>
      </c>
      <c r="E200" s="2" t="s">
        <v>1516</v>
      </c>
      <c r="F200" s="2" t="s">
        <v>1517</v>
      </c>
      <c r="G200" s="2" t="s">
        <v>170</v>
      </c>
      <c r="H200" s="2" t="str">
        <f t="shared" si="13"/>
        <v>Pôster</v>
      </c>
      <c r="I200" s="2" t="s">
        <v>4571</v>
      </c>
      <c r="J200" s="2" t="s">
        <v>4330</v>
      </c>
      <c r="K200" s="2" t="s">
        <v>4652</v>
      </c>
      <c r="L200" s="2" t="s">
        <v>4651</v>
      </c>
      <c r="M200" s="2">
        <v>0</v>
      </c>
      <c r="N200" s="2" t="s">
        <v>46</v>
      </c>
    </row>
    <row r="201" spans="1:14" x14ac:dyDescent="0.25">
      <c r="A201" s="40" t="s">
        <v>6028</v>
      </c>
      <c r="B201" s="118">
        <f t="shared" si="12"/>
        <v>0.41666666666666669</v>
      </c>
      <c r="C201" s="2" t="s">
        <v>269</v>
      </c>
      <c r="D201" s="2" t="s">
        <v>397</v>
      </c>
      <c r="E201" s="2" t="s">
        <v>1516</v>
      </c>
      <c r="F201" s="2" t="s">
        <v>1516</v>
      </c>
      <c r="G201" s="2" t="s">
        <v>170</v>
      </c>
      <c r="H201" s="2" t="str">
        <f t="shared" si="13"/>
        <v>Pôster</v>
      </c>
      <c r="I201" s="2" t="s">
        <v>268</v>
      </c>
      <c r="J201" s="2" t="s">
        <v>3989</v>
      </c>
      <c r="K201" s="2" t="s">
        <v>3987</v>
      </c>
      <c r="L201" s="2" t="s">
        <v>3988</v>
      </c>
      <c r="M201" s="2">
        <v>0</v>
      </c>
      <c r="N201" s="2" t="s">
        <v>183</v>
      </c>
    </row>
    <row r="202" spans="1:14" x14ac:dyDescent="0.25">
      <c r="A202" s="40" t="s">
        <v>6029</v>
      </c>
      <c r="B202" s="118">
        <f t="shared" si="12"/>
        <v>0.41666666666666669</v>
      </c>
      <c r="C202" s="2" t="s">
        <v>4389</v>
      </c>
      <c r="D202" s="2" t="s">
        <v>397</v>
      </c>
      <c r="E202" s="2" t="s">
        <v>1516</v>
      </c>
      <c r="F202" s="2" t="s">
        <v>1516</v>
      </c>
      <c r="G202" s="2" t="s">
        <v>170</v>
      </c>
      <c r="H202" s="2" t="str">
        <f t="shared" si="13"/>
        <v>Pôster</v>
      </c>
      <c r="I202" s="2" t="s">
        <v>4390</v>
      </c>
      <c r="J202" s="2" t="s">
        <v>672</v>
      </c>
      <c r="K202" s="2" t="s">
        <v>650</v>
      </c>
      <c r="L202" s="2" t="s">
        <v>649</v>
      </c>
      <c r="M202" s="2" t="s">
        <v>4391</v>
      </c>
      <c r="N202" s="2" t="s">
        <v>3</v>
      </c>
    </row>
    <row r="203" spans="1:14" x14ac:dyDescent="0.25">
      <c r="A203" s="40" t="s">
        <v>6030</v>
      </c>
      <c r="B203" s="118">
        <f t="shared" si="12"/>
        <v>0.41666666666666669</v>
      </c>
      <c r="C203" s="2" t="s">
        <v>349</v>
      </c>
      <c r="D203" s="2" t="s">
        <v>397</v>
      </c>
      <c r="E203" s="2" t="s">
        <v>1516</v>
      </c>
      <c r="F203" s="2" t="s">
        <v>1516</v>
      </c>
      <c r="G203" s="2" t="s">
        <v>170</v>
      </c>
      <c r="H203" s="2" t="str">
        <f t="shared" si="13"/>
        <v>Pôster</v>
      </c>
      <c r="I203" s="2" t="s">
        <v>350</v>
      </c>
      <c r="J203" s="2" t="s">
        <v>3177</v>
      </c>
      <c r="K203" s="2" t="s">
        <v>3893</v>
      </c>
      <c r="L203" s="2">
        <v>0</v>
      </c>
      <c r="M203" s="2">
        <v>0</v>
      </c>
      <c r="N203" s="2" t="s">
        <v>3</v>
      </c>
    </row>
    <row r="204" spans="1:14" x14ac:dyDescent="0.25">
      <c r="A204" s="40" t="s">
        <v>6031</v>
      </c>
      <c r="B204" s="118">
        <f t="shared" si="12"/>
        <v>0.41666666666666669</v>
      </c>
      <c r="C204" s="2" t="s">
        <v>386</v>
      </c>
      <c r="D204" s="2" t="s">
        <v>397</v>
      </c>
      <c r="E204" s="2" t="s">
        <v>1516</v>
      </c>
      <c r="F204" s="2" t="s">
        <v>1516</v>
      </c>
      <c r="G204" s="2" t="s">
        <v>170</v>
      </c>
      <c r="H204" s="2" t="str">
        <f t="shared" si="13"/>
        <v>Pôster</v>
      </c>
      <c r="I204" s="2" t="s">
        <v>381</v>
      </c>
      <c r="J204" s="2" t="s">
        <v>4102</v>
      </c>
      <c r="K204" s="2" t="s">
        <v>3899</v>
      </c>
      <c r="L204" s="2" t="s">
        <v>4106</v>
      </c>
      <c r="M204" s="2" t="s">
        <v>3900</v>
      </c>
      <c r="N204" s="2" t="s">
        <v>76</v>
      </c>
    </row>
    <row r="205" spans="1:14" x14ac:dyDescent="0.25">
      <c r="A205" s="40" t="s">
        <v>6032</v>
      </c>
      <c r="B205" s="118">
        <f t="shared" si="12"/>
        <v>0.41666666666666669</v>
      </c>
      <c r="C205" s="2" t="s">
        <v>4392</v>
      </c>
      <c r="D205" s="2" t="s">
        <v>397</v>
      </c>
      <c r="E205" s="2" t="s">
        <v>1516</v>
      </c>
      <c r="F205" s="2" t="s">
        <v>1516</v>
      </c>
      <c r="G205" s="2" t="s">
        <v>170</v>
      </c>
      <c r="H205" s="2" t="str">
        <f t="shared" si="13"/>
        <v>Pôster</v>
      </c>
      <c r="I205" s="2" t="s">
        <v>4393</v>
      </c>
      <c r="J205" s="2" t="s">
        <v>4394</v>
      </c>
      <c r="K205" s="2" t="s">
        <v>4333</v>
      </c>
      <c r="L205" s="2" t="s">
        <v>4332</v>
      </c>
      <c r="M205" s="2">
        <v>0</v>
      </c>
      <c r="N205" s="2" t="s">
        <v>183</v>
      </c>
    </row>
    <row r="206" spans="1:14" x14ac:dyDescent="0.25">
      <c r="A206" s="40" t="s">
        <v>6033</v>
      </c>
      <c r="B206" s="118">
        <f t="shared" si="12"/>
        <v>0.41666666666666669</v>
      </c>
      <c r="C206" s="2" t="s">
        <v>4406</v>
      </c>
      <c r="D206" s="2" t="s">
        <v>397</v>
      </c>
      <c r="E206" s="2" t="s">
        <v>1516</v>
      </c>
      <c r="F206" s="2" t="s">
        <v>1516</v>
      </c>
      <c r="G206" s="2" t="s">
        <v>170</v>
      </c>
      <c r="H206" s="2" t="str">
        <f t="shared" si="13"/>
        <v>Pôster</v>
      </c>
      <c r="I206" s="2" t="s">
        <v>4407</v>
      </c>
      <c r="J206" s="2" t="s">
        <v>4408</v>
      </c>
      <c r="K206" s="2" t="s">
        <v>4148</v>
      </c>
      <c r="L206" s="2" t="s">
        <v>4409</v>
      </c>
      <c r="M206" s="2" t="s">
        <v>4149</v>
      </c>
      <c r="N206" s="2" t="s">
        <v>945</v>
      </c>
    </row>
    <row r="207" spans="1:14" x14ac:dyDescent="0.25">
      <c r="A207" s="40" t="s">
        <v>6034</v>
      </c>
      <c r="B207" s="118">
        <f t="shared" si="12"/>
        <v>0.41666666666666669</v>
      </c>
      <c r="C207" s="2" t="s">
        <v>274</v>
      </c>
      <c r="D207" s="2" t="s">
        <v>397</v>
      </c>
      <c r="E207" s="2" t="s">
        <v>1516</v>
      </c>
      <c r="F207" s="2" t="s">
        <v>1516</v>
      </c>
      <c r="G207" s="2" t="s">
        <v>170</v>
      </c>
      <c r="H207" s="2" t="str">
        <f t="shared" si="13"/>
        <v>Pôster</v>
      </c>
      <c r="I207" s="2" t="s">
        <v>275</v>
      </c>
      <c r="J207" s="2" t="s">
        <v>3996</v>
      </c>
      <c r="K207" s="2" t="s">
        <v>3997</v>
      </c>
      <c r="L207" s="2" t="s">
        <v>3998</v>
      </c>
      <c r="M207" s="2">
        <v>0</v>
      </c>
      <c r="N207" s="2" t="s">
        <v>3</v>
      </c>
    </row>
    <row r="208" spans="1:14" x14ac:dyDescent="0.25">
      <c r="A208" s="40" t="s">
        <v>6035</v>
      </c>
      <c r="B208" s="118">
        <f t="shared" si="12"/>
        <v>0.41666666666666669</v>
      </c>
      <c r="C208" s="2" t="s">
        <v>285</v>
      </c>
      <c r="D208" s="2" t="s">
        <v>397</v>
      </c>
      <c r="E208" s="2" t="s">
        <v>1516</v>
      </c>
      <c r="F208" s="2" t="s">
        <v>1516</v>
      </c>
      <c r="G208" s="2" t="s">
        <v>170</v>
      </c>
      <c r="H208" s="2" t="str">
        <f t="shared" si="13"/>
        <v>Pôster</v>
      </c>
      <c r="I208" s="2" t="s">
        <v>227</v>
      </c>
      <c r="J208" s="2" t="s">
        <v>286</v>
      </c>
      <c r="K208" s="2" t="s">
        <v>3942</v>
      </c>
      <c r="L208" s="2">
        <v>0</v>
      </c>
      <c r="M208" s="2">
        <v>0</v>
      </c>
      <c r="N208" s="2" t="s">
        <v>183</v>
      </c>
    </row>
    <row r="209" spans="1:14" x14ac:dyDescent="0.25">
      <c r="A209" s="40" t="s">
        <v>6036</v>
      </c>
      <c r="B209" s="118">
        <f t="shared" si="12"/>
        <v>0.41666666666666669</v>
      </c>
      <c r="C209" s="2" t="s">
        <v>287</v>
      </c>
      <c r="D209" s="2" t="s">
        <v>397</v>
      </c>
      <c r="E209" s="2" t="s">
        <v>1516</v>
      </c>
      <c r="F209" s="2" t="s">
        <v>1516</v>
      </c>
      <c r="G209" s="2" t="s">
        <v>170</v>
      </c>
      <c r="H209" s="2" t="str">
        <f t="shared" si="13"/>
        <v>Pôster</v>
      </c>
      <c r="I209" s="2" t="s">
        <v>288</v>
      </c>
      <c r="J209" s="2" t="s">
        <v>3096</v>
      </c>
      <c r="K209" s="2">
        <v>0</v>
      </c>
      <c r="L209" s="2">
        <v>0</v>
      </c>
      <c r="M209" s="2">
        <v>0</v>
      </c>
      <c r="N209" s="2" t="s">
        <v>213</v>
      </c>
    </row>
    <row r="210" spans="1:14" x14ac:dyDescent="0.25">
      <c r="A210" s="40" t="s">
        <v>6037</v>
      </c>
      <c r="B210" s="118">
        <f t="shared" si="12"/>
        <v>0.41666666666666669</v>
      </c>
      <c r="C210" s="2" t="s">
        <v>289</v>
      </c>
      <c r="D210" s="2" t="s">
        <v>397</v>
      </c>
      <c r="E210" s="2" t="s">
        <v>1516</v>
      </c>
      <c r="F210" s="2" t="s">
        <v>1516</v>
      </c>
      <c r="G210" s="2" t="s">
        <v>170</v>
      </c>
      <c r="H210" s="2" t="str">
        <f t="shared" si="13"/>
        <v>Pôster</v>
      </c>
      <c r="I210" s="2" t="s">
        <v>286</v>
      </c>
      <c r="J210" s="2" t="s">
        <v>3942</v>
      </c>
      <c r="K210" s="2">
        <v>0</v>
      </c>
      <c r="L210" s="2">
        <v>0</v>
      </c>
      <c r="M210" s="2">
        <v>0</v>
      </c>
      <c r="N210" s="2" t="s">
        <v>183</v>
      </c>
    </row>
    <row r="211" spans="1:14" x14ac:dyDescent="0.25">
      <c r="A211" s="40" t="s">
        <v>6038</v>
      </c>
      <c r="B211" s="118">
        <f t="shared" si="12"/>
        <v>0.41666666666666669</v>
      </c>
      <c r="C211" s="2" t="s">
        <v>4636</v>
      </c>
      <c r="D211" s="2" t="s">
        <v>397</v>
      </c>
      <c r="E211" s="2" t="s">
        <v>1516</v>
      </c>
      <c r="F211" s="2" t="s">
        <v>1516</v>
      </c>
      <c r="G211" s="2" t="s">
        <v>170</v>
      </c>
      <c r="H211" s="2" t="str">
        <f t="shared" si="13"/>
        <v>Pôster</v>
      </c>
      <c r="I211" s="2" t="s">
        <v>314</v>
      </c>
      <c r="J211" s="2" t="s">
        <v>4029</v>
      </c>
      <c r="K211" s="2" t="s">
        <v>4030</v>
      </c>
      <c r="L211" s="2" t="s">
        <v>315</v>
      </c>
      <c r="M211" s="2" t="s">
        <v>316</v>
      </c>
      <c r="N211" s="2" t="s">
        <v>282</v>
      </c>
    </row>
    <row r="212" spans="1:14" x14ac:dyDescent="0.25">
      <c r="A212" s="40" t="s">
        <v>6039</v>
      </c>
      <c r="B212" s="118">
        <f t="shared" si="12"/>
        <v>0.41666666666666669</v>
      </c>
      <c r="C212" s="2" t="s">
        <v>4145</v>
      </c>
      <c r="D212" s="2" t="s">
        <v>397</v>
      </c>
      <c r="E212" s="2" t="s">
        <v>1516</v>
      </c>
      <c r="F212" s="2" t="s">
        <v>1517</v>
      </c>
      <c r="G212" s="2" t="s">
        <v>170</v>
      </c>
      <c r="H212" s="2" t="str">
        <f t="shared" si="13"/>
        <v>Pôster</v>
      </c>
      <c r="I212" s="2" t="s">
        <v>4146</v>
      </c>
      <c r="J212" s="2" t="s">
        <v>4147</v>
      </c>
      <c r="K212" s="2" t="s">
        <v>4148</v>
      </c>
      <c r="L212" s="2" t="s">
        <v>4149</v>
      </c>
      <c r="M212" s="2">
        <v>0</v>
      </c>
      <c r="N212" s="2" t="s">
        <v>945</v>
      </c>
    </row>
    <row r="213" spans="1:14" x14ac:dyDescent="0.25">
      <c r="A213" s="40" t="s">
        <v>6040</v>
      </c>
      <c r="B213" s="118">
        <f t="shared" si="12"/>
        <v>0.41666666666666669</v>
      </c>
      <c r="C213" s="2" t="s">
        <v>4449</v>
      </c>
      <c r="D213" s="2" t="s">
        <v>397</v>
      </c>
      <c r="E213" s="2" t="s">
        <v>1516</v>
      </c>
      <c r="F213" s="2" t="s">
        <v>1516</v>
      </c>
      <c r="G213" s="2" t="s">
        <v>170</v>
      </c>
      <c r="H213" s="2" t="str">
        <f t="shared" si="13"/>
        <v>Pôster</v>
      </c>
      <c r="I213" s="2" t="s">
        <v>3895</v>
      </c>
      <c r="J213" s="2" t="s">
        <v>3932</v>
      </c>
      <c r="K213" s="2" t="s">
        <v>4450</v>
      </c>
      <c r="L213" s="2" t="s">
        <v>4451</v>
      </c>
      <c r="M213" s="2" t="s">
        <v>3920</v>
      </c>
      <c r="N213" s="2" t="s">
        <v>46</v>
      </c>
    </row>
    <row r="214" spans="1:14" x14ac:dyDescent="0.25">
      <c r="A214" s="40" t="s">
        <v>6041</v>
      </c>
      <c r="B214" s="118">
        <f t="shared" si="12"/>
        <v>0.41666666666666669</v>
      </c>
      <c r="C214" s="2" t="s">
        <v>4458</v>
      </c>
      <c r="D214" s="2" t="s">
        <v>397</v>
      </c>
      <c r="E214" s="2" t="s">
        <v>1516</v>
      </c>
      <c r="F214" s="2" t="s">
        <v>1516</v>
      </c>
      <c r="G214" s="2" t="s">
        <v>170</v>
      </c>
      <c r="H214" s="2" t="str">
        <f t="shared" si="13"/>
        <v>Pôster</v>
      </c>
      <c r="I214" s="2" t="s">
        <v>4459</v>
      </c>
      <c r="J214" s="2" t="s">
        <v>4460</v>
      </c>
      <c r="K214" s="2" t="s">
        <v>3930</v>
      </c>
      <c r="L214" s="2" t="s">
        <v>4461</v>
      </c>
      <c r="M214" s="2">
        <v>0</v>
      </c>
      <c r="N214" s="2" t="s">
        <v>46</v>
      </c>
    </row>
    <row r="215" spans="1:14" x14ac:dyDescent="0.25">
      <c r="A215" s="40" t="s">
        <v>6042</v>
      </c>
      <c r="B215" s="118">
        <f t="shared" si="12"/>
        <v>0.41666666666666669</v>
      </c>
      <c r="C215" s="2" t="s">
        <v>4467</v>
      </c>
      <c r="D215" s="2" t="s">
        <v>397</v>
      </c>
      <c r="E215" s="2" t="s">
        <v>1516</v>
      </c>
      <c r="F215" s="2" t="s">
        <v>1516</v>
      </c>
      <c r="G215" s="2" t="s">
        <v>170</v>
      </c>
      <c r="H215" s="2" t="str">
        <f t="shared" si="13"/>
        <v>Pôster</v>
      </c>
      <c r="I215" s="2" t="s">
        <v>4321</v>
      </c>
      <c r="J215" s="2" t="s">
        <v>4276</v>
      </c>
      <c r="K215" s="2" t="s">
        <v>4468</v>
      </c>
      <c r="L215" s="2" t="s">
        <v>4469</v>
      </c>
      <c r="M215" s="2" t="s">
        <v>4470</v>
      </c>
      <c r="N215" s="2" t="s">
        <v>13</v>
      </c>
    </row>
    <row r="216" spans="1:14" x14ac:dyDescent="0.25">
      <c r="A216" s="40" t="s">
        <v>6043</v>
      </c>
      <c r="B216" s="118">
        <f t="shared" si="12"/>
        <v>0.41666666666666669</v>
      </c>
      <c r="C216" s="2" t="s">
        <v>355</v>
      </c>
      <c r="D216" s="2" t="s">
        <v>397</v>
      </c>
      <c r="E216" s="2" t="s">
        <v>1516</v>
      </c>
      <c r="F216" s="2" t="s">
        <v>1516</v>
      </c>
      <c r="G216" s="2" t="s">
        <v>170</v>
      </c>
      <c r="H216" s="2" t="str">
        <f t="shared" si="13"/>
        <v>Pôster</v>
      </c>
      <c r="I216" s="2" t="s">
        <v>356</v>
      </c>
      <c r="J216" s="2" t="s">
        <v>357</v>
      </c>
      <c r="K216" s="2" t="s">
        <v>4078</v>
      </c>
      <c r="L216" s="2" t="s">
        <v>4079</v>
      </c>
      <c r="M216" s="2">
        <v>0</v>
      </c>
      <c r="N216" s="2" t="s">
        <v>183</v>
      </c>
    </row>
    <row r="217" spans="1:14" x14ac:dyDescent="0.25">
      <c r="A217" s="40" t="s">
        <v>6044</v>
      </c>
      <c r="B217" s="118">
        <f t="shared" si="12"/>
        <v>0.41666666666666669</v>
      </c>
      <c r="C217" s="2" t="s">
        <v>313</v>
      </c>
      <c r="D217" s="2" t="s">
        <v>397</v>
      </c>
      <c r="E217" s="2" t="s">
        <v>1516</v>
      </c>
      <c r="F217" s="2" t="s">
        <v>1516</v>
      </c>
      <c r="G217" s="2" t="s">
        <v>170</v>
      </c>
      <c r="H217" s="2" t="str">
        <f t="shared" si="13"/>
        <v>Pôster</v>
      </c>
      <c r="I217" s="2" t="s">
        <v>314</v>
      </c>
      <c r="J217" s="2" t="s">
        <v>315</v>
      </c>
      <c r="K217" s="2" t="s">
        <v>316</v>
      </c>
      <c r="L217" s="2" t="s">
        <v>4029</v>
      </c>
      <c r="M217" s="2" t="s">
        <v>4030</v>
      </c>
      <c r="N217" s="2" t="s">
        <v>282</v>
      </c>
    </row>
    <row r="218" spans="1:14" x14ac:dyDescent="0.25">
      <c r="A218" s="40" t="s">
        <v>6045</v>
      </c>
      <c r="B218" s="118">
        <f t="shared" si="12"/>
        <v>0.41666666666666669</v>
      </c>
      <c r="C218" s="2" t="s">
        <v>4619</v>
      </c>
      <c r="D218" s="2" t="s">
        <v>397</v>
      </c>
      <c r="E218" s="2" t="s">
        <v>1516</v>
      </c>
      <c r="F218" s="2" t="s">
        <v>1516</v>
      </c>
      <c r="G218" s="2" t="s">
        <v>170</v>
      </c>
      <c r="H218" s="2" t="str">
        <f t="shared" si="13"/>
        <v>Pôster</v>
      </c>
      <c r="I218" s="2" t="s">
        <v>4599</v>
      </c>
      <c r="J218" s="2" t="s">
        <v>4620</v>
      </c>
      <c r="K218" s="2" t="s">
        <v>4621</v>
      </c>
      <c r="L218" s="2">
        <v>0</v>
      </c>
      <c r="M218" s="2">
        <v>0</v>
      </c>
      <c r="N218" s="2" t="s">
        <v>127</v>
      </c>
    </row>
    <row r="219" spans="1:14" x14ac:dyDescent="0.25">
      <c r="A219" s="40" t="s">
        <v>6046</v>
      </c>
      <c r="B219" s="118">
        <f t="shared" si="12"/>
        <v>0.41666666666666669</v>
      </c>
      <c r="C219" s="2" t="s">
        <v>4660</v>
      </c>
      <c r="D219" s="2" t="s">
        <v>397</v>
      </c>
      <c r="E219" s="2" t="s">
        <v>1516</v>
      </c>
      <c r="F219" s="2" t="s">
        <v>1516</v>
      </c>
      <c r="G219" s="2" t="s">
        <v>170</v>
      </c>
      <c r="H219" s="2" t="str">
        <f t="shared" si="13"/>
        <v>Pôster</v>
      </c>
      <c r="I219" s="2" t="s">
        <v>4148</v>
      </c>
      <c r="J219" s="2" t="s">
        <v>4661</v>
      </c>
      <c r="K219" s="2" t="s">
        <v>4662</v>
      </c>
      <c r="L219" s="2" t="s">
        <v>4663</v>
      </c>
      <c r="M219" s="2" t="s">
        <v>4149</v>
      </c>
      <c r="N219" s="2" t="s">
        <v>945</v>
      </c>
    </row>
    <row r="220" spans="1:14" x14ac:dyDescent="0.25">
      <c r="A220" s="40" t="s">
        <v>6047</v>
      </c>
      <c r="B220" s="118">
        <f t="shared" si="12"/>
        <v>0.41666666666666669</v>
      </c>
      <c r="C220" s="2" t="s">
        <v>4475</v>
      </c>
      <c r="D220" s="2" t="s">
        <v>397</v>
      </c>
      <c r="E220" s="2" t="s">
        <v>1516</v>
      </c>
      <c r="F220" s="2" t="s">
        <v>1516</v>
      </c>
      <c r="G220" s="2" t="s">
        <v>170</v>
      </c>
      <c r="H220" s="2" t="str">
        <f t="shared" si="13"/>
        <v>Pôster</v>
      </c>
      <c r="I220" s="2" t="s">
        <v>4476</v>
      </c>
      <c r="J220" s="2" t="s">
        <v>284</v>
      </c>
      <c r="K220" s="2" t="s">
        <v>4477</v>
      </c>
      <c r="L220" s="2" t="s">
        <v>4008</v>
      </c>
      <c r="M220" s="2">
        <v>0</v>
      </c>
      <c r="N220" s="2" t="s">
        <v>143</v>
      </c>
    </row>
    <row r="221" spans="1:14" x14ac:dyDescent="0.25">
      <c r="A221" s="40" t="s">
        <v>6048</v>
      </c>
      <c r="B221" s="118">
        <f t="shared" si="12"/>
        <v>0.41666666666666669</v>
      </c>
      <c r="C221" s="2" t="s">
        <v>4478</v>
      </c>
      <c r="D221" s="2" t="s">
        <v>397</v>
      </c>
      <c r="E221" s="2" t="s">
        <v>1516</v>
      </c>
      <c r="F221" s="2" t="s">
        <v>1516</v>
      </c>
      <c r="G221" s="2" t="s">
        <v>170</v>
      </c>
      <c r="H221" s="2" t="str">
        <f t="shared" si="13"/>
        <v>Pôster</v>
      </c>
      <c r="I221" s="2" t="s">
        <v>4477</v>
      </c>
      <c r="J221" s="2" t="s">
        <v>284</v>
      </c>
      <c r="K221" s="2" t="s">
        <v>4008</v>
      </c>
      <c r="L221" s="2" t="s">
        <v>4476</v>
      </c>
      <c r="M221" s="2">
        <v>0</v>
      </c>
      <c r="N221" s="2" t="s">
        <v>143</v>
      </c>
    </row>
    <row r="222" spans="1:14" x14ac:dyDescent="0.25">
      <c r="A222" s="40" t="s">
        <v>6049</v>
      </c>
      <c r="B222" s="118">
        <f t="shared" si="12"/>
        <v>0.41666666666666669</v>
      </c>
      <c r="C222" s="2" t="s">
        <v>4583</v>
      </c>
      <c r="D222" s="2" t="s">
        <v>397</v>
      </c>
      <c r="E222" s="2" t="s">
        <v>1516</v>
      </c>
      <c r="F222" s="2" t="s">
        <v>1516</v>
      </c>
      <c r="G222" s="2" t="s">
        <v>170</v>
      </c>
      <c r="H222" s="2" t="str">
        <f t="shared" si="13"/>
        <v>Pôster</v>
      </c>
      <c r="I222" s="2" t="s">
        <v>4271</v>
      </c>
      <c r="J222" s="2" t="s">
        <v>4270</v>
      </c>
      <c r="K222" s="2" t="s">
        <v>4570</v>
      </c>
      <c r="L222" s="2" t="s">
        <v>4330</v>
      </c>
      <c r="M222" s="2">
        <v>0</v>
      </c>
      <c r="N222" s="2" t="s">
        <v>46</v>
      </c>
    </row>
    <row r="223" spans="1:14" x14ac:dyDescent="0.25">
      <c r="A223" s="40" t="s">
        <v>6050</v>
      </c>
      <c r="B223" s="118">
        <f t="shared" si="12"/>
        <v>0.41666666666666669</v>
      </c>
      <c r="C223" s="2" t="s">
        <v>4479</v>
      </c>
      <c r="D223" s="2" t="s">
        <v>397</v>
      </c>
      <c r="E223" s="2" t="s">
        <v>1516</v>
      </c>
      <c r="F223" s="2" t="s">
        <v>1516</v>
      </c>
      <c r="G223" s="2" t="s">
        <v>170</v>
      </c>
      <c r="H223" s="2" t="str">
        <f t="shared" si="13"/>
        <v>Pôster</v>
      </c>
      <c r="I223" s="2" t="s">
        <v>4480</v>
      </c>
      <c r="J223" s="2" t="s">
        <v>4021</v>
      </c>
      <c r="K223" s="2" t="s">
        <v>4065</v>
      </c>
      <c r="L223" s="2" t="s">
        <v>4481</v>
      </c>
      <c r="M223" s="2" t="s">
        <v>4482</v>
      </c>
      <c r="N223" s="2" t="s">
        <v>6</v>
      </c>
    </row>
    <row r="224" spans="1:14" x14ac:dyDescent="0.25">
      <c r="A224" s="40" t="s">
        <v>6051</v>
      </c>
      <c r="B224" s="118">
        <f t="shared" si="12"/>
        <v>0.41666666666666669</v>
      </c>
      <c r="C224" s="2" t="s">
        <v>4483</v>
      </c>
      <c r="D224" s="2" t="s">
        <v>397</v>
      </c>
      <c r="E224" s="2" t="s">
        <v>1516</v>
      </c>
      <c r="F224" s="2" t="s">
        <v>1516</v>
      </c>
      <c r="G224" s="2" t="s">
        <v>170</v>
      </c>
      <c r="H224" s="2" t="str">
        <f t="shared" si="13"/>
        <v>Pôster</v>
      </c>
      <c r="I224" s="2" t="s">
        <v>4484</v>
      </c>
      <c r="J224" s="2" t="s">
        <v>4485</v>
      </c>
      <c r="K224" s="2" t="s">
        <v>4486</v>
      </c>
      <c r="L224" s="2" t="s">
        <v>4487</v>
      </c>
      <c r="M224" s="2" t="s">
        <v>4488</v>
      </c>
      <c r="N224" s="2" t="s">
        <v>3</v>
      </c>
    </row>
    <row r="225" spans="1:14" x14ac:dyDescent="0.25">
      <c r="A225" s="40" t="s">
        <v>6052</v>
      </c>
      <c r="B225" s="118">
        <f t="shared" si="12"/>
        <v>0.41666666666666669</v>
      </c>
      <c r="C225" s="2" t="s">
        <v>321</v>
      </c>
      <c r="D225" s="2" t="s">
        <v>397</v>
      </c>
      <c r="E225" s="2" t="s">
        <v>1516</v>
      </c>
      <c r="F225" s="2" t="s">
        <v>1516</v>
      </c>
      <c r="G225" s="2" t="s">
        <v>170</v>
      </c>
      <c r="H225" s="2" t="str">
        <f t="shared" si="13"/>
        <v>Pôster</v>
      </c>
      <c r="I225" s="2" t="s">
        <v>322</v>
      </c>
      <c r="J225" s="2" t="s">
        <v>4035</v>
      </c>
      <c r="K225" s="2">
        <v>0</v>
      </c>
      <c r="L225" s="2">
        <v>0</v>
      </c>
      <c r="M225" s="2">
        <v>0</v>
      </c>
      <c r="N225" s="2" t="s">
        <v>127</v>
      </c>
    </row>
    <row r="226" spans="1:14" x14ac:dyDescent="0.25">
      <c r="A226" s="40" t="s">
        <v>6053</v>
      </c>
      <c r="B226" s="118">
        <f t="shared" si="12"/>
        <v>0.41666666666666669</v>
      </c>
      <c r="C226" s="2" t="s">
        <v>4492</v>
      </c>
      <c r="D226" s="2" t="s">
        <v>397</v>
      </c>
      <c r="E226" s="2" t="s">
        <v>1516</v>
      </c>
      <c r="F226" s="2" t="s">
        <v>1516</v>
      </c>
      <c r="G226" s="2" t="s">
        <v>170</v>
      </c>
      <c r="H226" s="2" t="str">
        <f t="shared" si="13"/>
        <v>Pôster</v>
      </c>
      <c r="I226" s="2" t="s">
        <v>4459</v>
      </c>
      <c r="J226" s="2" t="s">
        <v>4460</v>
      </c>
      <c r="K226" s="2" t="s">
        <v>3930</v>
      </c>
      <c r="L226" s="2" t="s">
        <v>217</v>
      </c>
      <c r="M226" s="2" t="s">
        <v>4461</v>
      </c>
      <c r="N226" s="2" t="s">
        <v>46</v>
      </c>
    </row>
    <row r="227" spans="1:14" x14ac:dyDescent="0.25">
      <c r="A227" s="40" t="s">
        <v>6054</v>
      </c>
      <c r="B227" s="118">
        <f t="shared" si="12"/>
        <v>0.41666666666666669</v>
      </c>
      <c r="C227" s="2" t="s">
        <v>4494</v>
      </c>
      <c r="D227" s="2" t="s">
        <v>397</v>
      </c>
      <c r="E227" s="2" t="s">
        <v>1516</v>
      </c>
      <c r="F227" s="2" t="s">
        <v>1516</v>
      </c>
      <c r="G227" s="2" t="s">
        <v>170</v>
      </c>
      <c r="H227" s="2" t="str">
        <f t="shared" si="13"/>
        <v>Pôster</v>
      </c>
      <c r="I227" s="2" t="s">
        <v>4495</v>
      </c>
      <c r="J227" s="2" t="s">
        <v>4496</v>
      </c>
      <c r="K227" s="2">
        <v>0</v>
      </c>
      <c r="L227" s="2">
        <v>0</v>
      </c>
      <c r="M227" s="2">
        <v>0</v>
      </c>
      <c r="N227" s="2" t="s">
        <v>46</v>
      </c>
    </row>
    <row r="228" spans="1:14" x14ac:dyDescent="0.25">
      <c r="A228" s="40" t="s">
        <v>6055</v>
      </c>
      <c r="B228" s="118">
        <f t="shared" si="12"/>
        <v>0.41666666666666669</v>
      </c>
      <c r="C228" s="2" t="s">
        <v>4497</v>
      </c>
      <c r="D228" s="2" t="s">
        <v>397</v>
      </c>
      <c r="E228" s="2" t="s">
        <v>1516</v>
      </c>
      <c r="F228" s="2" t="s">
        <v>1516</v>
      </c>
      <c r="G228" s="2" t="s">
        <v>170</v>
      </c>
      <c r="H228" s="2" t="str">
        <f t="shared" si="13"/>
        <v>Pôster</v>
      </c>
      <c r="I228" s="2" t="s">
        <v>4498</v>
      </c>
      <c r="J228" s="2" t="s">
        <v>4499</v>
      </c>
      <c r="K228" s="2" t="s">
        <v>4500</v>
      </c>
      <c r="L228" s="2" t="s">
        <v>4501</v>
      </c>
      <c r="M228" s="2" t="s">
        <v>4502</v>
      </c>
      <c r="N228" s="2" t="s">
        <v>22</v>
      </c>
    </row>
    <row r="229" spans="1:14" x14ac:dyDescent="0.25">
      <c r="A229" s="40" t="s">
        <v>6056</v>
      </c>
      <c r="B229" s="118">
        <f t="shared" si="12"/>
        <v>0.41666666666666669</v>
      </c>
      <c r="C229" s="2" t="s">
        <v>4503</v>
      </c>
      <c r="D229" s="2" t="s">
        <v>397</v>
      </c>
      <c r="E229" s="2" t="s">
        <v>1516</v>
      </c>
      <c r="F229" s="2" t="s">
        <v>1516</v>
      </c>
      <c r="G229" s="2" t="s">
        <v>170</v>
      </c>
      <c r="H229" s="2" t="str">
        <f t="shared" si="13"/>
        <v>Pôster</v>
      </c>
      <c r="I229" s="2" t="s">
        <v>4320</v>
      </c>
      <c r="J229" s="2" t="s">
        <v>4319</v>
      </c>
      <c r="K229" s="2" t="s">
        <v>4321</v>
      </c>
      <c r="L229" s="2" t="s">
        <v>4276</v>
      </c>
      <c r="M229" s="2">
        <v>0</v>
      </c>
      <c r="N229" s="2" t="s">
        <v>13</v>
      </c>
    </row>
    <row r="230" spans="1:14" x14ac:dyDescent="0.25">
      <c r="A230" s="40" t="s">
        <v>6057</v>
      </c>
      <c r="B230" s="118">
        <f t="shared" si="12"/>
        <v>0.41666666666666669</v>
      </c>
      <c r="C230" s="2" t="s">
        <v>184</v>
      </c>
      <c r="D230" s="2" t="s">
        <v>397</v>
      </c>
      <c r="E230" s="2" t="s">
        <v>1516</v>
      </c>
      <c r="F230" s="2" t="s">
        <v>1516</v>
      </c>
      <c r="G230" s="2" t="s">
        <v>170</v>
      </c>
      <c r="H230" s="2" t="str">
        <f t="shared" si="13"/>
        <v>Pôster</v>
      </c>
      <c r="I230" s="2" t="s">
        <v>185</v>
      </c>
      <c r="J230" s="2" t="s">
        <v>186</v>
      </c>
      <c r="K230" s="2" t="s">
        <v>3899</v>
      </c>
      <c r="L230" s="2" t="s">
        <v>3900</v>
      </c>
      <c r="M230" s="2" t="s">
        <v>3901</v>
      </c>
      <c r="N230" s="2" t="s">
        <v>76</v>
      </c>
    </row>
    <row r="231" spans="1:14" x14ac:dyDescent="0.25">
      <c r="A231" s="40" t="s">
        <v>6058</v>
      </c>
      <c r="B231" s="118">
        <f t="shared" si="12"/>
        <v>0.41666666666666669</v>
      </c>
      <c r="C231" s="2" t="s">
        <v>359</v>
      </c>
      <c r="D231" s="2" t="s">
        <v>397</v>
      </c>
      <c r="E231" s="2" t="s">
        <v>1516</v>
      </c>
      <c r="F231" s="2" t="s">
        <v>1516</v>
      </c>
      <c r="G231" s="2" t="s">
        <v>170</v>
      </c>
      <c r="H231" s="2" t="str">
        <f t="shared" si="13"/>
        <v>Pôster</v>
      </c>
      <c r="I231" s="2" t="s">
        <v>260</v>
      </c>
      <c r="J231" s="2" t="s">
        <v>4081</v>
      </c>
      <c r="K231" s="2" t="s">
        <v>259</v>
      </c>
      <c r="L231" s="2" t="s">
        <v>3977</v>
      </c>
      <c r="M231" s="2" t="s">
        <v>3976</v>
      </c>
      <c r="N231" s="2" t="s">
        <v>46</v>
      </c>
    </row>
    <row r="232" spans="1:14" x14ac:dyDescent="0.25">
      <c r="A232" s="40" t="s">
        <v>6059</v>
      </c>
      <c r="B232" s="118">
        <f t="shared" si="12"/>
        <v>0.41666666666666669</v>
      </c>
      <c r="C232" s="2" t="s">
        <v>4160</v>
      </c>
      <c r="D232" s="2" t="s">
        <v>397</v>
      </c>
      <c r="E232" s="2" t="s">
        <v>1516</v>
      </c>
      <c r="F232" s="2" t="s">
        <v>1516</v>
      </c>
      <c r="G232" s="2" t="s">
        <v>170</v>
      </c>
      <c r="H232" s="2" t="str">
        <f t="shared" si="13"/>
        <v>Pôster</v>
      </c>
      <c r="I232" s="2" t="s">
        <v>4161</v>
      </c>
      <c r="J232" s="2" t="s">
        <v>4162</v>
      </c>
      <c r="K232" s="2">
        <v>0</v>
      </c>
      <c r="L232" s="2">
        <v>0</v>
      </c>
      <c r="M232" s="2">
        <v>0</v>
      </c>
      <c r="N232" s="2" t="s">
        <v>3</v>
      </c>
    </row>
    <row r="233" spans="1:14" x14ac:dyDescent="0.25">
      <c r="A233" s="40" t="s">
        <v>6060</v>
      </c>
      <c r="B233" s="118">
        <f t="shared" si="12"/>
        <v>0.41666666666666669</v>
      </c>
      <c r="C233" s="2" t="s">
        <v>4522</v>
      </c>
      <c r="D233" s="2" t="s">
        <v>397</v>
      </c>
      <c r="E233" s="2" t="s">
        <v>1516</v>
      </c>
      <c r="F233" s="2" t="s">
        <v>1516</v>
      </c>
      <c r="G233" s="2" t="s">
        <v>170</v>
      </c>
      <c r="H233" s="2" t="str">
        <f t="shared" si="13"/>
        <v>Pôster</v>
      </c>
      <c r="I233" s="2" t="s">
        <v>4161</v>
      </c>
      <c r="J233" s="2" t="s">
        <v>4162</v>
      </c>
      <c r="K233" s="2" t="s">
        <v>4170</v>
      </c>
      <c r="L233" s="2">
        <v>0</v>
      </c>
      <c r="M233" s="2">
        <v>0</v>
      </c>
      <c r="N233" s="2" t="s">
        <v>3</v>
      </c>
    </row>
    <row r="234" spans="1:14" x14ac:dyDescent="0.25">
      <c r="A234" s="40" t="s">
        <v>6061</v>
      </c>
      <c r="B234" s="118">
        <f t="shared" si="12"/>
        <v>0.41666666666666669</v>
      </c>
      <c r="C234" s="2" t="s">
        <v>4237</v>
      </c>
      <c r="D234" s="2" t="s">
        <v>397</v>
      </c>
      <c r="E234" s="2" t="s">
        <v>1516</v>
      </c>
      <c r="F234" s="2" t="s">
        <v>1517</v>
      </c>
      <c r="G234" s="2" t="s">
        <v>169</v>
      </c>
      <c r="H234" s="2" t="str">
        <f t="shared" si="13"/>
        <v>Pôster_mod</v>
      </c>
      <c r="I234" s="2" t="s">
        <v>4238</v>
      </c>
      <c r="J234" s="2" t="s">
        <v>4239</v>
      </c>
      <c r="K234" s="2" t="s">
        <v>4240</v>
      </c>
      <c r="L234" s="2">
        <v>0</v>
      </c>
      <c r="M234" s="2">
        <v>0</v>
      </c>
      <c r="N234" s="2" t="s">
        <v>22</v>
      </c>
    </row>
    <row r="235" spans="1:14" x14ac:dyDescent="0.25">
      <c r="C235" s="2" t="s">
        <v>4523</v>
      </c>
      <c r="D235" s="2" t="s">
        <v>398</v>
      </c>
      <c r="E235" s="2" t="s">
        <v>1516</v>
      </c>
      <c r="F235" s="2" t="s">
        <v>1516</v>
      </c>
      <c r="G235" s="2" t="s">
        <v>170</v>
      </c>
      <c r="H235" s="2" t="str">
        <f t="shared" si="13"/>
        <v>Pôster</v>
      </c>
      <c r="I235" s="2" t="s">
        <v>4524</v>
      </c>
      <c r="J235" s="2" t="s">
        <v>4525</v>
      </c>
      <c r="K235" s="2" t="s">
        <v>4526</v>
      </c>
      <c r="L235" s="2" t="s">
        <v>4527</v>
      </c>
      <c r="M235" s="2" t="s">
        <v>4528</v>
      </c>
      <c r="N235" s="2" t="s">
        <v>3</v>
      </c>
    </row>
    <row r="236" spans="1:14" x14ac:dyDescent="0.25">
      <c r="C236" s="2" t="s">
        <v>208</v>
      </c>
      <c r="D236" s="2" t="s">
        <v>398</v>
      </c>
      <c r="E236" s="2" t="s">
        <v>1516</v>
      </c>
      <c r="F236" s="2" t="s">
        <v>1516</v>
      </c>
      <c r="G236" s="2" t="s">
        <v>170</v>
      </c>
      <c r="H236" s="2" t="str">
        <f t="shared" si="13"/>
        <v>Pôster</v>
      </c>
      <c r="I236" s="2" t="s">
        <v>209</v>
      </c>
      <c r="J236" s="2" t="s">
        <v>3922</v>
      </c>
      <c r="K236" s="2">
        <v>0</v>
      </c>
      <c r="L236" s="2">
        <v>0</v>
      </c>
      <c r="M236" s="2">
        <v>0</v>
      </c>
      <c r="N236" s="2" t="s">
        <v>6</v>
      </c>
    </row>
    <row r="237" spans="1:14" x14ac:dyDescent="0.25">
      <c r="C237" s="2" t="s">
        <v>4353</v>
      </c>
      <c r="D237" s="2" t="s">
        <v>398</v>
      </c>
      <c r="E237" s="2" t="s">
        <v>1516</v>
      </c>
      <c r="F237" s="2" t="s">
        <v>1516</v>
      </c>
      <c r="G237" s="2" t="s">
        <v>170</v>
      </c>
      <c r="H237" s="2" t="str">
        <f t="shared" si="13"/>
        <v>Pôster</v>
      </c>
      <c r="I237" s="2" t="s">
        <v>4354</v>
      </c>
      <c r="J237" s="2" t="s">
        <v>4355</v>
      </c>
      <c r="K237" s="2" t="s">
        <v>4356</v>
      </c>
      <c r="L237" s="2" t="s">
        <v>4357</v>
      </c>
      <c r="M237" s="2" t="s">
        <v>2344</v>
      </c>
      <c r="N237" s="2" t="s">
        <v>3</v>
      </c>
    </row>
    <row r="238" spans="1:14" x14ac:dyDescent="0.25">
      <c r="C238" s="2" t="s">
        <v>4395</v>
      </c>
      <c r="D238" s="2" t="s">
        <v>398</v>
      </c>
      <c r="E238" s="2" t="s">
        <v>1516</v>
      </c>
      <c r="F238" s="2" t="s">
        <v>1516</v>
      </c>
      <c r="G238" s="2" t="s">
        <v>170</v>
      </c>
      <c r="H238" s="2" t="str">
        <f t="shared" si="13"/>
        <v>Pôster</v>
      </c>
      <c r="I238" s="2" t="s">
        <v>4396</v>
      </c>
      <c r="J238" s="2" t="s">
        <v>4397</v>
      </c>
      <c r="K238" s="2" t="s">
        <v>4398</v>
      </c>
      <c r="L238" s="2" t="s">
        <v>4399</v>
      </c>
      <c r="M238" s="2" t="s">
        <v>4400</v>
      </c>
      <c r="N238" s="2" t="s">
        <v>50</v>
      </c>
    </row>
    <row r="239" spans="1:14" x14ac:dyDescent="0.25">
      <c r="C239" s="2" t="s">
        <v>4266</v>
      </c>
      <c r="D239" s="2" t="s">
        <v>399</v>
      </c>
      <c r="E239" s="2" t="s">
        <v>1516</v>
      </c>
      <c r="F239" s="2" t="s">
        <v>1516</v>
      </c>
      <c r="G239" s="2" t="s">
        <v>169</v>
      </c>
      <c r="H239" s="2" t="str">
        <f t="shared" si="13"/>
        <v>Oral</v>
      </c>
      <c r="I239" s="2" t="s">
        <v>4267</v>
      </c>
      <c r="J239" s="2" t="s">
        <v>4268</v>
      </c>
      <c r="K239" s="2">
        <v>0</v>
      </c>
      <c r="L239" s="2">
        <v>0</v>
      </c>
      <c r="M239" s="2">
        <v>0</v>
      </c>
      <c r="N239" s="2" t="s">
        <v>143</v>
      </c>
    </row>
    <row r="240" spans="1:14" x14ac:dyDescent="0.25">
      <c r="C240" s="2" t="s">
        <v>272</v>
      </c>
      <c r="D240" s="2" t="s">
        <v>399</v>
      </c>
      <c r="E240" s="2" t="s">
        <v>1516</v>
      </c>
      <c r="F240" s="2" t="s">
        <v>1516</v>
      </c>
      <c r="G240" s="2" t="s">
        <v>169</v>
      </c>
      <c r="H240" s="2" t="str">
        <f t="shared" si="13"/>
        <v>Oral</v>
      </c>
      <c r="I240" s="2" t="s">
        <v>273</v>
      </c>
      <c r="J240" s="2" t="s">
        <v>3992</v>
      </c>
      <c r="K240" s="2" t="s">
        <v>3993</v>
      </c>
      <c r="L240" s="2" t="s">
        <v>3994</v>
      </c>
      <c r="M240" s="2" t="s">
        <v>3995</v>
      </c>
      <c r="N240" s="2" t="s">
        <v>46</v>
      </c>
    </row>
    <row r="241" spans="3:14" x14ac:dyDescent="0.25">
      <c r="C241" s="2" t="s">
        <v>4471</v>
      </c>
      <c r="D241" s="2" t="s">
        <v>399</v>
      </c>
      <c r="E241" s="2" t="s">
        <v>1516</v>
      </c>
      <c r="F241" s="2" t="s">
        <v>1516</v>
      </c>
      <c r="G241" s="2" t="s">
        <v>169</v>
      </c>
      <c r="H241" s="2" t="str">
        <f t="shared" si="13"/>
        <v>Oral</v>
      </c>
      <c r="I241" s="2" t="s">
        <v>4472</v>
      </c>
      <c r="J241" s="2" t="s">
        <v>4225</v>
      </c>
      <c r="K241" s="2" t="s">
        <v>4223</v>
      </c>
      <c r="L241" s="2" t="s">
        <v>634</v>
      </c>
      <c r="M241" s="2">
        <v>0</v>
      </c>
      <c r="N241" s="2" t="s">
        <v>635</v>
      </c>
    </row>
    <row r="242" spans="3:14" x14ac:dyDescent="0.25">
      <c r="C242" s="2" t="s">
        <v>323</v>
      </c>
      <c r="D242" s="2" t="s">
        <v>399</v>
      </c>
      <c r="E242" s="2" t="s">
        <v>1516</v>
      </c>
      <c r="F242" s="2" t="s">
        <v>1516</v>
      </c>
      <c r="G242" s="2" t="s">
        <v>169</v>
      </c>
      <c r="H242" s="2" t="str">
        <f t="shared" si="13"/>
        <v>Oral</v>
      </c>
      <c r="I242" s="2" t="s">
        <v>324</v>
      </c>
      <c r="J242" s="2" t="s">
        <v>4036</v>
      </c>
      <c r="K242" s="2" t="s">
        <v>4037</v>
      </c>
      <c r="L242" s="2" t="s">
        <v>4004</v>
      </c>
      <c r="M242" s="2" t="s">
        <v>4002</v>
      </c>
      <c r="N242" s="2" t="s">
        <v>183</v>
      </c>
    </row>
    <row r="243" spans="3:14" x14ac:dyDescent="0.25">
      <c r="C243" s="2" t="s">
        <v>358</v>
      </c>
      <c r="D243" s="2" t="s">
        <v>399</v>
      </c>
      <c r="E243" s="2" t="s">
        <v>1516</v>
      </c>
      <c r="F243" s="2" t="s">
        <v>1516</v>
      </c>
      <c r="G243" s="2" t="s">
        <v>169</v>
      </c>
      <c r="H243" s="2" t="str">
        <f t="shared" si="13"/>
        <v>Oral</v>
      </c>
      <c r="I243" s="2" t="s">
        <v>284</v>
      </c>
      <c r="J243" s="2" t="s">
        <v>4008</v>
      </c>
      <c r="K243" s="2" t="s">
        <v>4080</v>
      </c>
      <c r="L243" s="2" t="s">
        <v>4009</v>
      </c>
      <c r="M243" s="2">
        <v>0</v>
      </c>
      <c r="N243" s="2" t="s">
        <v>143</v>
      </c>
    </row>
    <row r="244" spans="3:14" x14ac:dyDescent="0.25">
      <c r="C244" s="2" t="s">
        <v>4289</v>
      </c>
      <c r="D244" s="2" t="s">
        <v>399</v>
      </c>
      <c r="E244" s="2" t="s">
        <v>1516</v>
      </c>
      <c r="F244" s="2" t="s">
        <v>1516</v>
      </c>
      <c r="G244" s="2" t="s">
        <v>170</v>
      </c>
      <c r="H244" s="2" t="str">
        <f t="shared" si="13"/>
        <v>Pôster</v>
      </c>
      <c r="I244" s="2" t="s">
        <v>4290</v>
      </c>
      <c r="J244" s="2" t="s">
        <v>4268</v>
      </c>
      <c r="K244" s="2">
        <v>0</v>
      </c>
      <c r="L244" s="2">
        <v>0</v>
      </c>
      <c r="M244" s="2">
        <v>0</v>
      </c>
      <c r="N244" s="2" t="s">
        <v>143</v>
      </c>
    </row>
    <row r="245" spans="3:14" x14ac:dyDescent="0.25">
      <c r="C245" s="2" t="s">
        <v>4554</v>
      </c>
      <c r="D245" s="2" t="s">
        <v>399</v>
      </c>
      <c r="E245" s="2" t="s">
        <v>1516</v>
      </c>
      <c r="F245" s="2" t="s">
        <v>1516</v>
      </c>
      <c r="G245" s="2" t="s">
        <v>170</v>
      </c>
      <c r="H245" s="2" t="str">
        <f t="shared" si="13"/>
        <v>Pôster</v>
      </c>
      <c r="I245" s="2" t="s">
        <v>4338</v>
      </c>
      <c r="J245" s="2" t="s">
        <v>4340</v>
      </c>
      <c r="K245" s="2" t="s">
        <v>4339</v>
      </c>
      <c r="L245" s="2" t="s">
        <v>4337</v>
      </c>
      <c r="M245" s="2" t="s">
        <v>4341</v>
      </c>
      <c r="N245" s="2" t="s">
        <v>46</v>
      </c>
    </row>
    <row r="246" spans="3:14" x14ac:dyDescent="0.25">
      <c r="C246" s="2" t="s">
        <v>4184</v>
      </c>
      <c r="D246" s="2" t="s">
        <v>399</v>
      </c>
      <c r="E246" s="2" t="s">
        <v>1516</v>
      </c>
      <c r="F246" s="2" t="s">
        <v>1516</v>
      </c>
      <c r="G246" s="2" t="s">
        <v>170</v>
      </c>
      <c r="H246" s="2" t="str">
        <f t="shared" si="13"/>
        <v>Pôster</v>
      </c>
      <c r="I246" s="2" t="s">
        <v>4185</v>
      </c>
      <c r="J246" s="2" t="s">
        <v>4186</v>
      </c>
      <c r="K246" s="2">
        <v>0</v>
      </c>
      <c r="L246" s="2">
        <v>0</v>
      </c>
      <c r="M246" s="2">
        <v>0</v>
      </c>
      <c r="N246" s="2" t="s">
        <v>22</v>
      </c>
    </row>
    <row r="247" spans="3:14" x14ac:dyDescent="0.25">
      <c r="C247" s="2" t="s">
        <v>4336</v>
      </c>
      <c r="D247" s="2" t="s">
        <v>399</v>
      </c>
      <c r="E247" s="2" t="s">
        <v>1516</v>
      </c>
      <c r="F247" s="2" t="s">
        <v>1516</v>
      </c>
      <c r="G247" s="2" t="s">
        <v>170</v>
      </c>
      <c r="H247" s="2" t="str">
        <f t="shared" si="13"/>
        <v>Pôster</v>
      </c>
      <c r="I247" s="2" t="s">
        <v>4337</v>
      </c>
      <c r="J247" s="2" t="s">
        <v>4338</v>
      </c>
      <c r="K247" s="2" t="s">
        <v>4339</v>
      </c>
      <c r="L247" s="2" t="s">
        <v>4340</v>
      </c>
      <c r="M247" s="2" t="s">
        <v>4341</v>
      </c>
      <c r="N247" s="2" t="s">
        <v>46</v>
      </c>
    </row>
    <row r="248" spans="3:14" x14ac:dyDescent="0.25">
      <c r="C248" s="2" t="s">
        <v>242</v>
      </c>
      <c r="D248" s="2" t="s">
        <v>399</v>
      </c>
      <c r="E248" s="2" t="s">
        <v>1516</v>
      </c>
      <c r="F248" s="2" t="s">
        <v>1516</v>
      </c>
      <c r="G248" s="2" t="s">
        <v>170</v>
      </c>
      <c r="H248" s="2" t="str">
        <f t="shared" si="13"/>
        <v>Pôster</v>
      </c>
      <c r="I248" s="2" t="s">
        <v>243</v>
      </c>
      <c r="J248" s="2" t="s">
        <v>3954</v>
      </c>
      <c r="K248" s="2" t="s">
        <v>3955</v>
      </c>
      <c r="L248" s="2" t="s">
        <v>3956</v>
      </c>
      <c r="M248" s="2" t="s">
        <v>3957</v>
      </c>
      <c r="N248" s="2" t="s">
        <v>183</v>
      </c>
    </row>
    <row r="249" spans="3:14" x14ac:dyDescent="0.25">
      <c r="C249" s="2" t="s">
        <v>370</v>
      </c>
      <c r="D249" s="2" t="s">
        <v>399</v>
      </c>
      <c r="E249" s="2" t="s">
        <v>1516</v>
      </c>
      <c r="F249" s="2" t="s">
        <v>1516</v>
      </c>
      <c r="G249" s="2" t="s">
        <v>170</v>
      </c>
      <c r="H249" s="2" t="str">
        <f t="shared" si="13"/>
        <v>Pôster</v>
      </c>
      <c r="I249" s="2" t="s">
        <v>371</v>
      </c>
      <c r="J249" s="2" t="s">
        <v>4090</v>
      </c>
      <c r="K249" s="2" t="s">
        <v>4091</v>
      </c>
      <c r="L249" s="2" t="s">
        <v>4092</v>
      </c>
      <c r="M249" s="2" t="s">
        <v>4093</v>
      </c>
      <c r="N249" s="2" t="s">
        <v>13</v>
      </c>
    </row>
    <row r="250" spans="3:14" x14ac:dyDescent="0.25">
      <c r="C250" s="2" t="s">
        <v>244</v>
      </c>
      <c r="D250" s="2" t="s">
        <v>399</v>
      </c>
      <c r="E250" s="2" t="s">
        <v>1516</v>
      </c>
      <c r="F250" s="2" t="s">
        <v>1516</v>
      </c>
      <c r="G250" s="2" t="s">
        <v>170</v>
      </c>
      <c r="H250" s="2" t="str">
        <f t="shared" si="13"/>
        <v>Pôster</v>
      </c>
      <c r="I250" s="2" t="s">
        <v>245</v>
      </c>
      <c r="J250" s="2" t="s">
        <v>3958</v>
      </c>
      <c r="K250" s="2" t="s">
        <v>3959</v>
      </c>
      <c r="L250" s="2" t="s">
        <v>3960</v>
      </c>
      <c r="M250" s="2" t="s">
        <v>3961</v>
      </c>
      <c r="N250" s="2" t="s">
        <v>22</v>
      </c>
    </row>
    <row r="251" spans="3:14" x14ac:dyDescent="0.25">
      <c r="C251" s="2" t="s">
        <v>4688</v>
      </c>
      <c r="D251" s="2" t="s">
        <v>399</v>
      </c>
      <c r="E251" s="2" t="s">
        <v>1516</v>
      </c>
      <c r="F251" s="2" t="s">
        <v>1516</v>
      </c>
      <c r="G251" s="2" t="s">
        <v>170</v>
      </c>
      <c r="H251" s="2" t="str">
        <f t="shared" si="13"/>
        <v>Pôster</v>
      </c>
      <c r="I251" s="2" t="s">
        <v>373</v>
      </c>
      <c r="J251" s="2">
        <v>0</v>
      </c>
      <c r="K251" s="2">
        <v>0</v>
      </c>
      <c r="L251" s="2">
        <v>0</v>
      </c>
      <c r="M251" s="2">
        <v>0</v>
      </c>
      <c r="N251" s="2" t="s">
        <v>127</v>
      </c>
    </row>
    <row r="252" spans="3:14" x14ac:dyDescent="0.25">
      <c r="C252" s="2" t="s">
        <v>256</v>
      </c>
      <c r="D252" s="2" t="s">
        <v>399</v>
      </c>
      <c r="E252" s="2" t="s">
        <v>1516</v>
      </c>
      <c r="F252" s="2" t="s">
        <v>1516</v>
      </c>
      <c r="G252" s="2" t="s">
        <v>170</v>
      </c>
      <c r="H252" s="2" t="str">
        <f t="shared" si="13"/>
        <v>Pôster</v>
      </c>
      <c r="I252" s="2" t="s">
        <v>257</v>
      </c>
      <c r="J252" s="2">
        <v>0</v>
      </c>
      <c r="K252" s="2">
        <v>0</v>
      </c>
      <c r="L252" s="2">
        <v>0</v>
      </c>
      <c r="M252" s="2">
        <v>0</v>
      </c>
      <c r="N252" s="2" t="s">
        <v>127</v>
      </c>
    </row>
    <row r="253" spans="3:14" x14ac:dyDescent="0.25">
      <c r="C253" s="2" t="s">
        <v>278</v>
      </c>
      <c r="D253" s="2" t="s">
        <v>399</v>
      </c>
      <c r="E253" s="2" t="s">
        <v>1516</v>
      </c>
      <c r="F253" s="2" t="s">
        <v>1516</v>
      </c>
      <c r="G253" s="2" t="s">
        <v>170</v>
      </c>
      <c r="H253" s="2" t="str">
        <f t="shared" si="13"/>
        <v>Pôster</v>
      </c>
      <c r="I253" s="2" t="s">
        <v>279</v>
      </c>
      <c r="J253" s="2" t="s">
        <v>4001</v>
      </c>
      <c r="K253" s="2" t="s">
        <v>4002</v>
      </c>
      <c r="L253" s="2" t="s">
        <v>4003</v>
      </c>
      <c r="M253" s="2" t="s">
        <v>4004</v>
      </c>
      <c r="N253" s="2" t="s">
        <v>183</v>
      </c>
    </row>
    <row r="254" spans="3:14" x14ac:dyDescent="0.25">
      <c r="C254" s="2" t="s">
        <v>283</v>
      </c>
      <c r="D254" s="2" t="s">
        <v>399</v>
      </c>
      <c r="E254" s="2" t="s">
        <v>1516</v>
      </c>
      <c r="F254" s="2" t="s">
        <v>1516</v>
      </c>
      <c r="G254" s="2" t="s">
        <v>170</v>
      </c>
      <c r="H254" s="2" t="str">
        <f t="shared" si="13"/>
        <v>Pôster</v>
      </c>
      <c r="I254" s="2" t="s">
        <v>284</v>
      </c>
      <c r="J254" s="2" t="s">
        <v>4008</v>
      </c>
      <c r="K254" s="2" t="s">
        <v>4009</v>
      </c>
      <c r="L254" s="2" t="s">
        <v>4010</v>
      </c>
      <c r="M254" s="2" t="s">
        <v>4011</v>
      </c>
      <c r="N254" s="2" t="s">
        <v>143</v>
      </c>
    </row>
    <row r="255" spans="3:14" x14ac:dyDescent="0.25">
      <c r="C255" s="2" t="s">
        <v>375</v>
      </c>
      <c r="D255" s="2" t="s">
        <v>399</v>
      </c>
      <c r="E255" s="2" t="s">
        <v>1516</v>
      </c>
      <c r="F255" s="2" t="s">
        <v>1516</v>
      </c>
      <c r="G255" s="2" t="s">
        <v>170</v>
      </c>
      <c r="H255" s="2" t="str">
        <f t="shared" si="13"/>
        <v>Pôster</v>
      </c>
      <c r="I255" s="2" t="s">
        <v>376</v>
      </c>
      <c r="J255" s="2" t="s">
        <v>4096</v>
      </c>
      <c r="K255" s="2" t="s">
        <v>4097</v>
      </c>
      <c r="L255" s="2" t="s">
        <v>4098</v>
      </c>
      <c r="M255" s="2" t="s">
        <v>377</v>
      </c>
      <c r="N255" s="2" t="s">
        <v>22</v>
      </c>
    </row>
    <row r="256" spans="3:14" x14ac:dyDescent="0.25">
      <c r="C256" s="2" t="s">
        <v>4473</v>
      </c>
      <c r="D256" s="2" t="s">
        <v>399</v>
      </c>
      <c r="E256" s="2" t="s">
        <v>1516</v>
      </c>
      <c r="F256" s="2" t="s">
        <v>1516</v>
      </c>
      <c r="G256" s="2" t="s">
        <v>170</v>
      </c>
      <c r="H256" s="2" t="str">
        <f t="shared" si="13"/>
        <v>Pôster</v>
      </c>
      <c r="I256" s="2" t="s">
        <v>4474</v>
      </c>
      <c r="J256" s="2" t="s">
        <v>4268</v>
      </c>
      <c r="K256" s="2">
        <v>0</v>
      </c>
      <c r="L256" s="2">
        <v>0</v>
      </c>
      <c r="M256" s="2">
        <v>0</v>
      </c>
      <c r="N256" s="2" t="s">
        <v>143</v>
      </c>
    </row>
    <row r="257" spans="3:14" x14ac:dyDescent="0.25">
      <c r="C257" s="2" t="s">
        <v>4194</v>
      </c>
      <c r="D257" s="2" t="s">
        <v>399</v>
      </c>
      <c r="E257" s="2" t="s">
        <v>1516</v>
      </c>
      <c r="F257" s="2" t="s">
        <v>1516</v>
      </c>
      <c r="G257" s="2" t="s">
        <v>170</v>
      </c>
      <c r="H257" s="2" t="str">
        <f t="shared" si="13"/>
        <v>Pôster</v>
      </c>
      <c r="I257" s="2" t="s">
        <v>4195</v>
      </c>
      <c r="J257" s="2" t="s">
        <v>4185</v>
      </c>
      <c r="K257" s="2" t="s">
        <v>4186</v>
      </c>
      <c r="L257" s="2" t="s">
        <v>4196</v>
      </c>
      <c r="M257" s="2">
        <v>0</v>
      </c>
      <c r="N257" s="2" t="s">
        <v>22</v>
      </c>
    </row>
    <row r="258" spans="3:14" x14ac:dyDescent="0.25">
      <c r="C258" s="2" t="s">
        <v>4504</v>
      </c>
      <c r="D258" s="2" t="s">
        <v>399</v>
      </c>
      <c r="E258" s="2" t="s">
        <v>1516</v>
      </c>
      <c r="F258" s="2" t="s">
        <v>1516</v>
      </c>
      <c r="G258" s="2" t="s">
        <v>170</v>
      </c>
      <c r="H258" s="2" t="str">
        <f t="shared" si="13"/>
        <v>Pôster</v>
      </c>
      <c r="I258" s="2" t="s">
        <v>4505</v>
      </c>
      <c r="J258" s="2" t="s">
        <v>4506</v>
      </c>
      <c r="K258" s="2" t="s">
        <v>4507</v>
      </c>
      <c r="L258" s="2" t="s">
        <v>4508</v>
      </c>
      <c r="M258" s="2">
        <v>0</v>
      </c>
      <c r="N258" s="2" t="s">
        <v>635</v>
      </c>
    </row>
    <row r="259" spans="3:14" x14ac:dyDescent="0.25">
      <c r="C259" s="2" t="s">
        <v>4509</v>
      </c>
      <c r="D259" s="2" t="s">
        <v>399</v>
      </c>
      <c r="E259" s="2" t="s">
        <v>1516</v>
      </c>
      <c r="F259" s="2" t="s">
        <v>1516</v>
      </c>
      <c r="G259" s="2" t="s">
        <v>170</v>
      </c>
      <c r="H259" s="2" t="str">
        <f t="shared" si="13"/>
        <v>Pôster</v>
      </c>
      <c r="I259" s="2" t="s">
        <v>4510</v>
      </c>
      <c r="J259" s="2" t="s">
        <v>4179</v>
      </c>
      <c r="K259" s="2" t="s">
        <v>4178</v>
      </c>
      <c r="L259" s="2" t="s">
        <v>4511</v>
      </c>
      <c r="M259" s="2">
        <v>0</v>
      </c>
      <c r="N259" s="2" t="s">
        <v>22</v>
      </c>
    </row>
    <row r="260" spans="3:14" x14ac:dyDescent="0.25">
      <c r="C260" s="2" t="s">
        <v>4529</v>
      </c>
      <c r="D260" s="2" t="s">
        <v>396</v>
      </c>
      <c r="E260" s="2" t="s">
        <v>1516</v>
      </c>
      <c r="F260" s="2" t="s">
        <v>1516</v>
      </c>
      <c r="G260" s="2" t="s">
        <v>169</v>
      </c>
      <c r="H260" s="2" t="str">
        <f t="shared" si="13"/>
        <v>Oral</v>
      </c>
      <c r="I260" s="2" t="s">
        <v>4192</v>
      </c>
      <c r="J260" s="2" t="s">
        <v>4191</v>
      </c>
      <c r="K260" s="2" t="s">
        <v>647</v>
      </c>
      <c r="L260" s="2">
        <v>0</v>
      </c>
      <c r="M260" s="2">
        <v>0</v>
      </c>
      <c r="N260" s="2" t="s">
        <v>4193</v>
      </c>
    </row>
    <row r="261" spans="3:14" x14ac:dyDescent="0.25">
      <c r="C261" s="2" t="s">
        <v>4291</v>
      </c>
      <c r="D261" s="2" t="s">
        <v>396</v>
      </c>
      <c r="E261" s="2" t="s">
        <v>1516</v>
      </c>
      <c r="F261" s="2" t="s">
        <v>1516</v>
      </c>
      <c r="G261" s="2" t="s">
        <v>169</v>
      </c>
      <c r="H261" s="2" t="str">
        <f t="shared" ref="H261:H324" si="14">IF(G261="Oral",IF(E261=F261,"Oral","Pôster_mod"),"Pôster")</f>
        <v>Oral</v>
      </c>
      <c r="I261" s="2" t="s">
        <v>2297</v>
      </c>
      <c r="J261" s="2" t="s">
        <v>200</v>
      </c>
      <c r="K261" s="2" t="s">
        <v>3912</v>
      </c>
      <c r="L261" s="2" t="s">
        <v>4152</v>
      </c>
      <c r="M261" s="2" t="s">
        <v>4292</v>
      </c>
      <c r="N261" s="2" t="s">
        <v>50</v>
      </c>
    </row>
    <row r="262" spans="3:14" x14ac:dyDescent="0.25">
      <c r="C262" s="2" t="s">
        <v>389</v>
      </c>
      <c r="D262" s="2" t="s">
        <v>396</v>
      </c>
      <c r="E262" s="2" t="s">
        <v>1516</v>
      </c>
      <c r="F262" s="2" t="s">
        <v>1516</v>
      </c>
      <c r="G262" s="2" t="s">
        <v>169</v>
      </c>
      <c r="H262" s="2" t="str">
        <f t="shared" si="14"/>
        <v>Oral</v>
      </c>
      <c r="I262" s="2" t="s">
        <v>390</v>
      </c>
      <c r="J262" s="2" t="s">
        <v>4111</v>
      </c>
      <c r="K262" s="2" t="s">
        <v>4112</v>
      </c>
      <c r="L262" s="2" t="s">
        <v>4113</v>
      </c>
      <c r="M262" s="2" t="s">
        <v>4114</v>
      </c>
      <c r="N262" s="2" t="s">
        <v>100</v>
      </c>
    </row>
    <row r="263" spans="3:14" x14ac:dyDescent="0.25">
      <c r="C263" s="2" t="s">
        <v>4190</v>
      </c>
      <c r="D263" s="2" t="s">
        <v>396</v>
      </c>
      <c r="E263" s="2" t="s">
        <v>1516</v>
      </c>
      <c r="F263" s="2" t="s">
        <v>1516</v>
      </c>
      <c r="G263" s="2" t="s">
        <v>169</v>
      </c>
      <c r="H263" s="2" t="str">
        <f t="shared" si="14"/>
        <v>Oral</v>
      </c>
      <c r="I263" s="2" t="s">
        <v>4191</v>
      </c>
      <c r="J263" s="2" t="s">
        <v>647</v>
      </c>
      <c r="K263" s="2" t="s">
        <v>4192</v>
      </c>
      <c r="L263" s="2">
        <v>0</v>
      </c>
      <c r="M263" s="2">
        <v>0</v>
      </c>
      <c r="N263" s="2" t="s">
        <v>635</v>
      </c>
    </row>
    <row r="264" spans="3:14" x14ac:dyDescent="0.25">
      <c r="C264" s="2" t="s">
        <v>4413</v>
      </c>
      <c r="D264" s="2" t="s">
        <v>396</v>
      </c>
      <c r="E264" s="2" t="s">
        <v>1516</v>
      </c>
      <c r="F264" s="2" t="s">
        <v>1516</v>
      </c>
      <c r="G264" s="2" t="s">
        <v>169</v>
      </c>
      <c r="H264" s="2" t="str">
        <f t="shared" si="14"/>
        <v>Oral</v>
      </c>
      <c r="I264" s="2" t="s">
        <v>4192</v>
      </c>
      <c r="J264" s="2" t="s">
        <v>4191</v>
      </c>
      <c r="K264" s="2" t="s">
        <v>647</v>
      </c>
      <c r="L264" s="2">
        <v>0</v>
      </c>
      <c r="M264" s="2">
        <v>0</v>
      </c>
      <c r="N264" s="2" t="s">
        <v>4193</v>
      </c>
    </row>
    <row r="265" spans="3:14" x14ac:dyDescent="0.25">
      <c r="C265" s="2" t="s">
        <v>4126</v>
      </c>
      <c r="D265" s="2" t="s">
        <v>396</v>
      </c>
      <c r="E265" s="2" t="s">
        <v>1516</v>
      </c>
      <c r="F265" s="2" t="s">
        <v>1516</v>
      </c>
      <c r="G265" s="2" t="s">
        <v>169</v>
      </c>
      <c r="H265" s="2" t="str">
        <f t="shared" si="14"/>
        <v>Oral</v>
      </c>
      <c r="I265" s="2" t="s">
        <v>4127</v>
      </c>
      <c r="J265" s="2" t="s">
        <v>4128</v>
      </c>
      <c r="K265" s="2" t="s">
        <v>4129</v>
      </c>
      <c r="L265" s="2">
        <v>0</v>
      </c>
      <c r="M265" s="2">
        <v>0</v>
      </c>
      <c r="N265" s="2" t="s">
        <v>13</v>
      </c>
    </row>
    <row r="266" spans="3:14" x14ac:dyDescent="0.25">
      <c r="C266" s="2" t="s">
        <v>307</v>
      </c>
      <c r="D266" s="2" t="s">
        <v>396</v>
      </c>
      <c r="E266" s="2" t="s">
        <v>1516</v>
      </c>
      <c r="F266" s="2" t="s">
        <v>1516</v>
      </c>
      <c r="G266" s="2" t="s">
        <v>169</v>
      </c>
      <c r="H266" s="2" t="str">
        <f t="shared" si="14"/>
        <v>Oral</v>
      </c>
      <c r="I266" s="2" t="s">
        <v>308</v>
      </c>
      <c r="J266" s="2" t="s">
        <v>4022</v>
      </c>
      <c r="K266" s="2" t="s">
        <v>4023</v>
      </c>
      <c r="L266" s="2" t="s">
        <v>3278</v>
      </c>
      <c r="M266" s="2">
        <v>0</v>
      </c>
      <c r="N266" s="2" t="s">
        <v>76</v>
      </c>
    </row>
    <row r="267" spans="3:14" x14ac:dyDescent="0.25">
      <c r="C267" s="2" t="s">
        <v>4654</v>
      </c>
      <c r="D267" s="2" t="s">
        <v>396</v>
      </c>
      <c r="E267" s="2" t="s">
        <v>1516</v>
      </c>
      <c r="F267" s="2" t="s">
        <v>1516</v>
      </c>
      <c r="G267" s="2" t="s">
        <v>169</v>
      </c>
      <c r="H267" s="2" t="str">
        <f t="shared" si="14"/>
        <v>Oral</v>
      </c>
      <c r="I267" s="2" t="s">
        <v>4655</v>
      </c>
      <c r="J267" s="2">
        <v>0</v>
      </c>
      <c r="K267" s="2">
        <v>0</v>
      </c>
      <c r="L267" s="2">
        <v>0</v>
      </c>
      <c r="M267" s="2">
        <v>0</v>
      </c>
      <c r="N267" s="2" t="s">
        <v>143</v>
      </c>
    </row>
    <row r="268" spans="3:14" x14ac:dyDescent="0.25">
      <c r="C268" s="2" t="s">
        <v>4489</v>
      </c>
      <c r="D268" s="2" t="s">
        <v>396</v>
      </c>
      <c r="E268" s="2" t="s">
        <v>1516</v>
      </c>
      <c r="F268" s="2" t="s">
        <v>1516</v>
      </c>
      <c r="G268" s="2" t="s">
        <v>169</v>
      </c>
      <c r="H268" s="2" t="str">
        <f t="shared" si="14"/>
        <v>Oral</v>
      </c>
      <c r="I268" s="2" t="s">
        <v>2657</v>
      </c>
      <c r="J268" s="2" t="s">
        <v>4490</v>
      </c>
      <c r="K268" s="2" t="s">
        <v>192</v>
      </c>
      <c r="L268" s="2" t="s">
        <v>4491</v>
      </c>
      <c r="M268" s="2">
        <v>0</v>
      </c>
      <c r="N268" s="2" t="s">
        <v>50</v>
      </c>
    </row>
    <row r="269" spans="3:14" x14ac:dyDescent="0.25">
      <c r="C269" s="2" t="s">
        <v>4584</v>
      </c>
      <c r="D269" s="2" t="s">
        <v>396</v>
      </c>
      <c r="E269" s="2">
        <v>0</v>
      </c>
      <c r="F269" s="2">
        <v>0</v>
      </c>
      <c r="G269" s="2" t="s">
        <v>169</v>
      </c>
      <c r="H269" s="2" t="str">
        <f t="shared" si="14"/>
        <v>Oral</v>
      </c>
      <c r="I269" s="2" t="s">
        <v>4198</v>
      </c>
      <c r="J269" s="2" t="s">
        <v>4042</v>
      </c>
      <c r="K269" s="2" t="s">
        <v>4041</v>
      </c>
      <c r="L269" s="2">
        <v>0</v>
      </c>
      <c r="M269" s="2">
        <v>0</v>
      </c>
      <c r="N269" s="2" t="s">
        <v>3</v>
      </c>
    </row>
    <row r="270" spans="3:14" x14ac:dyDescent="0.25">
      <c r="C270" s="2" t="s">
        <v>4512</v>
      </c>
      <c r="D270" s="2" t="s">
        <v>396</v>
      </c>
      <c r="E270" s="2" t="s">
        <v>1516</v>
      </c>
      <c r="F270" s="2" t="s">
        <v>1516</v>
      </c>
      <c r="G270" s="2" t="s">
        <v>169</v>
      </c>
      <c r="H270" s="2" t="str">
        <f t="shared" si="14"/>
        <v>Oral</v>
      </c>
      <c r="I270" s="2" t="s">
        <v>4513</v>
      </c>
      <c r="J270" s="2" t="s">
        <v>4514</v>
      </c>
      <c r="K270" s="2">
        <v>0</v>
      </c>
      <c r="L270" s="2">
        <v>0</v>
      </c>
      <c r="M270" s="2">
        <v>0</v>
      </c>
      <c r="N270" s="2" t="s">
        <v>22</v>
      </c>
    </row>
    <row r="271" spans="3:14" x14ac:dyDescent="0.25">
      <c r="C271" s="2" t="s">
        <v>187</v>
      </c>
      <c r="D271" s="2" t="s">
        <v>396</v>
      </c>
      <c r="E271" s="2" t="s">
        <v>1516</v>
      </c>
      <c r="F271" s="2" t="s">
        <v>1516</v>
      </c>
      <c r="G271" s="2" t="s">
        <v>170</v>
      </c>
      <c r="H271" s="2" t="str">
        <f t="shared" si="14"/>
        <v>Pôster</v>
      </c>
      <c r="I271" s="2" t="s">
        <v>188</v>
      </c>
      <c r="J271" s="2" t="s">
        <v>3902</v>
      </c>
      <c r="K271" s="2" t="s">
        <v>3903</v>
      </c>
      <c r="L271" s="2" t="s">
        <v>3904</v>
      </c>
      <c r="M271" s="2" t="s">
        <v>190</v>
      </c>
      <c r="N271" s="2" t="s">
        <v>189</v>
      </c>
    </row>
    <row r="272" spans="3:14" x14ac:dyDescent="0.25">
      <c r="C272" s="2" t="s">
        <v>4241</v>
      </c>
      <c r="D272" s="2" t="s">
        <v>396</v>
      </c>
      <c r="E272" s="2" t="s">
        <v>1516</v>
      </c>
      <c r="F272" s="2" t="s">
        <v>1516</v>
      </c>
      <c r="G272" s="2" t="s">
        <v>170</v>
      </c>
      <c r="H272" s="2" t="str">
        <f t="shared" si="14"/>
        <v>Pôster</v>
      </c>
      <c r="I272" s="2" t="s">
        <v>4191</v>
      </c>
      <c r="J272" s="2" t="s">
        <v>647</v>
      </c>
      <c r="K272" s="2" t="s">
        <v>4192</v>
      </c>
      <c r="L272" s="2">
        <v>0</v>
      </c>
      <c r="M272" s="2">
        <v>0</v>
      </c>
      <c r="N272" s="2" t="s">
        <v>635</v>
      </c>
    </row>
    <row r="273" spans="3:14" x14ac:dyDescent="0.25">
      <c r="C273" s="2" t="s">
        <v>4561</v>
      </c>
      <c r="D273" s="2" t="s">
        <v>396</v>
      </c>
      <c r="E273" s="2" t="s">
        <v>1516</v>
      </c>
      <c r="F273" s="2" t="s">
        <v>1516</v>
      </c>
      <c r="G273" s="2" t="s">
        <v>170</v>
      </c>
      <c r="H273" s="2" t="str">
        <f t="shared" si="14"/>
        <v>Pôster</v>
      </c>
      <c r="I273" s="2" t="s">
        <v>3013</v>
      </c>
      <c r="J273" s="2" t="s">
        <v>3012</v>
      </c>
      <c r="K273" s="2">
        <v>0</v>
      </c>
      <c r="L273" s="2">
        <v>0</v>
      </c>
      <c r="M273" s="2">
        <v>0</v>
      </c>
      <c r="N273" s="2" t="s">
        <v>143</v>
      </c>
    </row>
    <row r="274" spans="3:14" x14ac:dyDescent="0.25">
      <c r="C274" s="2" t="s">
        <v>384</v>
      </c>
      <c r="D274" s="2" t="s">
        <v>396</v>
      </c>
      <c r="E274" s="2" t="s">
        <v>1516</v>
      </c>
      <c r="F274" s="2" t="s">
        <v>1516</v>
      </c>
      <c r="G274" s="2" t="s">
        <v>170</v>
      </c>
      <c r="H274" s="2" t="str">
        <f t="shared" si="14"/>
        <v>Pôster</v>
      </c>
      <c r="I274" s="2" t="s">
        <v>385</v>
      </c>
      <c r="J274" s="2" t="s">
        <v>4105</v>
      </c>
      <c r="K274" s="2">
        <v>0</v>
      </c>
      <c r="L274" s="2">
        <v>0</v>
      </c>
      <c r="M274" s="2">
        <v>0</v>
      </c>
      <c r="N274" s="2" t="s">
        <v>46</v>
      </c>
    </row>
    <row r="275" spans="3:14" x14ac:dyDescent="0.25">
      <c r="C275" s="2" t="s">
        <v>4677</v>
      </c>
      <c r="D275" s="2" t="s">
        <v>396</v>
      </c>
      <c r="E275" s="2" t="s">
        <v>1517</v>
      </c>
      <c r="F275" s="2" t="s">
        <v>1516</v>
      </c>
      <c r="G275" s="2" t="s">
        <v>170</v>
      </c>
      <c r="H275" s="2" t="str">
        <f t="shared" si="14"/>
        <v>Pôster</v>
      </c>
      <c r="I275" s="2" t="s">
        <v>4678</v>
      </c>
      <c r="J275" s="2" t="s">
        <v>4679</v>
      </c>
      <c r="K275" s="2" t="s">
        <v>4680</v>
      </c>
      <c r="L275" s="2" t="s">
        <v>4681</v>
      </c>
      <c r="M275" s="2" t="s">
        <v>4682</v>
      </c>
      <c r="N275" s="2" t="s">
        <v>635</v>
      </c>
    </row>
    <row r="276" spans="3:14" x14ac:dyDescent="0.25">
      <c r="C276" s="2" t="s">
        <v>4577</v>
      </c>
      <c r="D276" s="2" t="s">
        <v>396</v>
      </c>
      <c r="E276" s="2" t="s">
        <v>1516</v>
      </c>
      <c r="F276" s="2" t="s">
        <v>1516</v>
      </c>
      <c r="G276" s="2" t="s">
        <v>170</v>
      </c>
      <c r="H276" s="2" t="str">
        <f t="shared" si="14"/>
        <v>Pôster</v>
      </c>
      <c r="I276" s="2" t="s">
        <v>3013</v>
      </c>
      <c r="J276" s="2" t="s">
        <v>3012</v>
      </c>
      <c r="K276" s="2">
        <v>0</v>
      </c>
      <c r="L276" s="2">
        <v>0</v>
      </c>
      <c r="M276" s="2">
        <v>0</v>
      </c>
      <c r="N276" s="2" t="s">
        <v>143</v>
      </c>
    </row>
    <row r="277" spans="3:14" x14ac:dyDescent="0.25">
      <c r="C277" s="2" t="s">
        <v>4436</v>
      </c>
      <c r="D277" s="2" t="s">
        <v>396</v>
      </c>
      <c r="E277" s="2" t="s">
        <v>1516</v>
      </c>
      <c r="F277" s="2" t="s">
        <v>1516</v>
      </c>
      <c r="G277" s="2" t="s">
        <v>170</v>
      </c>
      <c r="H277" s="2" t="str">
        <f t="shared" si="14"/>
        <v>Pôster</v>
      </c>
      <c r="I277" s="2" t="s">
        <v>4437</v>
      </c>
      <c r="J277" s="2" t="s">
        <v>4438</v>
      </c>
      <c r="K277" s="2" t="s">
        <v>4439</v>
      </c>
      <c r="L277" s="2" t="s">
        <v>4440</v>
      </c>
      <c r="M277" s="2">
        <v>0</v>
      </c>
      <c r="N277" s="2" t="s">
        <v>22</v>
      </c>
    </row>
    <row r="278" spans="3:14" x14ac:dyDescent="0.25">
      <c r="C278" s="2" t="s">
        <v>391</v>
      </c>
      <c r="D278" s="2" t="s">
        <v>396</v>
      </c>
      <c r="E278" s="2" t="s">
        <v>1516</v>
      </c>
      <c r="F278" s="2" t="s">
        <v>1516</v>
      </c>
      <c r="G278" s="2" t="s">
        <v>170</v>
      </c>
      <c r="H278" s="2" t="str">
        <f t="shared" si="14"/>
        <v>Pôster</v>
      </c>
      <c r="I278" s="2" t="s">
        <v>201</v>
      </c>
      <c r="J278" s="2" t="s">
        <v>4115</v>
      </c>
      <c r="K278" s="2">
        <v>0</v>
      </c>
      <c r="L278" s="2">
        <v>0</v>
      </c>
      <c r="M278" s="2">
        <v>0</v>
      </c>
      <c r="N278" s="2" t="s">
        <v>50</v>
      </c>
    </row>
    <row r="279" spans="3:14" x14ac:dyDescent="0.25">
      <c r="C279" s="2" t="s">
        <v>4150</v>
      </c>
      <c r="D279" s="2" t="s">
        <v>396</v>
      </c>
      <c r="E279" s="2" t="s">
        <v>1516</v>
      </c>
      <c r="F279" s="2" t="s">
        <v>1516</v>
      </c>
      <c r="G279" s="2" t="s">
        <v>170</v>
      </c>
      <c r="H279" s="2" t="str">
        <f t="shared" si="14"/>
        <v>Pôster</v>
      </c>
      <c r="I279" s="2" t="s">
        <v>201</v>
      </c>
      <c r="J279" s="2" t="s">
        <v>4115</v>
      </c>
      <c r="K279" s="2">
        <v>0</v>
      </c>
      <c r="L279" s="2">
        <v>0</v>
      </c>
      <c r="M279" s="2">
        <v>0</v>
      </c>
      <c r="N279" s="2" t="s">
        <v>50</v>
      </c>
    </row>
    <row r="280" spans="3:14" x14ac:dyDescent="0.25">
      <c r="C280" s="2" t="s">
        <v>317</v>
      </c>
      <c r="D280" s="2" t="s">
        <v>396</v>
      </c>
      <c r="E280" s="2" t="s">
        <v>1516</v>
      </c>
      <c r="F280" s="2" t="s">
        <v>1516</v>
      </c>
      <c r="G280" s="2" t="s">
        <v>170</v>
      </c>
      <c r="H280" s="2" t="str">
        <f t="shared" si="14"/>
        <v>Pôster</v>
      </c>
      <c r="I280" s="2" t="s">
        <v>318</v>
      </c>
      <c r="J280" s="2" t="s">
        <v>4031</v>
      </c>
      <c r="K280" s="2">
        <v>0</v>
      </c>
      <c r="L280" s="2">
        <v>0</v>
      </c>
      <c r="M280" s="2">
        <v>0</v>
      </c>
      <c r="N280" s="2" t="s">
        <v>50</v>
      </c>
    </row>
    <row r="281" spans="3:14" x14ac:dyDescent="0.25">
      <c r="C281" s="2"/>
      <c r="D281" s="2"/>
      <c r="E281" s="2"/>
      <c r="F281" s="2"/>
      <c r="G281" s="2"/>
      <c r="H281" s="2"/>
      <c r="I281" s="2"/>
      <c r="J281" s="2"/>
      <c r="K281" s="2"/>
      <c r="L281" s="2"/>
      <c r="M281" s="2"/>
      <c r="N281" s="2"/>
    </row>
    <row r="282" spans="3:14" x14ac:dyDescent="0.25">
      <c r="G282" s="7" t="s">
        <v>1723</v>
      </c>
      <c r="H282" s="8">
        <f>SUM(H283:H285)</f>
        <v>276</v>
      </c>
    </row>
    <row r="283" spans="3:14" x14ac:dyDescent="0.25">
      <c r="G283" s="5" t="s">
        <v>172</v>
      </c>
      <c r="H283" s="6">
        <f>COUNTIFS(H$5:H$280,"Oral")</f>
        <v>62</v>
      </c>
    </row>
    <row r="284" spans="3:14" x14ac:dyDescent="0.25">
      <c r="G284" s="3" t="s">
        <v>173</v>
      </c>
      <c r="H284" s="4">
        <f>COUNTIFS(H$5:H$280,"Pôster")</f>
        <v>213</v>
      </c>
    </row>
    <row r="285" spans="3:14" x14ac:dyDescent="0.25">
      <c r="G285" s="3" t="s">
        <v>1722</v>
      </c>
      <c r="H285" s="4">
        <f>COUNTIFS(H$5:H$280,"Pôster_mod")</f>
        <v>1</v>
      </c>
    </row>
  </sheetData>
  <conditionalFormatting sqref="H283:H285">
    <cfRule type="cellIs" dxfId="159" priority="2" operator="equal">
      <formula>"Pôster_mod"</formula>
    </cfRule>
    <cfRule type="cellIs" dxfId="158" priority="3" operator="equal">
      <formula>"Enviar p/ Pôster"</formula>
    </cfRule>
  </conditionalFormatting>
  <conditionalFormatting sqref="H5:H281">
    <cfRule type="cellIs" dxfId="157" priority="1" operator="equal">
      <formula>"Pôster_mod"</formula>
    </cfRule>
  </conditionalFormatting>
  <pageMargins left="0.511811024" right="0.511811024" top="0.78740157499999996" bottom="0.78740157499999996" header="0.31496062000000002" footer="0.31496062000000002"/>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70"/>
  <sheetViews>
    <sheetView workbookViewId="0">
      <selection activeCell="D173" sqref="D173"/>
    </sheetView>
  </sheetViews>
  <sheetFormatPr defaultRowHeight="15" x14ac:dyDescent="0.25"/>
  <cols>
    <col min="1" max="1" width="34.42578125" customWidth="1"/>
    <col min="2" max="2" width="19.7109375" customWidth="1"/>
    <col min="3" max="4" width="13" customWidth="1"/>
    <col min="5" max="5" width="19.5703125" customWidth="1"/>
    <col min="6" max="6" width="16" customWidth="1"/>
    <col min="12" max="12" width="35.85546875" customWidth="1"/>
  </cols>
  <sheetData>
    <row r="1" spans="1:12" x14ac:dyDescent="0.25">
      <c r="A1" s="2" t="s">
        <v>0</v>
      </c>
      <c r="B1" s="2" t="s">
        <v>171</v>
      </c>
      <c r="C1" s="2" t="s">
        <v>1513</v>
      </c>
      <c r="D1" s="2" t="s">
        <v>1514</v>
      </c>
      <c r="E1" s="2" t="s">
        <v>1515</v>
      </c>
      <c r="F1" s="2" t="s">
        <v>1523</v>
      </c>
      <c r="G1" s="2" t="s">
        <v>2639</v>
      </c>
      <c r="H1" s="2" t="s">
        <v>2640</v>
      </c>
      <c r="I1" s="2" t="s">
        <v>2641</v>
      </c>
      <c r="J1" s="2" t="s">
        <v>2642</v>
      </c>
      <c r="K1" s="2" t="s">
        <v>2643</v>
      </c>
      <c r="L1" s="2" t="s">
        <v>394</v>
      </c>
    </row>
    <row r="2" spans="1:12" x14ac:dyDescent="0.25">
      <c r="A2" s="2" t="s">
        <v>401</v>
      </c>
      <c r="B2" s="2" t="s">
        <v>619</v>
      </c>
      <c r="C2" s="2" t="s">
        <v>1516</v>
      </c>
      <c r="D2" s="2" t="s">
        <v>1517</v>
      </c>
      <c r="E2" s="2" t="s">
        <v>170</v>
      </c>
      <c r="F2" s="2" t="str">
        <f>IF(E2="Oral",IF(C2=D2,"Oral","Pôster_mod"),"Pôster")</f>
        <v>Pôster</v>
      </c>
      <c r="G2" s="2" t="s">
        <v>402</v>
      </c>
      <c r="H2" s="2" t="s">
        <v>5330</v>
      </c>
      <c r="I2" s="2" t="s">
        <v>5331</v>
      </c>
      <c r="J2" s="2" t="s">
        <v>4691</v>
      </c>
      <c r="K2" s="2">
        <v>0</v>
      </c>
      <c r="L2" s="2" t="s">
        <v>3</v>
      </c>
    </row>
    <row r="3" spans="1:12" x14ac:dyDescent="0.25">
      <c r="A3" s="2" t="s">
        <v>403</v>
      </c>
      <c r="B3" s="2" t="s">
        <v>620</v>
      </c>
      <c r="C3" s="2" t="s">
        <v>1516</v>
      </c>
      <c r="D3" s="2" t="s">
        <v>1516</v>
      </c>
      <c r="E3" s="2" t="s">
        <v>169</v>
      </c>
      <c r="F3" s="2" t="str">
        <f t="shared" ref="F3:F66" si="0">IF(E3="Oral",IF(C3=D3,"Oral","Pôster_mod"),"Pôster")</f>
        <v>Oral</v>
      </c>
      <c r="G3" s="2" t="s">
        <v>404</v>
      </c>
      <c r="H3" s="2">
        <v>0</v>
      </c>
      <c r="I3" s="2">
        <v>0</v>
      </c>
      <c r="J3" s="2">
        <v>0</v>
      </c>
      <c r="K3" s="2">
        <v>0</v>
      </c>
      <c r="L3" s="2" t="s">
        <v>405</v>
      </c>
    </row>
    <row r="4" spans="1:12" x14ac:dyDescent="0.25">
      <c r="A4" s="2" t="s">
        <v>406</v>
      </c>
      <c r="B4" s="2" t="s">
        <v>621</v>
      </c>
      <c r="C4" s="2" t="s">
        <v>1516</v>
      </c>
      <c r="D4" s="2" t="s">
        <v>1516</v>
      </c>
      <c r="E4" s="2" t="s">
        <v>170</v>
      </c>
      <c r="F4" s="2" t="str">
        <f t="shared" si="0"/>
        <v>Pôster</v>
      </c>
      <c r="G4" s="2" t="s">
        <v>407</v>
      </c>
      <c r="H4" s="2" t="s">
        <v>408</v>
      </c>
      <c r="I4" s="2" t="s">
        <v>409</v>
      </c>
      <c r="J4" s="2" t="s">
        <v>5332</v>
      </c>
      <c r="K4" s="2">
        <v>0</v>
      </c>
      <c r="L4" s="2" t="s">
        <v>76</v>
      </c>
    </row>
    <row r="5" spans="1:12" x14ac:dyDescent="0.25">
      <c r="A5" s="2" t="s">
        <v>410</v>
      </c>
      <c r="B5" s="2" t="s">
        <v>621</v>
      </c>
      <c r="C5" s="2" t="s">
        <v>1516</v>
      </c>
      <c r="D5" s="2" t="s">
        <v>1516</v>
      </c>
      <c r="E5" s="2" t="s">
        <v>169</v>
      </c>
      <c r="F5" s="2" t="str">
        <f t="shared" si="0"/>
        <v>Oral</v>
      </c>
      <c r="G5" s="2" t="s">
        <v>411</v>
      </c>
      <c r="H5" s="2" t="s">
        <v>5333</v>
      </c>
      <c r="I5" s="2" t="s">
        <v>5334</v>
      </c>
      <c r="J5" s="2" t="s">
        <v>5335</v>
      </c>
      <c r="K5" s="2" t="s">
        <v>5336</v>
      </c>
      <c r="L5" s="2" t="s">
        <v>412</v>
      </c>
    </row>
    <row r="6" spans="1:12" x14ac:dyDescent="0.25">
      <c r="A6" s="2" t="s">
        <v>413</v>
      </c>
      <c r="B6" s="2" t="s">
        <v>622</v>
      </c>
      <c r="C6" s="2" t="s">
        <v>1516</v>
      </c>
      <c r="D6" s="2" t="s">
        <v>1516</v>
      </c>
      <c r="E6" s="2" t="s">
        <v>170</v>
      </c>
      <c r="F6" s="2" t="str">
        <f t="shared" si="0"/>
        <v>Pôster</v>
      </c>
      <c r="G6" s="2" t="s">
        <v>414</v>
      </c>
      <c r="H6" s="2">
        <v>0</v>
      </c>
      <c r="I6" s="2">
        <v>0</v>
      </c>
      <c r="J6" s="2">
        <v>0</v>
      </c>
      <c r="K6" s="2">
        <v>0</v>
      </c>
      <c r="L6" s="2" t="s">
        <v>3</v>
      </c>
    </row>
    <row r="7" spans="1:12" x14ac:dyDescent="0.25">
      <c r="A7" s="2" t="s">
        <v>415</v>
      </c>
      <c r="B7" s="2" t="s">
        <v>622</v>
      </c>
      <c r="C7" s="2" t="s">
        <v>1516</v>
      </c>
      <c r="D7" s="2" t="s">
        <v>1516</v>
      </c>
      <c r="E7" s="2" t="s">
        <v>170</v>
      </c>
      <c r="F7" s="2" t="str">
        <f t="shared" si="0"/>
        <v>Pôster</v>
      </c>
      <c r="G7" s="2" t="s">
        <v>416</v>
      </c>
      <c r="H7" s="2" t="s">
        <v>5337</v>
      </c>
      <c r="I7" s="2">
        <v>0</v>
      </c>
      <c r="J7" s="2">
        <v>0</v>
      </c>
      <c r="K7" s="2">
        <v>0</v>
      </c>
      <c r="L7" s="2" t="s">
        <v>76</v>
      </c>
    </row>
    <row r="8" spans="1:12" x14ac:dyDescent="0.25">
      <c r="A8" s="2" t="s">
        <v>417</v>
      </c>
      <c r="B8" s="2" t="s">
        <v>622</v>
      </c>
      <c r="C8" s="2" t="s">
        <v>1516</v>
      </c>
      <c r="D8" s="2" t="s">
        <v>1516</v>
      </c>
      <c r="E8" s="2" t="s">
        <v>170</v>
      </c>
      <c r="F8" s="2" t="str">
        <f t="shared" si="0"/>
        <v>Pôster</v>
      </c>
      <c r="G8" s="2" t="s">
        <v>418</v>
      </c>
      <c r="H8" s="2" t="s">
        <v>5338</v>
      </c>
      <c r="I8" s="2">
        <v>0</v>
      </c>
      <c r="J8" s="2">
        <v>0</v>
      </c>
      <c r="K8" s="2">
        <v>0</v>
      </c>
      <c r="L8" s="2" t="s">
        <v>6</v>
      </c>
    </row>
    <row r="9" spans="1:12" x14ac:dyDescent="0.25">
      <c r="A9" s="2" t="s">
        <v>5339</v>
      </c>
      <c r="B9" s="2" t="s">
        <v>622</v>
      </c>
      <c r="C9" s="2" t="s">
        <v>1516</v>
      </c>
      <c r="D9" s="2" t="s">
        <v>1516</v>
      </c>
      <c r="E9" s="2" t="s">
        <v>170</v>
      </c>
      <c r="F9" s="2" t="str">
        <f t="shared" si="0"/>
        <v>Pôster</v>
      </c>
      <c r="G9" s="2" t="s">
        <v>419</v>
      </c>
      <c r="H9" s="2">
        <v>0</v>
      </c>
      <c r="I9" s="2">
        <v>0</v>
      </c>
      <c r="J9" s="2">
        <v>0</v>
      </c>
      <c r="K9" s="2">
        <v>0</v>
      </c>
      <c r="L9" s="2" t="s">
        <v>13</v>
      </c>
    </row>
    <row r="10" spans="1:12" x14ac:dyDescent="0.25">
      <c r="A10" s="2" t="s">
        <v>420</v>
      </c>
      <c r="B10" s="2" t="s">
        <v>622</v>
      </c>
      <c r="C10" s="2" t="s">
        <v>1516</v>
      </c>
      <c r="D10" s="2" t="s">
        <v>1516</v>
      </c>
      <c r="E10" s="2" t="s">
        <v>170</v>
      </c>
      <c r="F10" s="2" t="str">
        <f t="shared" si="0"/>
        <v>Pôster</v>
      </c>
      <c r="G10" s="2" t="s">
        <v>421</v>
      </c>
      <c r="H10" s="2" t="s">
        <v>5340</v>
      </c>
      <c r="I10" s="2">
        <v>0</v>
      </c>
      <c r="J10" s="2">
        <v>0</v>
      </c>
      <c r="K10" s="2">
        <v>0</v>
      </c>
      <c r="L10" s="2" t="s">
        <v>3</v>
      </c>
    </row>
    <row r="11" spans="1:12" x14ac:dyDescent="0.25">
      <c r="A11" s="2" t="s">
        <v>422</v>
      </c>
      <c r="B11" s="2" t="s">
        <v>623</v>
      </c>
      <c r="C11" s="2" t="s">
        <v>1516</v>
      </c>
      <c r="D11" s="2" t="s">
        <v>1516</v>
      </c>
      <c r="E11" s="2" t="s">
        <v>170</v>
      </c>
      <c r="F11" s="2" t="str">
        <f t="shared" si="0"/>
        <v>Pôster</v>
      </c>
      <c r="G11" s="2" t="s">
        <v>423</v>
      </c>
      <c r="H11" s="2">
        <v>0</v>
      </c>
      <c r="I11" s="2">
        <v>0</v>
      </c>
      <c r="J11" s="2">
        <v>0</v>
      </c>
      <c r="K11" s="2">
        <v>0</v>
      </c>
      <c r="L11" s="2" t="s">
        <v>50</v>
      </c>
    </row>
    <row r="12" spans="1:12" x14ac:dyDescent="0.25">
      <c r="A12" s="2" t="s">
        <v>424</v>
      </c>
      <c r="B12" s="2" t="s">
        <v>623</v>
      </c>
      <c r="C12" s="2" t="s">
        <v>1516</v>
      </c>
      <c r="D12" s="2" t="s">
        <v>1517</v>
      </c>
      <c r="E12" s="2" t="s">
        <v>170</v>
      </c>
      <c r="F12" s="2" t="str">
        <f t="shared" si="0"/>
        <v>Pôster</v>
      </c>
      <c r="G12" s="2" t="s">
        <v>425</v>
      </c>
      <c r="H12" s="2" t="s">
        <v>5341</v>
      </c>
      <c r="I12" s="2" t="s">
        <v>5342</v>
      </c>
      <c r="J12" s="2" t="s">
        <v>5343</v>
      </c>
      <c r="K12" s="2" t="s">
        <v>5344</v>
      </c>
      <c r="L12" s="2" t="s">
        <v>22</v>
      </c>
    </row>
    <row r="13" spans="1:12" x14ac:dyDescent="0.25">
      <c r="A13" s="2" t="s">
        <v>426</v>
      </c>
      <c r="B13" s="2" t="s">
        <v>622</v>
      </c>
      <c r="C13" s="2" t="s">
        <v>1516</v>
      </c>
      <c r="D13" s="2" t="s">
        <v>1516</v>
      </c>
      <c r="E13" s="2" t="s">
        <v>169</v>
      </c>
      <c r="F13" s="2" t="str">
        <f t="shared" si="0"/>
        <v>Oral</v>
      </c>
      <c r="G13" s="2" t="s">
        <v>427</v>
      </c>
      <c r="H13" s="2" t="s">
        <v>5345</v>
      </c>
      <c r="I13" s="2" t="s">
        <v>428</v>
      </c>
      <c r="J13" s="2" t="s">
        <v>5346</v>
      </c>
      <c r="K13" s="2" t="s">
        <v>5347</v>
      </c>
      <c r="L13" s="2" t="s">
        <v>46</v>
      </c>
    </row>
    <row r="14" spans="1:12" x14ac:dyDescent="0.25">
      <c r="A14" s="2" t="s">
        <v>429</v>
      </c>
      <c r="B14" s="2" t="s">
        <v>622</v>
      </c>
      <c r="C14" s="2" t="s">
        <v>1516</v>
      </c>
      <c r="D14" s="2" t="s">
        <v>1516</v>
      </c>
      <c r="E14" s="2" t="s">
        <v>170</v>
      </c>
      <c r="F14" s="2" t="str">
        <f t="shared" si="0"/>
        <v>Pôster</v>
      </c>
      <c r="G14" s="2" t="s">
        <v>430</v>
      </c>
      <c r="H14" s="2" t="s">
        <v>5347</v>
      </c>
      <c r="I14" s="2" t="s">
        <v>5348</v>
      </c>
      <c r="J14" s="2" t="s">
        <v>5349</v>
      </c>
      <c r="K14" s="2">
        <v>0</v>
      </c>
      <c r="L14" s="2" t="s">
        <v>46</v>
      </c>
    </row>
    <row r="15" spans="1:12" x14ac:dyDescent="0.25">
      <c r="A15" s="2" t="s">
        <v>431</v>
      </c>
      <c r="B15" s="2" t="s">
        <v>622</v>
      </c>
      <c r="C15" s="2" t="s">
        <v>1516</v>
      </c>
      <c r="D15" s="2" t="s">
        <v>1516</v>
      </c>
      <c r="E15" s="2" t="s">
        <v>169</v>
      </c>
      <c r="F15" s="2" t="str">
        <f t="shared" si="0"/>
        <v>Oral</v>
      </c>
      <c r="G15" s="2" t="s">
        <v>428</v>
      </c>
      <c r="H15" s="2" t="s">
        <v>5345</v>
      </c>
      <c r="I15" s="2" t="s">
        <v>5346</v>
      </c>
      <c r="J15" s="2" t="s">
        <v>3064</v>
      </c>
      <c r="K15" s="2" t="s">
        <v>5347</v>
      </c>
      <c r="L15" s="2" t="s">
        <v>46</v>
      </c>
    </row>
    <row r="16" spans="1:12" x14ac:dyDescent="0.25">
      <c r="A16" s="2" t="s">
        <v>432</v>
      </c>
      <c r="B16" s="2" t="s">
        <v>622</v>
      </c>
      <c r="C16" s="2" t="s">
        <v>1516</v>
      </c>
      <c r="D16" s="2" t="s">
        <v>1516</v>
      </c>
      <c r="E16" s="2" t="s">
        <v>169</v>
      </c>
      <c r="F16" s="2" t="str">
        <f t="shared" si="0"/>
        <v>Oral</v>
      </c>
      <c r="G16" s="2" t="s">
        <v>433</v>
      </c>
      <c r="H16" s="2" t="s">
        <v>5350</v>
      </c>
      <c r="I16" s="2">
        <v>0</v>
      </c>
      <c r="J16" s="2">
        <v>0</v>
      </c>
      <c r="K16" s="2">
        <v>0</v>
      </c>
      <c r="L16" s="2" t="s">
        <v>19</v>
      </c>
    </row>
    <row r="17" spans="1:12" x14ac:dyDescent="0.25">
      <c r="A17" s="2" t="s">
        <v>434</v>
      </c>
      <c r="B17" s="2" t="s">
        <v>622</v>
      </c>
      <c r="C17" s="2" t="s">
        <v>1516</v>
      </c>
      <c r="D17" s="2" t="s">
        <v>1516</v>
      </c>
      <c r="E17" s="2" t="s">
        <v>170</v>
      </c>
      <c r="F17" s="2" t="str">
        <f t="shared" si="0"/>
        <v>Pôster</v>
      </c>
      <c r="G17" s="2" t="s">
        <v>435</v>
      </c>
      <c r="H17" s="2" t="s">
        <v>436</v>
      </c>
      <c r="I17" s="2" t="s">
        <v>3064</v>
      </c>
      <c r="J17" s="2" t="s">
        <v>5351</v>
      </c>
      <c r="K17" s="2">
        <v>0</v>
      </c>
      <c r="L17" s="2" t="s">
        <v>46</v>
      </c>
    </row>
    <row r="18" spans="1:12" x14ac:dyDescent="0.25">
      <c r="A18" s="2" t="s">
        <v>437</v>
      </c>
      <c r="B18" s="2" t="s">
        <v>621</v>
      </c>
      <c r="C18" s="2" t="s">
        <v>1516</v>
      </c>
      <c r="D18" s="2" t="s">
        <v>1516</v>
      </c>
      <c r="E18" s="2" t="s">
        <v>170</v>
      </c>
      <c r="F18" s="2" t="str">
        <f t="shared" si="0"/>
        <v>Pôster</v>
      </c>
      <c r="G18" s="2" t="s">
        <v>438</v>
      </c>
      <c r="H18" s="2" t="s">
        <v>5352</v>
      </c>
      <c r="I18" s="2" t="s">
        <v>439</v>
      </c>
      <c r="J18" s="2">
        <v>0</v>
      </c>
      <c r="K18" s="2">
        <v>0</v>
      </c>
      <c r="L18" s="2" t="s">
        <v>22</v>
      </c>
    </row>
    <row r="19" spans="1:12" x14ac:dyDescent="0.25">
      <c r="A19" s="2" t="s">
        <v>440</v>
      </c>
      <c r="B19" s="2" t="s">
        <v>621</v>
      </c>
      <c r="C19" s="2" t="s">
        <v>1516</v>
      </c>
      <c r="D19" s="2" t="s">
        <v>1516</v>
      </c>
      <c r="E19" s="2" t="s">
        <v>170</v>
      </c>
      <c r="F19" s="2" t="str">
        <f t="shared" si="0"/>
        <v>Pôster</v>
      </c>
      <c r="G19" s="2" t="s">
        <v>441</v>
      </c>
      <c r="H19" s="2" t="s">
        <v>442</v>
      </c>
      <c r="I19" s="2" t="s">
        <v>443</v>
      </c>
      <c r="J19" s="2">
        <v>0</v>
      </c>
      <c r="K19" s="2">
        <v>0</v>
      </c>
      <c r="L19" s="2" t="s">
        <v>22</v>
      </c>
    </row>
    <row r="20" spans="1:12" x14ac:dyDescent="0.25">
      <c r="A20" s="2" t="s">
        <v>444</v>
      </c>
      <c r="B20" s="2" t="s">
        <v>621</v>
      </c>
      <c r="C20" s="2" t="s">
        <v>1516</v>
      </c>
      <c r="D20" s="2" t="s">
        <v>1516</v>
      </c>
      <c r="E20" s="2" t="s">
        <v>170</v>
      </c>
      <c r="F20" s="2" t="str">
        <f t="shared" si="0"/>
        <v>Pôster</v>
      </c>
      <c r="G20" s="2" t="s">
        <v>445</v>
      </c>
      <c r="H20" s="2" t="s">
        <v>408</v>
      </c>
      <c r="I20" s="2" t="s">
        <v>5353</v>
      </c>
      <c r="J20" s="2" t="s">
        <v>446</v>
      </c>
      <c r="K20" s="2" t="s">
        <v>5354</v>
      </c>
      <c r="L20" s="2" t="s">
        <v>76</v>
      </c>
    </row>
    <row r="21" spans="1:12" x14ac:dyDescent="0.25">
      <c r="A21" s="2" t="s">
        <v>448</v>
      </c>
      <c r="B21" s="2" t="s">
        <v>620</v>
      </c>
      <c r="C21" s="2" t="s">
        <v>1516</v>
      </c>
      <c r="D21" s="2" t="s">
        <v>1517</v>
      </c>
      <c r="E21" s="2" t="s">
        <v>170</v>
      </c>
      <c r="F21" s="2" t="str">
        <f t="shared" si="0"/>
        <v>Pôster</v>
      </c>
      <c r="G21" s="2" t="s">
        <v>374</v>
      </c>
      <c r="H21" s="2" t="s">
        <v>4094</v>
      </c>
      <c r="I21" s="2" t="s">
        <v>5355</v>
      </c>
      <c r="J21" s="2" t="s">
        <v>5356</v>
      </c>
      <c r="K21" s="2">
        <v>0</v>
      </c>
      <c r="L21" s="2" t="s">
        <v>127</v>
      </c>
    </row>
    <row r="22" spans="1:12" x14ac:dyDescent="0.25">
      <c r="A22" s="2" t="s">
        <v>449</v>
      </c>
      <c r="B22" s="2" t="s">
        <v>622</v>
      </c>
      <c r="C22" s="2" t="s">
        <v>1516</v>
      </c>
      <c r="D22" s="2" t="s">
        <v>1516</v>
      </c>
      <c r="E22" s="2" t="s">
        <v>169</v>
      </c>
      <c r="F22" s="2" t="str">
        <f t="shared" si="0"/>
        <v>Oral</v>
      </c>
      <c r="G22" s="2" t="s">
        <v>450</v>
      </c>
      <c r="H22" s="2" t="s">
        <v>5347</v>
      </c>
      <c r="I22" s="2" t="s">
        <v>451</v>
      </c>
      <c r="J22" s="2" t="s">
        <v>5357</v>
      </c>
      <c r="K22" s="2">
        <v>0</v>
      </c>
      <c r="L22" s="2" t="s">
        <v>46</v>
      </c>
    </row>
    <row r="23" spans="1:12" x14ac:dyDescent="0.25">
      <c r="A23" s="2" t="s">
        <v>452</v>
      </c>
      <c r="B23" s="2" t="s">
        <v>621</v>
      </c>
      <c r="C23" s="2" t="s">
        <v>1517</v>
      </c>
      <c r="D23" s="2" t="s">
        <v>1516</v>
      </c>
      <c r="E23" s="2" t="s">
        <v>170</v>
      </c>
      <c r="F23" s="2" t="str">
        <f t="shared" si="0"/>
        <v>Pôster</v>
      </c>
      <c r="G23" s="2" t="s">
        <v>453</v>
      </c>
      <c r="H23" s="2" t="s">
        <v>454</v>
      </c>
      <c r="I23" s="2" t="s">
        <v>455</v>
      </c>
      <c r="J23" s="2" t="s">
        <v>456</v>
      </c>
      <c r="K23" s="2" t="s">
        <v>5358</v>
      </c>
      <c r="L23" s="2" t="s">
        <v>76</v>
      </c>
    </row>
    <row r="24" spans="1:12" x14ac:dyDescent="0.25">
      <c r="A24" s="2" t="s">
        <v>457</v>
      </c>
      <c r="B24" s="2" t="s">
        <v>622</v>
      </c>
      <c r="C24" s="2" t="s">
        <v>1516</v>
      </c>
      <c r="D24" s="2" t="s">
        <v>1516</v>
      </c>
      <c r="E24" s="2" t="s">
        <v>170</v>
      </c>
      <c r="F24" s="2" t="str">
        <f t="shared" si="0"/>
        <v>Pôster</v>
      </c>
      <c r="G24" s="2" t="s">
        <v>458</v>
      </c>
      <c r="H24" s="2" t="s">
        <v>5359</v>
      </c>
      <c r="I24" s="2" t="s">
        <v>5360</v>
      </c>
      <c r="J24" s="2" t="s">
        <v>5361</v>
      </c>
      <c r="K24" s="2" t="s">
        <v>459</v>
      </c>
      <c r="L24" s="2" t="s">
        <v>447</v>
      </c>
    </row>
    <row r="25" spans="1:12" x14ac:dyDescent="0.25">
      <c r="A25" s="2" t="s">
        <v>461</v>
      </c>
      <c r="B25" s="2" t="s">
        <v>622</v>
      </c>
      <c r="C25" s="2" t="s">
        <v>1517</v>
      </c>
      <c r="D25" s="2" t="s">
        <v>1516</v>
      </c>
      <c r="E25" s="2" t="s">
        <v>170</v>
      </c>
      <c r="F25" s="2" t="str">
        <f t="shared" si="0"/>
        <v>Pôster</v>
      </c>
      <c r="G25" s="2" t="s">
        <v>462</v>
      </c>
      <c r="H25" s="2" t="s">
        <v>5362</v>
      </c>
      <c r="I25" s="2" t="s">
        <v>4855</v>
      </c>
      <c r="J25" s="2" t="s">
        <v>4857</v>
      </c>
      <c r="K25" s="2">
        <v>0</v>
      </c>
      <c r="L25" s="2" t="s">
        <v>100</v>
      </c>
    </row>
    <row r="26" spans="1:12" x14ac:dyDescent="0.25">
      <c r="A26" s="2" t="s">
        <v>463</v>
      </c>
      <c r="B26" s="2" t="s">
        <v>623</v>
      </c>
      <c r="C26" s="2" t="s">
        <v>1516</v>
      </c>
      <c r="D26" s="2" t="s">
        <v>1516</v>
      </c>
      <c r="E26" s="2" t="s">
        <v>170</v>
      </c>
      <c r="F26" s="2" t="str">
        <f t="shared" si="0"/>
        <v>Pôster</v>
      </c>
      <c r="G26" s="2" t="s">
        <v>464</v>
      </c>
      <c r="H26" s="2" t="s">
        <v>5363</v>
      </c>
      <c r="I26" s="2" t="s">
        <v>5364</v>
      </c>
      <c r="J26" s="2" t="s">
        <v>5347</v>
      </c>
      <c r="K26" s="2" t="s">
        <v>5365</v>
      </c>
      <c r="L26" s="2" t="s">
        <v>46</v>
      </c>
    </row>
    <row r="27" spans="1:12" x14ac:dyDescent="0.25">
      <c r="A27" s="2" t="s">
        <v>465</v>
      </c>
      <c r="B27" s="2" t="s">
        <v>622</v>
      </c>
      <c r="C27" s="2" t="s">
        <v>1516</v>
      </c>
      <c r="D27" s="2" t="s">
        <v>1516</v>
      </c>
      <c r="E27" s="2" t="s">
        <v>169</v>
      </c>
      <c r="F27" s="2" t="str">
        <f t="shared" si="0"/>
        <v>Oral</v>
      </c>
      <c r="G27" s="2" t="s">
        <v>451</v>
      </c>
      <c r="H27" s="2" t="s">
        <v>450</v>
      </c>
      <c r="I27" s="2" t="s">
        <v>5366</v>
      </c>
      <c r="J27" s="2" t="s">
        <v>5367</v>
      </c>
      <c r="K27" s="2" t="s">
        <v>5347</v>
      </c>
      <c r="L27" s="2" t="s">
        <v>46</v>
      </c>
    </row>
    <row r="28" spans="1:12" x14ac:dyDescent="0.25">
      <c r="A28" s="2" t="s">
        <v>466</v>
      </c>
      <c r="B28" s="2" t="s">
        <v>623</v>
      </c>
      <c r="C28" s="2" t="s">
        <v>1516</v>
      </c>
      <c r="D28" s="2" t="s">
        <v>1516</v>
      </c>
      <c r="E28" s="2" t="s">
        <v>169</v>
      </c>
      <c r="F28" s="2" t="str">
        <f t="shared" si="0"/>
        <v>Oral</v>
      </c>
      <c r="G28" s="2" t="s">
        <v>467</v>
      </c>
      <c r="H28" s="2" t="s">
        <v>5347</v>
      </c>
      <c r="I28" s="2" t="s">
        <v>5351</v>
      </c>
      <c r="J28" s="2" t="s">
        <v>5368</v>
      </c>
      <c r="K28" s="2">
        <v>0</v>
      </c>
      <c r="L28" s="2" t="s">
        <v>46</v>
      </c>
    </row>
    <row r="29" spans="1:12" x14ac:dyDescent="0.25">
      <c r="A29" s="2" t="s">
        <v>468</v>
      </c>
      <c r="B29" s="2" t="s">
        <v>623</v>
      </c>
      <c r="C29" s="2" t="s">
        <v>1516</v>
      </c>
      <c r="D29" s="2" t="s">
        <v>1517</v>
      </c>
      <c r="E29" s="2" t="s">
        <v>170</v>
      </c>
      <c r="F29" s="2" t="str">
        <f t="shared" si="0"/>
        <v>Pôster</v>
      </c>
      <c r="G29" s="2" t="s">
        <v>469</v>
      </c>
      <c r="H29" s="2" t="s">
        <v>5369</v>
      </c>
      <c r="I29" s="2" t="s">
        <v>5370</v>
      </c>
      <c r="J29" s="2" t="s">
        <v>4302</v>
      </c>
      <c r="K29" s="2" t="s">
        <v>4304</v>
      </c>
      <c r="L29" s="2" t="s">
        <v>6</v>
      </c>
    </row>
    <row r="30" spans="1:12" x14ac:dyDescent="0.25">
      <c r="A30" s="2" t="s">
        <v>470</v>
      </c>
      <c r="B30" s="2" t="s">
        <v>621</v>
      </c>
      <c r="C30" s="2" t="s">
        <v>1516</v>
      </c>
      <c r="D30" s="2" t="s">
        <v>1516</v>
      </c>
      <c r="E30" s="2" t="s">
        <v>169</v>
      </c>
      <c r="F30" s="2" t="str">
        <f t="shared" si="0"/>
        <v>Oral</v>
      </c>
      <c r="G30" s="2" t="s">
        <v>471</v>
      </c>
      <c r="H30" s="2" t="s">
        <v>5371</v>
      </c>
      <c r="I30" s="2" t="s">
        <v>5372</v>
      </c>
      <c r="J30" s="2" t="s">
        <v>472</v>
      </c>
      <c r="K30" s="2" t="s">
        <v>5373</v>
      </c>
      <c r="L30" s="2" t="s">
        <v>143</v>
      </c>
    </row>
    <row r="31" spans="1:12" x14ac:dyDescent="0.25">
      <c r="A31" s="2" t="s">
        <v>473</v>
      </c>
      <c r="B31" s="2" t="s">
        <v>622</v>
      </c>
      <c r="C31" s="2" t="s">
        <v>1516</v>
      </c>
      <c r="D31" s="2" t="s">
        <v>1516</v>
      </c>
      <c r="E31" s="2" t="s">
        <v>169</v>
      </c>
      <c r="F31" s="2" t="str">
        <f t="shared" si="0"/>
        <v>Oral</v>
      </c>
      <c r="G31" s="2" t="s">
        <v>474</v>
      </c>
      <c r="H31" s="2" t="s">
        <v>5374</v>
      </c>
      <c r="I31" s="2">
        <v>0</v>
      </c>
      <c r="J31" s="2">
        <v>0</v>
      </c>
      <c r="K31" s="2">
        <v>0</v>
      </c>
      <c r="L31" s="2" t="s">
        <v>183</v>
      </c>
    </row>
    <row r="32" spans="1:12" x14ac:dyDescent="0.25">
      <c r="A32" s="2" t="s">
        <v>475</v>
      </c>
      <c r="B32" s="2" t="s">
        <v>622</v>
      </c>
      <c r="C32" s="2" t="s">
        <v>1516</v>
      </c>
      <c r="D32" s="2" t="s">
        <v>1516</v>
      </c>
      <c r="E32" s="2" t="s">
        <v>170</v>
      </c>
      <c r="F32" s="2" t="str">
        <f t="shared" si="0"/>
        <v>Pôster</v>
      </c>
      <c r="G32" s="2" t="s">
        <v>476</v>
      </c>
      <c r="H32" s="2" t="s">
        <v>5375</v>
      </c>
      <c r="I32" s="2">
        <v>0</v>
      </c>
      <c r="J32" s="2">
        <v>0</v>
      </c>
      <c r="K32" s="2">
        <v>0</v>
      </c>
      <c r="L32" s="2" t="s">
        <v>143</v>
      </c>
    </row>
    <row r="33" spans="1:12" x14ac:dyDescent="0.25">
      <c r="A33" s="2" t="s">
        <v>477</v>
      </c>
      <c r="B33" s="2" t="s">
        <v>622</v>
      </c>
      <c r="C33" s="2" t="s">
        <v>1517</v>
      </c>
      <c r="D33" s="2" t="s">
        <v>1516</v>
      </c>
      <c r="E33" s="2" t="s">
        <v>170</v>
      </c>
      <c r="F33" s="2" t="str">
        <f t="shared" si="0"/>
        <v>Pôster</v>
      </c>
      <c r="G33" s="2" t="s">
        <v>478</v>
      </c>
      <c r="H33" s="2" t="s">
        <v>5376</v>
      </c>
      <c r="I33" s="2">
        <v>0</v>
      </c>
      <c r="J33" s="2">
        <v>0</v>
      </c>
      <c r="K33" s="2">
        <v>0</v>
      </c>
      <c r="L33" s="2" t="s">
        <v>6</v>
      </c>
    </row>
    <row r="34" spans="1:12" x14ac:dyDescent="0.25">
      <c r="A34" s="2" t="s">
        <v>479</v>
      </c>
      <c r="B34" s="2" t="s">
        <v>621</v>
      </c>
      <c r="C34" s="2" t="s">
        <v>1516</v>
      </c>
      <c r="D34" s="2" t="s">
        <v>1516</v>
      </c>
      <c r="E34" s="2" t="s">
        <v>170</v>
      </c>
      <c r="F34" s="2" t="str">
        <f t="shared" si="0"/>
        <v>Pôster</v>
      </c>
      <c r="G34" s="2" t="s">
        <v>480</v>
      </c>
      <c r="H34" s="2" t="s">
        <v>5377</v>
      </c>
      <c r="I34" s="2" t="s">
        <v>5378</v>
      </c>
      <c r="J34" s="2" t="s">
        <v>5379</v>
      </c>
      <c r="K34" s="2" t="s">
        <v>5336</v>
      </c>
      <c r="L34" s="2" t="s">
        <v>282</v>
      </c>
    </row>
    <row r="35" spans="1:12" x14ac:dyDescent="0.25">
      <c r="A35" s="2" t="s">
        <v>481</v>
      </c>
      <c r="B35" s="2" t="s">
        <v>622</v>
      </c>
      <c r="C35" s="2" t="s">
        <v>1516</v>
      </c>
      <c r="D35" s="2" t="s">
        <v>1516</v>
      </c>
      <c r="E35" s="2" t="s">
        <v>170</v>
      </c>
      <c r="F35" s="2" t="str">
        <f t="shared" si="0"/>
        <v>Pôster</v>
      </c>
      <c r="G35" s="2" t="s">
        <v>482</v>
      </c>
      <c r="H35" s="2" t="s">
        <v>5352</v>
      </c>
      <c r="I35" s="2" t="s">
        <v>439</v>
      </c>
      <c r="J35" s="2">
        <v>0</v>
      </c>
      <c r="K35" s="2">
        <v>0</v>
      </c>
      <c r="L35" s="2" t="s">
        <v>22</v>
      </c>
    </row>
    <row r="36" spans="1:12" x14ac:dyDescent="0.25">
      <c r="A36" s="2" t="s">
        <v>483</v>
      </c>
      <c r="B36" s="2" t="s">
        <v>621</v>
      </c>
      <c r="C36" s="2" t="s">
        <v>1516</v>
      </c>
      <c r="D36" s="2" t="s">
        <v>1516</v>
      </c>
      <c r="E36" s="2" t="s">
        <v>170</v>
      </c>
      <c r="F36" s="2" t="str">
        <f t="shared" si="0"/>
        <v>Pôster</v>
      </c>
      <c r="G36" s="2" t="s">
        <v>484</v>
      </c>
      <c r="H36" s="2" t="s">
        <v>408</v>
      </c>
      <c r="I36" s="2">
        <v>0</v>
      </c>
      <c r="J36" s="2">
        <v>0</v>
      </c>
      <c r="K36" s="2">
        <v>0</v>
      </c>
      <c r="L36" s="2" t="s">
        <v>76</v>
      </c>
    </row>
    <row r="37" spans="1:12" x14ac:dyDescent="0.25">
      <c r="A37" s="2" t="s">
        <v>485</v>
      </c>
      <c r="B37" s="2" t="s">
        <v>623</v>
      </c>
      <c r="C37" s="2" t="s">
        <v>1516</v>
      </c>
      <c r="D37" s="2" t="s">
        <v>1517</v>
      </c>
      <c r="E37" s="2" t="s">
        <v>170</v>
      </c>
      <c r="F37" s="2" t="str">
        <f t="shared" si="0"/>
        <v>Pôster</v>
      </c>
      <c r="G37" s="2" t="s">
        <v>486</v>
      </c>
      <c r="H37" s="2" t="s">
        <v>5380</v>
      </c>
      <c r="I37" s="2" t="s">
        <v>5381</v>
      </c>
      <c r="J37" s="2" t="s">
        <v>487</v>
      </c>
      <c r="K37" s="2" t="s">
        <v>5344</v>
      </c>
      <c r="L37" s="2" t="s">
        <v>22</v>
      </c>
    </row>
    <row r="38" spans="1:12" x14ac:dyDescent="0.25">
      <c r="A38" s="2" t="s">
        <v>488</v>
      </c>
      <c r="B38" s="2" t="s">
        <v>621</v>
      </c>
      <c r="C38" s="2" t="s">
        <v>1516</v>
      </c>
      <c r="D38" s="2" t="s">
        <v>1516</v>
      </c>
      <c r="E38" s="2" t="s">
        <v>170</v>
      </c>
      <c r="F38" s="2" t="str">
        <f t="shared" si="0"/>
        <v>Pôster</v>
      </c>
      <c r="G38" s="2" t="s">
        <v>442</v>
      </c>
      <c r="H38" s="2" t="s">
        <v>489</v>
      </c>
      <c r="I38" s="2" t="s">
        <v>5382</v>
      </c>
      <c r="J38" s="2" t="s">
        <v>443</v>
      </c>
      <c r="K38" s="2" t="s">
        <v>441</v>
      </c>
      <c r="L38" s="2" t="s">
        <v>22</v>
      </c>
    </row>
    <row r="39" spans="1:12" x14ac:dyDescent="0.25">
      <c r="A39" s="2" t="s">
        <v>490</v>
      </c>
      <c r="B39" s="2" t="s">
        <v>623</v>
      </c>
      <c r="C39" s="2" t="s">
        <v>1516</v>
      </c>
      <c r="D39" s="2" t="s">
        <v>1516</v>
      </c>
      <c r="E39" s="2" t="s">
        <v>170</v>
      </c>
      <c r="F39" s="2" t="str">
        <f t="shared" si="0"/>
        <v>Pôster</v>
      </c>
      <c r="G39" s="2" t="s">
        <v>487</v>
      </c>
      <c r="H39" s="2" t="s">
        <v>486</v>
      </c>
      <c r="I39" s="2" t="s">
        <v>5344</v>
      </c>
      <c r="J39" s="2">
        <v>0</v>
      </c>
      <c r="K39" s="2">
        <v>0</v>
      </c>
      <c r="L39" s="2" t="s">
        <v>22</v>
      </c>
    </row>
    <row r="40" spans="1:12" x14ac:dyDescent="0.25">
      <c r="A40" s="2" t="s">
        <v>491</v>
      </c>
      <c r="B40" s="2" t="s">
        <v>622</v>
      </c>
      <c r="C40" s="2" t="s">
        <v>1516</v>
      </c>
      <c r="D40" s="2" t="s">
        <v>1516</v>
      </c>
      <c r="E40" s="2" t="s">
        <v>170</v>
      </c>
      <c r="F40" s="2" t="str">
        <f t="shared" si="0"/>
        <v>Pôster</v>
      </c>
      <c r="G40" s="2" t="s">
        <v>492</v>
      </c>
      <c r="H40" s="2" t="s">
        <v>493</v>
      </c>
      <c r="I40" s="2" t="s">
        <v>5383</v>
      </c>
      <c r="J40" s="2" t="s">
        <v>5384</v>
      </c>
      <c r="K40" s="2" t="s">
        <v>5385</v>
      </c>
      <c r="L40" s="2" t="s">
        <v>3</v>
      </c>
    </row>
    <row r="41" spans="1:12" x14ac:dyDescent="0.25">
      <c r="A41" s="2" t="s">
        <v>494</v>
      </c>
      <c r="B41" s="2" t="s">
        <v>621</v>
      </c>
      <c r="C41" s="2" t="s">
        <v>1516</v>
      </c>
      <c r="D41" s="2" t="s">
        <v>1516</v>
      </c>
      <c r="E41" s="2" t="s">
        <v>170</v>
      </c>
      <c r="F41" s="2" t="str">
        <f t="shared" si="0"/>
        <v>Pôster</v>
      </c>
      <c r="G41" s="2" t="s">
        <v>489</v>
      </c>
      <c r="H41" s="2" t="s">
        <v>442</v>
      </c>
      <c r="I41" s="2" t="s">
        <v>5382</v>
      </c>
      <c r="J41" s="2" t="s">
        <v>441</v>
      </c>
      <c r="K41" s="2" t="s">
        <v>443</v>
      </c>
      <c r="L41" s="2" t="s">
        <v>22</v>
      </c>
    </row>
    <row r="42" spans="1:12" x14ac:dyDescent="0.25">
      <c r="A42" s="2" t="s">
        <v>495</v>
      </c>
      <c r="B42" s="2" t="s">
        <v>622</v>
      </c>
      <c r="C42" s="2" t="s">
        <v>1516</v>
      </c>
      <c r="D42" s="2" t="s">
        <v>1516</v>
      </c>
      <c r="E42" s="2" t="s">
        <v>170</v>
      </c>
      <c r="F42" s="2" t="str">
        <f t="shared" si="0"/>
        <v>Pôster</v>
      </c>
      <c r="G42" s="2" t="s">
        <v>496</v>
      </c>
      <c r="H42" s="2" t="s">
        <v>5386</v>
      </c>
      <c r="I42" s="2" t="s">
        <v>4131</v>
      </c>
      <c r="J42" s="2">
        <v>0</v>
      </c>
      <c r="K42" s="2">
        <v>0</v>
      </c>
      <c r="L42" s="2" t="s">
        <v>46</v>
      </c>
    </row>
    <row r="43" spans="1:12" x14ac:dyDescent="0.25">
      <c r="A43" s="2" t="s">
        <v>497</v>
      </c>
      <c r="B43" s="2" t="s">
        <v>620</v>
      </c>
      <c r="C43" s="2" t="s">
        <v>1516</v>
      </c>
      <c r="D43" s="2" t="s">
        <v>1516</v>
      </c>
      <c r="E43" s="2" t="s">
        <v>170</v>
      </c>
      <c r="F43" s="2" t="str">
        <f t="shared" si="0"/>
        <v>Pôster</v>
      </c>
      <c r="G43" s="2" t="s">
        <v>498</v>
      </c>
      <c r="H43" s="2" t="s">
        <v>5387</v>
      </c>
      <c r="I43" s="2" t="s">
        <v>5388</v>
      </c>
      <c r="J43" s="2" t="s">
        <v>5389</v>
      </c>
      <c r="K43" s="2">
        <v>0</v>
      </c>
      <c r="L43" s="2" t="s">
        <v>282</v>
      </c>
    </row>
    <row r="44" spans="1:12" x14ac:dyDescent="0.25">
      <c r="A44" s="2" t="s">
        <v>500</v>
      </c>
      <c r="B44" s="2" t="s">
        <v>622</v>
      </c>
      <c r="C44" s="2" t="s">
        <v>1516</v>
      </c>
      <c r="D44" s="2" t="s">
        <v>1516</v>
      </c>
      <c r="E44" s="2" t="s">
        <v>170</v>
      </c>
      <c r="F44" s="2" t="str">
        <f t="shared" si="0"/>
        <v>Pôster</v>
      </c>
      <c r="G44" s="2" t="s">
        <v>501</v>
      </c>
      <c r="H44" s="2" t="s">
        <v>5390</v>
      </c>
      <c r="I44" s="2" t="s">
        <v>5391</v>
      </c>
      <c r="J44" s="2" t="s">
        <v>439</v>
      </c>
      <c r="K44" s="2" t="s">
        <v>5352</v>
      </c>
      <c r="L44" s="2" t="s">
        <v>22</v>
      </c>
    </row>
    <row r="45" spans="1:12" x14ac:dyDescent="0.25">
      <c r="A45" s="2" t="s">
        <v>502</v>
      </c>
      <c r="B45" s="2" t="s">
        <v>622</v>
      </c>
      <c r="C45" s="2" t="s">
        <v>1516</v>
      </c>
      <c r="D45" s="2" t="s">
        <v>1516</v>
      </c>
      <c r="E45" s="2" t="s">
        <v>170</v>
      </c>
      <c r="F45" s="2" t="str">
        <f t="shared" si="0"/>
        <v>Pôster</v>
      </c>
      <c r="G45" s="2" t="s">
        <v>503</v>
      </c>
      <c r="H45" s="2" t="s">
        <v>5392</v>
      </c>
      <c r="I45" s="2" t="s">
        <v>4947</v>
      </c>
      <c r="J45" s="2">
        <v>0</v>
      </c>
      <c r="K45" s="2">
        <v>0</v>
      </c>
      <c r="L45" s="2" t="s">
        <v>13</v>
      </c>
    </row>
    <row r="46" spans="1:12" x14ac:dyDescent="0.25">
      <c r="A46" s="2" t="s">
        <v>504</v>
      </c>
      <c r="B46" s="2" t="s">
        <v>622</v>
      </c>
      <c r="C46" s="2" t="s">
        <v>1516</v>
      </c>
      <c r="D46" s="2" t="s">
        <v>1516</v>
      </c>
      <c r="E46" s="2" t="s">
        <v>169</v>
      </c>
      <c r="F46" s="2" t="str">
        <f t="shared" si="0"/>
        <v>Oral</v>
      </c>
      <c r="G46" s="2" t="s">
        <v>458</v>
      </c>
      <c r="H46" s="2" t="s">
        <v>5393</v>
      </c>
      <c r="I46" s="2" t="s">
        <v>5394</v>
      </c>
      <c r="J46" s="2" t="s">
        <v>5395</v>
      </c>
      <c r="K46" s="2" t="s">
        <v>459</v>
      </c>
      <c r="L46" s="2" t="s">
        <v>447</v>
      </c>
    </row>
    <row r="47" spans="1:12" x14ac:dyDescent="0.25">
      <c r="A47" s="2" t="s">
        <v>505</v>
      </c>
      <c r="B47" s="2" t="s">
        <v>622</v>
      </c>
      <c r="C47" s="2" t="s">
        <v>1516</v>
      </c>
      <c r="D47" s="2" t="s">
        <v>1516</v>
      </c>
      <c r="E47" s="2" t="s">
        <v>169</v>
      </c>
      <c r="F47" s="2" t="str">
        <f t="shared" si="0"/>
        <v>Oral</v>
      </c>
      <c r="G47" s="2" t="s">
        <v>506</v>
      </c>
      <c r="H47" s="2" t="s">
        <v>5347</v>
      </c>
      <c r="I47" s="2" t="s">
        <v>5351</v>
      </c>
      <c r="J47" s="2" t="s">
        <v>5345</v>
      </c>
      <c r="K47" s="2" t="s">
        <v>5396</v>
      </c>
      <c r="L47" s="2" t="s">
        <v>46</v>
      </c>
    </row>
    <row r="48" spans="1:12" x14ac:dyDescent="0.25">
      <c r="A48" s="2" t="s">
        <v>507</v>
      </c>
      <c r="B48" s="2" t="s">
        <v>622</v>
      </c>
      <c r="C48" s="2" t="s">
        <v>1516</v>
      </c>
      <c r="D48" s="2" t="s">
        <v>1517</v>
      </c>
      <c r="E48" s="2">
        <v>0</v>
      </c>
      <c r="F48" s="2" t="str">
        <f t="shared" si="0"/>
        <v>Pôster</v>
      </c>
      <c r="G48" s="2" t="s">
        <v>292</v>
      </c>
      <c r="H48" s="2" t="s">
        <v>508</v>
      </c>
      <c r="I48" s="2" t="s">
        <v>509</v>
      </c>
      <c r="J48" s="2" t="s">
        <v>5397</v>
      </c>
      <c r="K48" s="2" t="s">
        <v>5398</v>
      </c>
      <c r="L48" s="2" t="s">
        <v>100</v>
      </c>
    </row>
    <row r="49" spans="1:12" x14ac:dyDescent="0.25">
      <c r="A49" s="2" t="s">
        <v>510</v>
      </c>
      <c r="B49" s="2" t="s">
        <v>622</v>
      </c>
      <c r="C49" s="2" t="s">
        <v>1516</v>
      </c>
      <c r="D49" s="2" t="s">
        <v>1516</v>
      </c>
      <c r="E49" s="2" t="s">
        <v>170</v>
      </c>
      <c r="F49" s="2" t="str">
        <f t="shared" si="0"/>
        <v>Pôster</v>
      </c>
      <c r="G49" s="2" t="s">
        <v>511</v>
      </c>
      <c r="H49" s="2" t="s">
        <v>5399</v>
      </c>
      <c r="I49" s="2" t="s">
        <v>5400</v>
      </c>
      <c r="J49" s="2" t="s">
        <v>5401</v>
      </c>
      <c r="K49" s="2" t="s">
        <v>5402</v>
      </c>
      <c r="L49" s="2" t="s">
        <v>3</v>
      </c>
    </row>
    <row r="50" spans="1:12" x14ac:dyDescent="0.25">
      <c r="A50" s="2" t="s">
        <v>512</v>
      </c>
      <c r="B50" s="2" t="s">
        <v>624</v>
      </c>
      <c r="C50" s="2" t="s">
        <v>1517</v>
      </c>
      <c r="D50" s="2" t="s">
        <v>1516</v>
      </c>
      <c r="E50" s="2" t="s">
        <v>169</v>
      </c>
      <c r="F50" s="2" t="str">
        <f t="shared" si="0"/>
        <v>Pôster_mod</v>
      </c>
      <c r="G50" s="2" t="s">
        <v>513</v>
      </c>
      <c r="H50" s="2" t="s">
        <v>5403</v>
      </c>
      <c r="I50" s="2" t="s">
        <v>5404</v>
      </c>
      <c r="J50" s="2" t="s">
        <v>5405</v>
      </c>
      <c r="K50" s="2" t="s">
        <v>5406</v>
      </c>
      <c r="L50" s="2" t="s">
        <v>3</v>
      </c>
    </row>
    <row r="51" spans="1:12" x14ac:dyDescent="0.25">
      <c r="A51" s="2" t="s">
        <v>515</v>
      </c>
      <c r="B51" s="2" t="s">
        <v>621</v>
      </c>
      <c r="C51" s="2" t="s">
        <v>1516</v>
      </c>
      <c r="D51" s="2" t="s">
        <v>1516</v>
      </c>
      <c r="E51" s="2" t="s">
        <v>169</v>
      </c>
      <c r="F51" s="2" t="str">
        <f t="shared" si="0"/>
        <v>Oral</v>
      </c>
      <c r="G51" s="2" t="s">
        <v>516</v>
      </c>
      <c r="H51" s="2" t="s">
        <v>5407</v>
      </c>
      <c r="I51" s="2" t="s">
        <v>517</v>
      </c>
      <c r="J51" s="2" t="s">
        <v>518</v>
      </c>
      <c r="K51" s="2" t="s">
        <v>513</v>
      </c>
      <c r="L51" s="2" t="s">
        <v>3</v>
      </c>
    </row>
    <row r="52" spans="1:12" x14ac:dyDescent="0.25">
      <c r="A52" s="2" t="s">
        <v>519</v>
      </c>
      <c r="B52" s="2" t="s">
        <v>624</v>
      </c>
      <c r="C52" s="2" t="s">
        <v>1516</v>
      </c>
      <c r="D52" s="2" t="s">
        <v>1516</v>
      </c>
      <c r="E52" s="2" t="s">
        <v>170</v>
      </c>
      <c r="F52" s="2" t="str">
        <f t="shared" si="0"/>
        <v>Pôster</v>
      </c>
      <c r="G52" s="2" t="s">
        <v>517</v>
      </c>
      <c r="H52" s="2" t="s">
        <v>518</v>
      </c>
      <c r="I52" s="2" t="s">
        <v>516</v>
      </c>
      <c r="J52" s="2" t="s">
        <v>5407</v>
      </c>
      <c r="K52" s="2" t="s">
        <v>513</v>
      </c>
      <c r="L52" s="2" t="s">
        <v>3</v>
      </c>
    </row>
    <row r="53" spans="1:12" x14ac:dyDescent="0.25">
      <c r="A53" s="2" t="s">
        <v>520</v>
      </c>
      <c r="B53" s="2" t="s">
        <v>622</v>
      </c>
      <c r="C53" s="2" t="s">
        <v>1516</v>
      </c>
      <c r="D53" s="2" t="s">
        <v>1517</v>
      </c>
      <c r="E53" s="2" t="s">
        <v>170</v>
      </c>
      <c r="F53" s="2" t="str">
        <f t="shared" si="0"/>
        <v>Pôster</v>
      </c>
      <c r="G53" s="2" t="s">
        <v>521</v>
      </c>
      <c r="H53" s="2" t="s">
        <v>522</v>
      </c>
      <c r="I53" s="2" t="s">
        <v>523</v>
      </c>
      <c r="J53" s="2" t="s">
        <v>524</v>
      </c>
      <c r="K53" s="2" t="s">
        <v>5408</v>
      </c>
      <c r="L53" s="2" t="s">
        <v>76</v>
      </c>
    </row>
    <row r="54" spans="1:12" x14ac:dyDescent="0.25">
      <c r="A54" s="2" t="s">
        <v>525</v>
      </c>
      <c r="B54" s="2" t="s">
        <v>624</v>
      </c>
      <c r="C54" s="2" t="s">
        <v>1516</v>
      </c>
      <c r="D54" s="2" t="s">
        <v>1516</v>
      </c>
      <c r="E54" s="2" t="s">
        <v>170</v>
      </c>
      <c r="F54" s="2" t="str">
        <f t="shared" si="0"/>
        <v>Pôster</v>
      </c>
      <c r="G54" s="2" t="s">
        <v>518</v>
      </c>
      <c r="H54" s="2" t="s">
        <v>517</v>
      </c>
      <c r="I54" s="2" t="s">
        <v>516</v>
      </c>
      <c r="J54" s="2" t="s">
        <v>5407</v>
      </c>
      <c r="K54" s="2" t="s">
        <v>513</v>
      </c>
      <c r="L54" s="2" t="s">
        <v>3</v>
      </c>
    </row>
    <row r="55" spans="1:12" x14ac:dyDescent="0.25">
      <c r="A55" s="2" t="s">
        <v>526</v>
      </c>
      <c r="B55" s="2" t="s">
        <v>621</v>
      </c>
      <c r="C55" s="2" t="s">
        <v>1516</v>
      </c>
      <c r="D55" s="2" t="s">
        <v>1516</v>
      </c>
      <c r="E55" s="2" t="s">
        <v>169</v>
      </c>
      <c r="F55" s="2" t="str">
        <f t="shared" si="0"/>
        <v>Oral</v>
      </c>
      <c r="G55" s="2" t="s">
        <v>411</v>
      </c>
      <c r="H55" s="2" t="s">
        <v>5389</v>
      </c>
      <c r="I55" s="2" t="s">
        <v>5409</v>
      </c>
      <c r="J55" s="2" t="s">
        <v>5378</v>
      </c>
      <c r="K55" s="2" t="s">
        <v>5336</v>
      </c>
      <c r="L55" s="2" t="s">
        <v>412</v>
      </c>
    </row>
    <row r="56" spans="1:12" x14ac:dyDescent="0.25">
      <c r="A56" s="2" t="s">
        <v>527</v>
      </c>
      <c r="B56" s="2" t="s">
        <v>621</v>
      </c>
      <c r="C56" s="2" t="s">
        <v>1516</v>
      </c>
      <c r="D56" s="2" t="s">
        <v>1516</v>
      </c>
      <c r="E56" s="2" t="s">
        <v>170</v>
      </c>
      <c r="F56" s="2" t="str">
        <f t="shared" si="0"/>
        <v>Pôster</v>
      </c>
      <c r="G56" s="2" t="s">
        <v>528</v>
      </c>
      <c r="H56" s="2" t="s">
        <v>529</v>
      </c>
      <c r="I56" s="2">
        <v>0</v>
      </c>
      <c r="J56" s="2">
        <v>0</v>
      </c>
      <c r="K56" s="2">
        <v>0</v>
      </c>
      <c r="L56" s="2" t="s">
        <v>76</v>
      </c>
    </row>
    <row r="57" spans="1:12" x14ac:dyDescent="0.25">
      <c r="A57" s="2" t="s">
        <v>530</v>
      </c>
      <c r="B57" s="2" t="s">
        <v>621</v>
      </c>
      <c r="C57" s="2" t="s">
        <v>1516</v>
      </c>
      <c r="D57" s="2" t="s">
        <v>1516</v>
      </c>
      <c r="E57" s="2" t="s">
        <v>170</v>
      </c>
      <c r="F57" s="2" t="str">
        <f t="shared" si="0"/>
        <v>Pôster</v>
      </c>
      <c r="G57" s="2" t="s">
        <v>443</v>
      </c>
      <c r="H57" s="2" t="s">
        <v>5410</v>
      </c>
      <c r="I57" s="2" t="s">
        <v>531</v>
      </c>
      <c r="J57" s="2" t="s">
        <v>442</v>
      </c>
      <c r="K57" s="2" t="s">
        <v>441</v>
      </c>
      <c r="L57" s="2" t="s">
        <v>22</v>
      </c>
    </row>
    <row r="58" spans="1:12" x14ac:dyDescent="0.25">
      <c r="A58" s="2" t="s">
        <v>532</v>
      </c>
      <c r="B58" s="2" t="s">
        <v>623</v>
      </c>
      <c r="C58" s="2" t="s">
        <v>1516</v>
      </c>
      <c r="D58" s="2" t="s">
        <v>1516</v>
      </c>
      <c r="E58" s="2" t="s">
        <v>170</v>
      </c>
      <c r="F58" s="2" t="str">
        <f t="shared" si="0"/>
        <v>Pôster</v>
      </c>
      <c r="G58" s="2" t="s">
        <v>385</v>
      </c>
      <c r="H58" s="2" t="s">
        <v>533</v>
      </c>
      <c r="I58" s="2" t="s">
        <v>4105</v>
      </c>
      <c r="J58" s="2">
        <v>0</v>
      </c>
      <c r="K58" s="2">
        <v>0</v>
      </c>
      <c r="L58" s="2" t="s">
        <v>46</v>
      </c>
    </row>
    <row r="59" spans="1:12" x14ac:dyDescent="0.25">
      <c r="A59" s="2" t="s">
        <v>534</v>
      </c>
      <c r="B59" s="2" t="s">
        <v>621</v>
      </c>
      <c r="C59" s="2" t="s">
        <v>1516</v>
      </c>
      <c r="D59" s="2" t="s">
        <v>1516</v>
      </c>
      <c r="E59" s="2" t="s">
        <v>170</v>
      </c>
      <c r="F59" s="2" t="str">
        <f t="shared" si="0"/>
        <v>Pôster</v>
      </c>
      <c r="G59" s="2" t="s">
        <v>456</v>
      </c>
      <c r="H59" s="2" t="s">
        <v>454</v>
      </c>
      <c r="I59" s="2" t="s">
        <v>453</v>
      </c>
      <c r="J59" s="2" t="s">
        <v>455</v>
      </c>
      <c r="K59" s="2">
        <v>0</v>
      </c>
      <c r="L59" s="2" t="s">
        <v>76</v>
      </c>
    </row>
    <row r="60" spans="1:12" x14ac:dyDescent="0.25">
      <c r="A60" s="2" t="s">
        <v>535</v>
      </c>
      <c r="B60" s="2" t="s">
        <v>625</v>
      </c>
      <c r="C60" s="2" t="s">
        <v>1516</v>
      </c>
      <c r="D60" s="2" t="s">
        <v>1516</v>
      </c>
      <c r="E60" s="2" t="s">
        <v>169</v>
      </c>
      <c r="F60" s="2" t="str">
        <f t="shared" si="0"/>
        <v>Oral</v>
      </c>
      <c r="G60" s="2" t="s">
        <v>536</v>
      </c>
      <c r="H60" s="2" t="s">
        <v>537</v>
      </c>
      <c r="I60" s="2" t="s">
        <v>538</v>
      </c>
      <c r="J60" s="2" t="s">
        <v>4944</v>
      </c>
      <c r="K60" s="2" t="s">
        <v>4945</v>
      </c>
      <c r="L60" s="2" t="s">
        <v>76</v>
      </c>
    </row>
    <row r="61" spans="1:12" x14ac:dyDescent="0.25">
      <c r="A61" s="2" t="s">
        <v>539</v>
      </c>
      <c r="B61" s="2" t="s">
        <v>622</v>
      </c>
      <c r="C61" s="2" t="s">
        <v>1516</v>
      </c>
      <c r="D61" s="2" t="s">
        <v>1516</v>
      </c>
      <c r="E61" s="2" t="s">
        <v>170</v>
      </c>
      <c r="F61" s="2" t="str">
        <f t="shared" si="0"/>
        <v>Pôster</v>
      </c>
      <c r="G61" s="2" t="s">
        <v>377</v>
      </c>
      <c r="H61" s="2" t="s">
        <v>4096</v>
      </c>
      <c r="I61" s="2" t="s">
        <v>4439</v>
      </c>
      <c r="J61" s="2" t="s">
        <v>376</v>
      </c>
      <c r="K61" s="2" t="s">
        <v>4098</v>
      </c>
      <c r="L61" s="2" t="s">
        <v>22</v>
      </c>
    </row>
    <row r="62" spans="1:12" x14ac:dyDescent="0.25">
      <c r="A62" s="2" t="s">
        <v>540</v>
      </c>
      <c r="B62" s="2" t="s">
        <v>625</v>
      </c>
      <c r="C62" s="2" t="s">
        <v>1516</v>
      </c>
      <c r="D62" s="2" t="s">
        <v>1516</v>
      </c>
      <c r="E62" s="2" t="s">
        <v>169</v>
      </c>
      <c r="F62" s="2" t="str">
        <f t="shared" si="0"/>
        <v>Oral</v>
      </c>
      <c r="G62" s="2" t="s">
        <v>537</v>
      </c>
      <c r="H62" s="2" t="s">
        <v>538</v>
      </c>
      <c r="I62" s="2" t="s">
        <v>536</v>
      </c>
      <c r="J62" s="2" t="s">
        <v>4944</v>
      </c>
      <c r="K62" s="2" t="s">
        <v>4945</v>
      </c>
      <c r="L62" s="2" t="s">
        <v>76</v>
      </c>
    </row>
    <row r="63" spans="1:12" x14ac:dyDescent="0.25">
      <c r="A63" s="2" t="s">
        <v>541</v>
      </c>
      <c r="B63" s="2" t="s">
        <v>623</v>
      </c>
      <c r="C63" s="2" t="s">
        <v>1516</v>
      </c>
      <c r="D63" s="2" t="s">
        <v>1516</v>
      </c>
      <c r="E63" s="2" t="s">
        <v>169</v>
      </c>
      <c r="F63" s="2" t="str">
        <f t="shared" si="0"/>
        <v>Oral</v>
      </c>
      <c r="G63" s="2" t="s">
        <v>542</v>
      </c>
      <c r="H63" s="2" t="s">
        <v>5411</v>
      </c>
      <c r="I63" s="2" t="s">
        <v>531</v>
      </c>
      <c r="J63" s="2" t="s">
        <v>501</v>
      </c>
      <c r="K63" s="2">
        <v>0</v>
      </c>
      <c r="L63" s="2" t="s">
        <v>22</v>
      </c>
    </row>
    <row r="64" spans="1:12" x14ac:dyDescent="0.25">
      <c r="A64" s="2" t="s">
        <v>543</v>
      </c>
      <c r="B64" s="2" t="s">
        <v>622</v>
      </c>
      <c r="C64" s="2" t="s">
        <v>1517</v>
      </c>
      <c r="D64" s="2" t="s">
        <v>1516</v>
      </c>
      <c r="E64" s="2" t="s">
        <v>169</v>
      </c>
      <c r="F64" s="2" t="str">
        <f t="shared" si="0"/>
        <v>Pôster_mod</v>
      </c>
      <c r="G64" s="2" t="s">
        <v>544</v>
      </c>
      <c r="H64" s="2" t="s">
        <v>2811</v>
      </c>
      <c r="I64" s="2" t="s">
        <v>2812</v>
      </c>
      <c r="J64" s="2" t="s">
        <v>2813</v>
      </c>
      <c r="K64" s="2" t="s">
        <v>5412</v>
      </c>
      <c r="L64" s="2" t="s">
        <v>46</v>
      </c>
    </row>
    <row r="65" spans="1:12" x14ac:dyDescent="0.25">
      <c r="A65" s="2" t="s">
        <v>545</v>
      </c>
      <c r="B65" s="2" t="s">
        <v>624</v>
      </c>
      <c r="C65" s="2" t="s">
        <v>1516</v>
      </c>
      <c r="D65" s="2" t="s">
        <v>1516</v>
      </c>
      <c r="E65" s="2" t="s">
        <v>170</v>
      </c>
      <c r="F65" s="2" t="str">
        <f t="shared" si="0"/>
        <v>Pôster</v>
      </c>
      <c r="G65" s="2" t="s">
        <v>546</v>
      </c>
      <c r="H65" s="2" t="s">
        <v>5062</v>
      </c>
      <c r="I65" s="2" t="s">
        <v>5063</v>
      </c>
      <c r="J65" s="2">
        <v>0</v>
      </c>
      <c r="K65" s="2">
        <v>0</v>
      </c>
      <c r="L65" s="2" t="s">
        <v>127</v>
      </c>
    </row>
    <row r="66" spans="1:12" x14ac:dyDescent="0.25">
      <c r="A66" s="2" t="s">
        <v>547</v>
      </c>
      <c r="B66" s="2" t="s">
        <v>621</v>
      </c>
      <c r="C66" s="2" t="s">
        <v>1516</v>
      </c>
      <c r="D66" s="2" t="s">
        <v>1516</v>
      </c>
      <c r="E66" s="2" t="s">
        <v>169</v>
      </c>
      <c r="F66" s="2" t="str">
        <f t="shared" si="0"/>
        <v>Oral</v>
      </c>
      <c r="G66" s="2" t="s">
        <v>548</v>
      </c>
      <c r="H66" s="2" t="s">
        <v>3900</v>
      </c>
      <c r="I66" s="2" t="s">
        <v>5413</v>
      </c>
      <c r="J66" s="2" t="s">
        <v>5414</v>
      </c>
      <c r="K66" s="2" t="s">
        <v>4102</v>
      </c>
      <c r="L66" s="2" t="s">
        <v>76</v>
      </c>
    </row>
    <row r="67" spans="1:12" x14ac:dyDescent="0.25">
      <c r="A67" s="2" t="s">
        <v>549</v>
      </c>
      <c r="B67" s="2" t="s">
        <v>620</v>
      </c>
      <c r="C67" s="2" t="s">
        <v>1516</v>
      </c>
      <c r="D67" s="2" t="s">
        <v>1516</v>
      </c>
      <c r="E67" s="2" t="s">
        <v>169</v>
      </c>
      <c r="F67" s="2" t="str">
        <f t="shared" ref="F67:F130" si="1">IF(E67="Oral",IF(C67=D67,"Oral","Pôster_mod"),"Pôster")</f>
        <v>Oral</v>
      </c>
      <c r="G67" s="2" t="s">
        <v>550</v>
      </c>
      <c r="H67" s="2" t="s">
        <v>551</v>
      </c>
      <c r="I67" s="2" t="s">
        <v>4944</v>
      </c>
      <c r="J67" s="2">
        <v>0</v>
      </c>
      <c r="K67" s="2">
        <v>0</v>
      </c>
      <c r="L67" s="2" t="s">
        <v>76</v>
      </c>
    </row>
    <row r="68" spans="1:12" x14ac:dyDescent="0.25">
      <c r="A68" s="2" t="s">
        <v>552</v>
      </c>
      <c r="B68" s="2" t="s">
        <v>621</v>
      </c>
      <c r="C68" s="2" t="s">
        <v>1516</v>
      </c>
      <c r="D68" s="2" t="s">
        <v>1516</v>
      </c>
      <c r="E68" s="2" t="s">
        <v>170</v>
      </c>
      <c r="F68" s="2" t="str">
        <f t="shared" si="1"/>
        <v>Pôster</v>
      </c>
      <c r="G68" s="2" t="s">
        <v>390</v>
      </c>
      <c r="H68" s="2" t="s">
        <v>5415</v>
      </c>
      <c r="I68" s="2" t="s">
        <v>5416</v>
      </c>
      <c r="J68" s="2" t="s">
        <v>5417</v>
      </c>
      <c r="K68" s="2" t="s">
        <v>5418</v>
      </c>
      <c r="L68" s="2" t="s">
        <v>100</v>
      </c>
    </row>
    <row r="69" spans="1:12" x14ac:dyDescent="0.25">
      <c r="A69" s="2" t="s">
        <v>553</v>
      </c>
      <c r="B69" s="2" t="s">
        <v>622</v>
      </c>
      <c r="C69" s="2" t="s">
        <v>1516</v>
      </c>
      <c r="D69" s="2" t="s">
        <v>1516</v>
      </c>
      <c r="E69" s="2" t="s">
        <v>170</v>
      </c>
      <c r="F69" s="2" t="str">
        <f t="shared" si="1"/>
        <v>Pôster</v>
      </c>
      <c r="G69" s="2" t="s">
        <v>554</v>
      </c>
      <c r="H69" s="2" t="s">
        <v>5419</v>
      </c>
      <c r="I69" s="2" t="s">
        <v>555</v>
      </c>
      <c r="J69" s="2" t="s">
        <v>5420</v>
      </c>
      <c r="K69" s="2" t="s">
        <v>556</v>
      </c>
      <c r="L69" s="2" t="s">
        <v>46</v>
      </c>
    </row>
    <row r="70" spans="1:12" x14ac:dyDescent="0.25">
      <c r="A70" s="2" t="s">
        <v>557</v>
      </c>
      <c r="B70" s="2" t="s">
        <v>623</v>
      </c>
      <c r="C70" s="2" t="s">
        <v>1516</v>
      </c>
      <c r="D70" s="2" t="s">
        <v>1516</v>
      </c>
      <c r="E70" s="2" t="s">
        <v>170</v>
      </c>
      <c r="F70" s="2" t="str">
        <f t="shared" si="1"/>
        <v>Pôster</v>
      </c>
      <c r="G70" s="2" t="s">
        <v>558</v>
      </c>
      <c r="H70" s="2" t="s">
        <v>4264</v>
      </c>
      <c r="I70" s="2" t="s">
        <v>4263</v>
      </c>
      <c r="J70" s="2" t="s">
        <v>4265</v>
      </c>
      <c r="K70" s="2">
        <v>0</v>
      </c>
      <c r="L70" s="2" t="s">
        <v>46</v>
      </c>
    </row>
    <row r="71" spans="1:12" x14ac:dyDescent="0.25">
      <c r="A71" s="2" t="s">
        <v>559</v>
      </c>
      <c r="B71" s="2" t="s">
        <v>622</v>
      </c>
      <c r="C71" s="2" t="s">
        <v>1516</v>
      </c>
      <c r="D71" s="2" t="s">
        <v>1516</v>
      </c>
      <c r="E71" s="2" t="s">
        <v>170</v>
      </c>
      <c r="F71" s="2" t="str">
        <f t="shared" si="1"/>
        <v>Pôster</v>
      </c>
      <c r="G71" s="2" t="s">
        <v>560</v>
      </c>
      <c r="H71" s="2">
        <v>0</v>
      </c>
      <c r="I71" s="2">
        <v>0</v>
      </c>
      <c r="J71" s="2">
        <v>0</v>
      </c>
      <c r="K71" s="2">
        <v>0</v>
      </c>
      <c r="L71" s="2" t="s">
        <v>100</v>
      </c>
    </row>
    <row r="72" spans="1:12" x14ac:dyDescent="0.25">
      <c r="A72" s="2" t="s">
        <v>561</v>
      </c>
      <c r="B72" s="2" t="s">
        <v>620</v>
      </c>
      <c r="C72" s="2" t="s">
        <v>1516</v>
      </c>
      <c r="D72" s="2" t="s">
        <v>1516</v>
      </c>
      <c r="E72" s="2" t="s">
        <v>169</v>
      </c>
      <c r="F72" s="2" t="str">
        <f t="shared" si="1"/>
        <v>Oral</v>
      </c>
      <c r="G72" s="2" t="s">
        <v>562</v>
      </c>
      <c r="H72" s="2" t="s">
        <v>5421</v>
      </c>
      <c r="I72" s="2" t="s">
        <v>563</v>
      </c>
      <c r="J72" s="2" t="s">
        <v>5422</v>
      </c>
      <c r="K72" s="2">
        <v>0</v>
      </c>
      <c r="L72" s="2" t="s">
        <v>6</v>
      </c>
    </row>
    <row r="73" spans="1:12" x14ac:dyDescent="0.25">
      <c r="A73" s="2" t="s">
        <v>564</v>
      </c>
      <c r="B73" s="2" t="s">
        <v>622</v>
      </c>
      <c r="C73" s="2" t="s">
        <v>1516</v>
      </c>
      <c r="D73" s="2" t="s">
        <v>1516</v>
      </c>
      <c r="E73" s="2" t="s">
        <v>169</v>
      </c>
      <c r="F73" s="2" t="str">
        <f t="shared" si="1"/>
        <v>Oral</v>
      </c>
      <c r="G73" s="2" t="s">
        <v>565</v>
      </c>
      <c r="H73" s="2" t="s">
        <v>566</v>
      </c>
      <c r="I73" s="2" t="s">
        <v>4419</v>
      </c>
      <c r="J73" s="2" t="s">
        <v>4605</v>
      </c>
      <c r="K73" s="2" t="s">
        <v>5423</v>
      </c>
      <c r="L73" s="2" t="s">
        <v>183</v>
      </c>
    </row>
    <row r="74" spans="1:12" x14ac:dyDescent="0.25">
      <c r="A74" s="2" t="s">
        <v>567</v>
      </c>
      <c r="B74" s="2" t="s">
        <v>622</v>
      </c>
      <c r="C74" s="2" t="s">
        <v>1516</v>
      </c>
      <c r="D74" s="2" t="s">
        <v>1516</v>
      </c>
      <c r="E74" s="2" t="s">
        <v>169</v>
      </c>
      <c r="F74" s="2" t="str">
        <f t="shared" si="1"/>
        <v>Oral</v>
      </c>
      <c r="G74" s="2" t="s">
        <v>568</v>
      </c>
      <c r="H74" s="2" t="s">
        <v>5424</v>
      </c>
      <c r="I74" s="2" t="s">
        <v>5421</v>
      </c>
      <c r="J74" s="2" t="s">
        <v>5422</v>
      </c>
      <c r="K74" s="2">
        <v>0</v>
      </c>
      <c r="L74" s="2" t="s">
        <v>6</v>
      </c>
    </row>
    <row r="75" spans="1:12" x14ac:dyDescent="0.25">
      <c r="A75" s="2" t="s">
        <v>569</v>
      </c>
      <c r="B75" s="2" t="s">
        <v>622</v>
      </c>
      <c r="C75" s="2" t="s">
        <v>1516</v>
      </c>
      <c r="D75" s="2" t="s">
        <v>1516</v>
      </c>
      <c r="E75" s="2" t="s">
        <v>170</v>
      </c>
      <c r="F75" s="2" t="str">
        <f t="shared" si="1"/>
        <v>Pôster</v>
      </c>
      <c r="G75" s="2" t="s">
        <v>570</v>
      </c>
      <c r="H75" s="2" t="s">
        <v>5425</v>
      </c>
      <c r="I75" s="2">
        <v>0</v>
      </c>
      <c r="J75" s="2">
        <v>0</v>
      </c>
      <c r="K75" s="2">
        <v>0</v>
      </c>
      <c r="L75" s="2" t="s">
        <v>76</v>
      </c>
    </row>
    <row r="76" spans="1:12" x14ac:dyDescent="0.25">
      <c r="A76" s="2" t="s">
        <v>571</v>
      </c>
      <c r="B76" s="2" t="s">
        <v>624</v>
      </c>
      <c r="C76" s="2" t="s">
        <v>1516</v>
      </c>
      <c r="D76" s="2" t="s">
        <v>1516</v>
      </c>
      <c r="E76" s="2" t="s">
        <v>170</v>
      </c>
      <c r="F76" s="2" t="str">
        <f t="shared" si="1"/>
        <v>Pôster</v>
      </c>
      <c r="G76" s="2" t="s">
        <v>572</v>
      </c>
      <c r="H76" s="2" t="s">
        <v>573</v>
      </c>
      <c r="I76" s="2" t="s">
        <v>5426</v>
      </c>
      <c r="J76" s="2" t="s">
        <v>529</v>
      </c>
      <c r="K76" s="2" t="s">
        <v>5427</v>
      </c>
      <c r="L76" s="2" t="s">
        <v>76</v>
      </c>
    </row>
    <row r="77" spans="1:12" x14ac:dyDescent="0.25">
      <c r="A77" s="2" t="s">
        <v>574</v>
      </c>
      <c r="B77" s="2" t="s">
        <v>621</v>
      </c>
      <c r="C77" s="2" t="s">
        <v>1516</v>
      </c>
      <c r="D77" s="2" t="s">
        <v>1516</v>
      </c>
      <c r="E77" s="2" t="s">
        <v>170</v>
      </c>
      <c r="F77" s="2" t="str">
        <f t="shared" si="1"/>
        <v>Pôster</v>
      </c>
      <c r="G77" s="2" t="s">
        <v>538</v>
      </c>
      <c r="H77" s="2" t="s">
        <v>551</v>
      </c>
      <c r="I77" s="2" t="s">
        <v>5428</v>
      </c>
      <c r="J77" s="2" t="s">
        <v>5429</v>
      </c>
      <c r="K77" s="2" t="s">
        <v>5430</v>
      </c>
      <c r="L77" s="2" t="s">
        <v>76</v>
      </c>
    </row>
    <row r="78" spans="1:12" x14ac:dyDescent="0.25">
      <c r="A78" s="2" t="s">
        <v>575</v>
      </c>
      <c r="B78" s="2" t="s">
        <v>625</v>
      </c>
      <c r="C78" s="2" t="s">
        <v>1516</v>
      </c>
      <c r="D78" s="2" t="s">
        <v>1516</v>
      </c>
      <c r="E78" s="2" t="s">
        <v>169</v>
      </c>
      <c r="F78" s="2" t="str">
        <f t="shared" si="1"/>
        <v>Oral</v>
      </c>
      <c r="G78" s="2" t="s">
        <v>576</v>
      </c>
      <c r="H78" s="2" t="s">
        <v>5431</v>
      </c>
      <c r="I78" s="2" t="s">
        <v>5432</v>
      </c>
      <c r="J78" s="2">
        <v>0</v>
      </c>
      <c r="K78" s="2">
        <v>0</v>
      </c>
      <c r="L78" s="2" t="s">
        <v>100</v>
      </c>
    </row>
    <row r="79" spans="1:12" x14ac:dyDescent="0.25">
      <c r="A79" s="2" t="s">
        <v>577</v>
      </c>
      <c r="B79" s="2" t="s">
        <v>624</v>
      </c>
      <c r="C79" s="2" t="s">
        <v>1516</v>
      </c>
      <c r="D79" s="2" t="s">
        <v>1516</v>
      </c>
      <c r="E79" s="2" t="s">
        <v>170</v>
      </c>
      <c r="F79" s="2" t="str">
        <f t="shared" si="1"/>
        <v>Pôster</v>
      </c>
      <c r="G79" s="2" t="s">
        <v>442</v>
      </c>
      <c r="H79" s="2" t="s">
        <v>5433</v>
      </c>
      <c r="I79" s="2" t="s">
        <v>5434</v>
      </c>
      <c r="J79" s="2" t="s">
        <v>5382</v>
      </c>
      <c r="K79" s="2" t="s">
        <v>5435</v>
      </c>
      <c r="L79" s="2" t="s">
        <v>22</v>
      </c>
    </row>
    <row r="80" spans="1:12" x14ac:dyDescent="0.25">
      <c r="A80" s="2" t="s">
        <v>578</v>
      </c>
      <c r="B80" s="2" t="s">
        <v>621</v>
      </c>
      <c r="C80" s="2" t="s">
        <v>1516</v>
      </c>
      <c r="D80" s="2" t="s">
        <v>1516</v>
      </c>
      <c r="E80" s="2" t="s">
        <v>170</v>
      </c>
      <c r="F80" s="2" t="str">
        <f t="shared" si="1"/>
        <v>Pôster</v>
      </c>
      <c r="G80" s="2" t="s">
        <v>407</v>
      </c>
      <c r="H80" s="2" t="s">
        <v>408</v>
      </c>
      <c r="I80" s="2" t="s">
        <v>579</v>
      </c>
      <c r="J80" s="2" t="s">
        <v>446</v>
      </c>
      <c r="K80" s="2" t="s">
        <v>5413</v>
      </c>
      <c r="L80" s="2" t="s">
        <v>76</v>
      </c>
    </row>
    <row r="81" spans="1:12" x14ac:dyDescent="0.25">
      <c r="A81" s="2" t="s">
        <v>580</v>
      </c>
      <c r="B81" s="2" t="s">
        <v>621</v>
      </c>
      <c r="C81" s="2" t="s">
        <v>1516</v>
      </c>
      <c r="D81" s="2" t="s">
        <v>1516</v>
      </c>
      <c r="E81" s="2" t="s">
        <v>170</v>
      </c>
      <c r="F81" s="2" t="str">
        <f t="shared" si="1"/>
        <v>Pôster</v>
      </c>
      <c r="G81" s="2" t="s">
        <v>446</v>
      </c>
      <c r="H81" s="2" t="s">
        <v>408</v>
      </c>
      <c r="I81" s="2" t="s">
        <v>407</v>
      </c>
      <c r="J81" s="2" t="s">
        <v>579</v>
      </c>
      <c r="K81" s="2" t="s">
        <v>5414</v>
      </c>
      <c r="L81" s="2" t="s">
        <v>76</v>
      </c>
    </row>
    <row r="82" spans="1:12" x14ac:dyDescent="0.25">
      <c r="A82" s="2" t="s">
        <v>581</v>
      </c>
      <c r="B82" s="2" t="s">
        <v>622</v>
      </c>
      <c r="C82" s="2" t="s">
        <v>1516</v>
      </c>
      <c r="D82" s="2" t="s">
        <v>1516</v>
      </c>
      <c r="E82" s="2" t="s">
        <v>170</v>
      </c>
      <c r="F82" s="2" t="str">
        <f t="shared" si="1"/>
        <v>Pôster</v>
      </c>
      <c r="G82" s="2" t="s">
        <v>582</v>
      </c>
      <c r="H82" s="2" t="s">
        <v>5436</v>
      </c>
      <c r="I82" s="2" t="s">
        <v>5437</v>
      </c>
      <c r="J82" s="2" t="s">
        <v>5438</v>
      </c>
      <c r="K82" s="2" t="s">
        <v>2687</v>
      </c>
      <c r="L82" s="2" t="s">
        <v>46</v>
      </c>
    </row>
    <row r="83" spans="1:12" x14ac:dyDescent="0.25">
      <c r="A83" s="2" t="s">
        <v>583</v>
      </c>
      <c r="B83" s="2" t="s">
        <v>622</v>
      </c>
      <c r="C83" s="2" t="s">
        <v>1516</v>
      </c>
      <c r="D83" s="2" t="s">
        <v>1516</v>
      </c>
      <c r="E83" s="2" t="s">
        <v>170</v>
      </c>
      <c r="F83" s="2" t="str">
        <f t="shared" si="1"/>
        <v>Pôster</v>
      </c>
      <c r="G83" s="2" t="s">
        <v>436</v>
      </c>
      <c r="H83" s="2" t="s">
        <v>435</v>
      </c>
      <c r="I83" s="2" t="s">
        <v>3063</v>
      </c>
      <c r="J83" s="2" t="s">
        <v>3064</v>
      </c>
      <c r="K83" s="2" t="s">
        <v>5351</v>
      </c>
      <c r="L83" s="2" t="s">
        <v>46</v>
      </c>
    </row>
    <row r="84" spans="1:12" x14ac:dyDescent="0.25">
      <c r="A84" s="2" t="s">
        <v>584</v>
      </c>
      <c r="B84" s="2" t="s">
        <v>621</v>
      </c>
      <c r="C84" s="2" t="s">
        <v>1516</v>
      </c>
      <c r="D84" s="2" t="s">
        <v>1516</v>
      </c>
      <c r="E84" s="2" t="s">
        <v>170</v>
      </c>
      <c r="F84" s="2" t="str">
        <f t="shared" si="1"/>
        <v>Pôster</v>
      </c>
      <c r="G84" s="2" t="s">
        <v>585</v>
      </c>
      <c r="H84" s="2" t="s">
        <v>586</v>
      </c>
      <c r="I84" s="2" t="s">
        <v>5439</v>
      </c>
      <c r="J84" s="2" t="s">
        <v>5440</v>
      </c>
      <c r="K84" s="2">
        <v>0</v>
      </c>
      <c r="L84" s="2" t="s">
        <v>3</v>
      </c>
    </row>
    <row r="85" spans="1:12" x14ac:dyDescent="0.25">
      <c r="A85" s="2" t="s">
        <v>587</v>
      </c>
      <c r="B85" s="2" t="s">
        <v>622</v>
      </c>
      <c r="C85" s="2" t="s">
        <v>1517</v>
      </c>
      <c r="D85" s="2" t="s">
        <v>1516</v>
      </c>
      <c r="E85" s="2" t="s">
        <v>170</v>
      </c>
      <c r="F85" s="2" t="str">
        <f t="shared" si="1"/>
        <v>Pôster</v>
      </c>
      <c r="G85" s="2" t="s">
        <v>588</v>
      </c>
      <c r="H85" s="2" t="s">
        <v>5441</v>
      </c>
      <c r="I85" s="2" t="s">
        <v>5442</v>
      </c>
      <c r="J85" s="2" t="s">
        <v>5443</v>
      </c>
      <c r="K85" s="2" t="s">
        <v>5444</v>
      </c>
      <c r="L85" s="2" t="s">
        <v>127</v>
      </c>
    </row>
    <row r="86" spans="1:12" x14ac:dyDescent="0.25">
      <c r="A86" s="2" t="s">
        <v>589</v>
      </c>
      <c r="B86" s="2" t="s">
        <v>623</v>
      </c>
      <c r="C86" s="2" t="s">
        <v>1516</v>
      </c>
      <c r="D86" s="2" t="s">
        <v>1516</v>
      </c>
      <c r="E86" s="2" t="s">
        <v>170</v>
      </c>
      <c r="F86" s="2" t="str">
        <f t="shared" si="1"/>
        <v>Pôster</v>
      </c>
      <c r="G86" s="2" t="s">
        <v>529</v>
      </c>
      <c r="H86" s="2" t="s">
        <v>528</v>
      </c>
      <c r="I86" s="2" t="s">
        <v>5445</v>
      </c>
      <c r="J86" s="2" t="s">
        <v>5446</v>
      </c>
      <c r="K86" s="2" t="s">
        <v>572</v>
      </c>
      <c r="L86" s="2" t="s">
        <v>76</v>
      </c>
    </row>
    <row r="87" spans="1:12" x14ac:dyDescent="0.25">
      <c r="A87" s="2" t="s">
        <v>590</v>
      </c>
      <c r="B87" s="2" t="s">
        <v>623</v>
      </c>
      <c r="C87" s="2" t="s">
        <v>1516</v>
      </c>
      <c r="D87" s="2" t="s">
        <v>1516</v>
      </c>
      <c r="E87" s="2" t="s">
        <v>170</v>
      </c>
      <c r="F87" s="2" t="str">
        <f t="shared" si="1"/>
        <v>Pôster</v>
      </c>
      <c r="G87" s="2" t="s">
        <v>591</v>
      </c>
      <c r="H87" s="2" t="s">
        <v>4234</v>
      </c>
      <c r="I87" s="2" t="s">
        <v>5277</v>
      </c>
      <c r="J87" s="2">
        <v>0</v>
      </c>
      <c r="K87" s="2">
        <v>0</v>
      </c>
      <c r="L87" s="2" t="s">
        <v>22</v>
      </c>
    </row>
    <row r="88" spans="1:12" x14ac:dyDescent="0.25">
      <c r="A88" s="2" t="s">
        <v>592</v>
      </c>
      <c r="B88" s="2" t="s">
        <v>622</v>
      </c>
      <c r="C88" s="2" t="s">
        <v>1516</v>
      </c>
      <c r="D88" s="2" t="s">
        <v>1516</v>
      </c>
      <c r="E88" s="2" t="s">
        <v>169</v>
      </c>
      <c r="F88" s="2" t="str">
        <f t="shared" si="1"/>
        <v>Oral</v>
      </c>
      <c r="G88" s="2" t="s">
        <v>509</v>
      </c>
      <c r="H88" s="2" t="s">
        <v>593</v>
      </c>
      <c r="I88" s="2" t="s">
        <v>5447</v>
      </c>
      <c r="J88" s="2" t="s">
        <v>292</v>
      </c>
      <c r="K88" s="2">
        <v>0</v>
      </c>
      <c r="L88" s="2" t="s">
        <v>100</v>
      </c>
    </row>
    <row r="89" spans="1:12" x14ac:dyDescent="0.25">
      <c r="A89" s="2" t="s">
        <v>594</v>
      </c>
      <c r="B89" s="2" t="s">
        <v>623</v>
      </c>
      <c r="C89" s="2" t="s">
        <v>1516</v>
      </c>
      <c r="D89" s="2" t="s">
        <v>1516</v>
      </c>
      <c r="E89" s="2" t="s">
        <v>170</v>
      </c>
      <c r="F89" s="2" t="str">
        <f t="shared" si="1"/>
        <v>Pôster</v>
      </c>
      <c r="G89" s="2" t="s">
        <v>595</v>
      </c>
      <c r="H89" s="2" t="s">
        <v>5448</v>
      </c>
      <c r="I89" s="2" t="s">
        <v>433</v>
      </c>
      <c r="J89" s="2">
        <v>0</v>
      </c>
      <c r="K89" s="2">
        <v>0</v>
      </c>
      <c r="L89" s="2" t="s">
        <v>19</v>
      </c>
    </row>
    <row r="90" spans="1:12" x14ac:dyDescent="0.25">
      <c r="A90" s="2" t="s">
        <v>596</v>
      </c>
      <c r="B90" s="2" t="s">
        <v>620</v>
      </c>
      <c r="C90" s="2" t="s">
        <v>1516</v>
      </c>
      <c r="D90" s="2" t="s">
        <v>1516</v>
      </c>
      <c r="E90" s="2" t="s">
        <v>169</v>
      </c>
      <c r="F90" s="2" t="str">
        <f t="shared" si="1"/>
        <v>Oral</v>
      </c>
      <c r="G90" s="2" t="s">
        <v>579</v>
      </c>
      <c r="H90" s="2" t="s">
        <v>5449</v>
      </c>
      <c r="I90" s="2" t="s">
        <v>5450</v>
      </c>
      <c r="J90" s="2" t="s">
        <v>597</v>
      </c>
      <c r="K90" s="2" t="s">
        <v>598</v>
      </c>
      <c r="L90" s="2" t="s">
        <v>76</v>
      </c>
    </row>
    <row r="91" spans="1:12" x14ac:dyDescent="0.25">
      <c r="A91" s="2" t="s">
        <v>599</v>
      </c>
      <c r="B91" s="2" t="s">
        <v>625</v>
      </c>
      <c r="C91" s="2" t="s">
        <v>1516</v>
      </c>
      <c r="D91" s="2" t="s">
        <v>1516</v>
      </c>
      <c r="E91" s="2" t="s">
        <v>170</v>
      </c>
      <c r="F91" s="2" t="str">
        <f t="shared" si="1"/>
        <v>Pôster</v>
      </c>
      <c r="G91" s="2" t="s">
        <v>550</v>
      </c>
      <c r="H91" s="2" t="s">
        <v>5430</v>
      </c>
      <c r="I91" s="2" t="s">
        <v>5451</v>
      </c>
      <c r="J91" s="2">
        <v>0</v>
      </c>
      <c r="K91" s="2">
        <v>0</v>
      </c>
      <c r="L91" s="2" t="s">
        <v>76</v>
      </c>
    </row>
    <row r="92" spans="1:12" x14ac:dyDescent="0.25">
      <c r="A92" s="2" t="s">
        <v>600</v>
      </c>
      <c r="B92" s="2" t="s">
        <v>624</v>
      </c>
      <c r="C92" s="2" t="s">
        <v>1516</v>
      </c>
      <c r="D92" s="2" t="s">
        <v>1516</v>
      </c>
      <c r="E92" s="2" t="s">
        <v>170</v>
      </c>
      <c r="F92" s="2" t="str">
        <f t="shared" si="1"/>
        <v>Pôster</v>
      </c>
      <c r="G92" s="2" t="s">
        <v>601</v>
      </c>
      <c r="H92" s="2" t="s">
        <v>5098</v>
      </c>
      <c r="I92" s="2" t="s">
        <v>5452</v>
      </c>
      <c r="J92" s="2" t="s">
        <v>5453</v>
      </c>
      <c r="K92" s="2" t="s">
        <v>3245</v>
      </c>
      <c r="L92" s="2" t="s">
        <v>76</v>
      </c>
    </row>
    <row r="93" spans="1:12" x14ac:dyDescent="0.25">
      <c r="A93" s="2" t="s">
        <v>602</v>
      </c>
      <c r="B93" s="2" t="s">
        <v>623</v>
      </c>
      <c r="C93" s="2" t="s">
        <v>1516</v>
      </c>
      <c r="D93" s="2" t="s">
        <v>1516</v>
      </c>
      <c r="E93" s="2" t="s">
        <v>170</v>
      </c>
      <c r="F93" s="2" t="str">
        <f t="shared" si="1"/>
        <v>Pôster</v>
      </c>
      <c r="G93" s="2" t="s">
        <v>603</v>
      </c>
      <c r="H93" s="2" t="s">
        <v>604</v>
      </c>
      <c r="I93" s="2" t="s">
        <v>605</v>
      </c>
      <c r="J93" s="2" t="s">
        <v>4590</v>
      </c>
      <c r="K93" s="2">
        <v>0</v>
      </c>
      <c r="L93" s="2" t="s">
        <v>22</v>
      </c>
    </row>
    <row r="94" spans="1:12" x14ac:dyDescent="0.25">
      <c r="A94" s="2" t="s">
        <v>606</v>
      </c>
      <c r="B94" s="2" t="s">
        <v>622</v>
      </c>
      <c r="C94" s="2" t="s">
        <v>1516</v>
      </c>
      <c r="D94" s="2" t="s">
        <v>1516</v>
      </c>
      <c r="E94" s="2" t="s">
        <v>169</v>
      </c>
      <c r="F94" s="2" t="str">
        <f t="shared" si="1"/>
        <v>Oral</v>
      </c>
      <c r="G94" s="2" t="s">
        <v>563</v>
      </c>
      <c r="H94" s="2" t="s">
        <v>5421</v>
      </c>
      <c r="I94" s="2" t="s">
        <v>562</v>
      </c>
      <c r="J94" s="2" t="s">
        <v>5422</v>
      </c>
      <c r="K94" s="2">
        <v>0</v>
      </c>
      <c r="L94" s="2" t="s">
        <v>6</v>
      </c>
    </row>
    <row r="95" spans="1:12" x14ac:dyDescent="0.25">
      <c r="A95" s="2" t="s">
        <v>607</v>
      </c>
      <c r="B95" s="2" t="s">
        <v>620</v>
      </c>
      <c r="C95" s="2" t="s">
        <v>1516</v>
      </c>
      <c r="D95" s="2" t="s">
        <v>1516</v>
      </c>
      <c r="E95" s="2" t="s">
        <v>170</v>
      </c>
      <c r="F95" s="2" t="str">
        <f t="shared" si="1"/>
        <v>Pôster</v>
      </c>
      <c r="G95" s="2" t="s">
        <v>608</v>
      </c>
      <c r="H95" s="2" t="s">
        <v>5454</v>
      </c>
      <c r="I95" s="2" t="s">
        <v>609</v>
      </c>
      <c r="J95" s="2">
        <v>0</v>
      </c>
      <c r="K95" s="2">
        <v>0</v>
      </c>
      <c r="L95" s="2" t="s">
        <v>100</v>
      </c>
    </row>
    <row r="96" spans="1:12" x14ac:dyDescent="0.25">
      <c r="A96" s="2" t="s">
        <v>610</v>
      </c>
      <c r="B96" s="2" t="s">
        <v>624</v>
      </c>
      <c r="C96" s="2" t="s">
        <v>1516</v>
      </c>
      <c r="D96" s="2" t="s">
        <v>1516</v>
      </c>
      <c r="E96" s="2" t="s">
        <v>170</v>
      </c>
      <c r="F96" s="2" t="str">
        <f t="shared" si="1"/>
        <v>Pôster</v>
      </c>
      <c r="G96" s="2" t="s">
        <v>609</v>
      </c>
      <c r="H96" s="2" t="s">
        <v>3917</v>
      </c>
      <c r="I96" s="2">
        <v>0</v>
      </c>
      <c r="J96" s="2">
        <v>0</v>
      </c>
      <c r="K96" s="2">
        <v>0</v>
      </c>
      <c r="L96" s="2" t="s">
        <v>100</v>
      </c>
    </row>
    <row r="97" spans="1:12" x14ac:dyDescent="0.25">
      <c r="A97" s="2" t="s">
        <v>611</v>
      </c>
      <c r="B97" s="2" t="s">
        <v>622</v>
      </c>
      <c r="C97" s="2" t="s">
        <v>1516</v>
      </c>
      <c r="D97" s="2" t="s">
        <v>1516</v>
      </c>
      <c r="E97" s="2" t="s">
        <v>170</v>
      </c>
      <c r="F97" s="2" t="str">
        <f t="shared" si="1"/>
        <v>Pôster</v>
      </c>
      <c r="G97" s="2" t="s">
        <v>612</v>
      </c>
      <c r="H97" s="2" t="s">
        <v>4944</v>
      </c>
      <c r="I97" s="2">
        <v>0</v>
      </c>
      <c r="J97" s="2">
        <v>0</v>
      </c>
      <c r="K97" s="2">
        <v>0</v>
      </c>
      <c r="L97" s="2" t="s">
        <v>76</v>
      </c>
    </row>
    <row r="98" spans="1:12" x14ac:dyDescent="0.25">
      <c r="A98" s="2" t="s">
        <v>613</v>
      </c>
      <c r="B98" s="2" t="s">
        <v>622</v>
      </c>
      <c r="C98" s="2" t="s">
        <v>1516</v>
      </c>
      <c r="D98" s="2" t="s">
        <v>1516</v>
      </c>
      <c r="E98" s="2" t="s">
        <v>170</v>
      </c>
      <c r="F98" s="2" t="str">
        <f t="shared" si="1"/>
        <v>Pôster</v>
      </c>
      <c r="G98" s="2" t="s">
        <v>614</v>
      </c>
      <c r="H98" s="2" t="s">
        <v>5455</v>
      </c>
      <c r="I98" s="2">
        <v>0</v>
      </c>
      <c r="J98" s="2">
        <v>0</v>
      </c>
      <c r="K98" s="2">
        <v>0</v>
      </c>
      <c r="L98" s="2" t="s">
        <v>46</v>
      </c>
    </row>
    <row r="99" spans="1:12" x14ac:dyDescent="0.25">
      <c r="A99" s="2" t="s">
        <v>615</v>
      </c>
      <c r="B99" s="2" t="s">
        <v>622</v>
      </c>
      <c r="C99" s="2" t="s">
        <v>1516</v>
      </c>
      <c r="D99" s="2" t="s">
        <v>1516</v>
      </c>
      <c r="E99" s="2" t="s">
        <v>170</v>
      </c>
      <c r="F99" s="2" t="str">
        <f t="shared" si="1"/>
        <v>Pôster</v>
      </c>
      <c r="G99" s="2" t="s">
        <v>616</v>
      </c>
      <c r="H99" s="2" t="s">
        <v>5456</v>
      </c>
      <c r="I99" s="2" t="s">
        <v>5457</v>
      </c>
      <c r="J99" s="2">
        <v>0</v>
      </c>
      <c r="K99" s="2">
        <v>0</v>
      </c>
      <c r="L99" s="2" t="s">
        <v>76</v>
      </c>
    </row>
    <row r="100" spans="1:12" x14ac:dyDescent="0.25">
      <c r="A100" s="2" t="s">
        <v>617</v>
      </c>
      <c r="B100" s="2" t="s">
        <v>622</v>
      </c>
      <c r="C100" s="2" t="s">
        <v>1516</v>
      </c>
      <c r="D100" s="2" t="s">
        <v>1516</v>
      </c>
      <c r="E100" s="2" t="s">
        <v>169</v>
      </c>
      <c r="F100" s="2" t="str">
        <f t="shared" si="1"/>
        <v>Oral</v>
      </c>
      <c r="G100" s="2" t="s">
        <v>593</v>
      </c>
      <c r="H100" s="2">
        <v>0</v>
      </c>
      <c r="I100" s="2">
        <v>0</v>
      </c>
      <c r="J100" s="2">
        <v>0</v>
      </c>
      <c r="K100" s="2">
        <v>0</v>
      </c>
      <c r="L100" s="2" t="s">
        <v>100</v>
      </c>
    </row>
    <row r="101" spans="1:12" x14ac:dyDescent="0.25">
      <c r="A101" s="2" t="s">
        <v>618</v>
      </c>
      <c r="B101" s="2" t="s">
        <v>621</v>
      </c>
      <c r="C101" s="2" t="s">
        <v>1516</v>
      </c>
      <c r="D101" s="2" t="s">
        <v>1516</v>
      </c>
      <c r="E101" s="2" t="s">
        <v>170</v>
      </c>
      <c r="F101" s="2" t="str">
        <f t="shared" si="1"/>
        <v>Pôster</v>
      </c>
      <c r="G101" s="2" t="s">
        <v>453</v>
      </c>
      <c r="H101" s="2" t="s">
        <v>454</v>
      </c>
      <c r="I101" s="2" t="s">
        <v>456</v>
      </c>
      <c r="J101" s="2" t="s">
        <v>455</v>
      </c>
      <c r="K101" s="2" t="s">
        <v>408</v>
      </c>
      <c r="L101" s="2" t="s">
        <v>76</v>
      </c>
    </row>
    <row r="102" spans="1:12" x14ac:dyDescent="0.25">
      <c r="A102" s="2" t="s">
        <v>626</v>
      </c>
      <c r="B102" s="2" t="s">
        <v>621</v>
      </c>
      <c r="C102" s="2" t="s">
        <v>1516</v>
      </c>
      <c r="D102" s="2" t="s">
        <v>1516</v>
      </c>
      <c r="E102" s="2" t="s">
        <v>169</v>
      </c>
      <c r="F102" s="2" t="str">
        <f t="shared" si="1"/>
        <v>Oral</v>
      </c>
      <c r="G102" s="2" t="s">
        <v>438</v>
      </c>
      <c r="H102" s="2" t="s">
        <v>442</v>
      </c>
      <c r="I102" s="2" t="s">
        <v>486</v>
      </c>
      <c r="J102" s="2" t="s">
        <v>5341</v>
      </c>
      <c r="K102" s="2" t="s">
        <v>5458</v>
      </c>
      <c r="L102" s="2" t="s">
        <v>22</v>
      </c>
    </row>
    <row r="103" spans="1:12" x14ac:dyDescent="0.25">
      <c r="A103" s="2" t="s">
        <v>627</v>
      </c>
      <c r="B103" s="2" t="s">
        <v>622</v>
      </c>
      <c r="C103" s="2" t="s">
        <v>1516</v>
      </c>
      <c r="D103" s="2" t="s">
        <v>1516</v>
      </c>
      <c r="E103" s="2" t="s">
        <v>170</v>
      </c>
      <c r="F103" s="2" t="str">
        <f t="shared" si="1"/>
        <v>Pôster</v>
      </c>
      <c r="G103" s="2" t="s">
        <v>628</v>
      </c>
      <c r="H103" s="2" t="s">
        <v>5459</v>
      </c>
      <c r="I103" s="2" t="s">
        <v>5460</v>
      </c>
      <c r="J103" s="2" t="s">
        <v>5461</v>
      </c>
      <c r="K103" s="2" t="s">
        <v>5462</v>
      </c>
      <c r="L103" s="2" t="s">
        <v>76</v>
      </c>
    </row>
    <row r="104" spans="1:12" x14ac:dyDescent="0.25">
      <c r="A104" s="2" t="s">
        <v>629</v>
      </c>
      <c r="B104" s="2" t="s">
        <v>623</v>
      </c>
      <c r="C104" s="2" t="s">
        <v>1516</v>
      </c>
      <c r="D104" s="2" t="s">
        <v>1516</v>
      </c>
      <c r="E104" s="2" t="s">
        <v>169</v>
      </c>
      <c r="F104" s="2" t="str">
        <f t="shared" si="1"/>
        <v>Oral</v>
      </c>
      <c r="G104" s="2" t="s">
        <v>608</v>
      </c>
      <c r="H104" s="2" t="s">
        <v>5463</v>
      </c>
      <c r="I104" s="2">
        <v>0</v>
      </c>
      <c r="J104" s="2">
        <v>0</v>
      </c>
      <c r="K104" s="2">
        <v>0</v>
      </c>
      <c r="L104" s="2" t="s">
        <v>100</v>
      </c>
    </row>
    <row r="105" spans="1:12" x14ac:dyDescent="0.25">
      <c r="A105" s="2" t="s">
        <v>630</v>
      </c>
      <c r="B105" s="2" t="s">
        <v>621</v>
      </c>
      <c r="C105" s="2" t="s">
        <v>1516</v>
      </c>
      <c r="D105" s="2" t="s">
        <v>1516</v>
      </c>
      <c r="E105" s="2" t="s">
        <v>169</v>
      </c>
      <c r="F105" s="2" t="str">
        <f t="shared" si="1"/>
        <v>Oral</v>
      </c>
      <c r="G105" s="2" t="s">
        <v>586</v>
      </c>
      <c r="H105" s="2" t="s">
        <v>585</v>
      </c>
      <c r="I105" s="2" t="s">
        <v>5439</v>
      </c>
      <c r="J105" s="2" t="s">
        <v>5440</v>
      </c>
      <c r="K105" s="2">
        <v>0</v>
      </c>
      <c r="L105" s="2" t="s">
        <v>3</v>
      </c>
    </row>
    <row r="106" spans="1:12" x14ac:dyDescent="0.25">
      <c r="A106" s="2" t="s">
        <v>631</v>
      </c>
      <c r="B106" s="2" t="s">
        <v>620</v>
      </c>
      <c r="C106" s="2" t="s">
        <v>1516</v>
      </c>
      <c r="D106" s="2" t="s">
        <v>1516</v>
      </c>
      <c r="E106" s="2" t="s">
        <v>170</v>
      </c>
      <c r="F106" s="2" t="str">
        <f t="shared" si="1"/>
        <v>Pôster</v>
      </c>
      <c r="G106" s="2" t="s">
        <v>566</v>
      </c>
      <c r="H106" s="2" t="s">
        <v>4419</v>
      </c>
      <c r="I106" s="2" t="s">
        <v>565</v>
      </c>
      <c r="J106" s="2" t="s">
        <v>5464</v>
      </c>
      <c r="K106" s="2" t="s">
        <v>4019</v>
      </c>
      <c r="L106" s="2" t="s">
        <v>183</v>
      </c>
    </row>
    <row r="107" spans="1:12" x14ac:dyDescent="0.25">
      <c r="A107" s="2" t="s">
        <v>632</v>
      </c>
      <c r="B107" s="2" t="s">
        <v>621</v>
      </c>
      <c r="C107" s="2" t="s">
        <v>1516</v>
      </c>
      <c r="D107" s="2" t="s">
        <v>1516</v>
      </c>
      <c r="E107" s="2" t="s">
        <v>170</v>
      </c>
      <c r="F107" s="2" t="str">
        <f t="shared" si="1"/>
        <v>Pôster</v>
      </c>
      <c r="G107" s="2" t="s">
        <v>454</v>
      </c>
      <c r="H107" s="2" t="s">
        <v>407</v>
      </c>
      <c r="I107" s="2" t="s">
        <v>455</v>
      </c>
      <c r="J107" s="2" t="s">
        <v>453</v>
      </c>
      <c r="K107" s="2" t="s">
        <v>446</v>
      </c>
      <c r="L107" s="2" t="s">
        <v>76</v>
      </c>
    </row>
    <row r="108" spans="1:12" x14ac:dyDescent="0.25">
      <c r="A108" s="2" t="s">
        <v>633</v>
      </c>
      <c r="B108" s="2" t="s">
        <v>621</v>
      </c>
      <c r="C108" s="2" t="s">
        <v>1516</v>
      </c>
      <c r="D108" s="2" t="s">
        <v>1516</v>
      </c>
      <c r="E108" s="2" t="s">
        <v>170</v>
      </c>
      <c r="F108" s="2" t="str">
        <f t="shared" si="1"/>
        <v>Pôster</v>
      </c>
      <c r="G108" s="2" t="s">
        <v>634</v>
      </c>
      <c r="H108" s="2" t="s">
        <v>4225</v>
      </c>
      <c r="I108" s="2">
        <v>0</v>
      </c>
      <c r="J108" s="2">
        <v>0</v>
      </c>
      <c r="K108" s="2">
        <v>0</v>
      </c>
      <c r="L108" s="2" t="s">
        <v>635</v>
      </c>
    </row>
    <row r="109" spans="1:12" x14ac:dyDescent="0.25">
      <c r="A109" s="2" t="s">
        <v>636</v>
      </c>
      <c r="B109" s="2" t="s">
        <v>621</v>
      </c>
      <c r="C109" s="2" t="s">
        <v>1516</v>
      </c>
      <c r="D109" s="2" t="s">
        <v>1516</v>
      </c>
      <c r="E109" s="2" t="s">
        <v>170</v>
      </c>
      <c r="F109" s="2" t="str">
        <f t="shared" si="1"/>
        <v>Pôster</v>
      </c>
      <c r="G109" s="2" t="s">
        <v>454</v>
      </c>
      <c r="H109" s="2" t="s">
        <v>455</v>
      </c>
      <c r="I109" s="2" t="s">
        <v>453</v>
      </c>
      <c r="J109" s="2" t="s">
        <v>637</v>
      </c>
      <c r="K109" s="2" t="s">
        <v>456</v>
      </c>
      <c r="L109" s="2" t="s">
        <v>76</v>
      </c>
    </row>
    <row r="110" spans="1:12" x14ac:dyDescent="0.25">
      <c r="A110" s="2" t="s">
        <v>638</v>
      </c>
      <c r="B110" s="2" t="s">
        <v>621</v>
      </c>
      <c r="C110" s="2" t="s">
        <v>1516</v>
      </c>
      <c r="D110" s="2" t="s">
        <v>1516</v>
      </c>
      <c r="E110" s="2" t="s">
        <v>170</v>
      </c>
      <c r="F110" s="2" t="str">
        <f t="shared" si="1"/>
        <v>Pôster</v>
      </c>
      <c r="G110" s="2" t="s">
        <v>455</v>
      </c>
      <c r="H110" s="2" t="s">
        <v>454</v>
      </c>
      <c r="I110" s="2" t="s">
        <v>453</v>
      </c>
      <c r="J110" s="2" t="s">
        <v>408</v>
      </c>
      <c r="K110" s="2" t="s">
        <v>5465</v>
      </c>
      <c r="L110" s="2" t="s">
        <v>76</v>
      </c>
    </row>
    <row r="111" spans="1:12" x14ac:dyDescent="0.25">
      <c r="A111" s="2" t="s">
        <v>639</v>
      </c>
      <c r="B111" s="2" t="s">
        <v>621</v>
      </c>
      <c r="C111" s="2" t="s">
        <v>1516</v>
      </c>
      <c r="D111" s="2" t="s">
        <v>1516</v>
      </c>
      <c r="E111" s="2" t="s">
        <v>170</v>
      </c>
      <c r="F111" s="2" t="str">
        <f t="shared" si="1"/>
        <v>Pôster</v>
      </c>
      <c r="G111" s="2" t="s">
        <v>640</v>
      </c>
      <c r="H111" s="2" t="s">
        <v>5466</v>
      </c>
      <c r="I111" s="2" t="s">
        <v>5467</v>
      </c>
      <c r="J111" s="2" t="s">
        <v>5468</v>
      </c>
      <c r="K111" s="2">
        <v>0</v>
      </c>
      <c r="L111" s="2" t="s">
        <v>76</v>
      </c>
    </row>
    <row r="112" spans="1:12" x14ac:dyDescent="0.25">
      <c r="A112" s="2" t="s">
        <v>641</v>
      </c>
      <c r="B112" s="2" t="s">
        <v>622</v>
      </c>
      <c r="C112" s="2" t="s">
        <v>1516</v>
      </c>
      <c r="D112" s="2" t="s">
        <v>1516</v>
      </c>
      <c r="E112" s="2" t="s">
        <v>169</v>
      </c>
      <c r="F112" s="2" t="str">
        <f t="shared" si="1"/>
        <v>Oral</v>
      </c>
      <c r="G112" s="2" t="s">
        <v>642</v>
      </c>
      <c r="H112" s="2" t="s">
        <v>229</v>
      </c>
      <c r="I112" s="2" t="s">
        <v>5469</v>
      </c>
      <c r="J112" s="2">
        <v>0</v>
      </c>
      <c r="K112" s="2">
        <v>0</v>
      </c>
      <c r="L112" s="2" t="s">
        <v>143</v>
      </c>
    </row>
    <row r="113" spans="1:12" x14ac:dyDescent="0.25">
      <c r="A113" s="2" t="s">
        <v>643</v>
      </c>
      <c r="B113" s="2" t="s">
        <v>622</v>
      </c>
      <c r="C113" s="2" t="s">
        <v>1516</v>
      </c>
      <c r="D113" s="2" t="s">
        <v>1516</v>
      </c>
      <c r="E113" s="2" t="s">
        <v>170</v>
      </c>
      <c r="F113" s="2" t="str">
        <f t="shared" si="1"/>
        <v>Pôster</v>
      </c>
      <c r="G113" s="2" t="s">
        <v>644</v>
      </c>
      <c r="H113" s="2" t="s">
        <v>5470</v>
      </c>
      <c r="I113" s="2">
        <v>0</v>
      </c>
      <c r="J113" s="2">
        <v>0</v>
      </c>
      <c r="K113" s="2">
        <v>0</v>
      </c>
      <c r="L113" s="2" t="s">
        <v>22</v>
      </c>
    </row>
    <row r="114" spans="1:12" x14ac:dyDescent="0.25">
      <c r="A114" s="2" t="s">
        <v>645</v>
      </c>
      <c r="B114" s="2" t="s">
        <v>622</v>
      </c>
      <c r="C114" s="2" t="s">
        <v>1516</v>
      </c>
      <c r="D114" s="2" t="s">
        <v>1516</v>
      </c>
      <c r="E114" s="2" t="s">
        <v>170</v>
      </c>
      <c r="F114" s="2" t="str">
        <f t="shared" si="1"/>
        <v>Pôster</v>
      </c>
      <c r="G114" s="2" t="s">
        <v>493</v>
      </c>
      <c r="H114" s="2" t="s">
        <v>492</v>
      </c>
      <c r="I114" s="2" t="s">
        <v>5384</v>
      </c>
      <c r="J114" s="2" t="s">
        <v>5383</v>
      </c>
      <c r="K114" s="2" t="s">
        <v>5385</v>
      </c>
      <c r="L114" s="2" t="s">
        <v>3</v>
      </c>
    </row>
    <row r="115" spans="1:12" x14ac:dyDescent="0.25">
      <c r="A115" s="2" t="s">
        <v>646</v>
      </c>
      <c r="B115" s="2" t="s">
        <v>620</v>
      </c>
      <c r="C115" s="2" t="s">
        <v>1516</v>
      </c>
      <c r="D115" s="2" t="s">
        <v>1516</v>
      </c>
      <c r="E115" s="2" t="s">
        <v>170</v>
      </c>
      <c r="F115" s="2" t="str">
        <f t="shared" si="1"/>
        <v>Pôster</v>
      </c>
      <c r="G115" s="2" t="s">
        <v>647</v>
      </c>
      <c r="H115" s="2" t="s">
        <v>4191</v>
      </c>
      <c r="I115" s="2" t="s">
        <v>4192</v>
      </c>
      <c r="J115" s="2">
        <v>0</v>
      </c>
      <c r="K115" s="2">
        <v>0</v>
      </c>
      <c r="L115" s="2" t="s">
        <v>635</v>
      </c>
    </row>
    <row r="116" spans="1:12" x14ac:dyDescent="0.25">
      <c r="A116" s="2" t="s">
        <v>648</v>
      </c>
      <c r="B116" s="2" t="s">
        <v>623</v>
      </c>
      <c r="C116" s="2" t="s">
        <v>1516</v>
      </c>
      <c r="D116" s="2" t="s">
        <v>1516</v>
      </c>
      <c r="E116" s="2" t="s">
        <v>170</v>
      </c>
      <c r="F116" s="2" t="str">
        <f t="shared" si="1"/>
        <v>Pôster</v>
      </c>
      <c r="G116" s="2" t="s">
        <v>649</v>
      </c>
      <c r="H116" s="2" t="s">
        <v>650</v>
      </c>
      <c r="I116" s="2">
        <v>0</v>
      </c>
      <c r="J116" s="2">
        <v>0</v>
      </c>
      <c r="K116" s="2">
        <v>0</v>
      </c>
      <c r="L116" s="2" t="s">
        <v>3</v>
      </c>
    </row>
    <row r="117" spans="1:12" x14ac:dyDescent="0.25">
      <c r="A117" s="2" t="s">
        <v>651</v>
      </c>
      <c r="B117" s="2" t="s">
        <v>621</v>
      </c>
      <c r="C117" s="2" t="s">
        <v>1516</v>
      </c>
      <c r="D117" s="2" t="s">
        <v>1516</v>
      </c>
      <c r="E117" s="2" t="s">
        <v>170</v>
      </c>
      <c r="F117" s="2" t="str">
        <f t="shared" si="1"/>
        <v>Pôster</v>
      </c>
      <c r="G117" s="2" t="s">
        <v>652</v>
      </c>
      <c r="H117" s="2" t="s">
        <v>653</v>
      </c>
      <c r="I117" s="2" t="s">
        <v>5471</v>
      </c>
      <c r="J117" s="2">
        <v>0</v>
      </c>
      <c r="K117" s="2">
        <v>0</v>
      </c>
      <c r="L117" s="2" t="s">
        <v>100</v>
      </c>
    </row>
    <row r="118" spans="1:12" x14ac:dyDescent="0.25">
      <c r="A118" s="2" t="s">
        <v>654</v>
      </c>
      <c r="B118" s="2" t="s">
        <v>623</v>
      </c>
      <c r="C118" s="2" t="s">
        <v>1516</v>
      </c>
      <c r="D118" s="2" t="s">
        <v>1516</v>
      </c>
      <c r="E118" s="2" t="s">
        <v>169</v>
      </c>
      <c r="F118" s="2" t="str">
        <f t="shared" si="1"/>
        <v>Oral</v>
      </c>
      <c r="G118" s="2" t="s">
        <v>655</v>
      </c>
      <c r="H118" s="2" t="s">
        <v>5191</v>
      </c>
      <c r="I118" s="2" t="s">
        <v>3991</v>
      </c>
      <c r="J118" s="2">
        <v>0</v>
      </c>
      <c r="K118" s="2">
        <v>0</v>
      </c>
      <c r="L118" s="2" t="s">
        <v>100</v>
      </c>
    </row>
    <row r="119" spans="1:12" x14ac:dyDescent="0.25">
      <c r="A119" s="2" t="s">
        <v>656</v>
      </c>
      <c r="B119" s="2" t="s">
        <v>623</v>
      </c>
      <c r="C119" s="2" t="s">
        <v>1516</v>
      </c>
      <c r="D119" s="2" t="s">
        <v>1516</v>
      </c>
      <c r="E119" s="2" t="s">
        <v>170</v>
      </c>
      <c r="F119" s="2" t="str">
        <f t="shared" si="1"/>
        <v>Pôster</v>
      </c>
      <c r="G119" s="2" t="s">
        <v>657</v>
      </c>
      <c r="H119" s="2">
        <v>0</v>
      </c>
      <c r="I119" s="2">
        <v>0</v>
      </c>
      <c r="J119" s="2">
        <v>0</v>
      </c>
      <c r="K119" s="2">
        <v>0</v>
      </c>
      <c r="L119" s="2" t="s">
        <v>76</v>
      </c>
    </row>
    <row r="120" spans="1:12" x14ac:dyDescent="0.25">
      <c r="A120" s="2" t="s">
        <v>658</v>
      </c>
      <c r="B120" s="2" t="s">
        <v>623</v>
      </c>
      <c r="C120" s="2" t="s">
        <v>1516</v>
      </c>
      <c r="D120" s="2" t="s">
        <v>1516</v>
      </c>
      <c r="E120" s="2" t="s">
        <v>169</v>
      </c>
      <c r="F120" s="2" t="str">
        <f t="shared" si="1"/>
        <v>Oral</v>
      </c>
      <c r="G120" s="2" t="s">
        <v>558</v>
      </c>
      <c r="H120" s="2" t="s">
        <v>4264</v>
      </c>
      <c r="I120" s="2" t="s">
        <v>4263</v>
      </c>
      <c r="J120" s="2" t="s">
        <v>4265</v>
      </c>
      <c r="K120" s="2">
        <v>0</v>
      </c>
      <c r="L120" s="2" t="s">
        <v>46</v>
      </c>
    </row>
    <row r="121" spans="1:12" x14ac:dyDescent="0.25">
      <c r="A121" s="2" t="s">
        <v>659</v>
      </c>
      <c r="B121" s="2" t="s">
        <v>622</v>
      </c>
      <c r="C121" s="2" t="s">
        <v>1517</v>
      </c>
      <c r="D121" s="2" t="s">
        <v>1516</v>
      </c>
      <c r="E121" s="2" t="s">
        <v>170</v>
      </c>
      <c r="F121" s="2" t="str">
        <f t="shared" si="1"/>
        <v>Pôster</v>
      </c>
      <c r="G121" s="2" t="s">
        <v>660</v>
      </c>
      <c r="H121" s="2" t="s">
        <v>5421</v>
      </c>
      <c r="I121" s="2" t="s">
        <v>4516</v>
      </c>
      <c r="J121" s="2">
        <v>0</v>
      </c>
      <c r="K121" s="2">
        <v>0</v>
      </c>
      <c r="L121" s="2" t="s">
        <v>6</v>
      </c>
    </row>
    <row r="122" spans="1:12" x14ac:dyDescent="0.25">
      <c r="A122" s="2" t="s">
        <v>661</v>
      </c>
      <c r="B122" s="2" t="s">
        <v>621</v>
      </c>
      <c r="C122" s="2" t="s">
        <v>1516</v>
      </c>
      <c r="D122" s="2" t="s">
        <v>1516</v>
      </c>
      <c r="E122" s="2" t="s">
        <v>169</v>
      </c>
      <c r="F122" s="2" t="str">
        <f t="shared" si="1"/>
        <v>Oral</v>
      </c>
      <c r="G122" s="2" t="s">
        <v>662</v>
      </c>
      <c r="H122" s="2" t="s">
        <v>598</v>
      </c>
      <c r="I122" s="2" t="s">
        <v>597</v>
      </c>
      <c r="J122" s="2" t="s">
        <v>408</v>
      </c>
      <c r="K122" s="2" t="s">
        <v>579</v>
      </c>
      <c r="L122" s="2" t="s">
        <v>76</v>
      </c>
    </row>
    <row r="123" spans="1:12" x14ac:dyDescent="0.25">
      <c r="A123" s="2" t="s">
        <v>663</v>
      </c>
      <c r="B123" s="2" t="s">
        <v>622</v>
      </c>
      <c r="C123" s="2" t="s">
        <v>1516</v>
      </c>
      <c r="D123" s="2" t="s">
        <v>1517</v>
      </c>
      <c r="E123" s="2" t="s">
        <v>170</v>
      </c>
      <c r="F123" s="2" t="str">
        <f t="shared" si="1"/>
        <v>Pôster</v>
      </c>
      <c r="G123" s="2" t="s">
        <v>664</v>
      </c>
      <c r="H123" s="2" t="s">
        <v>665</v>
      </c>
      <c r="I123" s="2" t="s">
        <v>5472</v>
      </c>
      <c r="J123" s="2" t="s">
        <v>666</v>
      </c>
      <c r="K123" s="2" t="s">
        <v>5468</v>
      </c>
      <c r="L123" s="2" t="s">
        <v>76</v>
      </c>
    </row>
    <row r="124" spans="1:12" x14ac:dyDescent="0.25">
      <c r="A124" s="2" t="s">
        <v>667</v>
      </c>
      <c r="B124" s="2" t="s">
        <v>621</v>
      </c>
      <c r="C124" s="2" t="s">
        <v>1516</v>
      </c>
      <c r="D124" s="2" t="s">
        <v>1516</v>
      </c>
      <c r="E124" s="2" t="s">
        <v>169</v>
      </c>
      <c r="F124" s="2" t="str">
        <f t="shared" si="1"/>
        <v>Oral</v>
      </c>
      <c r="G124" s="2" t="s">
        <v>668</v>
      </c>
      <c r="H124" s="2" t="s">
        <v>5473</v>
      </c>
      <c r="I124" s="2" t="s">
        <v>5474</v>
      </c>
      <c r="J124" s="2" t="s">
        <v>5475</v>
      </c>
      <c r="K124" s="2">
        <v>0</v>
      </c>
      <c r="L124" s="2" t="s">
        <v>76</v>
      </c>
    </row>
    <row r="125" spans="1:12" x14ac:dyDescent="0.25">
      <c r="A125" s="2" t="s">
        <v>669</v>
      </c>
      <c r="B125" s="2" t="s">
        <v>621</v>
      </c>
      <c r="C125" s="2" t="s">
        <v>1516</v>
      </c>
      <c r="D125" s="2" t="s">
        <v>1516</v>
      </c>
      <c r="E125" s="2" t="s">
        <v>170</v>
      </c>
      <c r="F125" s="2" t="str">
        <f t="shared" si="1"/>
        <v>Pôster</v>
      </c>
      <c r="G125" s="2" t="s">
        <v>670</v>
      </c>
      <c r="H125" s="2" t="s">
        <v>5476</v>
      </c>
      <c r="I125" s="2" t="s">
        <v>5477</v>
      </c>
      <c r="J125" s="2" t="s">
        <v>446</v>
      </c>
      <c r="K125" s="2" t="s">
        <v>5478</v>
      </c>
      <c r="L125" s="2" t="s">
        <v>76</v>
      </c>
    </row>
    <row r="126" spans="1:12" x14ac:dyDescent="0.25">
      <c r="A126" s="2" t="s">
        <v>671</v>
      </c>
      <c r="B126" s="2" t="s">
        <v>623</v>
      </c>
      <c r="C126" s="2" t="s">
        <v>1516</v>
      </c>
      <c r="D126" s="2" t="s">
        <v>1516</v>
      </c>
      <c r="E126" s="2" t="s">
        <v>170</v>
      </c>
      <c r="F126" s="2" t="str">
        <f t="shared" si="1"/>
        <v>Pôster</v>
      </c>
      <c r="G126" s="2" t="s">
        <v>672</v>
      </c>
      <c r="H126" s="2" t="s">
        <v>4391</v>
      </c>
      <c r="I126" s="2" t="s">
        <v>650</v>
      </c>
      <c r="J126" s="2" t="s">
        <v>649</v>
      </c>
      <c r="K126" s="2" t="s">
        <v>4390</v>
      </c>
      <c r="L126" s="2" t="s">
        <v>3</v>
      </c>
    </row>
    <row r="127" spans="1:12" x14ac:dyDescent="0.25">
      <c r="A127" s="2" t="s">
        <v>673</v>
      </c>
      <c r="B127" s="2" t="s">
        <v>623</v>
      </c>
      <c r="C127" s="2" t="s">
        <v>1516</v>
      </c>
      <c r="D127" s="2" t="s">
        <v>1517</v>
      </c>
      <c r="E127" s="2" t="s">
        <v>170</v>
      </c>
      <c r="F127" s="2" t="str">
        <f t="shared" si="1"/>
        <v>Pôster</v>
      </c>
      <c r="G127" s="2" t="s">
        <v>650</v>
      </c>
      <c r="H127" s="2" t="s">
        <v>672</v>
      </c>
      <c r="I127" s="2" t="s">
        <v>649</v>
      </c>
      <c r="J127" s="2" t="s">
        <v>4390</v>
      </c>
      <c r="K127" s="2" t="s">
        <v>4391</v>
      </c>
      <c r="L127" s="2" t="s">
        <v>3</v>
      </c>
    </row>
    <row r="128" spans="1:12" x14ac:dyDescent="0.25">
      <c r="A128" s="2" t="s">
        <v>674</v>
      </c>
      <c r="B128" s="2" t="s">
        <v>621</v>
      </c>
      <c r="C128" s="2" t="s">
        <v>1516</v>
      </c>
      <c r="D128" s="2" t="s">
        <v>1516</v>
      </c>
      <c r="E128" s="2" t="s">
        <v>170</v>
      </c>
      <c r="F128" s="2" t="str">
        <f t="shared" si="1"/>
        <v>Pôster</v>
      </c>
      <c r="G128" s="2" t="s">
        <v>531</v>
      </c>
      <c r="H128" s="2" t="s">
        <v>5479</v>
      </c>
      <c r="I128" s="2" t="s">
        <v>5480</v>
      </c>
      <c r="J128" s="2">
        <v>0</v>
      </c>
      <c r="K128" s="2">
        <v>0</v>
      </c>
      <c r="L128" s="2" t="s">
        <v>22</v>
      </c>
    </row>
    <row r="129" spans="1:12" x14ac:dyDescent="0.25">
      <c r="A129" s="2" t="s">
        <v>675</v>
      </c>
      <c r="B129" s="2" t="s">
        <v>622</v>
      </c>
      <c r="C129" s="2" t="s">
        <v>1516</v>
      </c>
      <c r="D129" s="2" t="s">
        <v>1516</v>
      </c>
      <c r="E129" s="2" t="s">
        <v>170</v>
      </c>
      <c r="F129" s="2" t="str">
        <f t="shared" si="1"/>
        <v>Pôster</v>
      </c>
      <c r="G129" s="2" t="s">
        <v>676</v>
      </c>
      <c r="H129" s="2" t="s">
        <v>677</v>
      </c>
      <c r="I129" s="2" t="s">
        <v>5481</v>
      </c>
      <c r="J129" s="2">
        <v>0</v>
      </c>
      <c r="K129" s="2">
        <v>0</v>
      </c>
      <c r="L129" s="2" t="s">
        <v>13</v>
      </c>
    </row>
    <row r="130" spans="1:12" x14ac:dyDescent="0.25">
      <c r="A130" s="2" t="s">
        <v>678</v>
      </c>
      <c r="B130" s="2" t="s">
        <v>622</v>
      </c>
      <c r="C130" s="2" t="s">
        <v>1516</v>
      </c>
      <c r="D130" s="2" t="s">
        <v>1516</v>
      </c>
      <c r="E130" s="2" t="s">
        <v>170</v>
      </c>
      <c r="F130" s="2" t="str">
        <f t="shared" si="1"/>
        <v>Pôster</v>
      </c>
      <c r="G130" s="2" t="s">
        <v>679</v>
      </c>
      <c r="H130" s="2" t="s">
        <v>5482</v>
      </c>
      <c r="I130" s="2" t="s">
        <v>5483</v>
      </c>
      <c r="J130" s="2" t="s">
        <v>5484</v>
      </c>
      <c r="K130" s="2" t="s">
        <v>680</v>
      </c>
      <c r="L130" s="2" t="s">
        <v>13</v>
      </c>
    </row>
    <row r="131" spans="1:12" x14ac:dyDescent="0.25">
      <c r="A131" s="2" t="s">
        <v>681</v>
      </c>
      <c r="B131" s="2" t="s">
        <v>621</v>
      </c>
      <c r="C131" s="2" t="s">
        <v>1516</v>
      </c>
      <c r="D131" s="2" t="s">
        <v>1516</v>
      </c>
      <c r="E131" s="2" t="s">
        <v>170</v>
      </c>
      <c r="F131" s="2" t="str">
        <f t="shared" ref="F131:F165" si="2">IF(E131="Oral",IF(C131=D131,"Oral","Pôster_mod"),"Pôster")</f>
        <v>Pôster</v>
      </c>
      <c r="G131" s="2" t="s">
        <v>682</v>
      </c>
      <c r="H131" s="2" t="s">
        <v>683</v>
      </c>
      <c r="I131" s="2" t="s">
        <v>5485</v>
      </c>
      <c r="J131" s="2" t="s">
        <v>5414</v>
      </c>
      <c r="K131" s="2" t="s">
        <v>684</v>
      </c>
      <c r="L131" s="2" t="s">
        <v>76</v>
      </c>
    </row>
    <row r="132" spans="1:12" x14ac:dyDescent="0.25">
      <c r="A132" s="2" t="s">
        <v>685</v>
      </c>
      <c r="B132" s="2" t="s">
        <v>622</v>
      </c>
      <c r="C132" s="2" t="s">
        <v>1516</v>
      </c>
      <c r="D132" s="2" t="s">
        <v>1516</v>
      </c>
      <c r="E132" s="2" t="s">
        <v>170</v>
      </c>
      <c r="F132" s="2" t="str">
        <f t="shared" si="2"/>
        <v>Pôster</v>
      </c>
      <c r="G132" s="2" t="s">
        <v>686</v>
      </c>
      <c r="H132" s="2" t="s">
        <v>5419</v>
      </c>
      <c r="I132" s="2" t="s">
        <v>5486</v>
      </c>
      <c r="J132" s="2" t="s">
        <v>5487</v>
      </c>
      <c r="K132" s="2" t="s">
        <v>5488</v>
      </c>
      <c r="L132" s="2" t="s">
        <v>46</v>
      </c>
    </row>
    <row r="133" spans="1:12" x14ac:dyDescent="0.25">
      <c r="A133" s="2" t="s">
        <v>687</v>
      </c>
      <c r="B133" s="2" t="s">
        <v>620</v>
      </c>
      <c r="C133" s="2" t="s">
        <v>1516</v>
      </c>
      <c r="D133" s="2" t="s">
        <v>1516</v>
      </c>
      <c r="E133" s="2" t="s">
        <v>169</v>
      </c>
      <c r="F133" s="2" t="str">
        <f t="shared" si="2"/>
        <v>Oral</v>
      </c>
      <c r="G133" s="2" t="s">
        <v>688</v>
      </c>
      <c r="H133" s="2" t="s">
        <v>5267</v>
      </c>
      <c r="I133" s="2" t="s">
        <v>5489</v>
      </c>
      <c r="J133" s="2">
        <v>0</v>
      </c>
      <c r="K133" s="2">
        <v>0</v>
      </c>
      <c r="L133" s="2" t="s">
        <v>3</v>
      </c>
    </row>
    <row r="134" spans="1:12" x14ac:dyDescent="0.25">
      <c r="A134" s="2" t="s">
        <v>5490</v>
      </c>
      <c r="B134" s="2" t="s">
        <v>624</v>
      </c>
      <c r="C134" s="2" t="s">
        <v>1517</v>
      </c>
      <c r="D134" s="2" t="s">
        <v>1516</v>
      </c>
      <c r="E134" s="2" t="s">
        <v>170</v>
      </c>
      <c r="F134" s="2" t="str">
        <f t="shared" si="2"/>
        <v>Pôster</v>
      </c>
      <c r="G134" s="2" t="s">
        <v>689</v>
      </c>
      <c r="H134" s="2" t="s">
        <v>5491</v>
      </c>
      <c r="I134" s="2" t="s">
        <v>690</v>
      </c>
      <c r="J134" s="2" t="s">
        <v>691</v>
      </c>
      <c r="K134" s="2">
        <v>0</v>
      </c>
      <c r="L134" s="2" t="s">
        <v>143</v>
      </c>
    </row>
    <row r="135" spans="1:12" x14ac:dyDescent="0.25">
      <c r="A135" s="2" t="s">
        <v>692</v>
      </c>
      <c r="B135" s="2" t="s">
        <v>622</v>
      </c>
      <c r="C135" s="2" t="s">
        <v>1516</v>
      </c>
      <c r="D135" s="2" t="s">
        <v>1516</v>
      </c>
      <c r="E135" s="2" t="s">
        <v>170</v>
      </c>
      <c r="F135" s="2" t="str">
        <f t="shared" si="2"/>
        <v>Pôster</v>
      </c>
      <c r="G135" s="2" t="s">
        <v>693</v>
      </c>
      <c r="H135" s="2" t="s">
        <v>694</v>
      </c>
      <c r="I135" s="2">
        <v>0</v>
      </c>
      <c r="J135" s="2">
        <v>0</v>
      </c>
      <c r="K135" s="2">
        <v>0</v>
      </c>
      <c r="L135" s="2" t="s">
        <v>3</v>
      </c>
    </row>
    <row r="136" spans="1:12" x14ac:dyDescent="0.25">
      <c r="A136" s="2" t="s">
        <v>695</v>
      </c>
      <c r="B136" s="2" t="s">
        <v>620</v>
      </c>
      <c r="C136" s="2" t="s">
        <v>1516</v>
      </c>
      <c r="D136" s="2" t="s">
        <v>1516</v>
      </c>
      <c r="E136" s="2" t="s">
        <v>169</v>
      </c>
      <c r="F136" s="2" t="str">
        <f t="shared" si="2"/>
        <v>Oral</v>
      </c>
      <c r="G136" s="2" t="s">
        <v>696</v>
      </c>
      <c r="H136" s="2" t="s">
        <v>5492</v>
      </c>
      <c r="I136" s="2">
        <v>0</v>
      </c>
      <c r="J136" s="2">
        <v>0</v>
      </c>
      <c r="K136" s="2">
        <v>0</v>
      </c>
      <c r="L136" s="2" t="s">
        <v>76</v>
      </c>
    </row>
    <row r="137" spans="1:12" x14ac:dyDescent="0.25">
      <c r="A137" s="2" t="s">
        <v>697</v>
      </c>
      <c r="B137" s="2" t="s">
        <v>622</v>
      </c>
      <c r="C137" s="2" t="s">
        <v>1516</v>
      </c>
      <c r="D137" s="2" t="s">
        <v>1516</v>
      </c>
      <c r="E137" s="2" t="s">
        <v>170</v>
      </c>
      <c r="F137" s="2" t="str">
        <f t="shared" si="2"/>
        <v>Pôster</v>
      </c>
      <c r="G137" s="2" t="s">
        <v>698</v>
      </c>
      <c r="H137" s="2" t="s">
        <v>5493</v>
      </c>
      <c r="I137" s="2" t="s">
        <v>5494</v>
      </c>
      <c r="J137" s="2">
        <v>0</v>
      </c>
      <c r="K137" s="2">
        <v>0</v>
      </c>
      <c r="L137" s="2" t="s">
        <v>22</v>
      </c>
    </row>
    <row r="138" spans="1:12" x14ac:dyDescent="0.25">
      <c r="A138" s="2" t="s">
        <v>699</v>
      </c>
      <c r="B138" s="2" t="s">
        <v>621</v>
      </c>
      <c r="C138" s="2" t="s">
        <v>1516</v>
      </c>
      <c r="D138" s="2" t="s">
        <v>1516</v>
      </c>
      <c r="E138" s="2" t="s">
        <v>169</v>
      </c>
      <c r="F138" s="2" t="str">
        <f t="shared" si="2"/>
        <v>Oral</v>
      </c>
      <c r="G138" s="2" t="s">
        <v>700</v>
      </c>
      <c r="H138" s="2" t="s">
        <v>701</v>
      </c>
      <c r="I138" s="2" t="s">
        <v>4856</v>
      </c>
      <c r="J138" s="2">
        <v>0</v>
      </c>
      <c r="K138" s="2">
        <v>0</v>
      </c>
      <c r="L138" s="2" t="s">
        <v>100</v>
      </c>
    </row>
    <row r="139" spans="1:12" x14ac:dyDescent="0.25">
      <c r="A139" s="2" t="s">
        <v>702</v>
      </c>
      <c r="B139" s="2" t="s">
        <v>621</v>
      </c>
      <c r="C139" s="2" t="s">
        <v>1516</v>
      </c>
      <c r="D139" s="2" t="s">
        <v>1516</v>
      </c>
      <c r="E139" s="2" t="s">
        <v>170</v>
      </c>
      <c r="F139" s="2" t="str">
        <f t="shared" si="2"/>
        <v>Pôster</v>
      </c>
      <c r="G139" s="2" t="s">
        <v>653</v>
      </c>
      <c r="H139" s="2" t="s">
        <v>652</v>
      </c>
      <c r="I139" s="2" t="s">
        <v>5471</v>
      </c>
      <c r="J139" s="2">
        <v>0</v>
      </c>
      <c r="K139" s="2">
        <v>0</v>
      </c>
      <c r="L139" s="2" t="s">
        <v>100</v>
      </c>
    </row>
    <row r="140" spans="1:12" x14ac:dyDescent="0.25">
      <c r="A140" s="2" t="s">
        <v>703</v>
      </c>
      <c r="B140" s="2" t="s">
        <v>621</v>
      </c>
      <c r="C140" s="2" t="s">
        <v>1516</v>
      </c>
      <c r="D140" s="2" t="s">
        <v>1516</v>
      </c>
      <c r="E140" s="2" t="s">
        <v>169</v>
      </c>
      <c r="F140" s="2" t="str">
        <f t="shared" si="2"/>
        <v>Oral</v>
      </c>
      <c r="G140" s="2" t="s">
        <v>573</v>
      </c>
      <c r="H140" s="2" t="s">
        <v>572</v>
      </c>
      <c r="I140" s="2" t="s">
        <v>551</v>
      </c>
      <c r="J140" s="2" t="s">
        <v>5426</v>
      </c>
      <c r="K140" s="2" t="s">
        <v>5430</v>
      </c>
      <c r="L140" s="2" t="s">
        <v>76</v>
      </c>
    </row>
    <row r="141" spans="1:12" x14ac:dyDescent="0.25">
      <c r="A141" s="2" t="s">
        <v>704</v>
      </c>
      <c r="B141" s="2" t="s">
        <v>622</v>
      </c>
      <c r="C141" s="2" t="s">
        <v>1516</v>
      </c>
      <c r="D141" s="2" t="s">
        <v>1516</v>
      </c>
      <c r="E141" s="2" t="s">
        <v>170</v>
      </c>
      <c r="F141" s="2" t="str">
        <f t="shared" si="2"/>
        <v>Pôster</v>
      </c>
      <c r="G141" s="2" t="s">
        <v>666</v>
      </c>
      <c r="H141" s="2" t="s">
        <v>5495</v>
      </c>
      <c r="I141" s="2" t="s">
        <v>705</v>
      </c>
      <c r="J141" s="2" t="s">
        <v>5496</v>
      </c>
      <c r="K141" s="2">
        <v>0</v>
      </c>
      <c r="L141" s="2" t="s">
        <v>76</v>
      </c>
    </row>
    <row r="142" spans="1:12" x14ac:dyDescent="0.25">
      <c r="A142" s="2" t="s">
        <v>706</v>
      </c>
      <c r="B142" s="2" t="s">
        <v>622</v>
      </c>
      <c r="C142" s="2" t="s">
        <v>1516</v>
      </c>
      <c r="D142" s="2" t="s">
        <v>1516</v>
      </c>
      <c r="E142" s="2" t="s">
        <v>169</v>
      </c>
      <c r="F142" s="2" t="str">
        <f t="shared" si="2"/>
        <v>Oral</v>
      </c>
      <c r="G142" s="2" t="s">
        <v>679</v>
      </c>
      <c r="H142" s="2" t="s">
        <v>5484</v>
      </c>
      <c r="I142" s="2" t="s">
        <v>5483</v>
      </c>
      <c r="J142" s="2" t="s">
        <v>5482</v>
      </c>
      <c r="K142" s="2" t="s">
        <v>680</v>
      </c>
      <c r="L142" s="2" t="s">
        <v>13</v>
      </c>
    </row>
    <row r="143" spans="1:12" x14ac:dyDescent="0.25">
      <c r="A143" s="2" t="s">
        <v>707</v>
      </c>
      <c r="B143" s="2" t="s">
        <v>620</v>
      </c>
      <c r="C143" s="2" t="s">
        <v>1517</v>
      </c>
      <c r="D143" s="2" t="s">
        <v>1516</v>
      </c>
      <c r="E143" s="2" t="s">
        <v>170</v>
      </c>
      <c r="F143" s="2" t="str">
        <f t="shared" si="2"/>
        <v>Pôster</v>
      </c>
      <c r="G143" s="2" t="s">
        <v>548</v>
      </c>
      <c r="H143" s="2" t="s">
        <v>579</v>
      </c>
      <c r="I143" s="2" t="s">
        <v>408</v>
      </c>
      <c r="J143" s="2" t="s">
        <v>598</v>
      </c>
      <c r="K143" s="2" t="s">
        <v>597</v>
      </c>
      <c r="L143" s="2" t="s">
        <v>76</v>
      </c>
    </row>
    <row r="144" spans="1:12" x14ac:dyDescent="0.25">
      <c r="A144" s="2" t="s">
        <v>708</v>
      </c>
      <c r="B144" s="2" t="s">
        <v>621</v>
      </c>
      <c r="C144" s="2" t="s">
        <v>1516</v>
      </c>
      <c r="D144" s="2" t="s">
        <v>1516</v>
      </c>
      <c r="E144" s="2" t="s">
        <v>170</v>
      </c>
      <c r="F144" s="2" t="str">
        <f t="shared" si="2"/>
        <v>Pôster</v>
      </c>
      <c r="G144" s="2" t="s">
        <v>709</v>
      </c>
      <c r="H144" s="2" t="s">
        <v>548</v>
      </c>
      <c r="I144" s="2" t="s">
        <v>3900</v>
      </c>
      <c r="J144" s="2" t="s">
        <v>5497</v>
      </c>
      <c r="K144" s="2" t="s">
        <v>3899</v>
      </c>
      <c r="L144" s="2" t="s">
        <v>76</v>
      </c>
    </row>
    <row r="145" spans="1:12" x14ac:dyDescent="0.25">
      <c r="A145" s="2" t="s">
        <v>710</v>
      </c>
      <c r="B145" s="2" t="s">
        <v>622</v>
      </c>
      <c r="C145" s="2" t="s">
        <v>1516</v>
      </c>
      <c r="D145" s="2" t="s">
        <v>1516</v>
      </c>
      <c r="E145" s="2" t="s">
        <v>170</v>
      </c>
      <c r="F145" s="2" t="str">
        <f t="shared" si="2"/>
        <v>Pôster</v>
      </c>
      <c r="G145" s="2" t="s">
        <v>711</v>
      </c>
      <c r="H145" s="2" t="s">
        <v>5498</v>
      </c>
      <c r="I145" s="2" t="s">
        <v>5499</v>
      </c>
      <c r="J145" s="2" t="s">
        <v>677</v>
      </c>
      <c r="K145" s="2">
        <v>0</v>
      </c>
      <c r="L145" s="2" t="s">
        <v>13</v>
      </c>
    </row>
    <row r="146" spans="1:12" x14ac:dyDescent="0.25">
      <c r="A146" s="2" t="s">
        <v>712</v>
      </c>
      <c r="B146" s="2" t="s">
        <v>621</v>
      </c>
      <c r="C146" s="2" t="s">
        <v>1516</v>
      </c>
      <c r="D146" s="2" t="s">
        <v>1516</v>
      </c>
      <c r="E146" s="2" t="s">
        <v>169</v>
      </c>
      <c r="F146" s="2" t="str">
        <f t="shared" si="2"/>
        <v>Oral</v>
      </c>
      <c r="G146" s="2" t="s">
        <v>713</v>
      </c>
      <c r="H146" s="2" t="s">
        <v>548</v>
      </c>
      <c r="I146" s="2" t="s">
        <v>408</v>
      </c>
      <c r="J146" s="2" t="s">
        <v>5353</v>
      </c>
      <c r="K146" s="2" t="s">
        <v>3900</v>
      </c>
      <c r="L146" s="2" t="s">
        <v>76</v>
      </c>
    </row>
    <row r="147" spans="1:12" x14ac:dyDescent="0.25">
      <c r="A147" s="2" t="s">
        <v>714</v>
      </c>
      <c r="B147" s="2" t="s">
        <v>621</v>
      </c>
      <c r="C147" s="2" t="s">
        <v>1516</v>
      </c>
      <c r="D147" s="2" t="s">
        <v>1516</v>
      </c>
      <c r="E147" s="2" t="s">
        <v>169</v>
      </c>
      <c r="F147" s="2" t="str">
        <f t="shared" si="2"/>
        <v>Oral</v>
      </c>
      <c r="G147" s="2" t="s">
        <v>597</v>
      </c>
      <c r="H147" s="2" t="s">
        <v>408</v>
      </c>
      <c r="I147" s="2" t="s">
        <v>579</v>
      </c>
      <c r="J147" s="2" t="s">
        <v>5353</v>
      </c>
      <c r="K147" s="2" t="s">
        <v>5497</v>
      </c>
      <c r="L147" s="2" t="s">
        <v>76</v>
      </c>
    </row>
    <row r="148" spans="1:12" x14ac:dyDescent="0.25">
      <c r="A148" s="2" t="s">
        <v>715</v>
      </c>
      <c r="B148" s="2" t="s">
        <v>621</v>
      </c>
      <c r="C148" s="2" t="s">
        <v>1516</v>
      </c>
      <c r="D148" s="2" t="s">
        <v>1516</v>
      </c>
      <c r="E148" s="2" t="s">
        <v>169</v>
      </c>
      <c r="F148" s="2" t="str">
        <f t="shared" si="2"/>
        <v>Oral</v>
      </c>
      <c r="G148" s="2" t="s">
        <v>598</v>
      </c>
      <c r="H148" s="2" t="s">
        <v>408</v>
      </c>
      <c r="I148" s="2" t="s">
        <v>5413</v>
      </c>
      <c r="J148" s="2" t="s">
        <v>579</v>
      </c>
      <c r="K148" s="2">
        <v>0</v>
      </c>
      <c r="L148" s="2" t="s">
        <v>76</v>
      </c>
    </row>
    <row r="149" spans="1:12" x14ac:dyDescent="0.25">
      <c r="A149" s="2" t="s">
        <v>716</v>
      </c>
      <c r="B149" s="2" t="s">
        <v>621</v>
      </c>
      <c r="C149" s="2" t="s">
        <v>1516</v>
      </c>
      <c r="D149" s="2" t="s">
        <v>1516</v>
      </c>
      <c r="E149" s="2" t="s">
        <v>169</v>
      </c>
      <c r="F149" s="2" t="str">
        <f t="shared" si="2"/>
        <v>Oral</v>
      </c>
      <c r="G149" s="2" t="s">
        <v>408</v>
      </c>
      <c r="H149" s="2" t="s">
        <v>579</v>
      </c>
      <c r="I149" s="2" t="s">
        <v>597</v>
      </c>
      <c r="J149" s="2" t="s">
        <v>5414</v>
      </c>
      <c r="K149" s="2">
        <v>0</v>
      </c>
      <c r="L149" s="2" t="s">
        <v>76</v>
      </c>
    </row>
    <row r="150" spans="1:12" x14ac:dyDescent="0.25">
      <c r="A150" s="2" t="s">
        <v>717</v>
      </c>
      <c r="B150" s="2" t="s">
        <v>621</v>
      </c>
      <c r="C150" s="2" t="s">
        <v>1516</v>
      </c>
      <c r="D150" s="2" t="s">
        <v>1516</v>
      </c>
      <c r="E150" s="2" t="s">
        <v>170</v>
      </c>
      <c r="F150" s="2" t="str">
        <f t="shared" si="2"/>
        <v>Pôster</v>
      </c>
      <c r="G150" s="2" t="s">
        <v>598</v>
      </c>
      <c r="H150" s="2" t="s">
        <v>662</v>
      </c>
      <c r="I150" s="2" t="s">
        <v>718</v>
      </c>
      <c r="J150" s="2" t="s">
        <v>579</v>
      </c>
      <c r="K150" s="2" t="s">
        <v>5500</v>
      </c>
      <c r="L150" s="2" t="s">
        <v>76</v>
      </c>
    </row>
    <row r="151" spans="1:12" x14ac:dyDescent="0.25">
      <c r="A151" s="2" t="s">
        <v>719</v>
      </c>
      <c r="B151" s="2" t="s">
        <v>622</v>
      </c>
      <c r="C151" s="2" t="s">
        <v>1516</v>
      </c>
      <c r="D151" s="2" t="s">
        <v>1516</v>
      </c>
      <c r="E151" s="2" t="s">
        <v>170</v>
      </c>
      <c r="F151" s="2" t="str">
        <f t="shared" si="2"/>
        <v>Pôster</v>
      </c>
      <c r="G151" s="2" t="s">
        <v>720</v>
      </c>
      <c r="H151" s="2" t="s">
        <v>419</v>
      </c>
      <c r="I151" s="2" t="s">
        <v>677</v>
      </c>
      <c r="J151" s="2">
        <v>0</v>
      </c>
      <c r="K151" s="2">
        <v>0</v>
      </c>
      <c r="L151" s="2" t="s">
        <v>13</v>
      </c>
    </row>
    <row r="152" spans="1:12" x14ac:dyDescent="0.25">
      <c r="A152" s="2" t="s">
        <v>721</v>
      </c>
      <c r="B152" s="2" t="s">
        <v>622</v>
      </c>
      <c r="C152" s="2" t="s">
        <v>1516</v>
      </c>
      <c r="D152" s="2" t="s">
        <v>1516</v>
      </c>
      <c r="E152" s="2" t="s">
        <v>170</v>
      </c>
      <c r="F152" s="2" t="str">
        <f t="shared" si="2"/>
        <v>Pôster</v>
      </c>
      <c r="G152" s="2" t="s">
        <v>722</v>
      </c>
      <c r="H152" s="2" t="s">
        <v>5501</v>
      </c>
      <c r="I152" s="2" t="s">
        <v>5502</v>
      </c>
      <c r="J152" s="2" t="s">
        <v>5503</v>
      </c>
      <c r="K152" s="2">
        <v>0</v>
      </c>
      <c r="L152" s="2" t="s">
        <v>3</v>
      </c>
    </row>
    <row r="153" spans="1:12" x14ac:dyDescent="0.25">
      <c r="A153" s="2" t="s">
        <v>723</v>
      </c>
      <c r="B153" s="2" t="s">
        <v>621</v>
      </c>
      <c r="C153" s="2" t="s">
        <v>1516</v>
      </c>
      <c r="D153" s="2" t="s">
        <v>1516</v>
      </c>
      <c r="E153" s="2" t="s">
        <v>169</v>
      </c>
      <c r="F153" s="2" t="str">
        <f t="shared" si="2"/>
        <v>Oral</v>
      </c>
      <c r="G153" s="2" t="s">
        <v>408</v>
      </c>
      <c r="H153" s="2" t="s">
        <v>5413</v>
      </c>
      <c r="I153" s="2" t="s">
        <v>579</v>
      </c>
      <c r="J153" s="2" t="s">
        <v>597</v>
      </c>
      <c r="K153" s="2" t="s">
        <v>548</v>
      </c>
      <c r="L153" s="2" t="s">
        <v>76</v>
      </c>
    </row>
    <row r="154" spans="1:12" x14ac:dyDescent="0.25">
      <c r="A154" s="2" t="s">
        <v>724</v>
      </c>
      <c r="B154" s="2" t="s">
        <v>622</v>
      </c>
      <c r="C154" s="2" t="s">
        <v>1516</v>
      </c>
      <c r="D154" s="2" t="s">
        <v>1516</v>
      </c>
      <c r="E154" s="2" t="s">
        <v>170</v>
      </c>
      <c r="F154" s="2" t="str">
        <f t="shared" si="2"/>
        <v>Pôster</v>
      </c>
      <c r="G154" s="2" t="s">
        <v>725</v>
      </c>
      <c r="H154" s="2" t="s">
        <v>726</v>
      </c>
      <c r="I154" s="2" t="s">
        <v>727</v>
      </c>
      <c r="J154" s="2" t="s">
        <v>5504</v>
      </c>
      <c r="K154" s="2" t="s">
        <v>5505</v>
      </c>
      <c r="L154" s="2" t="s">
        <v>76</v>
      </c>
    </row>
    <row r="155" spans="1:12" x14ac:dyDescent="0.25">
      <c r="A155" s="2" t="s">
        <v>728</v>
      </c>
      <c r="B155" s="2" t="s">
        <v>620</v>
      </c>
      <c r="C155" s="2" t="s">
        <v>1516</v>
      </c>
      <c r="D155" s="2" t="s">
        <v>1516</v>
      </c>
      <c r="E155" s="2" t="s">
        <v>169</v>
      </c>
      <c r="F155" s="2" t="str">
        <f t="shared" si="2"/>
        <v>Oral</v>
      </c>
      <c r="G155" s="2" t="s">
        <v>665</v>
      </c>
      <c r="H155" s="2" t="s">
        <v>5506</v>
      </c>
      <c r="I155" s="2" t="s">
        <v>5505</v>
      </c>
      <c r="J155" s="2" t="s">
        <v>664</v>
      </c>
      <c r="K155" s="2" t="s">
        <v>5507</v>
      </c>
      <c r="L155" s="2" t="s">
        <v>76</v>
      </c>
    </row>
    <row r="156" spans="1:12" x14ac:dyDescent="0.25">
      <c r="A156" s="2" t="s">
        <v>729</v>
      </c>
      <c r="B156" s="2" t="s">
        <v>621</v>
      </c>
      <c r="C156" s="2" t="s">
        <v>1516</v>
      </c>
      <c r="D156" s="2" t="s">
        <v>1516</v>
      </c>
      <c r="E156" s="2" t="s">
        <v>169</v>
      </c>
      <c r="F156" s="2" t="str">
        <f t="shared" si="2"/>
        <v>Oral</v>
      </c>
      <c r="G156" s="2" t="s">
        <v>730</v>
      </c>
      <c r="H156" s="2" t="s">
        <v>5508</v>
      </c>
      <c r="I156" s="2" t="s">
        <v>5353</v>
      </c>
      <c r="J156" s="2">
        <v>0</v>
      </c>
      <c r="K156" s="2">
        <v>0</v>
      </c>
      <c r="L156" s="2" t="s">
        <v>76</v>
      </c>
    </row>
    <row r="157" spans="1:12" x14ac:dyDescent="0.25">
      <c r="A157" s="2" t="s">
        <v>731</v>
      </c>
      <c r="B157" s="2" t="s">
        <v>623</v>
      </c>
      <c r="C157" s="2" t="s">
        <v>1516</v>
      </c>
      <c r="D157" s="2" t="s">
        <v>1516</v>
      </c>
      <c r="E157" s="2" t="s">
        <v>170</v>
      </c>
      <c r="F157" s="2" t="str">
        <f t="shared" si="2"/>
        <v>Pôster</v>
      </c>
      <c r="G157" s="2" t="s">
        <v>555</v>
      </c>
      <c r="H157" s="2" t="s">
        <v>5509</v>
      </c>
      <c r="I157" s="2" t="s">
        <v>554</v>
      </c>
      <c r="J157" s="2" t="s">
        <v>5419</v>
      </c>
      <c r="K157" s="2">
        <v>0</v>
      </c>
      <c r="L157" s="2" t="s">
        <v>46</v>
      </c>
    </row>
    <row r="158" spans="1:12" x14ac:dyDescent="0.25">
      <c r="A158" s="2" t="s">
        <v>732</v>
      </c>
      <c r="B158" s="2" t="s">
        <v>621</v>
      </c>
      <c r="C158" s="2" t="s">
        <v>1516</v>
      </c>
      <c r="D158" s="2" t="s">
        <v>1516</v>
      </c>
      <c r="E158" s="2" t="s">
        <v>170</v>
      </c>
      <c r="F158" s="2" t="str">
        <f t="shared" si="2"/>
        <v>Pôster</v>
      </c>
      <c r="G158" s="2" t="s">
        <v>579</v>
      </c>
      <c r="H158" s="2" t="s">
        <v>408</v>
      </c>
      <c r="I158" s="2" t="s">
        <v>597</v>
      </c>
      <c r="J158" s="2" t="s">
        <v>598</v>
      </c>
      <c r="K158" s="2" t="s">
        <v>5413</v>
      </c>
      <c r="L158" s="2" t="s">
        <v>76</v>
      </c>
    </row>
    <row r="159" spans="1:12" x14ac:dyDescent="0.25">
      <c r="A159" s="2" t="s">
        <v>733</v>
      </c>
      <c r="B159" s="2" t="s">
        <v>622</v>
      </c>
      <c r="C159" s="2" t="s">
        <v>1516</v>
      </c>
      <c r="D159" s="2" t="s">
        <v>1516</v>
      </c>
      <c r="E159" s="2" t="s">
        <v>169</v>
      </c>
      <c r="F159" s="2" t="str">
        <f t="shared" si="2"/>
        <v>Oral</v>
      </c>
      <c r="G159" s="2" t="s">
        <v>705</v>
      </c>
      <c r="H159" s="2" t="s">
        <v>5510</v>
      </c>
      <c r="I159" s="2" t="s">
        <v>5468</v>
      </c>
      <c r="J159" s="2">
        <v>0</v>
      </c>
      <c r="K159" s="2">
        <v>0</v>
      </c>
      <c r="L159" s="2" t="s">
        <v>76</v>
      </c>
    </row>
    <row r="160" spans="1:12" x14ac:dyDescent="0.25">
      <c r="A160" s="2" t="s">
        <v>734</v>
      </c>
      <c r="B160" s="2" t="s">
        <v>622</v>
      </c>
      <c r="C160" s="2" t="s">
        <v>1516</v>
      </c>
      <c r="D160" s="2" t="s">
        <v>1516</v>
      </c>
      <c r="E160" s="2" t="s">
        <v>169</v>
      </c>
      <c r="F160" s="2" t="str">
        <f t="shared" si="2"/>
        <v>Oral</v>
      </c>
      <c r="G160" s="2" t="s">
        <v>735</v>
      </c>
      <c r="H160" s="2" t="s">
        <v>5511</v>
      </c>
      <c r="I160" s="2" t="s">
        <v>5512</v>
      </c>
      <c r="J160" s="2" t="s">
        <v>5513</v>
      </c>
      <c r="K160" s="2" t="s">
        <v>736</v>
      </c>
      <c r="L160" s="2" t="s">
        <v>3</v>
      </c>
    </row>
    <row r="161" spans="1:12" x14ac:dyDescent="0.25">
      <c r="A161" s="2" t="s">
        <v>737</v>
      </c>
      <c r="B161" s="2" t="s">
        <v>622</v>
      </c>
      <c r="C161" s="2" t="s">
        <v>1516</v>
      </c>
      <c r="D161" s="2" t="s">
        <v>1516</v>
      </c>
      <c r="E161" s="2" t="s">
        <v>170</v>
      </c>
      <c r="F161" s="2" t="str">
        <f t="shared" si="2"/>
        <v>Pôster</v>
      </c>
      <c r="G161" s="2" t="s">
        <v>556</v>
      </c>
      <c r="H161" s="2" t="s">
        <v>5419</v>
      </c>
      <c r="I161" s="2" t="s">
        <v>554</v>
      </c>
      <c r="J161" s="2" t="s">
        <v>5514</v>
      </c>
      <c r="K161" s="2" t="s">
        <v>5487</v>
      </c>
      <c r="L161" s="2" t="s">
        <v>46</v>
      </c>
    </row>
    <row r="162" spans="1:12" x14ac:dyDescent="0.25">
      <c r="A162" s="2" t="s">
        <v>738</v>
      </c>
      <c r="B162" s="2" t="s">
        <v>622</v>
      </c>
      <c r="C162" s="2" t="s">
        <v>1516</v>
      </c>
      <c r="D162" s="2" t="s">
        <v>1517</v>
      </c>
      <c r="E162" s="2" t="s">
        <v>169</v>
      </c>
      <c r="F162" s="2" t="str">
        <f t="shared" si="2"/>
        <v>Pôster_mod</v>
      </c>
      <c r="G162" s="2" t="s">
        <v>165</v>
      </c>
      <c r="H162" s="2" t="s">
        <v>5515</v>
      </c>
      <c r="I162" s="2" t="s">
        <v>5516</v>
      </c>
      <c r="J162" s="2">
        <v>0</v>
      </c>
      <c r="K162" s="2">
        <v>0</v>
      </c>
      <c r="L162" s="2" t="s">
        <v>76</v>
      </c>
    </row>
    <row r="163" spans="1:12" x14ac:dyDescent="0.25">
      <c r="A163" s="2" t="s">
        <v>739</v>
      </c>
      <c r="B163" s="2" t="s">
        <v>621</v>
      </c>
      <c r="C163" s="2" t="s">
        <v>1516</v>
      </c>
      <c r="D163" s="2" t="s">
        <v>1516</v>
      </c>
      <c r="E163" s="2" t="s">
        <v>170</v>
      </c>
      <c r="F163" s="2" t="str">
        <f t="shared" si="2"/>
        <v>Pôster</v>
      </c>
      <c r="G163" s="2" t="s">
        <v>740</v>
      </c>
      <c r="H163" s="2" t="s">
        <v>5239</v>
      </c>
      <c r="I163" s="2" t="s">
        <v>4552</v>
      </c>
      <c r="J163" s="2" t="s">
        <v>5205</v>
      </c>
      <c r="K163" s="2" t="s">
        <v>5185</v>
      </c>
      <c r="L163" s="2" t="s">
        <v>22</v>
      </c>
    </row>
    <row r="164" spans="1:12" x14ac:dyDescent="0.25">
      <c r="A164" s="2" t="s">
        <v>741</v>
      </c>
      <c r="B164" s="2" t="s">
        <v>620</v>
      </c>
      <c r="C164" s="2" t="s">
        <v>1516</v>
      </c>
      <c r="D164" s="2" t="s">
        <v>1516</v>
      </c>
      <c r="E164" s="2" t="s">
        <v>170</v>
      </c>
      <c r="F164" s="2" t="str">
        <f t="shared" si="2"/>
        <v>Pôster</v>
      </c>
      <c r="G164" s="2" t="s">
        <v>439</v>
      </c>
      <c r="H164" s="2" t="s">
        <v>5517</v>
      </c>
      <c r="I164" s="2" t="s">
        <v>5518</v>
      </c>
      <c r="J164" s="2">
        <v>0</v>
      </c>
      <c r="K164" s="2">
        <v>0</v>
      </c>
      <c r="L164" s="2" t="s">
        <v>22</v>
      </c>
    </row>
    <row r="165" spans="1:12" x14ac:dyDescent="0.25">
      <c r="A165" s="2" t="s">
        <v>742</v>
      </c>
      <c r="B165" s="2" t="s">
        <v>622</v>
      </c>
      <c r="C165" s="2" t="s">
        <v>1516</v>
      </c>
      <c r="D165" s="2" t="s">
        <v>1516</v>
      </c>
      <c r="E165" s="2" t="s">
        <v>169</v>
      </c>
      <c r="F165" s="2" t="str">
        <f t="shared" si="2"/>
        <v>Oral</v>
      </c>
      <c r="G165" s="2" t="s">
        <v>743</v>
      </c>
      <c r="H165" s="2">
        <v>0</v>
      </c>
      <c r="I165" s="2">
        <v>0</v>
      </c>
      <c r="J165" s="2">
        <v>0</v>
      </c>
      <c r="K165" s="2">
        <v>0</v>
      </c>
      <c r="L165" s="2" t="s">
        <v>76</v>
      </c>
    </row>
    <row r="167" spans="1:12" x14ac:dyDescent="0.25">
      <c r="E167" s="7" t="s">
        <v>1723</v>
      </c>
      <c r="F167" s="8">
        <f>SUM(F168:F170)</f>
        <v>164</v>
      </c>
    </row>
    <row r="168" spans="1:12" x14ac:dyDescent="0.25">
      <c r="E168" s="5" t="s">
        <v>172</v>
      </c>
      <c r="F168" s="6">
        <f>COUNTIFS(F$2:F165,"Oral")</f>
        <v>50</v>
      </c>
    </row>
    <row r="169" spans="1:12" x14ac:dyDescent="0.25">
      <c r="E169" s="3" t="s">
        <v>173</v>
      </c>
      <c r="F169" s="4">
        <f>COUNTIFS(F$2:F165,"Pôster")</f>
        <v>111</v>
      </c>
    </row>
    <row r="170" spans="1:12" x14ac:dyDescent="0.25">
      <c r="E170" s="3" t="s">
        <v>1722</v>
      </c>
      <c r="F170" s="4">
        <f>COUNTIFS(F$2:F$165,"Pôster_mod")</f>
        <v>3</v>
      </c>
    </row>
  </sheetData>
  <conditionalFormatting sqref="F2:F165">
    <cfRule type="cellIs" dxfId="140" priority="3" operator="equal">
      <formula>"Pôster_mod"</formula>
    </cfRule>
  </conditionalFormatting>
  <conditionalFormatting sqref="F168:F170">
    <cfRule type="cellIs" dxfId="139" priority="1" operator="equal">
      <formula>"Pôster_mod"</formula>
    </cfRule>
    <cfRule type="cellIs" dxfId="138" priority="2" operator="equal">
      <formula>"Enviar p/ Pôster"</formula>
    </cfRule>
  </conditionalFormatting>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P1382"/>
  <sheetViews>
    <sheetView workbookViewId="0">
      <selection activeCell="C100" sqref="C100"/>
    </sheetView>
  </sheetViews>
  <sheetFormatPr defaultRowHeight="15" x14ac:dyDescent="0.25"/>
  <cols>
    <col min="1" max="1" width="55.7109375" customWidth="1"/>
    <col min="2" max="2" width="19.7109375" customWidth="1"/>
    <col min="3" max="4" width="13" customWidth="1"/>
    <col min="5" max="5" width="19.5703125" customWidth="1"/>
    <col min="6" max="6" width="16" customWidth="1"/>
    <col min="12" max="12" width="12.42578125" customWidth="1"/>
  </cols>
  <sheetData>
    <row r="1" spans="1:16" x14ac:dyDescent="0.25">
      <c r="A1" s="2" t="s">
        <v>0</v>
      </c>
      <c r="B1" s="2" t="s">
        <v>171</v>
      </c>
      <c r="C1" s="2" t="s">
        <v>1513</v>
      </c>
      <c r="D1" s="2" t="s">
        <v>1514</v>
      </c>
      <c r="E1" s="2" t="s">
        <v>1515</v>
      </c>
      <c r="F1" s="2" t="s">
        <v>1523</v>
      </c>
      <c r="G1" s="2" t="s">
        <v>2639</v>
      </c>
      <c r="H1" s="2" t="s">
        <v>2640</v>
      </c>
      <c r="I1" s="2" t="s">
        <v>2641</v>
      </c>
      <c r="J1" s="2" t="s">
        <v>2642</v>
      </c>
      <c r="K1" s="2" t="s">
        <v>2643</v>
      </c>
      <c r="L1" s="2" t="s">
        <v>394</v>
      </c>
      <c r="M1" s="2"/>
      <c r="N1" s="2"/>
      <c r="O1" s="2"/>
      <c r="P1" s="2"/>
    </row>
    <row r="2" spans="1:16" x14ac:dyDescent="0.25">
      <c r="A2" s="2" t="s">
        <v>744</v>
      </c>
      <c r="B2" s="2" t="s">
        <v>922</v>
      </c>
      <c r="C2" s="2" t="s">
        <v>1516</v>
      </c>
      <c r="D2" s="2" t="s">
        <v>1516</v>
      </c>
      <c r="E2" s="2" t="s">
        <v>170</v>
      </c>
      <c r="F2" s="2" t="str">
        <f t="shared" ref="F2:F33" si="0">IF(E2="Oral",IF(C2=D2,"Oral","Pôster_mod"),"Pôster")</f>
        <v>Pôster</v>
      </c>
      <c r="G2" s="2" t="s">
        <v>745</v>
      </c>
      <c r="H2" s="2" t="s">
        <v>5519</v>
      </c>
      <c r="I2" s="2" t="s">
        <v>5520</v>
      </c>
      <c r="J2" s="2" t="s">
        <v>5521</v>
      </c>
      <c r="K2" s="2" t="s">
        <v>5522</v>
      </c>
      <c r="L2" s="2" t="s">
        <v>6</v>
      </c>
      <c r="M2" s="2"/>
      <c r="N2" s="2"/>
      <c r="O2" s="2"/>
      <c r="P2" s="2"/>
    </row>
    <row r="3" spans="1:16" x14ac:dyDescent="0.25">
      <c r="A3" s="2" t="s">
        <v>746</v>
      </c>
      <c r="B3" s="2" t="s">
        <v>923</v>
      </c>
      <c r="C3" s="2" t="s">
        <v>1516</v>
      </c>
      <c r="D3" s="2" t="s">
        <v>1517</v>
      </c>
      <c r="E3" s="2" t="s">
        <v>170</v>
      </c>
      <c r="F3" s="2" t="str">
        <f t="shared" si="0"/>
        <v>Pôster</v>
      </c>
      <c r="G3" s="2" t="s">
        <v>747</v>
      </c>
      <c r="H3" s="2" t="s">
        <v>5523</v>
      </c>
      <c r="I3" s="2">
        <v>0</v>
      </c>
      <c r="J3" s="2">
        <v>0</v>
      </c>
      <c r="K3" s="2">
        <v>0</v>
      </c>
      <c r="L3" s="2" t="s">
        <v>46</v>
      </c>
      <c r="M3" s="2"/>
      <c r="N3" s="2"/>
      <c r="O3" s="2"/>
      <c r="P3" s="2"/>
    </row>
    <row r="4" spans="1:16" x14ac:dyDescent="0.25">
      <c r="A4" s="2" t="s">
        <v>748</v>
      </c>
      <c r="B4" s="2" t="s">
        <v>922</v>
      </c>
      <c r="C4" s="2" t="s">
        <v>1516</v>
      </c>
      <c r="D4" s="2" t="s">
        <v>1516</v>
      </c>
      <c r="E4" s="2" t="s">
        <v>170</v>
      </c>
      <c r="F4" s="2" t="str">
        <f t="shared" si="0"/>
        <v>Pôster</v>
      </c>
      <c r="G4" s="2" t="s">
        <v>749</v>
      </c>
      <c r="H4" s="2" t="s">
        <v>5524</v>
      </c>
      <c r="I4" s="2" t="s">
        <v>5525</v>
      </c>
      <c r="J4" s="2" t="s">
        <v>2913</v>
      </c>
      <c r="K4" s="2" t="s">
        <v>2706</v>
      </c>
      <c r="L4" s="2" t="s">
        <v>46</v>
      </c>
      <c r="M4" s="2"/>
      <c r="N4" s="2"/>
      <c r="O4" s="2"/>
      <c r="P4" s="2"/>
    </row>
    <row r="5" spans="1:16" x14ac:dyDescent="0.25">
      <c r="A5" s="2" t="s">
        <v>750</v>
      </c>
      <c r="B5" s="2" t="s">
        <v>922</v>
      </c>
      <c r="C5" s="2" t="s">
        <v>1516</v>
      </c>
      <c r="D5" s="2" t="s">
        <v>1516</v>
      </c>
      <c r="E5" s="2" t="s">
        <v>169</v>
      </c>
      <c r="F5" s="2" t="str">
        <f t="shared" si="0"/>
        <v>Oral</v>
      </c>
      <c r="G5" s="2" t="s">
        <v>542</v>
      </c>
      <c r="H5" s="2" t="s">
        <v>5526</v>
      </c>
      <c r="I5" s="2" t="s">
        <v>5411</v>
      </c>
      <c r="J5" s="2" t="s">
        <v>5527</v>
      </c>
      <c r="K5" s="2" t="s">
        <v>501</v>
      </c>
      <c r="L5" s="2" t="s">
        <v>22</v>
      </c>
      <c r="M5" s="2"/>
      <c r="N5" s="2"/>
      <c r="O5" s="2"/>
      <c r="P5" s="2"/>
    </row>
    <row r="6" spans="1:16" x14ac:dyDescent="0.25">
      <c r="A6" s="2" t="s">
        <v>751</v>
      </c>
      <c r="B6" s="2" t="s">
        <v>922</v>
      </c>
      <c r="C6" s="2" t="s">
        <v>1516</v>
      </c>
      <c r="D6" s="2" t="s">
        <v>1516</v>
      </c>
      <c r="E6" s="2" t="s">
        <v>169</v>
      </c>
      <c r="F6" s="2" t="str">
        <f t="shared" si="0"/>
        <v>Oral</v>
      </c>
      <c r="G6" s="2" t="s">
        <v>752</v>
      </c>
      <c r="H6" s="2" t="s">
        <v>753</v>
      </c>
      <c r="I6" s="2" t="s">
        <v>5528</v>
      </c>
      <c r="J6" s="2" t="s">
        <v>5529</v>
      </c>
      <c r="K6" s="2" t="s">
        <v>5530</v>
      </c>
      <c r="L6" s="2" t="s">
        <v>50</v>
      </c>
      <c r="M6" s="2"/>
      <c r="N6" s="2"/>
      <c r="O6" s="2"/>
      <c r="P6" s="2"/>
    </row>
    <row r="7" spans="1:16" x14ac:dyDescent="0.25">
      <c r="A7" s="2" t="s">
        <v>754</v>
      </c>
      <c r="B7" s="2" t="s">
        <v>922</v>
      </c>
      <c r="C7" s="2" t="s">
        <v>1516</v>
      </c>
      <c r="D7" s="2" t="s">
        <v>1517</v>
      </c>
      <c r="E7" s="2" t="s">
        <v>170</v>
      </c>
      <c r="F7" s="2" t="str">
        <f t="shared" si="0"/>
        <v>Pôster</v>
      </c>
      <c r="G7" s="2" t="s">
        <v>755</v>
      </c>
      <c r="H7" s="2" t="s">
        <v>5531</v>
      </c>
      <c r="I7" s="2">
        <v>0</v>
      </c>
      <c r="J7" s="2">
        <v>0</v>
      </c>
      <c r="K7" s="2">
        <v>0</v>
      </c>
      <c r="L7" s="2" t="s">
        <v>22</v>
      </c>
      <c r="M7" s="2"/>
      <c r="N7" s="2"/>
      <c r="O7" s="2"/>
      <c r="P7" s="2"/>
    </row>
    <row r="8" spans="1:16" x14ac:dyDescent="0.25">
      <c r="A8" s="2" t="s">
        <v>756</v>
      </c>
      <c r="B8" s="2" t="s">
        <v>922</v>
      </c>
      <c r="C8" s="2" t="s">
        <v>1516</v>
      </c>
      <c r="D8" s="2" t="s">
        <v>1517</v>
      </c>
      <c r="E8" s="2" t="s">
        <v>170</v>
      </c>
      <c r="F8" s="2" t="str">
        <f t="shared" si="0"/>
        <v>Pôster</v>
      </c>
      <c r="G8" s="2" t="s">
        <v>757</v>
      </c>
      <c r="H8" s="2" t="s">
        <v>758</v>
      </c>
      <c r="I8" s="2" t="s">
        <v>759</v>
      </c>
      <c r="J8" s="2" t="s">
        <v>5532</v>
      </c>
      <c r="K8" s="2" t="s">
        <v>5533</v>
      </c>
      <c r="L8" s="2" t="s">
        <v>76</v>
      </c>
      <c r="M8" s="2"/>
      <c r="N8" s="2"/>
      <c r="O8" s="2"/>
      <c r="P8" s="2"/>
    </row>
    <row r="9" spans="1:16" x14ac:dyDescent="0.25">
      <c r="A9" s="2" t="s">
        <v>760</v>
      </c>
      <c r="B9" s="2" t="s">
        <v>922</v>
      </c>
      <c r="C9" s="2" t="s">
        <v>1516</v>
      </c>
      <c r="D9" s="2" t="s">
        <v>1517</v>
      </c>
      <c r="E9" s="2" t="s">
        <v>170</v>
      </c>
      <c r="F9" s="2" t="str">
        <f t="shared" si="0"/>
        <v>Pôster</v>
      </c>
      <c r="G9" s="2" t="s">
        <v>758</v>
      </c>
      <c r="H9" s="2" t="s">
        <v>757</v>
      </c>
      <c r="I9" s="2" t="s">
        <v>5532</v>
      </c>
      <c r="J9" s="2" t="s">
        <v>308</v>
      </c>
      <c r="K9" s="2" t="s">
        <v>5533</v>
      </c>
      <c r="L9" s="2" t="s">
        <v>76</v>
      </c>
      <c r="M9" s="2"/>
      <c r="N9" s="2"/>
      <c r="O9" s="2"/>
      <c r="P9" s="2"/>
    </row>
    <row r="10" spans="1:16" x14ac:dyDescent="0.25">
      <c r="A10" s="2" t="s">
        <v>761</v>
      </c>
      <c r="B10" s="2" t="s">
        <v>922</v>
      </c>
      <c r="C10" s="2" t="s">
        <v>1516</v>
      </c>
      <c r="D10" s="2" t="s">
        <v>1517</v>
      </c>
      <c r="E10" s="2" t="s">
        <v>170</v>
      </c>
      <c r="F10" s="2" t="str">
        <f t="shared" si="0"/>
        <v>Pôster</v>
      </c>
      <c r="G10" s="2" t="s">
        <v>522</v>
      </c>
      <c r="H10" s="2" t="s">
        <v>521</v>
      </c>
      <c r="I10" s="2" t="s">
        <v>762</v>
      </c>
      <c r="J10" s="2" t="s">
        <v>5534</v>
      </c>
      <c r="K10" s="2">
        <v>0</v>
      </c>
      <c r="L10" s="2" t="s">
        <v>76</v>
      </c>
      <c r="M10" s="2"/>
      <c r="N10" s="2"/>
      <c r="O10" s="2"/>
      <c r="P10" s="2"/>
    </row>
    <row r="11" spans="1:16" x14ac:dyDescent="0.25">
      <c r="A11" s="2" t="s">
        <v>763</v>
      </c>
      <c r="B11" s="2" t="s">
        <v>923</v>
      </c>
      <c r="C11" s="2" t="s">
        <v>1516</v>
      </c>
      <c r="D11" s="2" t="s">
        <v>1516</v>
      </c>
      <c r="E11" s="2" t="s">
        <v>169</v>
      </c>
      <c r="F11" s="2" t="str">
        <f t="shared" si="0"/>
        <v>Oral</v>
      </c>
      <c r="G11" s="2" t="s">
        <v>764</v>
      </c>
      <c r="H11" s="2" t="s">
        <v>5535</v>
      </c>
      <c r="I11" s="2">
        <v>0</v>
      </c>
      <c r="J11" s="2">
        <v>0</v>
      </c>
      <c r="K11" s="2">
        <v>0</v>
      </c>
      <c r="L11" s="2" t="s">
        <v>514</v>
      </c>
      <c r="M11" s="2"/>
      <c r="N11" s="2"/>
      <c r="O11" s="2"/>
      <c r="P11" s="2"/>
    </row>
    <row r="12" spans="1:16" x14ac:dyDescent="0.25">
      <c r="A12" s="2" t="s">
        <v>765</v>
      </c>
      <c r="B12" s="2" t="s">
        <v>923</v>
      </c>
      <c r="C12" s="2" t="s">
        <v>1516</v>
      </c>
      <c r="D12" s="2" t="s">
        <v>1516</v>
      </c>
      <c r="E12" s="2" t="s">
        <v>169</v>
      </c>
      <c r="F12" s="2" t="str">
        <f t="shared" si="0"/>
        <v>Oral</v>
      </c>
      <c r="G12" s="2" t="s">
        <v>766</v>
      </c>
      <c r="H12" s="2" t="s">
        <v>5536</v>
      </c>
      <c r="I12" s="2" t="s">
        <v>5537</v>
      </c>
      <c r="J12" s="2">
        <v>0</v>
      </c>
      <c r="K12" s="2">
        <v>0</v>
      </c>
      <c r="L12" s="2" t="s">
        <v>767</v>
      </c>
      <c r="M12" s="2"/>
      <c r="N12" s="2"/>
      <c r="O12" s="2"/>
      <c r="P12" s="2"/>
    </row>
    <row r="13" spans="1:16" x14ac:dyDescent="0.25">
      <c r="A13" s="2" t="s">
        <v>768</v>
      </c>
      <c r="B13" s="2" t="s">
        <v>923</v>
      </c>
      <c r="C13" s="2" t="s">
        <v>1516</v>
      </c>
      <c r="D13" s="2" t="s">
        <v>1516</v>
      </c>
      <c r="E13" s="2" t="s">
        <v>170</v>
      </c>
      <c r="F13" s="2" t="str">
        <f t="shared" si="0"/>
        <v>Pôster</v>
      </c>
      <c r="G13" s="2" t="s">
        <v>769</v>
      </c>
      <c r="H13" s="2" t="s">
        <v>770</v>
      </c>
      <c r="I13" s="2">
        <v>0</v>
      </c>
      <c r="J13" s="2">
        <v>0</v>
      </c>
      <c r="K13" s="2">
        <v>0</v>
      </c>
      <c r="L13" s="2" t="s">
        <v>22</v>
      </c>
      <c r="M13" s="2"/>
      <c r="N13" s="2"/>
      <c r="O13" s="2"/>
      <c r="P13" s="2"/>
    </row>
    <row r="14" spans="1:16" x14ac:dyDescent="0.25">
      <c r="A14" s="2" t="s">
        <v>771</v>
      </c>
      <c r="B14" s="2" t="s">
        <v>923</v>
      </c>
      <c r="C14" s="2" t="s">
        <v>1516</v>
      </c>
      <c r="D14" s="2" t="s">
        <v>1516</v>
      </c>
      <c r="E14" s="2" t="s">
        <v>169</v>
      </c>
      <c r="F14" s="2" t="str">
        <f t="shared" si="0"/>
        <v>Oral</v>
      </c>
      <c r="G14" s="2" t="s">
        <v>769</v>
      </c>
      <c r="H14" s="2">
        <v>0</v>
      </c>
      <c r="I14" s="2">
        <v>0</v>
      </c>
      <c r="J14" s="2">
        <v>0</v>
      </c>
      <c r="K14" s="2">
        <v>0</v>
      </c>
      <c r="L14" s="2" t="s">
        <v>22</v>
      </c>
      <c r="M14" s="2"/>
      <c r="N14" s="2"/>
      <c r="O14" s="2"/>
      <c r="P14" s="2"/>
    </row>
    <row r="15" spans="1:16" x14ac:dyDescent="0.25">
      <c r="A15" s="2" t="s">
        <v>772</v>
      </c>
      <c r="B15" s="2" t="s">
        <v>923</v>
      </c>
      <c r="C15" s="2" t="s">
        <v>1516</v>
      </c>
      <c r="D15" s="2" t="s">
        <v>1516</v>
      </c>
      <c r="E15" s="2" t="s">
        <v>170</v>
      </c>
      <c r="F15" s="2" t="str">
        <f t="shared" si="0"/>
        <v>Pôster</v>
      </c>
      <c r="G15" s="2" t="s">
        <v>747</v>
      </c>
      <c r="H15" s="2" t="s">
        <v>5538</v>
      </c>
      <c r="I15" s="2" t="s">
        <v>5523</v>
      </c>
      <c r="J15" s="2">
        <v>0</v>
      </c>
      <c r="K15" s="2">
        <v>0</v>
      </c>
      <c r="L15" s="2" t="s">
        <v>46</v>
      </c>
      <c r="M15" s="2"/>
      <c r="N15" s="2"/>
      <c r="O15" s="2"/>
      <c r="P15" s="2"/>
    </row>
    <row r="16" spans="1:16" x14ac:dyDescent="0.25">
      <c r="A16" s="2" t="s">
        <v>773</v>
      </c>
      <c r="B16" s="2" t="s">
        <v>924</v>
      </c>
      <c r="C16" s="2" t="s">
        <v>1516</v>
      </c>
      <c r="D16" s="2" t="s">
        <v>1516</v>
      </c>
      <c r="E16" s="2" t="s">
        <v>170</v>
      </c>
      <c r="F16" s="2" t="str">
        <f t="shared" si="0"/>
        <v>Pôster</v>
      </c>
      <c r="G16" s="2" t="s">
        <v>774</v>
      </c>
      <c r="H16" s="2" t="s">
        <v>776</v>
      </c>
      <c r="I16" s="2" t="s">
        <v>5539</v>
      </c>
      <c r="J16" s="2" t="s">
        <v>5540</v>
      </c>
      <c r="K16" s="2" t="s">
        <v>5541</v>
      </c>
      <c r="L16" s="2" t="s">
        <v>775</v>
      </c>
      <c r="M16" s="2"/>
      <c r="N16" s="2"/>
      <c r="O16" s="2"/>
      <c r="P16" s="2"/>
    </row>
    <row r="17" spans="1:16" x14ac:dyDescent="0.25">
      <c r="A17" s="2" t="s">
        <v>777</v>
      </c>
      <c r="B17" s="2" t="s">
        <v>924</v>
      </c>
      <c r="C17" s="2" t="s">
        <v>1516</v>
      </c>
      <c r="D17" s="2" t="s">
        <v>1516</v>
      </c>
      <c r="E17" s="2" t="s">
        <v>169</v>
      </c>
      <c r="F17" s="2" t="str">
        <f t="shared" si="0"/>
        <v>Oral</v>
      </c>
      <c r="G17" s="2" t="s">
        <v>778</v>
      </c>
      <c r="H17" s="2" t="s">
        <v>5542</v>
      </c>
      <c r="I17" s="2">
        <v>0</v>
      </c>
      <c r="J17" s="2">
        <v>0</v>
      </c>
      <c r="K17" s="2">
        <v>0</v>
      </c>
      <c r="L17" s="2" t="s">
        <v>779</v>
      </c>
      <c r="M17" s="2"/>
      <c r="N17" s="2"/>
      <c r="O17" s="2"/>
      <c r="P17" s="2"/>
    </row>
    <row r="18" spans="1:16" x14ac:dyDescent="0.25">
      <c r="A18" s="2" t="s">
        <v>780</v>
      </c>
      <c r="B18" s="2" t="s">
        <v>923</v>
      </c>
      <c r="C18" s="2" t="s">
        <v>1516</v>
      </c>
      <c r="D18" s="2" t="s">
        <v>1516</v>
      </c>
      <c r="E18" s="2" t="s">
        <v>169</v>
      </c>
      <c r="F18" s="2" t="str">
        <f t="shared" si="0"/>
        <v>Oral</v>
      </c>
      <c r="G18" s="2" t="s">
        <v>781</v>
      </c>
      <c r="H18" s="2">
        <v>0</v>
      </c>
      <c r="I18" s="2">
        <v>0</v>
      </c>
      <c r="J18" s="2">
        <v>0</v>
      </c>
      <c r="K18" s="2">
        <v>0</v>
      </c>
      <c r="L18" s="2" t="s">
        <v>46</v>
      </c>
      <c r="M18" s="2"/>
      <c r="N18" s="2"/>
      <c r="O18" s="2"/>
      <c r="P18" s="2"/>
    </row>
    <row r="19" spans="1:16" x14ac:dyDescent="0.25">
      <c r="A19" s="2" t="s">
        <v>782</v>
      </c>
      <c r="B19" s="2" t="s">
        <v>924</v>
      </c>
      <c r="C19" s="2" t="s">
        <v>1516</v>
      </c>
      <c r="D19" s="2" t="s">
        <v>1516</v>
      </c>
      <c r="E19" s="2" t="s">
        <v>170</v>
      </c>
      <c r="F19" s="2" t="str">
        <f t="shared" si="0"/>
        <v>Pôster</v>
      </c>
      <c r="G19" s="2" t="s">
        <v>774</v>
      </c>
      <c r="H19" s="2" t="s">
        <v>776</v>
      </c>
      <c r="I19" s="2" t="s">
        <v>5539</v>
      </c>
      <c r="J19" s="2" t="s">
        <v>5540</v>
      </c>
      <c r="K19" s="2" t="s">
        <v>5541</v>
      </c>
      <c r="L19" s="2" t="s">
        <v>775</v>
      </c>
      <c r="M19" s="2"/>
      <c r="N19" s="2"/>
      <c r="O19" s="2"/>
      <c r="P19" s="2"/>
    </row>
    <row r="20" spans="1:16" x14ac:dyDescent="0.25">
      <c r="A20" s="2" t="s">
        <v>783</v>
      </c>
      <c r="B20" s="2" t="s">
        <v>924</v>
      </c>
      <c r="C20" s="2" t="s">
        <v>1516</v>
      </c>
      <c r="D20" s="2" t="s">
        <v>1516</v>
      </c>
      <c r="E20" s="2" t="s">
        <v>170</v>
      </c>
      <c r="F20" s="2" t="str">
        <f t="shared" si="0"/>
        <v>Pôster</v>
      </c>
      <c r="G20" s="2" t="s">
        <v>784</v>
      </c>
      <c r="H20" s="2" t="s">
        <v>5543</v>
      </c>
      <c r="I20" s="2" t="s">
        <v>5544</v>
      </c>
      <c r="J20" s="2">
        <v>0</v>
      </c>
      <c r="K20" s="2">
        <v>0</v>
      </c>
      <c r="L20" s="2" t="s">
        <v>46</v>
      </c>
      <c r="M20" s="2"/>
      <c r="N20" s="2"/>
      <c r="O20" s="2"/>
      <c r="P20" s="2"/>
    </row>
    <row r="21" spans="1:16" x14ac:dyDescent="0.25">
      <c r="A21" s="2" t="s">
        <v>785</v>
      </c>
      <c r="B21" s="2" t="s">
        <v>922</v>
      </c>
      <c r="C21" s="2" t="s">
        <v>1516</v>
      </c>
      <c r="D21" s="2" t="s">
        <v>1516</v>
      </c>
      <c r="E21" s="2" t="s">
        <v>170</v>
      </c>
      <c r="F21" s="2" t="str">
        <f t="shared" si="0"/>
        <v>Pôster</v>
      </c>
      <c r="G21" s="2" t="s">
        <v>786</v>
      </c>
      <c r="H21" s="2" t="s">
        <v>628</v>
      </c>
      <c r="I21" s="2" t="s">
        <v>5460</v>
      </c>
      <c r="J21" s="2" t="s">
        <v>5545</v>
      </c>
      <c r="K21" s="2">
        <v>0</v>
      </c>
      <c r="L21" s="2" t="s">
        <v>460</v>
      </c>
      <c r="M21" s="2"/>
      <c r="N21" s="2"/>
      <c r="O21" s="2"/>
      <c r="P21" s="2"/>
    </row>
    <row r="22" spans="1:16" x14ac:dyDescent="0.25">
      <c r="A22" s="2" t="s">
        <v>787</v>
      </c>
      <c r="B22" s="2" t="s">
        <v>923</v>
      </c>
      <c r="C22" s="2" t="s">
        <v>1516</v>
      </c>
      <c r="D22" s="2" t="s">
        <v>1516</v>
      </c>
      <c r="E22" s="2" t="s">
        <v>170</v>
      </c>
      <c r="F22" s="2" t="str">
        <f t="shared" si="0"/>
        <v>Pôster</v>
      </c>
      <c r="G22" s="2" t="s">
        <v>788</v>
      </c>
      <c r="H22" s="2" t="s">
        <v>5546</v>
      </c>
      <c r="I22" s="2" t="s">
        <v>5547</v>
      </c>
      <c r="J22" s="2" t="s">
        <v>5548</v>
      </c>
      <c r="K22" s="2" t="s">
        <v>5549</v>
      </c>
      <c r="L22" s="2" t="s">
        <v>46</v>
      </c>
      <c r="M22" s="2"/>
      <c r="N22" s="2"/>
      <c r="O22" s="2"/>
      <c r="P22" s="2"/>
    </row>
    <row r="23" spans="1:16" x14ac:dyDescent="0.25">
      <c r="A23" s="2" t="s">
        <v>789</v>
      </c>
      <c r="B23" s="2" t="s">
        <v>923</v>
      </c>
      <c r="C23" s="2" t="s">
        <v>1516</v>
      </c>
      <c r="D23" s="2" t="s">
        <v>1516</v>
      </c>
      <c r="E23" s="2" t="s">
        <v>170</v>
      </c>
      <c r="F23" s="2" t="str">
        <f t="shared" si="0"/>
        <v>Pôster</v>
      </c>
      <c r="G23" s="2" t="s">
        <v>790</v>
      </c>
      <c r="H23" s="2" t="s">
        <v>5550</v>
      </c>
      <c r="I23" s="2">
        <v>0</v>
      </c>
      <c r="J23" s="2">
        <v>0</v>
      </c>
      <c r="K23" s="2">
        <v>0</v>
      </c>
      <c r="L23" s="2" t="s">
        <v>127</v>
      </c>
      <c r="M23" s="2"/>
      <c r="N23" s="2"/>
      <c r="O23" s="2"/>
      <c r="P23" s="2"/>
    </row>
    <row r="24" spans="1:16" x14ac:dyDescent="0.25">
      <c r="A24" s="2" t="s">
        <v>791</v>
      </c>
      <c r="B24" s="2" t="s">
        <v>923</v>
      </c>
      <c r="C24" s="2" t="s">
        <v>1516</v>
      </c>
      <c r="D24" s="2" t="s">
        <v>1516</v>
      </c>
      <c r="E24" s="2" t="s">
        <v>169</v>
      </c>
      <c r="F24" s="2" t="str">
        <f t="shared" si="0"/>
        <v>Oral</v>
      </c>
      <c r="G24" s="2" t="s">
        <v>792</v>
      </c>
      <c r="H24" s="2">
        <v>0</v>
      </c>
      <c r="I24" s="2">
        <v>0</v>
      </c>
      <c r="J24" s="2">
        <v>0</v>
      </c>
      <c r="K24" s="2">
        <v>0</v>
      </c>
      <c r="L24" s="2" t="s">
        <v>793</v>
      </c>
      <c r="M24" s="2"/>
      <c r="N24" s="2"/>
      <c r="O24" s="2"/>
      <c r="P24" s="2"/>
    </row>
    <row r="25" spans="1:16" x14ac:dyDescent="0.25">
      <c r="A25" s="2" t="s">
        <v>794</v>
      </c>
      <c r="B25" s="2" t="s">
        <v>922</v>
      </c>
      <c r="C25" s="2" t="s">
        <v>1517</v>
      </c>
      <c r="D25" s="2" t="s">
        <v>1516</v>
      </c>
      <c r="E25" s="2" t="s">
        <v>170</v>
      </c>
      <c r="F25" s="2" t="str">
        <f t="shared" si="0"/>
        <v>Pôster</v>
      </c>
      <c r="G25" s="2" t="s">
        <v>795</v>
      </c>
      <c r="H25" s="2" t="s">
        <v>796</v>
      </c>
      <c r="I25" s="2" t="s">
        <v>5551</v>
      </c>
      <c r="J25" s="2" t="s">
        <v>5015</v>
      </c>
      <c r="K25" s="2" t="s">
        <v>797</v>
      </c>
      <c r="L25" s="2" t="s">
        <v>50</v>
      </c>
      <c r="M25" s="2"/>
      <c r="N25" s="2"/>
      <c r="O25" s="2"/>
      <c r="P25" s="2"/>
    </row>
    <row r="26" spans="1:16" x14ac:dyDescent="0.25">
      <c r="A26" s="2" t="s">
        <v>798</v>
      </c>
      <c r="B26" s="2" t="s">
        <v>922</v>
      </c>
      <c r="C26" s="2" t="s">
        <v>1516</v>
      </c>
      <c r="D26" s="2" t="s">
        <v>1516</v>
      </c>
      <c r="E26" s="2" t="s">
        <v>169</v>
      </c>
      <c r="F26" s="2" t="str">
        <f t="shared" si="0"/>
        <v>Oral</v>
      </c>
      <c r="G26" s="2" t="s">
        <v>799</v>
      </c>
      <c r="H26" s="2" t="s">
        <v>5552</v>
      </c>
      <c r="I26" s="2" t="s">
        <v>5553</v>
      </c>
      <c r="J26" s="2">
        <v>0</v>
      </c>
      <c r="K26" s="2">
        <v>0</v>
      </c>
      <c r="L26" s="2" t="s">
        <v>22</v>
      </c>
      <c r="M26" s="2"/>
      <c r="N26" s="2"/>
      <c r="O26" s="2"/>
      <c r="P26" s="2"/>
    </row>
    <row r="27" spans="1:16" x14ac:dyDescent="0.25">
      <c r="A27" s="2" t="s">
        <v>800</v>
      </c>
      <c r="B27" s="2" t="s">
        <v>922</v>
      </c>
      <c r="C27" s="2" t="s">
        <v>1516</v>
      </c>
      <c r="D27" s="2" t="s">
        <v>1516</v>
      </c>
      <c r="E27" s="2" t="s">
        <v>170</v>
      </c>
      <c r="F27" s="2" t="str">
        <f t="shared" si="0"/>
        <v>Pôster</v>
      </c>
      <c r="G27" s="2" t="s">
        <v>801</v>
      </c>
      <c r="H27" s="2" t="s">
        <v>5554</v>
      </c>
      <c r="I27" s="2" t="s">
        <v>5555</v>
      </c>
      <c r="J27" s="2" t="s">
        <v>802</v>
      </c>
      <c r="K27" s="2" t="s">
        <v>5556</v>
      </c>
      <c r="L27" s="2" t="s">
        <v>514</v>
      </c>
      <c r="M27" s="2"/>
      <c r="N27" s="2"/>
      <c r="O27" s="2"/>
      <c r="P27" s="2"/>
    </row>
    <row r="28" spans="1:16" x14ac:dyDescent="0.25">
      <c r="A28" s="2" t="s">
        <v>803</v>
      </c>
      <c r="B28" s="2" t="s">
        <v>924</v>
      </c>
      <c r="C28" s="2" t="s">
        <v>1516</v>
      </c>
      <c r="D28" s="2" t="s">
        <v>1516</v>
      </c>
      <c r="E28" s="2" t="s">
        <v>169</v>
      </c>
      <c r="F28" s="2" t="str">
        <f t="shared" si="0"/>
        <v>Oral</v>
      </c>
      <c r="G28" s="2" t="s">
        <v>804</v>
      </c>
      <c r="H28" s="2" t="s">
        <v>806</v>
      </c>
      <c r="I28" s="2">
        <v>0</v>
      </c>
      <c r="J28" s="2">
        <v>0</v>
      </c>
      <c r="K28" s="2">
        <v>0</v>
      </c>
      <c r="L28" s="2" t="s">
        <v>805</v>
      </c>
      <c r="M28" s="2"/>
      <c r="N28" s="2"/>
      <c r="O28" s="2"/>
      <c r="P28" s="2"/>
    </row>
    <row r="29" spans="1:16" x14ac:dyDescent="0.25">
      <c r="A29" s="2" t="s">
        <v>807</v>
      </c>
      <c r="B29" s="2" t="s">
        <v>924</v>
      </c>
      <c r="C29" s="2" t="s">
        <v>1516</v>
      </c>
      <c r="D29" s="2" t="s">
        <v>1516</v>
      </c>
      <c r="E29" s="2" t="s">
        <v>170</v>
      </c>
      <c r="F29" s="2" t="str">
        <f t="shared" si="0"/>
        <v>Pôster</v>
      </c>
      <c r="G29" s="2" t="s">
        <v>551</v>
      </c>
      <c r="H29" s="2" t="s">
        <v>5557</v>
      </c>
      <c r="I29" s="2" t="s">
        <v>5558</v>
      </c>
      <c r="J29" s="2" t="s">
        <v>808</v>
      </c>
      <c r="K29" s="2" t="s">
        <v>5559</v>
      </c>
      <c r="L29" s="2" t="s">
        <v>76</v>
      </c>
      <c r="M29" s="2"/>
      <c r="N29" s="2"/>
      <c r="O29" s="2"/>
      <c r="P29" s="2"/>
    </row>
    <row r="30" spans="1:16" x14ac:dyDescent="0.25">
      <c r="A30" s="2" t="s">
        <v>809</v>
      </c>
      <c r="B30" s="2" t="s">
        <v>922</v>
      </c>
      <c r="C30" s="2" t="s">
        <v>1516</v>
      </c>
      <c r="D30" s="2" t="s">
        <v>1517</v>
      </c>
      <c r="E30" s="2" t="s">
        <v>169</v>
      </c>
      <c r="F30" s="2" t="str">
        <f t="shared" si="0"/>
        <v>Pôster_mod</v>
      </c>
      <c r="G30" s="2" t="s">
        <v>523</v>
      </c>
      <c r="H30" s="2" t="s">
        <v>522</v>
      </c>
      <c r="I30" s="2" t="s">
        <v>5534</v>
      </c>
      <c r="J30" s="2" t="s">
        <v>521</v>
      </c>
      <c r="K30" s="2" t="s">
        <v>762</v>
      </c>
      <c r="L30" s="2" t="s">
        <v>76</v>
      </c>
      <c r="M30" s="2"/>
      <c r="N30" s="2"/>
      <c r="O30" s="2"/>
      <c r="P30" s="2"/>
    </row>
    <row r="31" spans="1:16" x14ac:dyDescent="0.25">
      <c r="A31" s="2" t="s">
        <v>810</v>
      </c>
      <c r="B31" s="2" t="s">
        <v>922</v>
      </c>
      <c r="C31" s="2" t="s">
        <v>1516</v>
      </c>
      <c r="D31" s="2" t="s">
        <v>1516</v>
      </c>
      <c r="E31" s="2" t="s">
        <v>169</v>
      </c>
      <c r="F31" s="2" t="str">
        <f t="shared" si="0"/>
        <v>Oral</v>
      </c>
      <c r="G31" s="2" t="s">
        <v>472</v>
      </c>
      <c r="H31" s="2" t="s">
        <v>5372</v>
      </c>
      <c r="I31" s="2" t="s">
        <v>471</v>
      </c>
      <c r="J31" s="2" t="s">
        <v>5560</v>
      </c>
      <c r="K31" s="2" t="s">
        <v>5561</v>
      </c>
      <c r="L31" s="2" t="s">
        <v>143</v>
      </c>
      <c r="M31" s="2"/>
      <c r="N31" s="2"/>
      <c r="O31" s="2"/>
      <c r="P31" s="2"/>
    </row>
    <row r="32" spans="1:16" x14ac:dyDescent="0.25">
      <c r="A32" s="2" t="s">
        <v>811</v>
      </c>
      <c r="B32" s="2" t="s">
        <v>922</v>
      </c>
      <c r="C32" s="2" t="s">
        <v>1517</v>
      </c>
      <c r="D32" s="2" t="s">
        <v>1516</v>
      </c>
      <c r="E32" s="2" t="s">
        <v>170</v>
      </c>
      <c r="F32" s="2" t="str">
        <f t="shared" si="0"/>
        <v>Pôster</v>
      </c>
      <c r="G32" s="2" t="s">
        <v>812</v>
      </c>
      <c r="H32" s="2" t="s">
        <v>5562</v>
      </c>
      <c r="I32" s="2" t="s">
        <v>5563</v>
      </c>
      <c r="J32" s="2">
        <v>0</v>
      </c>
      <c r="K32" s="2">
        <v>0</v>
      </c>
      <c r="L32" s="2" t="s">
        <v>22</v>
      </c>
      <c r="M32" s="2"/>
      <c r="N32" s="2"/>
      <c r="O32" s="2"/>
      <c r="P32" s="2"/>
    </row>
    <row r="33" spans="1:16" x14ac:dyDescent="0.25">
      <c r="A33" s="2" t="s">
        <v>813</v>
      </c>
      <c r="B33" s="2" t="s">
        <v>923</v>
      </c>
      <c r="C33" s="2" t="s">
        <v>1516</v>
      </c>
      <c r="D33" s="2" t="s">
        <v>1516</v>
      </c>
      <c r="E33" s="2" t="s">
        <v>170</v>
      </c>
      <c r="F33" s="2" t="str">
        <f t="shared" si="0"/>
        <v>Pôster</v>
      </c>
      <c r="G33" s="2" t="s">
        <v>814</v>
      </c>
      <c r="H33" s="2" t="s">
        <v>5564</v>
      </c>
      <c r="I33" s="2" t="s">
        <v>5565</v>
      </c>
      <c r="J33" s="2">
        <v>0</v>
      </c>
      <c r="K33" s="2">
        <v>0</v>
      </c>
      <c r="L33" s="2" t="s">
        <v>19</v>
      </c>
      <c r="M33" s="2"/>
      <c r="N33" s="2"/>
      <c r="O33" s="2"/>
      <c r="P33" s="2"/>
    </row>
    <row r="34" spans="1:16" x14ac:dyDescent="0.25">
      <c r="A34" s="2" t="s">
        <v>815</v>
      </c>
      <c r="B34" s="2" t="s">
        <v>923</v>
      </c>
      <c r="C34" s="2" t="s">
        <v>1516</v>
      </c>
      <c r="D34" s="2" t="s">
        <v>1516</v>
      </c>
      <c r="E34" s="2" t="s">
        <v>169</v>
      </c>
      <c r="F34" s="2" t="str">
        <f t="shared" ref="F34:F65" si="1">IF(E34="Oral",IF(C34=D34,"Oral","Pôster_mod"),"Pôster")</f>
        <v>Oral</v>
      </c>
      <c r="G34" s="2" t="s">
        <v>816</v>
      </c>
      <c r="H34" s="2" t="s">
        <v>5566</v>
      </c>
      <c r="I34" s="2">
        <v>0</v>
      </c>
      <c r="J34" s="2">
        <v>0</v>
      </c>
      <c r="K34" s="2">
        <v>0</v>
      </c>
      <c r="L34" s="2" t="s">
        <v>46</v>
      </c>
      <c r="M34" s="2"/>
      <c r="N34" s="2"/>
      <c r="O34" s="2"/>
      <c r="P34" s="2"/>
    </row>
    <row r="35" spans="1:16" x14ac:dyDescent="0.25">
      <c r="A35" s="2" t="s">
        <v>817</v>
      </c>
      <c r="B35" s="2" t="s">
        <v>923</v>
      </c>
      <c r="C35" s="2" t="s">
        <v>1516</v>
      </c>
      <c r="D35" s="2" t="s">
        <v>1516</v>
      </c>
      <c r="E35" s="2" t="s">
        <v>169</v>
      </c>
      <c r="F35" s="2" t="str">
        <f t="shared" si="1"/>
        <v>Oral</v>
      </c>
      <c r="G35" s="2" t="s">
        <v>818</v>
      </c>
      <c r="H35" s="2" t="s">
        <v>5567</v>
      </c>
      <c r="I35" s="2" t="s">
        <v>5568</v>
      </c>
      <c r="J35" s="2">
        <v>0</v>
      </c>
      <c r="K35" s="2">
        <v>0</v>
      </c>
      <c r="L35" s="2" t="s">
        <v>3</v>
      </c>
      <c r="M35" s="2"/>
      <c r="N35" s="2"/>
      <c r="O35" s="2"/>
      <c r="P35" s="2"/>
    </row>
    <row r="36" spans="1:16" x14ac:dyDescent="0.25">
      <c r="A36" s="2" t="s">
        <v>819</v>
      </c>
      <c r="B36" s="2" t="s">
        <v>922</v>
      </c>
      <c r="C36" s="2" t="s">
        <v>1516</v>
      </c>
      <c r="D36" s="2" t="s">
        <v>1516</v>
      </c>
      <c r="E36" s="2" t="s">
        <v>170</v>
      </c>
      <c r="F36" s="2" t="str">
        <f t="shared" si="1"/>
        <v>Pôster</v>
      </c>
      <c r="G36" s="2" t="s">
        <v>820</v>
      </c>
      <c r="H36" s="2" t="s">
        <v>821</v>
      </c>
      <c r="I36" s="2" t="s">
        <v>784</v>
      </c>
      <c r="J36" s="2" t="s">
        <v>5569</v>
      </c>
      <c r="K36" s="2" t="s">
        <v>5570</v>
      </c>
      <c r="L36" s="2" t="s">
        <v>46</v>
      </c>
      <c r="M36" s="2"/>
      <c r="N36" s="2"/>
      <c r="O36" s="2"/>
      <c r="P36" s="2"/>
    </row>
    <row r="37" spans="1:16" x14ac:dyDescent="0.25">
      <c r="A37" s="2" t="s">
        <v>822</v>
      </c>
      <c r="B37" s="2" t="s">
        <v>924</v>
      </c>
      <c r="C37" s="2" t="s">
        <v>1516</v>
      </c>
      <c r="D37" s="2" t="s">
        <v>1516</v>
      </c>
      <c r="E37" s="2" t="s">
        <v>170</v>
      </c>
      <c r="F37" s="2" t="str">
        <f t="shared" si="1"/>
        <v>Pôster</v>
      </c>
      <c r="G37" s="2" t="s">
        <v>823</v>
      </c>
      <c r="H37" s="2" t="s">
        <v>825</v>
      </c>
      <c r="I37" s="2" t="s">
        <v>5003</v>
      </c>
      <c r="J37" s="2">
        <v>0</v>
      </c>
      <c r="K37" s="2">
        <v>0</v>
      </c>
      <c r="L37" s="2" t="s">
        <v>824</v>
      </c>
      <c r="M37" s="2"/>
      <c r="N37" s="2"/>
      <c r="O37" s="2"/>
      <c r="P37" s="2"/>
    </row>
    <row r="38" spans="1:16" x14ac:dyDescent="0.25">
      <c r="A38" s="2" t="s">
        <v>826</v>
      </c>
      <c r="B38" s="2" t="s">
        <v>922</v>
      </c>
      <c r="C38" s="2" t="s">
        <v>1516</v>
      </c>
      <c r="D38" s="2" t="s">
        <v>1516</v>
      </c>
      <c r="E38" s="2" t="s">
        <v>170</v>
      </c>
      <c r="F38" s="2" t="str">
        <f t="shared" si="1"/>
        <v>Pôster</v>
      </c>
      <c r="G38" s="2" t="s">
        <v>821</v>
      </c>
      <c r="H38" s="2" t="s">
        <v>784</v>
      </c>
      <c r="I38" s="2" t="s">
        <v>820</v>
      </c>
      <c r="J38" s="2" t="s">
        <v>5570</v>
      </c>
      <c r="K38" s="2" t="s">
        <v>827</v>
      </c>
      <c r="L38" s="2" t="s">
        <v>46</v>
      </c>
      <c r="M38" s="2"/>
      <c r="N38" s="2"/>
      <c r="O38" s="2"/>
      <c r="P38" s="2"/>
    </row>
    <row r="39" spans="1:16" x14ac:dyDescent="0.25">
      <c r="A39" s="2" t="s">
        <v>828</v>
      </c>
      <c r="B39" s="2" t="s">
        <v>922</v>
      </c>
      <c r="C39" s="2" t="s">
        <v>1516</v>
      </c>
      <c r="D39" s="2" t="s">
        <v>1516</v>
      </c>
      <c r="E39" s="2" t="s">
        <v>170</v>
      </c>
      <c r="F39" s="2" t="str">
        <f t="shared" si="1"/>
        <v>Pôster</v>
      </c>
      <c r="G39" s="2" t="s">
        <v>357</v>
      </c>
      <c r="H39" s="2" t="s">
        <v>356</v>
      </c>
      <c r="I39" s="2" t="s">
        <v>4078</v>
      </c>
      <c r="J39" s="2" t="s">
        <v>4079</v>
      </c>
      <c r="K39" s="2">
        <v>0</v>
      </c>
      <c r="L39" s="2" t="s">
        <v>183</v>
      </c>
      <c r="M39" s="2"/>
      <c r="N39" s="2"/>
      <c r="O39" s="2"/>
      <c r="P39" s="2"/>
    </row>
    <row r="40" spans="1:16" x14ac:dyDescent="0.25">
      <c r="A40" s="2" t="s">
        <v>829</v>
      </c>
      <c r="B40" s="2" t="s">
        <v>924</v>
      </c>
      <c r="C40" s="2" t="s">
        <v>1516</v>
      </c>
      <c r="D40" s="2" t="s">
        <v>1516</v>
      </c>
      <c r="E40" s="2" t="s">
        <v>170</v>
      </c>
      <c r="F40" s="2" t="str">
        <f t="shared" si="1"/>
        <v>Pôster</v>
      </c>
      <c r="G40" s="2" t="s">
        <v>830</v>
      </c>
      <c r="H40" s="2">
        <v>0</v>
      </c>
      <c r="I40" s="2">
        <v>0</v>
      </c>
      <c r="J40" s="2">
        <v>0</v>
      </c>
      <c r="K40" s="2">
        <v>0</v>
      </c>
      <c r="L40" s="2" t="s">
        <v>635</v>
      </c>
      <c r="M40" s="2"/>
      <c r="N40" s="2"/>
      <c r="O40" s="2"/>
      <c r="P40" s="2"/>
    </row>
    <row r="41" spans="1:16" x14ac:dyDescent="0.25">
      <c r="A41" s="2" t="s">
        <v>831</v>
      </c>
      <c r="B41" s="2" t="s">
        <v>922</v>
      </c>
      <c r="C41" s="2" t="s">
        <v>1516</v>
      </c>
      <c r="D41" s="2" t="s">
        <v>1516</v>
      </c>
      <c r="E41" s="2" t="s">
        <v>170</v>
      </c>
      <c r="F41" s="2" t="str">
        <f t="shared" si="1"/>
        <v>Pôster</v>
      </c>
      <c r="G41" s="2" t="s">
        <v>832</v>
      </c>
      <c r="H41" s="2" t="s">
        <v>834</v>
      </c>
      <c r="I41" s="2" t="s">
        <v>5571</v>
      </c>
      <c r="J41" s="2">
        <v>0</v>
      </c>
      <c r="K41" s="2">
        <v>0</v>
      </c>
      <c r="L41" s="2" t="s">
        <v>833</v>
      </c>
      <c r="M41" s="2"/>
      <c r="N41" s="2"/>
      <c r="O41" s="2"/>
      <c r="P41" s="2"/>
    </row>
    <row r="42" spans="1:16" x14ac:dyDescent="0.25">
      <c r="A42" s="2" t="s">
        <v>835</v>
      </c>
      <c r="B42" s="2" t="s">
        <v>922</v>
      </c>
      <c r="C42" s="2" t="s">
        <v>1517</v>
      </c>
      <c r="D42" s="2" t="s">
        <v>1516</v>
      </c>
      <c r="E42" s="2" t="s">
        <v>170</v>
      </c>
      <c r="F42" s="2" t="str">
        <f t="shared" si="1"/>
        <v>Pôster</v>
      </c>
      <c r="G42" s="2" t="s">
        <v>836</v>
      </c>
      <c r="H42" s="2" t="s">
        <v>5572</v>
      </c>
      <c r="I42" s="2" t="s">
        <v>5573</v>
      </c>
      <c r="J42" s="2" t="s">
        <v>5205</v>
      </c>
      <c r="K42" s="2">
        <v>0</v>
      </c>
      <c r="L42" s="2" t="s">
        <v>22</v>
      </c>
      <c r="M42" s="2"/>
      <c r="N42" s="2"/>
      <c r="O42" s="2"/>
      <c r="P42" s="2"/>
    </row>
    <row r="43" spans="1:16" x14ac:dyDescent="0.25">
      <c r="A43" s="2" t="s">
        <v>837</v>
      </c>
      <c r="B43" s="2" t="s">
        <v>923</v>
      </c>
      <c r="C43" s="2" t="s">
        <v>1517</v>
      </c>
      <c r="D43" s="2" t="s">
        <v>1516</v>
      </c>
      <c r="E43" s="2" t="s">
        <v>170</v>
      </c>
      <c r="F43" s="2" t="str">
        <f t="shared" si="1"/>
        <v>Pôster</v>
      </c>
      <c r="G43" s="2" t="s">
        <v>838</v>
      </c>
      <c r="H43" s="2" t="s">
        <v>839</v>
      </c>
      <c r="I43" s="2" t="s">
        <v>5574</v>
      </c>
      <c r="J43" s="2" t="s">
        <v>5575</v>
      </c>
      <c r="K43" s="2" t="s">
        <v>5576</v>
      </c>
      <c r="L43" s="2" t="s">
        <v>46</v>
      </c>
      <c r="M43" s="2"/>
      <c r="N43" s="2"/>
      <c r="O43" s="2"/>
      <c r="P43" s="2"/>
    </row>
    <row r="44" spans="1:16" x14ac:dyDescent="0.25">
      <c r="A44" s="2" t="s">
        <v>840</v>
      </c>
      <c r="B44" s="2" t="s">
        <v>923</v>
      </c>
      <c r="C44" s="2" t="s">
        <v>1516</v>
      </c>
      <c r="D44" s="2" t="s">
        <v>1516</v>
      </c>
      <c r="E44" s="2" t="s">
        <v>169</v>
      </c>
      <c r="F44" s="2" t="str">
        <f t="shared" si="1"/>
        <v>Oral</v>
      </c>
      <c r="G44" s="2" t="s">
        <v>841</v>
      </c>
      <c r="H44" s="2" t="s">
        <v>5577</v>
      </c>
      <c r="I44" s="2" t="s">
        <v>5578</v>
      </c>
      <c r="J44" s="2" t="s">
        <v>5537</v>
      </c>
      <c r="K44" s="2" t="s">
        <v>842</v>
      </c>
      <c r="L44" s="2" t="s">
        <v>46</v>
      </c>
      <c r="M44" s="2"/>
      <c r="N44" s="2"/>
      <c r="O44" s="2"/>
      <c r="P44" s="2"/>
    </row>
    <row r="45" spans="1:16" x14ac:dyDescent="0.25">
      <c r="A45" s="2" t="s">
        <v>843</v>
      </c>
      <c r="B45" s="2" t="s">
        <v>922</v>
      </c>
      <c r="C45" s="2" t="s">
        <v>1517</v>
      </c>
      <c r="D45" s="2" t="s">
        <v>1516</v>
      </c>
      <c r="E45" s="2" t="s">
        <v>170</v>
      </c>
      <c r="F45" s="2" t="str">
        <f t="shared" si="1"/>
        <v>Pôster</v>
      </c>
      <c r="G45" s="2" t="s">
        <v>844</v>
      </c>
      <c r="H45" s="2" t="s">
        <v>5579</v>
      </c>
      <c r="I45" s="2">
        <v>0</v>
      </c>
      <c r="J45" s="2">
        <v>0</v>
      </c>
      <c r="K45" s="2">
        <v>0</v>
      </c>
      <c r="L45" s="2" t="s">
        <v>76</v>
      </c>
      <c r="M45" s="2"/>
      <c r="N45" s="2"/>
      <c r="O45" s="2"/>
      <c r="P45" s="2"/>
    </row>
    <row r="46" spans="1:16" x14ac:dyDescent="0.25">
      <c r="A46" s="2" t="s">
        <v>845</v>
      </c>
      <c r="B46" s="2" t="s">
        <v>923</v>
      </c>
      <c r="C46" s="2" t="s">
        <v>1516</v>
      </c>
      <c r="D46" s="2" t="s">
        <v>1516</v>
      </c>
      <c r="E46" s="2" t="s">
        <v>169</v>
      </c>
      <c r="F46" s="2" t="str">
        <f t="shared" si="1"/>
        <v>Oral</v>
      </c>
      <c r="G46" s="2" t="s">
        <v>842</v>
      </c>
      <c r="H46" s="2" t="s">
        <v>5537</v>
      </c>
      <c r="I46" s="2" t="s">
        <v>5580</v>
      </c>
      <c r="J46" s="2">
        <v>0</v>
      </c>
      <c r="K46" s="2">
        <v>0</v>
      </c>
      <c r="L46" s="2" t="s">
        <v>46</v>
      </c>
      <c r="M46" s="2"/>
      <c r="N46" s="2"/>
      <c r="O46" s="2"/>
      <c r="P46" s="2"/>
    </row>
    <row r="47" spans="1:16" x14ac:dyDescent="0.25">
      <c r="A47" s="2" t="s">
        <v>846</v>
      </c>
      <c r="B47" s="2" t="s">
        <v>922</v>
      </c>
      <c r="C47" s="2" t="s">
        <v>1516</v>
      </c>
      <c r="D47" s="2" t="s">
        <v>1516</v>
      </c>
      <c r="E47" s="2" t="s">
        <v>170</v>
      </c>
      <c r="F47" s="2" t="str">
        <f t="shared" si="1"/>
        <v>Pôster</v>
      </c>
      <c r="G47" s="2" t="s">
        <v>847</v>
      </c>
      <c r="H47" s="2">
        <v>0</v>
      </c>
      <c r="I47" s="2">
        <v>0</v>
      </c>
      <c r="J47" s="2">
        <v>0</v>
      </c>
      <c r="K47" s="2">
        <v>0</v>
      </c>
      <c r="L47" s="2" t="s">
        <v>50</v>
      </c>
      <c r="M47" s="2"/>
      <c r="N47" s="2"/>
      <c r="O47" s="2"/>
      <c r="P47" s="2"/>
    </row>
    <row r="48" spans="1:16" x14ac:dyDescent="0.25">
      <c r="A48" s="2" t="s">
        <v>848</v>
      </c>
      <c r="B48" s="2" t="s">
        <v>923</v>
      </c>
      <c r="C48" s="2" t="s">
        <v>1516</v>
      </c>
      <c r="D48" s="2" t="s">
        <v>1516</v>
      </c>
      <c r="E48" s="2" t="s">
        <v>170</v>
      </c>
      <c r="F48" s="2" t="str">
        <f t="shared" si="1"/>
        <v>Pôster</v>
      </c>
      <c r="G48" s="2" t="s">
        <v>849</v>
      </c>
      <c r="H48" s="2" t="s">
        <v>5581</v>
      </c>
      <c r="I48" s="2" t="s">
        <v>5582</v>
      </c>
      <c r="J48" s="2" t="s">
        <v>5583</v>
      </c>
      <c r="K48" s="2" t="s">
        <v>5566</v>
      </c>
      <c r="L48" s="2" t="s">
        <v>46</v>
      </c>
      <c r="M48" s="2"/>
      <c r="N48" s="2"/>
      <c r="O48" s="2"/>
      <c r="P48" s="2"/>
    </row>
    <row r="49" spans="1:16" x14ac:dyDescent="0.25">
      <c r="A49" s="2" t="s">
        <v>850</v>
      </c>
      <c r="B49" s="2" t="s">
        <v>922</v>
      </c>
      <c r="C49" s="2" t="s">
        <v>1516</v>
      </c>
      <c r="D49" s="2" t="s">
        <v>1516</v>
      </c>
      <c r="E49" s="2" t="s">
        <v>170</v>
      </c>
      <c r="F49" s="2" t="str">
        <f t="shared" si="1"/>
        <v>Pôster</v>
      </c>
      <c r="G49" s="2" t="s">
        <v>851</v>
      </c>
      <c r="H49" s="2" t="s">
        <v>5584</v>
      </c>
      <c r="I49" s="2">
        <v>0</v>
      </c>
      <c r="J49" s="2">
        <v>0</v>
      </c>
      <c r="K49" s="2">
        <v>0</v>
      </c>
      <c r="L49" s="2" t="s">
        <v>76</v>
      </c>
      <c r="M49" s="2"/>
      <c r="N49" s="2"/>
      <c r="O49" s="2"/>
      <c r="P49" s="2"/>
    </row>
    <row r="50" spans="1:16" x14ac:dyDescent="0.25">
      <c r="A50" s="2" t="s">
        <v>852</v>
      </c>
      <c r="B50" s="2" t="s">
        <v>922</v>
      </c>
      <c r="C50" s="2" t="s">
        <v>1516</v>
      </c>
      <c r="D50" s="2" t="s">
        <v>1516</v>
      </c>
      <c r="E50" s="2" t="s">
        <v>170</v>
      </c>
      <c r="F50" s="2" t="str">
        <f t="shared" si="1"/>
        <v>Pôster</v>
      </c>
      <c r="G50" s="2" t="s">
        <v>691</v>
      </c>
      <c r="H50" s="2" t="s">
        <v>5585</v>
      </c>
      <c r="I50" s="2" t="s">
        <v>690</v>
      </c>
      <c r="J50" s="2" t="s">
        <v>5586</v>
      </c>
      <c r="K50" s="2" t="s">
        <v>689</v>
      </c>
      <c r="L50" s="2" t="s">
        <v>143</v>
      </c>
      <c r="M50" s="2"/>
      <c r="N50" s="2"/>
      <c r="O50" s="2"/>
      <c r="P50" s="2"/>
    </row>
    <row r="51" spans="1:16" x14ac:dyDescent="0.25">
      <c r="A51" s="2" t="s">
        <v>853</v>
      </c>
      <c r="B51" s="2" t="s">
        <v>922</v>
      </c>
      <c r="C51" s="2" t="s">
        <v>1516</v>
      </c>
      <c r="D51" s="2" t="s">
        <v>1516</v>
      </c>
      <c r="E51" s="2" t="s">
        <v>170</v>
      </c>
      <c r="F51" s="2" t="str">
        <f t="shared" si="1"/>
        <v>Pôster</v>
      </c>
      <c r="G51" s="2" t="s">
        <v>784</v>
      </c>
      <c r="H51" s="2" t="s">
        <v>821</v>
      </c>
      <c r="I51" s="2" t="s">
        <v>820</v>
      </c>
      <c r="J51" s="2" t="s">
        <v>5570</v>
      </c>
      <c r="K51" s="2" t="s">
        <v>827</v>
      </c>
      <c r="L51" s="2" t="s">
        <v>46</v>
      </c>
      <c r="M51" s="2"/>
      <c r="N51" s="2"/>
      <c r="O51" s="2"/>
      <c r="P51" s="2"/>
    </row>
    <row r="52" spans="1:16" x14ac:dyDescent="0.25">
      <c r="A52" s="2" t="s">
        <v>854</v>
      </c>
      <c r="B52" s="2" t="s">
        <v>923</v>
      </c>
      <c r="C52" s="2" t="s">
        <v>1516</v>
      </c>
      <c r="D52" s="2" t="s">
        <v>1517</v>
      </c>
      <c r="E52" s="2" t="s">
        <v>170</v>
      </c>
      <c r="F52" s="2" t="str">
        <f t="shared" si="1"/>
        <v>Pôster</v>
      </c>
      <c r="G52" s="2" t="s">
        <v>855</v>
      </c>
      <c r="H52" s="2" t="s">
        <v>5587</v>
      </c>
      <c r="I52" s="2" t="s">
        <v>856</v>
      </c>
      <c r="J52" s="2" t="s">
        <v>5588</v>
      </c>
      <c r="K52" s="2" t="s">
        <v>5475</v>
      </c>
      <c r="L52" s="2" t="s">
        <v>76</v>
      </c>
      <c r="M52" s="2"/>
      <c r="N52" s="2"/>
      <c r="O52" s="2"/>
      <c r="P52" s="2"/>
    </row>
    <row r="53" spans="1:16" x14ac:dyDescent="0.25">
      <c r="A53" s="2" t="s">
        <v>857</v>
      </c>
      <c r="B53" s="2" t="s">
        <v>923</v>
      </c>
      <c r="C53" s="2" t="s">
        <v>1516</v>
      </c>
      <c r="D53" s="2" t="s">
        <v>1516</v>
      </c>
      <c r="E53" s="2" t="s">
        <v>170</v>
      </c>
      <c r="F53" s="2" t="str">
        <f t="shared" si="1"/>
        <v>Pôster</v>
      </c>
      <c r="G53" s="2" t="s">
        <v>858</v>
      </c>
      <c r="H53" s="2" t="s">
        <v>5589</v>
      </c>
      <c r="I53" s="2" t="s">
        <v>5590</v>
      </c>
      <c r="J53" s="2" t="s">
        <v>5583</v>
      </c>
      <c r="K53" s="2">
        <v>0</v>
      </c>
      <c r="L53" s="2" t="s">
        <v>46</v>
      </c>
      <c r="M53" s="2"/>
      <c r="N53" s="2"/>
      <c r="O53" s="2"/>
      <c r="P53" s="2"/>
    </row>
    <row r="54" spans="1:16" x14ac:dyDescent="0.25">
      <c r="A54" s="2" t="s">
        <v>859</v>
      </c>
      <c r="B54" s="2" t="s">
        <v>922</v>
      </c>
      <c r="C54" s="2" t="s">
        <v>1517</v>
      </c>
      <c r="D54" s="2" t="s">
        <v>1516</v>
      </c>
      <c r="E54" s="2" t="s">
        <v>170</v>
      </c>
      <c r="F54" s="2" t="str">
        <f t="shared" si="1"/>
        <v>Pôster</v>
      </c>
      <c r="G54" s="2" t="s">
        <v>860</v>
      </c>
      <c r="H54" s="2" t="s">
        <v>531</v>
      </c>
      <c r="I54" s="2">
        <v>0</v>
      </c>
      <c r="J54" s="2">
        <v>0</v>
      </c>
      <c r="K54" s="2">
        <v>0</v>
      </c>
      <c r="L54" s="2" t="s">
        <v>22</v>
      </c>
      <c r="M54" s="2"/>
      <c r="N54" s="2"/>
      <c r="O54" s="2"/>
      <c r="P54" s="2"/>
    </row>
    <row r="55" spans="1:16" x14ac:dyDescent="0.25">
      <c r="A55" s="2" t="s">
        <v>861</v>
      </c>
      <c r="B55" s="2" t="s">
        <v>923</v>
      </c>
      <c r="C55" s="2" t="s">
        <v>1516</v>
      </c>
      <c r="D55" s="2" t="s">
        <v>1516</v>
      </c>
      <c r="E55" s="2" t="s">
        <v>170</v>
      </c>
      <c r="F55" s="2" t="str">
        <f t="shared" si="1"/>
        <v>Pôster</v>
      </c>
      <c r="G55" s="2" t="s">
        <v>862</v>
      </c>
      <c r="H55" s="2">
        <v>0</v>
      </c>
      <c r="I55" s="2">
        <v>0</v>
      </c>
      <c r="J55" s="2">
        <v>0</v>
      </c>
      <c r="K55" s="2">
        <v>0</v>
      </c>
      <c r="L55" s="2" t="s">
        <v>189</v>
      </c>
      <c r="M55" s="2"/>
      <c r="N55" s="2"/>
      <c r="O55" s="2"/>
      <c r="P55" s="2"/>
    </row>
    <row r="56" spans="1:16" x14ac:dyDescent="0.25">
      <c r="A56" s="2" t="s">
        <v>863</v>
      </c>
      <c r="B56" s="2" t="s">
        <v>923</v>
      </c>
      <c r="C56" s="2" t="s">
        <v>1516</v>
      </c>
      <c r="D56" s="2" t="s">
        <v>1516</v>
      </c>
      <c r="E56" s="2" t="s">
        <v>169</v>
      </c>
      <c r="F56" s="2" t="str">
        <f t="shared" si="1"/>
        <v>Oral</v>
      </c>
      <c r="G56" s="2" t="s">
        <v>864</v>
      </c>
      <c r="H56" s="2" t="s">
        <v>5591</v>
      </c>
      <c r="I56" s="2" t="s">
        <v>5592</v>
      </c>
      <c r="J56" s="2">
        <v>0</v>
      </c>
      <c r="K56" s="2">
        <v>0</v>
      </c>
      <c r="L56" s="2" t="s">
        <v>22</v>
      </c>
      <c r="M56" s="2"/>
      <c r="N56" s="2"/>
      <c r="O56" s="2"/>
      <c r="P56" s="2"/>
    </row>
    <row r="57" spans="1:16" x14ac:dyDescent="0.25">
      <c r="A57" s="2" t="s">
        <v>865</v>
      </c>
      <c r="B57" s="2" t="s">
        <v>923</v>
      </c>
      <c r="C57" s="2" t="s">
        <v>1516</v>
      </c>
      <c r="D57" s="2" t="s">
        <v>1516</v>
      </c>
      <c r="E57" s="2" t="s">
        <v>170</v>
      </c>
      <c r="F57" s="2" t="str">
        <f t="shared" si="1"/>
        <v>Pôster</v>
      </c>
      <c r="G57" s="2" t="s">
        <v>866</v>
      </c>
      <c r="H57" s="2" t="s">
        <v>5593</v>
      </c>
      <c r="I57" s="2" t="s">
        <v>5583</v>
      </c>
      <c r="J57" s="2">
        <v>0</v>
      </c>
      <c r="K57" s="2">
        <v>0</v>
      </c>
      <c r="L57" s="2" t="s">
        <v>46</v>
      </c>
      <c r="M57" s="2"/>
      <c r="N57" s="2"/>
      <c r="O57" s="2"/>
      <c r="P57" s="2"/>
    </row>
    <row r="58" spans="1:16" x14ac:dyDescent="0.25">
      <c r="A58" s="2" t="s">
        <v>867</v>
      </c>
      <c r="B58" s="2" t="s">
        <v>923</v>
      </c>
      <c r="C58" s="2" t="s">
        <v>1516</v>
      </c>
      <c r="D58" s="2" t="s">
        <v>1516</v>
      </c>
      <c r="E58" s="2" t="s">
        <v>169</v>
      </c>
      <c r="F58" s="2" t="str">
        <f t="shared" si="1"/>
        <v>Oral</v>
      </c>
      <c r="G58" s="2" t="s">
        <v>868</v>
      </c>
      <c r="H58" s="2" t="s">
        <v>5594</v>
      </c>
      <c r="I58" s="2" t="s">
        <v>5595</v>
      </c>
      <c r="J58" s="2" t="s">
        <v>5596</v>
      </c>
      <c r="K58" s="2">
        <v>0</v>
      </c>
      <c r="L58" s="2" t="s">
        <v>143</v>
      </c>
      <c r="M58" s="2"/>
      <c r="N58" s="2"/>
      <c r="O58" s="2"/>
      <c r="P58" s="2"/>
    </row>
    <row r="59" spans="1:16" x14ac:dyDescent="0.25">
      <c r="A59" s="2" t="s">
        <v>869</v>
      </c>
      <c r="B59" s="2" t="s">
        <v>922</v>
      </c>
      <c r="C59" s="2" t="s">
        <v>1516</v>
      </c>
      <c r="D59" s="2" t="s">
        <v>1516</v>
      </c>
      <c r="E59" s="2" t="s">
        <v>169</v>
      </c>
      <c r="F59" s="2" t="str">
        <f t="shared" si="1"/>
        <v>Oral</v>
      </c>
      <c r="G59" s="2" t="s">
        <v>856</v>
      </c>
      <c r="H59" s="2" t="s">
        <v>5587</v>
      </c>
      <c r="I59" s="2" t="s">
        <v>855</v>
      </c>
      <c r="J59" s="2" t="s">
        <v>5588</v>
      </c>
      <c r="K59" s="2">
        <v>0</v>
      </c>
      <c r="L59" s="2" t="s">
        <v>76</v>
      </c>
      <c r="M59" s="2"/>
      <c r="N59" s="2"/>
      <c r="O59" s="2"/>
      <c r="P59" s="2"/>
    </row>
    <row r="60" spans="1:16" x14ac:dyDescent="0.25">
      <c r="A60" s="2" t="s">
        <v>870</v>
      </c>
      <c r="B60" s="2" t="s">
        <v>922</v>
      </c>
      <c r="C60" s="2" t="s">
        <v>1517</v>
      </c>
      <c r="D60" s="2" t="s">
        <v>1516</v>
      </c>
      <c r="E60" s="2" t="s">
        <v>170</v>
      </c>
      <c r="F60" s="2" t="str">
        <f t="shared" si="1"/>
        <v>Pôster</v>
      </c>
      <c r="G60" s="2" t="s">
        <v>871</v>
      </c>
      <c r="H60" s="2" t="s">
        <v>872</v>
      </c>
      <c r="I60" s="2">
        <v>0</v>
      </c>
      <c r="J60" s="2">
        <v>0</v>
      </c>
      <c r="K60" s="2">
        <v>0</v>
      </c>
      <c r="L60" s="2" t="s">
        <v>6</v>
      </c>
      <c r="M60" s="2"/>
      <c r="N60" s="2"/>
      <c r="O60" s="2"/>
      <c r="P60" s="2"/>
    </row>
    <row r="61" spans="1:16" x14ac:dyDescent="0.25">
      <c r="A61" s="2" t="s">
        <v>873</v>
      </c>
      <c r="B61" s="2" t="s">
        <v>923</v>
      </c>
      <c r="C61" s="2" t="s">
        <v>1516</v>
      </c>
      <c r="D61" s="2" t="s">
        <v>1516</v>
      </c>
      <c r="E61" s="2" t="s">
        <v>169</v>
      </c>
      <c r="F61" s="2" t="str">
        <f t="shared" si="1"/>
        <v>Oral</v>
      </c>
      <c r="G61" s="2" t="s">
        <v>874</v>
      </c>
      <c r="H61" s="2" t="s">
        <v>3278</v>
      </c>
      <c r="I61" s="2">
        <v>0</v>
      </c>
      <c r="J61" s="2">
        <v>0</v>
      </c>
      <c r="K61" s="2">
        <v>0</v>
      </c>
      <c r="L61" s="2" t="s">
        <v>76</v>
      </c>
      <c r="M61" s="2"/>
      <c r="N61" s="2"/>
      <c r="O61" s="2"/>
      <c r="P61" s="2"/>
    </row>
    <row r="62" spans="1:16" x14ac:dyDescent="0.25">
      <c r="A62" s="2" t="s">
        <v>875</v>
      </c>
      <c r="B62" s="2" t="s">
        <v>923</v>
      </c>
      <c r="C62" s="2" t="s">
        <v>1517</v>
      </c>
      <c r="D62" s="2" t="s">
        <v>1516</v>
      </c>
      <c r="E62" s="2" t="s">
        <v>169</v>
      </c>
      <c r="F62" s="2" t="str">
        <f t="shared" si="1"/>
        <v>Pôster_mod</v>
      </c>
      <c r="G62" s="2" t="s">
        <v>876</v>
      </c>
      <c r="H62" s="2" t="s">
        <v>5597</v>
      </c>
      <c r="I62" s="2" t="s">
        <v>5598</v>
      </c>
      <c r="J62" s="2">
        <v>0</v>
      </c>
      <c r="K62" s="2">
        <v>0</v>
      </c>
      <c r="L62" s="2" t="s">
        <v>3</v>
      </c>
      <c r="M62" s="2"/>
      <c r="N62" s="2"/>
      <c r="O62" s="2"/>
      <c r="P62" s="2"/>
    </row>
    <row r="63" spans="1:16" x14ac:dyDescent="0.25">
      <c r="A63" s="2" t="s">
        <v>877</v>
      </c>
      <c r="B63" s="2" t="s">
        <v>923</v>
      </c>
      <c r="C63" s="2" t="s">
        <v>1516</v>
      </c>
      <c r="D63" s="2" t="s">
        <v>1516</v>
      </c>
      <c r="E63" s="2" t="s">
        <v>169</v>
      </c>
      <c r="F63" s="2" t="str">
        <f t="shared" si="1"/>
        <v>Oral</v>
      </c>
      <c r="G63" s="2" t="s">
        <v>866</v>
      </c>
      <c r="H63" s="2" t="s">
        <v>5593</v>
      </c>
      <c r="I63" s="2">
        <v>0</v>
      </c>
      <c r="J63" s="2">
        <v>0</v>
      </c>
      <c r="K63" s="2">
        <v>0</v>
      </c>
      <c r="L63" s="2" t="s">
        <v>46</v>
      </c>
      <c r="M63" s="2"/>
      <c r="N63" s="2"/>
      <c r="O63" s="2"/>
      <c r="P63" s="2"/>
    </row>
    <row r="64" spans="1:16" x14ac:dyDescent="0.25">
      <c r="A64" s="2" t="s">
        <v>878</v>
      </c>
      <c r="B64" s="2" t="s">
        <v>922</v>
      </c>
      <c r="C64" s="2" t="s">
        <v>1516</v>
      </c>
      <c r="D64" s="2" t="s">
        <v>1516</v>
      </c>
      <c r="E64" s="2" t="s">
        <v>169</v>
      </c>
      <c r="F64" s="2" t="str">
        <f t="shared" si="1"/>
        <v>Oral</v>
      </c>
      <c r="G64" s="2" t="s">
        <v>808</v>
      </c>
      <c r="H64" s="2" t="s">
        <v>5599</v>
      </c>
      <c r="I64" s="2" t="s">
        <v>529</v>
      </c>
      <c r="J64" s="2" t="s">
        <v>5600</v>
      </c>
      <c r="K64" s="2" t="s">
        <v>5475</v>
      </c>
      <c r="L64" s="2" t="s">
        <v>76</v>
      </c>
      <c r="M64" s="2"/>
      <c r="N64" s="2"/>
      <c r="O64" s="2"/>
      <c r="P64" s="2"/>
    </row>
    <row r="65" spans="1:16" x14ac:dyDescent="0.25">
      <c r="A65" s="2" t="s">
        <v>879</v>
      </c>
      <c r="B65" s="2" t="s">
        <v>922</v>
      </c>
      <c r="C65" s="2" t="s">
        <v>1517</v>
      </c>
      <c r="D65" s="2" t="s">
        <v>1516</v>
      </c>
      <c r="E65" s="2" t="s">
        <v>169</v>
      </c>
      <c r="F65" s="2" t="str">
        <f t="shared" si="1"/>
        <v>Pôster_mod</v>
      </c>
      <c r="G65" s="2" t="s">
        <v>880</v>
      </c>
      <c r="H65" s="2" t="s">
        <v>665</v>
      </c>
      <c r="I65" s="2" t="s">
        <v>726</v>
      </c>
      <c r="J65" s="2" t="s">
        <v>727</v>
      </c>
      <c r="K65" s="2" t="s">
        <v>5601</v>
      </c>
      <c r="L65" s="2" t="s">
        <v>447</v>
      </c>
      <c r="M65" s="2"/>
      <c r="N65" s="2"/>
      <c r="O65" s="2"/>
      <c r="P65" s="2"/>
    </row>
    <row r="66" spans="1:16" x14ac:dyDescent="0.25">
      <c r="A66" s="2" t="s">
        <v>881</v>
      </c>
      <c r="B66" s="2" t="s">
        <v>922</v>
      </c>
      <c r="C66" s="2" t="s">
        <v>1516</v>
      </c>
      <c r="D66" s="2" t="s">
        <v>1516</v>
      </c>
      <c r="E66" s="2" t="s">
        <v>169</v>
      </c>
      <c r="F66" s="2" t="str">
        <f t="shared" ref="F66:F87" si="2">IF(E66="Oral",IF(C66=D66,"Oral","Pôster_mod"),"Pôster")</f>
        <v>Oral</v>
      </c>
      <c r="G66" s="2" t="s">
        <v>882</v>
      </c>
      <c r="H66" s="2" t="s">
        <v>883</v>
      </c>
      <c r="I66" s="2" t="s">
        <v>5602</v>
      </c>
      <c r="J66" s="2">
        <v>0</v>
      </c>
      <c r="K66" s="2">
        <v>0</v>
      </c>
      <c r="L66" s="2" t="s">
        <v>46</v>
      </c>
      <c r="M66" s="2"/>
      <c r="N66" s="2"/>
      <c r="O66" s="2"/>
      <c r="P66" s="2"/>
    </row>
    <row r="67" spans="1:16" x14ac:dyDescent="0.25">
      <c r="A67" s="2" t="s">
        <v>884</v>
      </c>
      <c r="B67" s="2" t="s">
        <v>923</v>
      </c>
      <c r="C67" s="2" t="s">
        <v>1516</v>
      </c>
      <c r="D67" s="2" t="s">
        <v>1516</v>
      </c>
      <c r="E67" s="2" t="s">
        <v>170</v>
      </c>
      <c r="F67" s="2" t="str">
        <f t="shared" si="2"/>
        <v>Pôster</v>
      </c>
      <c r="G67" s="2" t="s">
        <v>885</v>
      </c>
      <c r="H67" s="2" t="s">
        <v>836</v>
      </c>
      <c r="I67" s="2" t="s">
        <v>4218</v>
      </c>
      <c r="J67" s="2" t="s">
        <v>5603</v>
      </c>
      <c r="K67" s="2" t="s">
        <v>5185</v>
      </c>
      <c r="L67" s="2" t="s">
        <v>22</v>
      </c>
      <c r="M67" s="2"/>
      <c r="N67" s="2"/>
      <c r="O67" s="2"/>
      <c r="P67" s="2"/>
    </row>
    <row r="68" spans="1:16" x14ac:dyDescent="0.25">
      <c r="A68" s="2" t="s">
        <v>886</v>
      </c>
      <c r="B68" s="2" t="s">
        <v>922</v>
      </c>
      <c r="C68" s="2" t="s">
        <v>1516</v>
      </c>
      <c r="D68" s="2" t="s">
        <v>1516</v>
      </c>
      <c r="E68" s="2" t="s">
        <v>169</v>
      </c>
      <c r="F68" s="2" t="str">
        <f t="shared" si="2"/>
        <v>Oral</v>
      </c>
      <c r="G68" s="2" t="s">
        <v>887</v>
      </c>
      <c r="H68" s="2">
        <v>0</v>
      </c>
      <c r="I68" s="2">
        <v>0</v>
      </c>
      <c r="J68" s="2">
        <v>0</v>
      </c>
      <c r="K68" s="2">
        <v>0</v>
      </c>
      <c r="L68" s="2" t="s">
        <v>3</v>
      </c>
      <c r="M68" s="2"/>
      <c r="N68" s="2"/>
      <c r="O68" s="2"/>
      <c r="P68" s="2"/>
    </row>
    <row r="69" spans="1:16" x14ac:dyDescent="0.25">
      <c r="A69" s="2" t="s">
        <v>888</v>
      </c>
      <c r="B69" s="2" t="s">
        <v>923</v>
      </c>
      <c r="C69" s="2" t="s">
        <v>1516</v>
      </c>
      <c r="D69" s="2" t="s">
        <v>1516</v>
      </c>
      <c r="E69" s="2" t="s">
        <v>169</v>
      </c>
      <c r="F69" s="2" t="str">
        <f t="shared" si="2"/>
        <v>Oral</v>
      </c>
      <c r="G69" s="2" t="s">
        <v>839</v>
      </c>
      <c r="H69" s="2" t="s">
        <v>838</v>
      </c>
      <c r="I69" s="2" t="s">
        <v>5576</v>
      </c>
      <c r="J69" s="2" t="s">
        <v>889</v>
      </c>
      <c r="K69" s="2" t="s">
        <v>2752</v>
      </c>
      <c r="L69" s="2" t="s">
        <v>46</v>
      </c>
      <c r="M69" s="2"/>
      <c r="N69" s="2"/>
      <c r="O69" s="2"/>
      <c r="P69" s="2"/>
    </row>
    <row r="70" spans="1:16" x14ac:dyDescent="0.25">
      <c r="A70" s="2" t="s">
        <v>890</v>
      </c>
      <c r="B70" s="2" t="s">
        <v>922</v>
      </c>
      <c r="C70" s="2" t="s">
        <v>1516</v>
      </c>
      <c r="D70" s="2" t="s">
        <v>1516</v>
      </c>
      <c r="E70" s="2" t="s">
        <v>169</v>
      </c>
      <c r="F70" s="2" t="str">
        <f t="shared" si="2"/>
        <v>Oral</v>
      </c>
      <c r="G70" s="2" t="s">
        <v>891</v>
      </c>
      <c r="H70" s="2" t="s">
        <v>5604</v>
      </c>
      <c r="I70" s="2" t="s">
        <v>3973</v>
      </c>
      <c r="J70" s="2" t="s">
        <v>5605</v>
      </c>
      <c r="K70" s="2">
        <v>0</v>
      </c>
      <c r="L70" s="2" t="s">
        <v>127</v>
      </c>
      <c r="M70" s="2"/>
      <c r="N70" s="2"/>
      <c r="O70" s="2"/>
      <c r="P70" s="2"/>
    </row>
    <row r="71" spans="1:16" x14ac:dyDescent="0.25">
      <c r="A71" s="2" t="s">
        <v>892</v>
      </c>
      <c r="B71" s="2" t="s">
        <v>922</v>
      </c>
      <c r="C71" s="2" t="s">
        <v>1516</v>
      </c>
      <c r="D71" s="2" t="s">
        <v>1516</v>
      </c>
      <c r="E71" s="2" t="s">
        <v>169</v>
      </c>
      <c r="F71" s="2" t="str">
        <f t="shared" si="2"/>
        <v>Oral</v>
      </c>
      <c r="G71" s="2" t="s">
        <v>893</v>
      </c>
      <c r="H71" s="2" t="s">
        <v>5606</v>
      </c>
      <c r="I71" s="2">
        <v>0</v>
      </c>
      <c r="J71" s="2">
        <v>0</v>
      </c>
      <c r="K71" s="2">
        <v>0</v>
      </c>
      <c r="L71" s="2" t="s">
        <v>6</v>
      </c>
      <c r="M71" s="2"/>
      <c r="N71" s="2"/>
      <c r="O71" s="2"/>
      <c r="P71" s="2"/>
    </row>
    <row r="72" spans="1:16" x14ac:dyDescent="0.25">
      <c r="A72" s="2" t="s">
        <v>894</v>
      </c>
      <c r="B72" s="2" t="s">
        <v>922</v>
      </c>
      <c r="C72" s="2" t="s">
        <v>1516</v>
      </c>
      <c r="D72" s="2" t="s">
        <v>1516</v>
      </c>
      <c r="E72" s="2" t="s">
        <v>170</v>
      </c>
      <c r="F72" s="2" t="str">
        <f t="shared" si="2"/>
        <v>Pôster</v>
      </c>
      <c r="G72" s="2" t="s">
        <v>895</v>
      </c>
      <c r="H72" s="2" t="s">
        <v>5607</v>
      </c>
      <c r="I72" s="2" t="s">
        <v>5608</v>
      </c>
      <c r="J72" s="2">
        <v>0</v>
      </c>
      <c r="K72" s="2">
        <v>0</v>
      </c>
      <c r="L72" s="2" t="s">
        <v>50</v>
      </c>
      <c r="M72" s="2"/>
      <c r="N72" s="2"/>
      <c r="O72" s="2"/>
      <c r="P72" s="2"/>
    </row>
    <row r="73" spans="1:16" x14ac:dyDescent="0.25">
      <c r="A73" s="2" t="s">
        <v>896</v>
      </c>
      <c r="B73" s="2" t="s">
        <v>922</v>
      </c>
      <c r="C73" s="2" t="s">
        <v>1517</v>
      </c>
      <c r="D73" s="2" t="s">
        <v>1516</v>
      </c>
      <c r="E73" s="2" t="s">
        <v>170</v>
      </c>
      <c r="F73" s="2" t="str">
        <f t="shared" si="2"/>
        <v>Pôster</v>
      </c>
      <c r="G73" s="2" t="s">
        <v>897</v>
      </c>
      <c r="H73" s="2" t="s">
        <v>5609</v>
      </c>
      <c r="I73" s="2" t="s">
        <v>898</v>
      </c>
      <c r="J73" s="2">
        <v>0</v>
      </c>
      <c r="K73" s="2">
        <v>0</v>
      </c>
      <c r="L73" s="2" t="s">
        <v>50</v>
      </c>
      <c r="M73" s="2"/>
      <c r="N73" s="2"/>
      <c r="O73" s="2"/>
      <c r="P73" s="2"/>
    </row>
    <row r="74" spans="1:16" x14ac:dyDescent="0.25">
      <c r="A74" s="2" t="s">
        <v>899</v>
      </c>
      <c r="B74" s="2" t="s">
        <v>922</v>
      </c>
      <c r="C74" s="2" t="s">
        <v>1517</v>
      </c>
      <c r="D74" s="2" t="s">
        <v>1516</v>
      </c>
      <c r="E74" s="2" t="s">
        <v>170</v>
      </c>
      <c r="F74" s="2" t="str">
        <f t="shared" si="2"/>
        <v>Pôster</v>
      </c>
      <c r="G74" s="2" t="s">
        <v>900</v>
      </c>
      <c r="H74" s="2" t="s">
        <v>3266</v>
      </c>
      <c r="I74" s="2" t="s">
        <v>5610</v>
      </c>
      <c r="J74" s="2" t="s">
        <v>901</v>
      </c>
      <c r="K74" s="2" t="s">
        <v>3267</v>
      </c>
      <c r="L74" s="2" t="s">
        <v>3</v>
      </c>
      <c r="M74" s="2"/>
      <c r="N74" s="2"/>
      <c r="O74" s="2"/>
      <c r="P74" s="2"/>
    </row>
    <row r="75" spans="1:16" x14ac:dyDescent="0.25">
      <c r="A75" s="2" t="s">
        <v>902</v>
      </c>
      <c r="B75" s="2" t="s">
        <v>924</v>
      </c>
      <c r="C75" s="2" t="s">
        <v>1516</v>
      </c>
      <c r="D75" s="2" t="s">
        <v>1516</v>
      </c>
      <c r="E75" s="2" t="s">
        <v>170</v>
      </c>
      <c r="F75" s="2" t="str">
        <f t="shared" si="2"/>
        <v>Pôster</v>
      </c>
      <c r="G75" s="2" t="s">
        <v>823</v>
      </c>
      <c r="H75" s="2" t="s">
        <v>5086</v>
      </c>
      <c r="I75" s="2" t="s">
        <v>5611</v>
      </c>
      <c r="J75" s="2" t="s">
        <v>5002</v>
      </c>
      <c r="K75" s="2" t="s">
        <v>903</v>
      </c>
      <c r="L75" s="2" t="s">
        <v>824</v>
      </c>
      <c r="M75" s="2"/>
      <c r="N75" s="2"/>
      <c r="O75" s="2"/>
      <c r="P75" s="2"/>
    </row>
    <row r="76" spans="1:16" x14ac:dyDescent="0.25">
      <c r="A76" s="2" t="s">
        <v>904</v>
      </c>
      <c r="B76" s="2" t="s">
        <v>922</v>
      </c>
      <c r="C76" s="2" t="s">
        <v>1516</v>
      </c>
      <c r="D76" s="2" t="s">
        <v>1516</v>
      </c>
      <c r="E76" s="2" t="s">
        <v>170</v>
      </c>
      <c r="F76" s="2" t="str">
        <f t="shared" si="2"/>
        <v>Pôster</v>
      </c>
      <c r="G76" s="2" t="s">
        <v>690</v>
      </c>
      <c r="H76" s="2" t="s">
        <v>5612</v>
      </c>
      <c r="I76" s="2" t="s">
        <v>691</v>
      </c>
      <c r="J76" s="2" t="s">
        <v>689</v>
      </c>
      <c r="K76" s="2">
        <v>0</v>
      </c>
      <c r="L76" s="2" t="s">
        <v>143</v>
      </c>
      <c r="M76" s="2"/>
      <c r="N76" s="2"/>
      <c r="O76" s="2"/>
      <c r="P76" s="2"/>
    </row>
    <row r="77" spans="1:16" x14ac:dyDescent="0.25">
      <c r="A77" s="2" t="s">
        <v>905</v>
      </c>
      <c r="B77" s="2" t="s">
        <v>922</v>
      </c>
      <c r="C77" s="2" t="s">
        <v>1516</v>
      </c>
      <c r="D77" s="2" t="s">
        <v>1516</v>
      </c>
      <c r="E77" s="2" t="s">
        <v>170</v>
      </c>
      <c r="F77" s="2" t="str">
        <f t="shared" si="2"/>
        <v>Pôster</v>
      </c>
      <c r="G77" s="2" t="s">
        <v>418</v>
      </c>
      <c r="H77" s="2" t="s">
        <v>5606</v>
      </c>
      <c r="I77" s="2">
        <v>0</v>
      </c>
      <c r="J77" s="2">
        <v>0</v>
      </c>
      <c r="K77" s="2">
        <v>0</v>
      </c>
      <c r="L77" s="2" t="s">
        <v>6</v>
      </c>
      <c r="M77" s="2"/>
      <c r="N77" s="2"/>
      <c r="O77" s="2"/>
      <c r="P77" s="2"/>
    </row>
    <row r="78" spans="1:16" x14ac:dyDescent="0.25">
      <c r="A78" s="2" t="s">
        <v>906</v>
      </c>
      <c r="B78" s="2" t="s">
        <v>922</v>
      </c>
      <c r="C78" s="2" t="s">
        <v>1516</v>
      </c>
      <c r="D78" s="2" t="s">
        <v>1516</v>
      </c>
      <c r="E78" s="2" t="s">
        <v>170</v>
      </c>
      <c r="F78" s="2" t="str">
        <f t="shared" si="2"/>
        <v>Pôster</v>
      </c>
      <c r="G78" s="2" t="s">
        <v>907</v>
      </c>
      <c r="H78" s="2" t="s">
        <v>5606</v>
      </c>
      <c r="I78" s="2">
        <v>0</v>
      </c>
      <c r="J78" s="2">
        <v>0</v>
      </c>
      <c r="K78" s="2">
        <v>0</v>
      </c>
      <c r="L78" s="2" t="s">
        <v>6</v>
      </c>
      <c r="M78" s="2"/>
      <c r="N78" s="2"/>
      <c r="O78" s="2"/>
      <c r="P78" s="2"/>
    </row>
    <row r="79" spans="1:16" x14ac:dyDescent="0.25">
      <c r="A79" s="2" t="s">
        <v>908</v>
      </c>
      <c r="B79" s="2" t="s">
        <v>922</v>
      </c>
      <c r="C79" s="2" t="s">
        <v>1516</v>
      </c>
      <c r="D79" s="2" t="s">
        <v>1516</v>
      </c>
      <c r="E79" s="2" t="s">
        <v>170</v>
      </c>
      <c r="F79" s="2" t="str">
        <f t="shared" si="2"/>
        <v>Pôster</v>
      </c>
      <c r="G79" s="2" t="s">
        <v>690</v>
      </c>
      <c r="H79" s="2" t="s">
        <v>5613</v>
      </c>
      <c r="I79" s="2" t="s">
        <v>691</v>
      </c>
      <c r="J79" s="2" t="s">
        <v>689</v>
      </c>
      <c r="K79" s="2">
        <v>0</v>
      </c>
      <c r="L79" s="2" t="s">
        <v>143</v>
      </c>
      <c r="M79" s="2"/>
      <c r="N79" s="2"/>
      <c r="O79" s="2"/>
      <c r="P79" s="2"/>
    </row>
    <row r="80" spans="1:16" x14ac:dyDescent="0.25">
      <c r="A80" s="2" t="s">
        <v>909</v>
      </c>
      <c r="B80" s="2" t="s">
        <v>922</v>
      </c>
      <c r="C80" s="2" t="s">
        <v>1516</v>
      </c>
      <c r="D80" s="2" t="s">
        <v>1516</v>
      </c>
      <c r="E80" s="2" t="s">
        <v>170</v>
      </c>
      <c r="F80" s="2" t="str">
        <f t="shared" si="2"/>
        <v>Pôster</v>
      </c>
      <c r="G80" s="2" t="s">
        <v>910</v>
      </c>
      <c r="H80" s="2" t="s">
        <v>3899</v>
      </c>
      <c r="I80" s="2" t="s">
        <v>3900</v>
      </c>
      <c r="J80" s="2">
        <v>0</v>
      </c>
      <c r="K80" s="2">
        <v>0</v>
      </c>
      <c r="L80" s="2" t="s">
        <v>76</v>
      </c>
      <c r="M80" s="2"/>
      <c r="N80" s="2"/>
      <c r="O80" s="2"/>
      <c r="P80" s="2"/>
    </row>
    <row r="81" spans="1:16" x14ac:dyDescent="0.25">
      <c r="A81" s="2" t="s">
        <v>911</v>
      </c>
      <c r="B81" s="2" t="s">
        <v>922</v>
      </c>
      <c r="C81" s="2" t="s">
        <v>1516</v>
      </c>
      <c r="D81" s="2" t="s">
        <v>1516</v>
      </c>
      <c r="E81" s="2" t="s">
        <v>170</v>
      </c>
      <c r="F81" s="2" t="str">
        <f t="shared" si="2"/>
        <v>Pôster</v>
      </c>
      <c r="G81" s="2" t="s">
        <v>836</v>
      </c>
      <c r="H81" s="2" t="s">
        <v>5614</v>
      </c>
      <c r="I81" s="2" t="s">
        <v>5572</v>
      </c>
      <c r="J81" s="2" t="s">
        <v>5205</v>
      </c>
      <c r="K81" s="2">
        <v>0</v>
      </c>
      <c r="L81" s="2" t="s">
        <v>22</v>
      </c>
      <c r="M81" s="2"/>
      <c r="N81" s="2"/>
      <c r="O81" s="2"/>
      <c r="P81" s="2"/>
    </row>
    <row r="82" spans="1:16" x14ac:dyDescent="0.25">
      <c r="A82" s="2" t="s">
        <v>912</v>
      </c>
      <c r="B82" s="2" t="s">
        <v>922</v>
      </c>
      <c r="C82" s="2" t="s">
        <v>1516</v>
      </c>
      <c r="D82" s="2" t="s">
        <v>1516</v>
      </c>
      <c r="E82" s="2" t="s">
        <v>170</v>
      </c>
      <c r="F82" s="2" t="str">
        <f t="shared" si="2"/>
        <v>Pôster</v>
      </c>
      <c r="G82" s="2" t="s">
        <v>726</v>
      </c>
      <c r="H82" s="2" t="s">
        <v>727</v>
      </c>
      <c r="I82" s="2" t="s">
        <v>725</v>
      </c>
      <c r="J82" s="2" t="s">
        <v>5615</v>
      </c>
      <c r="K82" s="2" t="s">
        <v>5475</v>
      </c>
      <c r="L82" s="2" t="s">
        <v>76</v>
      </c>
      <c r="M82" s="2"/>
      <c r="N82" s="2"/>
      <c r="O82" s="2"/>
      <c r="P82" s="2"/>
    </row>
    <row r="83" spans="1:16" x14ac:dyDescent="0.25">
      <c r="A83" s="2" t="s">
        <v>913</v>
      </c>
      <c r="B83" s="2" t="s">
        <v>922</v>
      </c>
      <c r="C83" s="2" t="s">
        <v>1517</v>
      </c>
      <c r="D83" s="2" t="s">
        <v>1516</v>
      </c>
      <c r="E83" s="2" t="s">
        <v>170</v>
      </c>
      <c r="F83" s="2" t="str">
        <f t="shared" si="2"/>
        <v>Pôster</v>
      </c>
      <c r="G83" s="2" t="s">
        <v>914</v>
      </c>
      <c r="H83" s="2" t="s">
        <v>2929</v>
      </c>
      <c r="I83" s="2" t="s">
        <v>5616</v>
      </c>
      <c r="J83" s="2" t="s">
        <v>2931</v>
      </c>
      <c r="K83" s="2" t="s">
        <v>915</v>
      </c>
      <c r="L83" s="2" t="s">
        <v>13</v>
      </c>
      <c r="M83" s="2"/>
      <c r="N83" s="2"/>
      <c r="O83" s="2"/>
      <c r="P83" s="2"/>
    </row>
    <row r="84" spans="1:16" x14ac:dyDescent="0.25">
      <c r="A84" s="2" t="s">
        <v>916</v>
      </c>
      <c r="B84" s="2" t="s">
        <v>923</v>
      </c>
      <c r="C84" s="2" t="s">
        <v>1516</v>
      </c>
      <c r="D84" s="2" t="s">
        <v>1516</v>
      </c>
      <c r="E84" s="2" t="s">
        <v>169</v>
      </c>
      <c r="F84" s="2" t="str">
        <f t="shared" si="2"/>
        <v>Oral</v>
      </c>
      <c r="G84" s="2" t="s">
        <v>917</v>
      </c>
      <c r="H84" s="2" t="s">
        <v>5617</v>
      </c>
      <c r="I84" s="2">
        <v>0</v>
      </c>
      <c r="J84" s="2">
        <v>0</v>
      </c>
      <c r="K84" s="2">
        <v>0</v>
      </c>
      <c r="L84" s="2" t="s">
        <v>46</v>
      </c>
      <c r="M84" s="2"/>
      <c r="N84" s="2"/>
      <c r="O84" s="2"/>
      <c r="P84" s="2"/>
    </row>
    <row r="85" spans="1:16" x14ac:dyDescent="0.25">
      <c r="A85" s="2" t="s">
        <v>918</v>
      </c>
      <c r="B85" s="2" t="s">
        <v>923</v>
      </c>
      <c r="C85" s="2" t="s">
        <v>1516</v>
      </c>
      <c r="D85" s="2" t="s">
        <v>1517</v>
      </c>
      <c r="E85" s="2" t="s">
        <v>169</v>
      </c>
      <c r="F85" s="2" t="str">
        <f t="shared" si="2"/>
        <v>Pôster_mod</v>
      </c>
      <c r="G85" s="2" t="s">
        <v>917</v>
      </c>
      <c r="H85" s="2">
        <v>0</v>
      </c>
      <c r="I85" s="2">
        <v>0</v>
      </c>
      <c r="J85" s="2">
        <v>0</v>
      </c>
      <c r="K85" s="2">
        <v>0</v>
      </c>
      <c r="L85" s="2" t="s">
        <v>46</v>
      </c>
      <c r="M85" s="2"/>
      <c r="N85" s="2"/>
      <c r="O85" s="2"/>
      <c r="P85" s="2"/>
    </row>
    <row r="86" spans="1:16" x14ac:dyDescent="0.25">
      <c r="A86" s="2" t="s">
        <v>919</v>
      </c>
      <c r="B86" s="2" t="s">
        <v>923</v>
      </c>
      <c r="C86" s="2" t="s">
        <v>1516</v>
      </c>
      <c r="D86" s="2" t="s">
        <v>1516</v>
      </c>
      <c r="E86" s="2" t="s">
        <v>169</v>
      </c>
      <c r="F86" s="2" t="str">
        <f t="shared" si="2"/>
        <v>Oral</v>
      </c>
      <c r="G86" s="2" t="s">
        <v>920</v>
      </c>
      <c r="H86" s="2" t="s">
        <v>5538</v>
      </c>
      <c r="I86" s="2" t="s">
        <v>5618</v>
      </c>
      <c r="J86" s="2" t="s">
        <v>5619</v>
      </c>
      <c r="K86" s="2">
        <v>0</v>
      </c>
      <c r="L86" s="2" t="s">
        <v>46</v>
      </c>
      <c r="M86" s="2"/>
      <c r="N86" s="2"/>
      <c r="O86" s="2"/>
      <c r="P86" s="2"/>
    </row>
    <row r="87" spans="1:16" x14ac:dyDescent="0.25">
      <c r="A87" s="2" t="s">
        <v>921</v>
      </c>
      <c r="B87" s="2" t="s">
        <v>922</v>
      </c>
      <c r="C87" s="2" t="s">
        <v>1517</v>
      </c>
      <c r="D87" s="2" t="s">
        <v>1516</v>
      </c>
      <c r="E87" s="2" t="s">
        <v>170</v>
      </c>
      <c r="F87" s="2" t="str">
        <f t="shared" si="2"/>
        <v>Pôster</v>
      </c>
      <c r="G87" s="2" t="s">
        <v>727</v>
      </c>
      <c r="H87" s="2" t="s">
        <v>726</v>
      </c>
      <c r="I87" s="2" t="s">
        <v>665</v>
      </c>
      <c r="J87" s="2" t="s">
        <v>880</v>
      </c>
      <c r="K87" s="2" t="s">
        <v>5620</v>
      </c>
      <c r="L87" s="2" t="s">
        <v>76</v>
      </c>
      <c r="M87" s="2"/>
      <c r="N87" s="2"/>
      <c r="O87" s="2"/>
      <c r="P87" s="2"/>
    </row>
    <row r="88" spans="1:16" x14ac:dyDescent="0.25">
      <c r="A88" s="2"/>
      <c r="B88" s="2"/>
      <c r="C88" s="2"/>
      <c r="D88" s="2"/>
      <c r="E88" s="2"/>
      <c r="F88" s="2"/>
      <c r="G88" s="2"/>
      <c r="H88" s="2"/>
      <c r="I88" s="2"/>
      <c r="J88" s="2"/>
      <c r="K88" s="2"/>
      <c r="L88" s="2"/>
      <c r="M88" s="2"/>
      <c r="N88" s="2"/>
      <c r="O88" s="2"/>
      <c r="P88" s="2"/>
    </row>
    <row r="89" spans="1:16" x14ac:dyDescent="0.25">
      <c r="A89" s="2"/>
      <c r="B89" s="2"/>
      <c r="C89" s="2"/>
      <c r="D89" s="2"/>
      <c r="E89" s="7" t="s">
        <v>1723</v>
      </c>
      <c r="F89" s="8">
        <f>SUM(F90:F92)</f>
        <v>86</v>
      </c>
      <c r="G89" s="2"/>
      <c r="H89" s="2"/>
      <c r="I89" s="2"/>
      <c r="J89" s="2"/>
      <c r="K89" s="2"/>
      <c r="L89" s="2"/>
      <c r="M89" s="2"/>
      <c r="N89" s="2"/>
      <c r="O89" s="2"/>
      <c r="P89" s="2"/>
    </row>
    <row r="90" spans="1:16" x14ac:dyDescent="0.25">
      <c r="A90" s="2"/>
      <c r="B90" s="2"/>
      <c r="C90" s="2"/>
      <c r="D90" s="2"/>
      <c r="E90" s="5" t="s">
        <v>172</v>
      </c>
      <c r="F90" s="6">
        <f>COUNTIFS(F$2:F$87,"Oral")</f>
        <v>28</v>
      </c>
      <c r="G90" s="2"/>
      <c r="H90" s="2"/>
      <c r="I90" s="2"/>
      <c r="J90" s="2"/>
      <c r="K90" s="2"/>
      <c r="L90" s="2"/>
      <c r="M90" s="2"/>
      <c r="N90" s="2"/>
      <c r="O90" s="2"/>
      <c r="P90" s="2"/>
    </row>
    <row r="91" spans="1:16" x14ac:dyDescent="0.25">
      <c r="A91" s="2"/>
      <c r="B91" s="2"/>
      <c r="C91" s="2"/>
      <c r="D91" s="2"/>
      <c r="E91" s="3" t="s">
        <v>173</v>
      </c>
      <c r="F91" s="4">
        <f>COUNTIFS(F$2:F$87,"Pôster")</f>
        <v>54</v>
      </c>
      <c r="G91" s="2"/>
      <c r="H91" s="2"/>
      <c r="I91" s="2"/>
      <c r="J91" s="2"/>
      <c r="K91" s="2"/>
      <c r="L91" s="2"/>
      <c r="M91" s="2"/>
      <c r="N91" s="2"/>
      <c r="O91" s="2"/>
      <c r="P91" s="2"/>
    </row>
    <row r="92" spans="1:16" x14ac:dyDescent="0.25">
      <c r="A92" s="2"/>
      <c r="B92" s="2"/>
      <c r="C92" s="2"/>
      <c r="D92" s="2"/>
      <c r="E92" s="3" t="s">
        <v>1722</v>
      </c>
      <c r="F92" s="4">
        <f>COUNTIFS(F$2:F$87,"Pôster_mod")</f>
        <v>4</v>
      </c>
      <c r="G92" s="2"/>
      <c r="H92" s="2"/>
      <c r="I92" s="2"/>
      <c r="J92" s="2"/>
      <c r="K92" s="2"/>
      <c r="L92" s="2"/>
      <c r="M92" s="2"/>
      <c r="N92" s="2"/>
      <c r="O92" s="2"/>
      <c r="P92" s="2"/>
    </row>
    <row r="93" spans="1:16" x14ac:dyDescent="0.25">
      <c r="A93" s="2"/>
      <c r="B93" s="2"/>
      <c r="C93" s="2"/>
      <c r="D93" s="2"/>
      <c r="E93" s="2"/>
      <c r="F93" s="2"/>
      <c r="G93" s="2"/>
      <c r="H93" s="2"/>
      <c r="I93" s="2"/>
      <c r="J93" s="2"/>
      <c r="K93" s="2"/>
      <c r="L93" s="2"/>
      <c r="M93" s="2"/>
      <c r="N93" s="2"/>
      <c r="O93" s="2"/>
      <c r="P93" s="2"/>
    </row>
    <row r="94" spans="1:16" x14ac:dyDescent="0.25">
      <c r="A94" s="2"/>
      <c r="B94" s="2"/>
      <c r="C94" s="2"/>
      <c r="D94" s="2"/>
      <c r="E94" s="2"/>
      <c r="F94" s="2"/>
      <c r="G94" s="2"/>
      <c r="H94" s="2"/>
      <c r="I94" s="2"/>
      <c r="J94" s="2"/>
      <c r="K94" s="2"/>
      <c r="L94" s="2"/>
      <c r="M94" s="2"/>
      <c r="N94" s="2"/>
      <c r="O94" s="2"/>
      <c r="P94" s="2"/>
    </row>
    <row r="95" spans="1:16" x14ac:dyDescent="0.25">
      <c r="A95" s="2"/>
      <c r="B95" s="2"/>
      <c r="C95" s="2"/>
      <c r="D95" s="2"/>
      <c r="E95" s="2"/>
      <c r="F95" s="2"/>
      <c r="G95" s="2"/>
      <c r="H95" s="2"/>
      <c r="I95" s="2"/>
      <c r="J95" s="2"/>
      <c r="K95" s="2"/>
      <c r="L95" s="2"/>
      <c r="M95" s="2"/>
      <c r="N95" s="2"/>
      <c r="O95" s="2"/>
      <c r="P95" s="2"/>
    </row>
    <row r="96" spans="1:16" x14ac:dyDescent="0.25">
      <c r="A96" s="2"/>
      <c r="B96" s="2"/>
      <c r="C96" s="2"/>
      <c r="D96" s="2"/>
      <c r="E96" s="2"/>
      <c r="F96" s="2"/>
      <c r="G96" s="2"/>
      <c r="H96" s="2"/>
      <c r="I96" s="2"/>
      <c r="J96" s="2"/>
      <c r="K96" s="2"/>
      <c r="L96" s="2"/>
      <c r="M96" s="2"/>
      <c r="N96" s="2"/>
      <c r="O96" s="2"/>
      <c r="P96" s="2"/>
    </row>
    <row r="97" spans="1:16" x14ac:dyDescent="0.25">
      <c r="A97" s="2"/>
      <c r="B97" s="2"/>
      <c r="C97" s="2"/>
      <c r="D97" s="2"/>
      <c r="E97" s="2"/>
      <c r="F97" s="2"/>
      <c r="G97" s="2"/>
      <c r="H97" s="2"/>
      <c r="I97" s="2"/>
      <c r="J97" s="2"/>
      <c r="K97" s="2"/>
      <c r="L97" s="2"/>
      <c r="M97" s="2"/>
      <c r="N97" s="2"/>
      <c r="O97" s="2"/>
      <c r="P97" s="2"/>
    </row>
    <row r="98" spans="1:16" x14ac:dyDescent="0.25">
      <c r="A98" s="2"/>
      <c r="B98" s="2"/>
      <c r="C98" s="2"/>
      <c r="D98" s="2"/>
      <c r="E98" s="2"/>
      <c r="F98" s="2"/>
      <c r="G98" s="2"/>
      <c r="H98" s="2"/>
      <c r="I98" s="2"/>
      <c r="J98" s="2"/>
      <c r="K98" s="2"/>
      <c r="L98" s="2"/>
      <c r="M98" s="2"/>
      <c r="N98" s="2"/>
      <c r="O98" s="2"/>
      <c r="P98" s="2"/>
    </row>
    <row r="99" spans="1:16" x14ac:dyDescent="0.25">
      <c r="A99" s="2"/>
      <c r="B99" s="2"/>
      <c r="C99" s="2"/>
      <c r="D99" s="2"/>
      <c r="E99" s="2"/>
      <c r="F99" s="2"/>
      <c r="G99" s="2"/>
      <c r="H99" s="2"/>
      <c r="I99" s="2"/>
      <c r="J99" s="2"/>
      <c r="K99" s="2"/>
      <c r="L99" s="2"/>
      <c r="M99" s="2"/>
      <c r="N99" s="2"/>
      <c r="O99" s="2"/>
      <c r="P99" s="2"/>
    </row>
    <row r="100" spans="1:16" x14ac:dyDescent="0.25">
      <c r="A100" s="2"/>
      <c r="B100" s="2"/>
      <c r="C100" s="2"/>
      <c r="D100" s="2"/>
      <c r="E100" s="2"/>
      <c r="F100" s="2"/>
      <c r="G100" s="2"/>
      <c r="H100" s="2"/>
      <c r="I100" s="2"/>
      <c r="J100" s="2"/>
      <c r="K100" s="2"/>
      <c r="L100" s="2"/>
      <c r="M100" s="2"/>
      <c r="N100" s="2"/>
      <c r="O100" s="2"/>
      <c r="P100" s="2"/>
    </row>
    <row r="101" spans="1:16" x14ac:dyDescent="0.25">
      <c r="A101" s="2"/>
      <c r="B101" s="2"/>
      <c r="C101" s="2"/>
      <c r="D101" s="2"/>
      <c r="E101" s="2"/>
      <c r="F101" s="2"/>
      <c r="G101" s="2"/>
      <c r="H101" s="2"/>
      <c r="I101" s="2"/>
      <c r="J101" s="2"/>
      <c r="K101" s="2"/>
      <c r="L101" s="2"/>
      <c r="M101" s="2"/>
      <c r="N101" s="2"/>
      <c r="O101" s="2"/>
      <c r="P101" s="2"/>
    </row>
    <row r="102" spans="1:16" x14ac:dyDescent="0.25">
      <c r="A102" s="2"/>
      <c r="B102" s="2"/>
      <c r="C102" s="2"/>
      <c r="D102" s="2"/>
      <c r="E102" s="2"/>
      <c r="F102" s="2"/>
      <c r="G102" s="2"/>
      <c r="H102" s="2"/>
      <c r="I102" s="2"/>
      <c r="J102" s="2"/>
      <c r="K102" s="2"/>
      <c r="L102" s="2"/>
      <c r="M102" s="2"/>
      <c r="N102" s="2"/>
      <c r="O102" s="2"/>
      <c r="P102" s="2"/>
    </row>
    <row r="103" spans="1:16" x14ac:dyDescent="0.25">
      <c r="A103" s="2"/>
      <c r="B103" s="2"/>
      <c r="C103" s="2"/>
      <c r="D103" s="2"/>
      <c r="E103" s="2"/>
      <c r="F103" s="2"/>
      <c r="G103" s="2"/>
      <c r="H103" s="2"/>
      <c r="I103" s="2"/>
      <c r="J103" s="2"/>
      <c r="K103" s="2"/>
      <c r="L103" s="2"/>
      <c r="M103" s="2"/>
      <c r="N103" s="2"/>
      <c r="O103" s="2"/>
      <c r="P103" s="2"/>
    </row>
    <row r="104" spans="1:16" x14ac:dyDescent="0.25">
      <c r="A104" s="2"/>
      <c r="B104" s="2"/>
      <c r="C104" s="2"/>
      <c r="D104" s="2"/>
      <c r="E104" s="2"/>
      <c r="F104" s="2"/>
      <c r="G104" s="2"/>
      <c r="H104" s="2"/>
      <c r="I104" s="2"/>
      <c r="J104" s="2"/>
      <c r="K104" s="2"/>
      <c r="L104" s="2"/>
      <c r="M104" s="2"/>
      <c r="N104" s="2"/>
      <c r="O104" s="2"/>
      <c r="P104" s="2"/>
    </row>
    <row r="105" spans="1:16" x14ac:dyDescent="0.25">
      <c r="A105" s="2"/>
      <c r="B105" s="2"/>
      <c r="C105" s="2"/>
      <c r="D105" s="2"/>
      <c r="E105" s="2"/>
      <c r="F105" s="2"/>
      <c r="G105" s="2"/>
      <c r="H105" s="2"/>
      <c r="I105" s="2"/>
      <c r="J105" s="2"/>
      <c r="K105" s="2"/>
      <c r="L105" s="2"/>
      <c r="M105" s="2"/>
      <c r="N105" s="2"/>
      <c r="O105" s="2"/>
      <c r="P105" s="2"/>
    </row>
    <row r="106" spans="1:16" x14ac:dyDescent="0.25">
      <c r="A106" s="2"/>
      <c r="B106" s="2"/>
      <c r="C106" s="2"/>
      <c r="D106" s="2"/>
      <c r="E106" s="2"/>
      <c r="F106" s="2"/>
      <c r="G106" s="2"/>
      <c r="H106" s="2"/>
      <c r="I106" s="2"/>
      <c r="J106" s="2"/>
      <c r="K106" s="2"/>
      <c r="L106" s="2"/>
      <c r="M106" s="2"/>
      <c r="N106" s="2"/>
      <c r="O106" s="2"/>
      <c r="P106" s="2"/>
    </row>
    <row r="107" spans="1:16" x14ac:dyDescent="0.25">
      <c r="A107" s="2"/>
      <c r="B107" s="2"/>
      <c r="C107" s="2"/>
      <c r="D107" s="2"/>
      <c r="E107" s="2"/>
      <c r="F107" s="2"/>
      <c r="G107" s="2"/>
      <c r="H107" s="2"/>
      <c r="I107" s="2"/>
      <c r="J107" s="2"/>
      <c r="K107" s="2"/>
      <c r="L107" s="2"/>
      <c r="M107" s="2"/>
      <c r="N107" s="2"/>
      <c r="O107" s="2"/>
      <c r="P107" s="2"/>
    </row>
    <row r="108" spans="1:16" x14ac:dyDescent="0.25">
      <c r="A108" s="2"/>
      <c r="B108" s="2"/>
      <c r="C108" s="2"/>
      <c r="D108" s="2"/>
      <c r="E108" s="2"/>
      <c r="F108" s="2"/>
      <c r="G108" s="2"/>
      <c r="H108" s="2"/>
      <c r="I108" s="2"/>
      <c r="J108" s="2"/>
      <c r="K108" s="2"/>
      <c r="L108" s="2"/>
      <c r="M108" s="2"/>
      <c r="N108" s="2"/>
      <c r="O108" s="2"/>
      <c r="P108" s="2"/>
    </row>
    <row r="109" spans="1:16" x14ac:dyDescent="0.25">
      <c r="A109" s="2"/>
      <c r="B109" s="2"/>
      <c r="C109" s="2"/>
      <c r="D109" s="2"/>
      <c r="E109" s="2"/>
      <c r="F109" s="2"/>
      <c r="G109" s="2"/>
      <c r="H109" s="2"/>
      <c r="I109" s="2"/>
      <c r="J109" s="2"/>
      <c r="K109" s="2"/>
      <c r="L109" s="2"/>
      <c r="M109" s="2"/>
      <c r="N109" s="2"/>
      <c r="O109" s="2"/>
      <c r="P109" s="2"/>
    </row>
    <row r="110" spans="1:16" x14ac:dyDescent="0.25">
      <c r="A110" s="2"/>
      <c r="B110" s="2"/>
      <c r="C110" s="2"/>
      <c r="D110" s="2"/>
      <c r="E110" s="2"/>
      <c r="F110" s="2"/>
      <c r="G110" s="2"/>
      <c r="H110" s="2"/>
      <c r="I110" s="2"/>
      <c r="J110" s="2"/>
      <c r="K110" s="2"/>
      <c r="L110" s="2"/>
      <c r="M110" s="2"/>
      <c r="N110" s="2"/>
      <c r="O110" s="2"/>
      <c r="P110" s="2"/>
    </row>
    <row r="111" spans="1:16" x14ac:dyDescent="0.25">
      <c r="A111" s="2"/>
      <c r="B111" s="2"/>
      <c r="C111" s="2"/>
      <c r="D111" s="2"/>
      <c r="E111" s="2"/>
      <c r="F111" s="2"/>
      <c r="G111" s="2"/>
      <c r="H111" s="2"/>
      <c r="I111" s="2"/>
      <c r="J111" s="2"/>
      <c r="K111" s="2"/>
      <c r="L111" s="2"/>
      <c r="M111" s="2"/>
      <c r="N111" s="2"/>
      <c r="O111" s="2"/>
      <c r="P111" s="2"/>
    </row>
    <row r="112" spans="1:16" x14ac:dyDescent="0.25">
      <c r="A112" s="2"/>
      <c r="B112" s="2"/>
      <c r="C112" s="2"/>
      <c r="D112" s="2"/>
      <c r="E112" s="2"/>
      <c r="F112" s="2"/>
      <c r="G112" s="2"/>
      <c r="H112" s="2"/>
      <c r="I112" s="2"/>
      <c r="J112" s="2"/>
      <c r="K112" s="2"/>
      <c r="L112" s="2"/>
      <c r="M112" s="2"/>
      <c r="N112" s="2"/>
      <c r="O112" s="2"/>
      <c r="P112" s="2"/>
    </row>
    <row r="113" spans="1:16" x14ac:dyDescent="0.25">
      <c r="A113" s="2"/>
      <c r="B113" s="2"/>
      <c r="C113" s="2"/>
      <c r="D113" s="2"/>
      <c r="E113" s="2"/>
      <c r="F113" s="2"/>
      <c r="G113" s="2"/>
      <c r="H113" s="2"/>
      <c r="I113" s="2"/>
      <c r="J113" s="2"/>
      <c r="K113" s="2"/>
      <c r="L113" s="2"/>
      <c r="M113" s="2"/>
      <c r="N113" s="2"/>
      <c r="O113" s="2"/>
      <c r="P113" s="2"/>
    </row>
    <row r="114" spans="1:16" x14ac:dyDescent="0.25">
      <c r="A114" s="2"/>
      <c r="B114" s="2"/>
      <c r="C114" s="2"/>
      <c r="D114" s="2"/>
      <c r="E114" s="2"/>
      <c r="F114" s="2"/>
      <c r="G114" s="2"/>
      <c r="H114" s="2"/>
      <c r="I114" s="2"/>
      <c r="J114" s="2"/>
      <c r="K114" s="2"/>
      <c r="L114" s="2"/>
      <c r="M114" s="2"/>
      <c r="N114" s="2"/>
      <c r="O114" s="2"/>
      <c r="P114" s="2"/>
    </row>
    <row r="115" spans="1:16" x14ac:dyDescent="0.25">
      <c r="A115" s="2"/>
      <c r="B115" s="2"/>
      <c r="C115" s="2"/>
      <c r="D115" s="2"/>
      <c r="E115" s="2"/>
      <c r="F115" s="2"/>
      <c r="G115" s="2"/>
      <c r="H115" s="2"/>
      <c r="I115" s="2"/>
      <c r="J115" s="2"/>
      <c r="K115" s="2"/>
      <c r="L115" s="2"/>
      <c r="M115" s="2"/>
      <c r="N115" s="2"/>
      <c r="O115" s="2"/>
      <c r="P115" s="2"/>
    </row>
    <row r="116" spans="1:16" x14ac:dyDescent="0.25">
      <c r="A116" s="2"/>
      <c r="B116" s="2"/>
      <c r="C116" s="2"/>
      <c r="D116" s="2"/>
      <c r="E116" s="2"/>
      <c r="F116" s="2"/>
      <c r="G116" s="2"/>
      <c r="H116" s="2"/>
      <c r="I116" s="2"/>
      <c r="J116" s="2"/>
      <c r="K116" s="2"/>
      <c r="L116" s="2"/>
      <c r="M116" s="2"/>
      <c r="N116" s="2"/>
      <c r="O116" s="2"/>
      <c r="P116" s="2"/>
    </row>
    <row r="117" spans="1:16" x14ac:dyDescent="0.25">
      <c r="A117" s="2"/>
      <c r="B117" s="2"/>
      <c r="C117" s="2"/>
      <c r="D117" s="2"/>
      <c r="E117" s="2"/>
      <c r="F117" s="2"/>
      <c r="G117" s="2"/>
      <c r="H117" s="2"/>
      <c r="I117" s="2"/>
      <c r="J117" s="2"/>
      <c r="K117" s="2"/>
      <c r="L117" s="2"/>
      <c r="M117" s="2"/>
      <c r="N117" s="2"/>
      <c r="O117" s="2"/>
      <c r="P117" s="2"/>
    </row>
    <row r="118" spans="1:16" x14ac:dyDescent="0.25">
      <c r="A118" s="2"/>
      <c r="B118" s="2"/>
      <c r="C118" s="2"/>
      <c r="D118" s="2"/>
      <c r="E118" s="2"/>
      <c r="F118" s="2"/>
      <c r="G118" s="2"/>
      <c r="H118" s="2"/>
      <c r="I118" s="2"/>
      <c r="J118" s="2"/>
      <c r="K118" s="2"/>
      <c r="L118" s="2"/>
      <c r="M118" s="2"/>
      <c r="N118" s="2"/>
      <c r="O118" s="2"/>
      <c r="P118" s="2"/>
    </row>
    <row r="119" spans="1:16" x14ac:dyDescent="0.25">
      <c r="A119" s="2"/>
      <c r="B119" s="2"/>
      <c r="C119" s="2"/>
      <c r="D119" s="2"/>
      <c r="E119" s="2"/>
      <c r="F119" s="2"/>
      <c r="G119" s="2"/>
      <c r="H119" s="2"/>
      <c r="I119" s="2"/>
      <c r="J119" s="2"/>
      <c r="K119" s="2"/>
      <c r="L119" s="2"/>
      <c r="M119" s="2"/>
      <c r="N119" s="2"/>
      <c r="O119" s="2"/>
      <c r="P119" s="2"/>
    </row>
    <row r="120" spans="1:16" x14ac:dyDescent="0.25">
      <c r="A120" s="2"/>
      <c r="B120" s="2"/>
      <c r="C120" s="2"/>
      <c r="D120" s="2"/>
      <c r="E120" s="2"/>
      <c r="F120" s="2"/>
      <c r="G120" s="2"/>
      <c r="H120" s="2"/>
      <c r="I120" s="2"/>
      <c r="J120" s="2"/>
      <c r="K120" s="2"/>
      <c r="L120" s="2"/>
      <c r="M120" s="2"/>
      <c r="N120" s="2"/>
      <c r="O120" s="2"/>
      <c r="P120" s="2"/>
    </row>
    <row r="121" spans="1:16" x14ac:dyDescent="0.25">
      <c r="A121" s="2"/>
      <c r="B121" s="2"/>
      <c r="C121" s="2"/>
      <c r="D121" s="2"/>
      <c r="E121" s="2"/>
      <c r="F121" s="2"/>
      <c r="G121" s="2"/>
      <c r="H121" s="2"/>
      <c r="I121" s="2"/>
      <c r="J121" s="2"/>
      <c r="K121" s="2"/>
      <c r="L121" s="2"/>
      <c r="M121" s="2"/>
      <c r="N121" s="2"/>
      <c r="O121" s="2"/>
      <c r="P121" s="2"/>
    </row>
    <row r="122" spans="1:16" x14ac:dyDescent="0.25">
      <c r="A122" s="2"/>
      <c r="B122" s="2"/>
      <c r="C122" s="2"/>
      <c r="D122" s="2"/>
      <c r="E122" s="2"/>
      <c r="F122" s="2"/>
      <c r="G122" s="2"/>
      <c r="H122" s="2"/>
      <c r="I122" s="2"/>
      <c r="J122" s="2"/>
      <c r="K122" s="2"/>
      <c r="L122" s="2"/>
      <c r="M122" s="2"/>
      <c r="N122" s="2"/>
      <c r="O122" s="2"/>
      <c r="P122" s="2"/>
    </row>
    <row r="123" spans="1:16" x14ac:dyDescent="0.25">
      <c r="A123" s="2"/>
      <c r="B123" s="2"/>
      <c r="C123" s="2"/>
      <c r="D123" s="2"/>
      <c r="E123" s="2"/>
      <c r="F123" s="2"/>
      <c r="G123" s="2"/>
      <c r="H123" s="2"/>
      <c r="I123" s="2"/>
      <c r="J123" s="2"/>
      <c r="K123" s="2"/>
      <c r="L123" s="2"/>
      <c r="M123" s="2"/>
      <c r="N123" s="2"/>
      <c r="O123" s="2"/>
      <c r="P123" s="2"/>
    </row>
    <row r="124" spans="1:16" x14ac:dyDescent="0.25">
      <c r="A124" s="2"/>
      <c r="B124" s="2"/>
      <c r="C124" s="2"/>
      <c r="D124" s="2"/>
      <c r="E124" s="2"/>
      <c r="F124" s="2"/>
      <c r="G124" s="2"/>
      <c r="H124" s="2"/>
      <c r="I124" s="2"/>
      <c r="J124" s="2"/>
      <c r="K124" s="2"/>
      <c r="L124" s="2"/>
      <c r="M124" s="2"/>
      <c r="N124" s="2"/>
      <c r="O124" s="2"/>
      <c r="P124" s="2"/>
    </row>
    <row r="125" spans="1:16" x14ac:dyDescent="0.25">
      <c r="A125" s="2"/>
      <c r="B125" s="2"/>
      <c r="C125" s="2"/>
      <c r="D125" s="2"/>
      <c r="E125" s="2"/>
      <c r="F125" s="2"/>
      <c r="G125" s="2"/>
      <c r="H125" s="2"/>
      <c r="I125" s="2"/>
      <c r="J125" s="2"/>
      <c r="K125" s="2"/>
      <c r="L125" s="2"/>
      <c r="M125" s="2"/>
      <c r="N125" s="2"/>
      <c r="O125" s="2"/>
      <c r="P125" s="2"/>
    </row>
    <row r="126" spans="1:16" x14ac:dyDescent="0.25">
      <c r="A126" s="2"/>
      <c r="B126" s="2"/>
      <c r="C126" s="2"/>
      <c r="D126" s="2"/>
      <c r="E126" s="2"/>
      <c r="F126" s="2"/>
      <c r="G126" s="2"/>
      <c r="H126" s="2"/>
      <c r="I126" s="2"/>
      <c r="J126" s="2"/>
      <c r="K126" s="2"/>
      <c r="L126" s="2"/>
      <c r="M126" s="2"/>
      <c r="N126" s="2"/>
      <c r="O126" s="2"/>
      <c r="P126" s="2"/>
    </row>
    <row r="127" spans="1:16" x14ac:dyDescent="0.25">
      <c r="A127" s="2"/>
      <c r="B127" s="2"/>
      <c r="C127" s="2"/>
      <c r="D127" s="2"/>
      <c r="E127" s="2"/>
      <c r="F127" s="2"/>
      <c r="G127" s="2"/>
      <c r="H127" s="2"/>
      <c r="I127" s="2"/>
      <c r="J127" s="2"/>
      <c r="K127" s="2"/>
      <c r="L127" s="2"/>
      <c r="M127" s="2"/>
      <c r="N127" s="2"/>
      <c r="O127" s="2"/>
      <c r="P127" s="2"/>
    </row>
    <row r="128" spans="1:16" x14ac:dyDescent="0.25">
      <c r="A128" s="2"/>
      <c r="B128" s="2"/>
      <c r="C128" s="2"/>
      <c r="D128" s="2"/>
      <c r="E128" s="2"/>
      <c r="F128" s="2"/>
      <c r="G128" s="2"/>
      <c r="H128" s="2"/>
      <c r="I128" s="2"/>
      <c r="J128" s="2"/>
      <c r="K128" s="2"/>
      <c r="L128" s="2"/>
      <c r="M128" s="2"/>
      <c r="N128" s="2"/>
      <c r="O128" s="2"/>
      <c r="P128" s="2"/>
    </row>
    <row r="129" spans="1:16" x14ac:dyDescent="0.25">
      <c r="A129" s="2"/>
      <c r="B129" s="2"/>
      <c r="C129" s="2"/>
      <c r="D129" s="2"/>
      <c r="E129" s="2"/>
      <c r="F129" s="2"/>
      <c r="G129" s="2"/>
      <c r="H129" s="2"/>
      <c r="I129" s="2"/>
      <c r="J129" s="2"/>
      <c r="K129" s="2"/>
      <c r="L129" s="2"/>
      <c r="M129" s="2"/>
      <c r="N129" s="2"/>
      <c r="O129" s="2"/>
      <c r="P129" s="2"/>
    </row>
    <row r="130" spans="1:16" x14ac:dyDescent="0.25">
      <c r="A130" s="2"/>
      <c r="B130" s="2"/>
      <c r="C130" s="2"/>
      <c r="D130" s="2"/>
      <c r="E130" s="2"/>
      <c r="F130" s="2"/>
      <c r="G130" s="2"/>
      <c r="H130" s="2"/>
      <c r="I130" s="2"/>
      <c r="J130" s="2"/>
      <c r="K130" s="2"/>
      <c r="L130" s="2"/>
      <c r="M130" s="2"/>
      <c r="N130" s="2"/>
      <c r="O130" s="2"/>
      <c r="P130" s="2"/>
    </row>
    <row r="131" spans="1:16" x14ac:dyDescent="0.25">
      <c r="A131" s="2"/>
      <c r="B131" s="2"/>
      <c r="C131" s="2"/>
      <c r="D131" s="2"/>
      <c r="E131" s="2"/>
      <c r="F131" s="2"/>
      <c r="G131" s="2"/>
      <c r="H131" s="2"/>
      <c r="I131" s="2"/>
      <c r="J131" s="2"/>
      <c r="K131" s="2"/>
      <c r="L131" s="2"/>
      <c r="M131" s="2"/>
      <c r="N131" s="2"/>
      <c r="O131" s="2"/>
      <c r="P131" s="2"/>
    </row>
    <row r="132" spans="1:16" x14ac:dyDescent="0.25">
      <c r="A132" s="2"/>
      <c r="B132" s="2"/>
      <c r="C132" s="2"/>
      <c r="D132" s="2"/>
      <c r="E132" s="2"/>
      <c r="F132" s="2"/>
      <c r="G132" s="2"/>
      <c r="H132" s="2"/>
      <c r="I132" s="2"/>
      <c r="J132" s="2"/>
      <c r="K132" s="2"/>
      <c r="L132" s="2"/>
      <c r="M132" s="2"/>
      <c r="N132" s="2"/>
      <c r="O132" s="2"/>
      <c r="P132" s="2"/>
    </row>
    <row r="133" spans="1:16" x14ac:dyDescent="0.25">
      <c r="A133" s="2"/>
      <c r="B133" s="2"/>
      <c r="C133" s="2"/>
      <c r="D133" s="2"/>
      <c r="E133" s="2"/>
      <c r="F133" s="2"/>
      <c r="G133" s="2"/>
      <c r="H133" s="2"/>
      <c r="I133" s="2"/>
      <c r="J133" s="2"/>
      <c r="K133" s="2"/>
      <c r="L133" s="2"/>
      <c r="M133" s="2"/>
      <c r="N133" s="2"/>
      <c r="O133" s="2"/>
      <c r="P133" s="2"/>
    </row>
    <row r="134" spans="1:16" x14ac:dyDescent="0.25">
      <c r="A134" s="2"/>
      <c r="B134" s="2"/>
      <c r="C134" s="2"/>
      <c r="D134" s="2"/>
      <c r="E134" s="2"/>
      <c r="F134" s="2"/>
      <c r="G134" s="2"/>
      <c r="H134" s="2"/>
      <c r="I134" s="2"/>
      <c r="J134" s="2"/>
      <c r="K134" s="2"/>
      <c r="L134" s="2"/>
      <c r="M134" s="2"/>
      <c r="N134" s="2"/>
      <c r="O134" s="2"/>
      <c r="P134" s="2"/>
    </row>
    <row r="135" spans="1:16" x14ac:dyDescent="0.25">
      <c r="A135" s="2"/>
      <c r="B135" s="2"/>
      <c r="C135" s="2"/>
      <c r="D135" s="2"/>
      <c r="E135" s="2"/>
      <c r="F135" s="2"/>
      <c r="G135" s="2"/>
      <c r="H135" s="2"/>
      <c r="I135" s="2"/>
      <c r="J135" s="2"/>
      <c r="K135" s="2"/>
      <c r="L135" s="2"/>
      <c r="M135" s="2"/>
      <c r="N135" s="2"/>
      <c r="O135" s="2"/>
      <c r="P135" s="2"/>
    </row>
    <row r="136" spans="1:16" x14ac:dyDescent="0.25">
      <c r="A136" s="2"/>
      <c r="B136" s="2"/>
      <c r="C136" s="2"/>
      <c r="D136" s="2"/>
      <c r="E136" s="2"/>
      <c r="F136" s="2"/>
      <c r="G136" s="2"/>
      <c r="H136" s="2"/>
      <c r="I136" s="2"/>
      <c r="J136" s="2"/>
      <c r="K136" s="2"/>
      <c r="L136" s="2"/>
      <c r="M136" s="2"/>
      <c r="N136" s="2"/>
      <c r="O136" s="2"/>
      <c r="P136" s="2"/>
    </row>
    <row r="137" spans="1:16" x14ac:dyDescent="0.25">
      <c r="A137" s="2"/>
      <c r="B137" s="2"/>
      <c r="C137" s="2"/>
      <c r="D137" s="2"/>
      <c r="E137" s="2"/>
      <c r="F137" s="2"/>
      <c r="G137" s="2"/>
      <c r="H137" s="2"/>
      <c r="I137" s="2"/>
      <c r="J137" s="2"/>
      <c r="K137" s="2"/>
      <c r="L137" s="2"/>
      <c r="M137" s="2"/>
      <c r="N137" s="2"/>
      <c r="O137" s="2"/>
      <c r="P137" s="2"/>
    </row>
    <row r="138" spans="1:16" x14ac:dyDescent="0.25">
      <c r="A138" s="2"/>
      <c r="B138" s="2"/>
      <c r="C138" s="2"/>
      <c r="D138" s="2"/>
      <c r="E138" s="2"/>
      <c r="F138" s="2"/>
      <c r="G138" s="2"/>
      <c r="H138" s="2"/>
      <c r="I138" s="2"/>
      <c r="J138" s="2"/>
      <c r="K138" s="2"/>
      <c r="L138" s="2"/>
      <c r="M138" s="2"/>
      <c r="N138" s="2"/>
      <c r="O138" s="2"/>
      <c r="P138" s="2"/>
    </row>
    <row r="139" spans="1:16" x14ac:dyDescent="0.25">
      <c r="A139" s="2"/>
      <c r="B139" s="2"/>
      <c r="C139" s="2"/>
      <c r="D139" s="2"/>
      <c r="E139" s="2"/>
      <c r="F139" s="2"/>
      <c r="G139" s="2"/>
      <c r="H139" s="2"/>
      <c r="I139" s="2"/>
      <c r="J139" s="2"/>
      <c r="K139" s="2"/>
      <c r="L139" s="2"/>
      <c r="M139" s="2"/>
      <c r="N139" s="2"/>
      <c r="O139" s="2"/>
      <c r="P139" s="2"/>
    </row>
    <row r="140" spans="1:16" x14ac:dyDescent="0.25">
      <c r="A140" s="2"/>
      <c r="B140" s="2"/>
      <c r="C140" s="2"/>
      <c r="D140" s="2"/>
      <c r="E140" s="2"/>
      <c r="F140" s="2"/>
      <c r="G140" s="2"/>
      <c r="H140" s="2"/>
      <c r="I140" s="2"/>
      <c r="J140" s="2"/>
      <c r="K140" s="2"/>
      <c r="L140" s="2"/>
      <c r="M140" s="2"/>
      <c r="N140" s="2"/>
      <c r="O140" s="2"/>
      <c r="P140" s="2"/>
    </row>
    <row r="141" spans="1:16" x14ac:dyDescent="0.25">
      <c r="A141" s="2"/>
      <c r="B141" s="2"/>
      <c r="C141" s="2"/>
      <c r="D141" s="2"/>
      <c r="E141" s="2"/>
      <c r="F141" s="2"/>
      <c r="G141" s="2"/>
      <c r="H141" s="2"/>
      <c r="I141" s="2"/>
      <c r="J141" s="2"/>
      <c r="K141" s="2"/>
      <c r="L141" s="2"/>
      <c r="M141" s="2"/>
      <c r="N141" s="2"/>
      <c r="O141" s="2"/>
      <c r="P141" s="2"/>
    </row>
    <row r="142" spans="1:16" x14ac:dyDescent="0.25">
      <c r="A142" s="2"/>
      <c r="B142" s="2"/>
      <c r="C142" s="2"/>
      <c r="D142" s="2"/>
      <c r="E142" s="2"/>
      <c r="F142" s="2"/>
      <c r="G142" s="2"/>
      <c r="H142" s="2"/>
      <c r="I142" s="2"/>
      <c r="J142" s="2"/>
      <c r="K142" s="2"/>
      <c r="L142" s="2"/>
      <c r="M142" s="2"/>
      <c r="N142" s="2"/>
      <c r="O142" s="2"/>
      <c r="P142" s="2"/>
    </row>
    <row r="143" spans="1:16" x14ac:dyDescent="0.25">
      <c r="A143" s="2"/>
      <c r="B143" s="2"/>
      <c r="C143" s="2"/>
      <c r="D143" s="2"/>
      <c r="E143" s="2"/>
      <c r="F143" s="2"/>
      <c r="G143" s="2"/>
      <c r="H143" s="2"/>
      <c r="I143" s="2"/>
      <c r="J143" s="2"/>
      <c r="K143" s="2"/>
      <c r="L143" s="2"/>
      <c r="M143" s="2"/>
      <c r="N143" s="2"/>
      <c r="O143" s="2"/>
      <c r="P143" s="2"/>
    </row>
    <row r="144" spans="1:16" x14ac:dyDescent="0.25">
      <c r="A144" s="2"/>
      <c r="B144" s="2"/>
      <c r="C144" s="2"/>
      <c r="D144" s="2"/>
      <c r="E144" s="2"/>
      <c r="F144" s="2"/>
      <c r="G144" s="2"/>
      <c r="H144" s="2"/>
      <c r="I144" s="2"/>
      <c r="J144" s="2"/>
      <c r="K144" s="2"/>
      <c r="L144" s="2"/>
      <c r="M144" s="2"/>
      <c r="N144" s="2"/>
      <c r="O144" s="2"/>
      <c r="P144" s="2"/>
    </row>
    <row r="145" spans="1:16" x14ac:dyDescent="0.25">
      <c r="A145" s="2"/>
      <c r="B145" s="2"/>
      <c r="C145" s="2"/>
      <c r="D145" s="2"/>
      <c r="E145" s="2"/>
      <c r="F145" s="2"/>
      <c r="G145" s="2"/>
      <c r="H145" s="2"/>
      <c r="I145" s="2"/>
      <c r="J145" s="2"/>
      <c r="K145" s="2"/>
      <c r="L145" s="2"/>
      <c r="M145" s="2"/>
      <c r="N145" s="2"/>
      <c r="O145" s="2"/>
      <c r="P145" s="2"/>
    </row>
    <row r="146" spans="1:16" x14ac:dyDescent="0.25">
      <c r="A146" s="2"/>
      <c r="B146" s="2"/>
      <c r="C146" s="2"/>
      <c r="D146" s="2"/>
      <c r="E146" s="2"/>
      <c r="F146" s="2"/>
      <c r="G146" s="2"/>
      <c r="H146" s="2"/>
      <c r="I146" s="2"/>
      <c r="J146" s="2"/>
      <c r="K146" s="2"/>
      <c r="L146" s="2"/>
      <c r="M146" s="2"/>
      <c r="N146" s="2"/>
      <c r="O146" s="2"/>
      <c r="P146" s="2"/>
    </row>
    <row r="147" spans="1:16" x14ac:dyDescent="0.25">
      <c r="A147" s="2"/>
      <c r="B147" s="2"/>
      <c r="C147" s="2"/>
      <c r="D147" s="2"/>
      <c r="E147" s="2"/>
      <c r="F147" s="2"/>
      <c r="G147" s="2"/>
      <c r="H147" s="2"/>
      <c r="I147" s="2"/>
      <c r="J147" s="2"/>
      <c r="K147" s="2"/>
      <c r="L147" s="2"/>
      <c r="M147" s="2"/>
      <c r="N147" s="2"/>
      <c r="O147" s="2"/>
      <c r="P147" s="2"/>
    </row>
    <row r="148" spans="1:16" x14ac:dyDescent="0.25">
      <c r="A148" s="2"/>
      <c r="B148" s="2"/>
      <c r="C148" s="2"/>
      <c r="D148" s="2"/>
      <c r="E148" s="2"/>
      <c r="F148" s="2"/>
      <c r="G148" s="2"/>
      <c r="H148" s="2"/>
      <c r="I148" s="2"/>
      <c r="J148" s="2"/>
      <c r="K148" s="2"/>
      <c r="L148" s="2"/>
      <c r="M148" s="2"/>
      <c r="N148" s="2"/>
      <c r="O148" s="2"/>
      <c r="P148" s="2"/>
    </row>
    <row r="149" spans="1:16" x14ac:dyDescent="0.25">
      <c r="A149" s="2"/>
      <c r="B149" s="2"/>
      <c r="C149" s="2"/>
      <c r="D149" s="2"/>
      <c r="E149" s="2"/>
      <c r="F149" s="2"/>
      <c r="G149" s="2"/>
      <c r="H149" s="2"/>
      <c r="I149" s="2"/>
      <c r="J149" s="2"/>
      <c r="K149" s="2"/>
      <c r="L149" s="2"/>
      <c r="M149" s="2"/>
      <c r="N149" s="2"/>
      <c r="O149" s="2"/>
      <c r="P149" s="2"/>
    </row>
    <row r="150" spans="1:16" x14ac:dyDescent="0.25">
      <c r="A150" s="2"/>
      <c r="B150" s="2"/>
      <c r="C150" s="2"/>
      <c r="D150" s="2"/>
      <c r="E150" s="2"/>
      <c r="F150" s="2"/>
      <c r="G150" s="2"/>
      <c r="H150" s="2"/>
      <c r="I150" s="2"/>
      <c r="J150" s="2"/>
      <c r="K150" s="2"/>
      <c r="L150" s="2"/>
      <c r="M150" s="2"/>
      <c r="N150" s="2"/>
      <c r="O150" s="2"/>
      <c r="P150" s="2"/>
    </row>
    <row r="151" spans="1:16" x14ac:dyDescent="0.25">
      <c r="A151" s="2"/>
      <c r="B151" s="2"/>
      <c r="C151" s="2"/>
      <c r="D151" s="2"/>
      <c r="E151" s="2"/>
      <c r="F151" s="2"/>
      <c r="G151" s="2"/>
      <c r="H151" s="2"/>
      <c r="I151" s="2"/>
      <c r="J151" s="2"/>
      <c r="K151" s="2"/>
      <c r="L151" s="2"/>
      <c r="M151" s="2"/>
      <c r="N151" s="2"/>
      <c r="O151" s="2"/>
      <c r="P151" s="2"/>
    </row>
    <row r="152" spans="1:16" x14ac:dyDescent="0.25">
      <c r="A152" s="2"/>
      <c r="B152" s="2"/>
      <c r="C152" s="2"/>
      <c r="D152" s="2"/>
      <c r="E152" s="2"/>
      <c r="F152" s="2"/>
      <c r="G152" s="2"/>
      <c r="H152" s="2"/>
      <c r="I152" s="2"/>
      <c r="J152" s="2"/>
      <c r="K152" s="2"/>
      <c r="L152" s="2"/>
      <c r="M152" s="2"/>
      <c r="N152" s="2"/>
      <c r="O152" s="2"/>
      <c r="P152" s="2"/>
    </row>
    <row r="153" spans="1:16" x14ac:dyDescent="0.25">
      <c r="A153" s="2"/>
      <c r="B153" s="2"/>
      <c r="C153" s="2"/>
      <c r="D153" s="2"/>
      <c r="E153" s="2"/>
      <c r="F153" s="2"/>
      <c r="G153" s="2"/>
      <c r="H153" s="2"/>
      <c r="I153" s="2"/>
      <c r="J153" s="2"/>
      <c r="K153" s="2"/>
      <c r="L153" s="2"/>
      <c r="M153" s="2"/>
      <c r="N153" s="2"/>
      <c r="O153" s="2"/>
      <c r="P153" s="2"/>
    </row>
    <row r="154" spans="1:16" x14ac:dyDescent="0.25">
      <c r="A154" s="2"/>
      <c r="B154" s="2"/>
      <c r="C154" s="2"/>
      <c r="D154" s="2"/>
      <c r="E154" s="2"/>
      <c r="F154" s="2"/>
      <c r="G154" s="2"/>
      <c r="H154" s="2"/>
      <c r="I154" s="2"/>
      <c r="J154" s="2"/>
      <c r="K154" s="2"/>
      <c r="L154" s="2"/>
      <c r="M154" s="2"/>
      <c r="N154" s="2"/>
      <c r="O154" s="2"/>
      <c r="P154" s="2"/>
    </row>
    <row r="155" spans="1:16" x14ac:dyDescent="0.25">
      <c r="A155" s="2"/>
      <c r="B155" s="2"/>
      <c r="C155" s="2"/>
      <c r="D155" s="2"/>
      <c r="E155" s="2"/>
      <c r="F155" s="2"/>
      <c r="G155" s="2"/>
      <c r="H155" s="2"/>
      <c r="I155" s="2"/>
      <c r="J155" s="2"/>
      <c r="K155" s="2"/>
      <c r="L155" s="2"/>
      <c r="M155" s="2"/>
      <c r="N155" s="2"/>
      <c r="O155" s="2"/>
      <c r="P155" s="2"/>
    </row>
    <row r="156" spans="1:16" x14ac:dyDescent="0.25">
      <c r="A156" s="2"/>
      <c r="B156" s="2"/>
      <c r="C156" s="2"/>
      <c r="D156" s="2"/>
      <c r="E156" s="2"/>
      <c r="F156" s="2"/>
      <c r="G156" s="2"/>
      <c r="H156" s="2"/>
      <c r="I156" s="2"/>
      <c r="J156" s="2"/>
      <c r="K156" s="2"/>
      <c r="L156" s="2"/>
      <c r="M156" s="2"/>
      <c r="N156" s="2"/>
      <c r="O156" s="2"/>
      <c r="P156" s="2"/>
    </row>
    <row r="157" spans="1:16" x14ac:dyDescent="0.25">
      <c r="A157" s="2"/>
      <c r="B157" s="2"/>
      <c r="C157" s="2"/>
      <c r="D157" s="2"/>
      <c r="E157" s="2"/>
      <c r="F157" s="2"/>
      <c r="G157" s="2"/>
      <c r="H157" s="2"/>
      <c r="I157" s="2"/>
      <c r="J157" s="2"/>
      <c r="K157" s="2"/>
      <c r="L157" s="2"/>
      <c r="M157" s="2"/>
      <c r="N157" s="2"/>
      <c r="O157" s="2"/>
      <c r="P157" s="2"/>
    </row>
    <row r="158" spans="1:16" x14ac:dyDescent="0.25">
      <c r="A158" s="2"/>
      <c r="B158" s="2"/>
      <c r="C158" s="2"/>
      <c r="D158" s="2"/>
      <c r="E158" s="2"/>
      <c r="F158" s="2"/>
      <c r="G158" s="2"/>
      <c r="H158" s="2"/>
      <c r="I158" s="2"/>
      <c r="J158" s="2"/>
      <c r="K158" s="2"/>
      <c r="L158" s="2"/>
      <c r="M158" s="2"/>
      <c r="N158" s="2"/>
      <c r="O158" s="2"/>
      <c r="P158" s="2"/>
    </row>
    <row r="159" spans="1:16" x14ac:dyDescent="0.25">
      <c r="A159" s="2"/>
      <c r="B159" s="2"/>
      <c r="C159" s="2"/>
      <c r="D159" s="2"/>
      <c r="E159" s="2"/>
      <c r="F159" s="2"/>
      <c r="G159" s="2"/>
      <c r="H159" s="2"/>
      <c r="I159" s="2"/>
      <c r="J159" s="2"/>
      <c r="K159" s="2"/>
      <c r="L159" s="2"/>
      <c r="M159" s="2"/>
      <c r="N159" s="2"/>
      <c r="O159" s="2"/>
      <c r="P159" s="2"/>
    </row>
    <row r="160" spans="1:16" x14ac:dyDescent="0.25">
      <c r="A160" s="2"/>
      <c r="B160" s="2"/>
      <c r="C160" s="2"/>
      <c r="D160" s="2"/>
      <c r="E160" s="2"/>
      <c r="F160" s="2"/>
      <c r="G160" s="2"/>
      <c r="H160" s="2"/>
      <c r="I160" s="2"/>
      <c r="J160" s="2"/>
      <c r="K160" s="2"/>
      <c r="L160" s="2"/>
      <c r="M160" s="2"/>
      <c r="N160" s="2"/>
      <c r="O160" s="2"/>
      <c r="P160" s="2"/>
    </row>
    <row r="161" spans="1:16" x14ac:dyDescent="0.25">
      <c r="A161" s="2"/>
      <c r="B161" s="2"/>
      <c r="C161" s="2"/>
      <c r="D161" s="2"/>
      <c r="E161" s="2"/>
      <c r="F161" s="2"/>
      <c r="G161" s="2"/>
      <c r="H161" s="2"/>
      <c r="I161" s="2"/>
      <c r="J161" s="2"/>
      <c r="K161" s="2"/>
      <c r="L161" s="2"/>
      <c r="M161" s="2"/>
      <c r="N161" s="2"/>
      <c r="O161" s="2"/>
      <c r="P161" s="2"/>
    </row>
    <row r="162" spans="1:16" x14ac:dyDescent="0.25">
      <c r="A162" s="2"/>
      <c r="B162" s="2"/>
      <c r="C162" s="2"/>
      <c r="D162" s="2"/>
      <c r="E162" s="2"/>
      <c r="F162" s="2"/>
      <c r="G162" s="2"/>
      <c r="H162" s="2"/>
      <c r="I162" s="2"/>
      <c r="J162" s="2"/>
      <c r="K162" s="2"/>
      <c r="L162" s="2"/>
      <c r="M162" s="2"/>
      <c r="N162" s="2"/>
      <c r="O162" s="2"/>
      <c r="P162" s="2"/>
    </row>
    <row r="163" spans="1:16" x14ac:dyDescent="0.25">
      <c r="A163" s="2"/>
      <c r="B163" s="2"/>
      <c r="C163" s="2"/>
      <c r="D163" s="2"/>
      <c r="E163" s="2"/>
      <c r="F163" s="2"/>
      <c r="G163" s="2"/>
      <c r="H163" s="2"/>
      <c r="I163" s="2"/>
      <c r="J163" s="2"/>
      <c r="K163" s="2"/>
      <c r="L163" s="2"/>
      <c r="M163" s="2"/>
      <c r="N163" s="2"/>
      <c r="O163" s="2"/>
      <c r="P163" s="2"/>
    </row>
    <row r="164" spans="1:16" x14ac:dyDescent="0.25">
      <c r="A164" s="2"/>
      <c r="B164" s="2"/>
      <c r="C164" s="2"/>
      <c r="D164" s="2"/>
      <c r="E164" s="2"/>
      <c r="F164" s="2"/>
      <c r="G164" s="2"/>
      <c r="H164" s="2"/>
      <c r="I164" s="2"/>
      <c r="J164" s="2"/>
      <c r="K164" s="2"/>
      <c r="L164" s="2"/>
      <c r="M164" s="2"/>
      <c r="N164" s="2"/>
      <c r="O164" s="2"/>
      <c r="P164" s="2"/>
    </row>
    <row r="165" spans="1:16" x14ac:dyDescent="0.25">
      <c r="A165" s="2"/>
      <c r="B165" s="2"/>
      <c r="C165" s="2"/>
      <c r="D165" s="2"/>
      <c r="E165" s="2"/>
      <c r="F165" s="2"/>
      <c r="G165" s="2"/>
      <c r="H165" s="2"/>
      <c r="I165" s="2"/>
      <c r="J165" s="2"/>
      <c r="K165" s="2"/>
      <c r="L165" s="2"/>
      <c r="M165" s="2"/>
      <c r="N165" s="2"/>
      <c r="O165" s="2"/>
      <c r="P165" s="2"/>
    </row>
    <row r="166" spans="1:16" x14ac:dyDescent="0.25">
      <c r="A166" s="2"/>
      <c r="B166" s="2"/>
      <c r="C166" s="2"/>
      <c r="D166" s="2"/>
      <c r="E166" s="2"/>
      <c r="F166" s="2"/>
      <c r="G166" s="2"/>
      <c r="H166" s="2"/>
      <c r="I166" s="2"/>
      <c r="J166" s="2"/>
      <c r="K166" s="2"/>
      <c r="L166" s="2"/>
      <c r="M166" s="2"/>
      <c r="N166" s="2"/>
      <c r="O166" s="2"/>
      <c r="P166" s="2"/>
    </row>
    <row r="167" spans="1:16" x14ac:dyDescent="0.25">
      <c r="A167" s="2"/>
      <c r="B167" s="2"/>
      <c r="C167" s="2"/>
      <c r="D167" s="2"/>
      <c r="E167" s="2"/>
      <c r="F167" s="2"/>
      <c r="G167" s="2"/>
      <c r="H167" s="2"/>
      <c r="I167" s="2"/>
      <c r="J167" s="2"/>
      <c r="K167" s="2"/>
      <c r="L167" s="2"/>
      <c r="M167" s="2"/>
      <c r="N167" s="2"/>
      <c r="O167" s="2"/>
      <c r="P167" s="2"/>
    </row>
    <row r="168" spans="1:16" x14ac:dyDescent="0.25">
      <c r="A168" s="2"/>
      <c r="B168" s="2"/>
      <c r="C168" s="2"/>
      <c r="D168" s="2"/>
      <c r="E168" s="2"/>
      <c r="F168" s="2"/>
      <c r="G168" s="2"/>
      <c r="H168" s="2"/>
      <c r="I168" s="2"/>
      <c r="J168" s="2"/>
      <c r="K168" s="2"/>
      <c r="L168" s="2"/>
      <c r="M168" s="2"/>
      <c r="N168" s="2"/>
      <c r="O168" s="2"/>
      <c r="P168" s="2"/>
    </row>
    <row r="169" spans="1:16" x14ac:dyDescent="0.25">
      <c r="A169" s="2"/>
      <c r="B169" s="2"/>
      <c r="C169" s="2"/>
      <c r="D169" s="2"/>
      <c r="E169" s="2"/>
      <c r="F169" s="2"/>
      <c r="G169" s="2"/>
      <c r="H169" s="2"/>
      <c r="I169" s="2"/>
      <c r="J169" s="2"/>
      <c r="K169" s="2"/>
      <c r="L169" s="2"/>
      <c r="M169" s="2"/>
      <c r="N169" s="2"/>
      <c r="O169" s="2"/>
      <c r="P169" s="2"/>
    </row>
    <row r="170" spans="1:16" x14ac:dyDescent="0.25">
      <c r="A170" s="2"/>
      <c r="B170" s="2"/>
      <c r="C170" s="2"/>
      <c r="D170" s="2"/>
      <c r="E170" s="2"/>
      <c r="F170" s="2"/>
      <c r="G170" s="2"/>
      <c r="H170" s="2"/>
      <c r="I170" s="2"/>
      <c r="J170" s="2"/>
      <c r="K170" s="2"/>
      <c r="L170" s="2"/>
      <c r="M170" s="2"/>
      <c r="N170" s="2"/>
      <c r="O170" s="2"/>
      <c r="P170" s="2"/>
    </row>
    <row r="171" spans="1:16" x14ac:dyDescent="0.25">
      <c r="A171" s="2"/>
      <c r="B171" s="2"/>
      <c r="C171" s="2"/>
      <c r="D171" s="2"/>
      <c r="E171" s="2"/>
      <c r="F171" s="2"/>
      <c r="G171" s="2"/>
      <c r="H171" s="2"/>
      <c r="I171" s="2"/>
      <c r="J171" s="2"/>
      <c r="K171" s="2"/>
      <c r="L171" s="2"/>
      <c r="M171" s="2"/>
      <c r="N171" s="2"/>
      <c r="O171" s="2"/>
      <c r="P171" s="2"/>
    </row>
    <row r="172" spans="1:16" x14ac:dyDescent="0.25">
      <c r="A172" s="2"/>
      <c r="B172" s="2"/>
      <c r="C172" s="2"/>
      <c r="D172" s="2"/>
      <c r="E172" s="2"/>
      <c r="F172" s="2"/>
      <c r="G172" s="2"/>
      <c r="H172" s="2"/>
      <c r="I172" s="2"/>
      <c r="J172" s="2"/>
      <c r="K172" s="2"/>
      <c r="L172" s="2"/>
      <c r="M172" s="2"/>
      <c r="N172" s="2"/>
      <c r="O172" s="2"/>
      <c r="P172" s="2"/>
    </row>
    <row r="173" spans="1:16" x14ac:dyDescent="0.25">
      <c r="A173" s="2"/>
      <c r="B173" s="2"/>
      <c r="C173" s="2"/>
      <c r="D173" s="2"/>
      <c r="E173" s="2"/>
      <c r="F173" s="2"/>
      <c r="G173" s="2"/>
      <c r="H173" s="2"/>
      <c r="I173" s="2"/>
      <c r="J173" s="2"/>
      <c r="K173" s="2"/>
      <c r="L173" s="2"/>
      <c r="M173" s="2"/>
      <c r="N173" s="2"/>
      <c r="O173" s="2"/>
      <c r="P173" s="2"/>
    </row>
    <row r="174" spans="1:16" x14ac:dyDescent="0.25">
      <c r="A174" s="2"/>
      <c r="B174" s="2"/>
      <c r="C174" s="2"/>
      <c r="D174" s="2"/>
      <c r="E174" s="2"/>
      <c r="F174" s="2"/>
      <c r="G174" s="2"/>
      <c r="H174" s="2"/>
      <c r="I174" s="2"/>
      <c r="J174" s="2"/>
      <c r="K174" s="2"/>
      <c r="L174" s="2"/>
      <c r="M174" s="2"/>
      <c r="N174" s="2"/>
      <c r="O174" s="2"/>
      <c r="P174" s="2"/>
    </row>
    <row r="175" spans="1:16" x14ac:dyDescent="0.25">
      <c r="A175" s="2"/>
      <c r="B175" s="2"/>
      <c r="C175" s="2"/>
      <c r="D175" s="2"/>
      <c r="E175" s="2"/>
      <c r="F175" s="2"/>
      <c r="G175" s="2"/>
      <c r="H175" s="2"/>
      <c r="I175" s="2"/>
      <c r="J175" s="2"/>
      <c r="K175" s="2"/>
      <c r="L175" s="2"/>
      <c r="M175" s="2"/>
      <c r="N175" s="2"/>
      <c r="O175" s="2"/>
      <c r="P175" s="2"/>
    </row>
    <row r="176" spans="1:16" x14ac:dyDescent="0.25">
      <c r="A176" s="2"/>
      <c r="B176" s="2"/>
      <c r="C176" s="2"/>
      <c r="D176" s="2"/>
      <c r="E176" s="2"/>
      <c r="F176" s="2"/>
      <c r="G176" s="2"/>
      <c r="H176" s="2"/>
      <c r="I176" s="2"/>
      <c r="J176" s="2"/>
      <c r="K176" s="2"/>
      <c r="L176" s="2"/>
      <c r="M176" s="2"/>
      <c r="N176" s="2"/>
      <c r="O176" s="2"/>
      <c r="P176" s="2"/>
    </row>
    <row r="177" spans="1:16" x14ac:dyDescent="0.25">
      <c r="A177" s="2"/>
      <c r="B177" s="2"/>
      <c r="C177" s="2"/>
      <c r="D177" s="2"/>
      <c r="E177" s="2"/>
      <c r="F177" s="2"/>
      <c r="G177" s="2"/>
      <c r="H177" s="2"/>
      <c r="I177" s="2"/>
      <c r="J177" s="2"/>
      <c r="K177" s="2"/>
      <c r="L177" s="2"/>
      <c r="M177" s="2"/>
      <c r="N177" s="2"/>
      <c r="O177" s="2"/>
      <c r="P177" s="2"/>
    </row>
    <row r="178" spans="1:16" x14ac:dyDescent="0.25">
      <c r="A178" s="2"/>
      <c r="B178" s="2"/>
      <c r="C178" s="2"/>
      <c r="D178" s="2"/>
      <c r="E178" s="2"/>
      <c r="F178" s="2"/>
      <c r="G178" s="2"/>
      <c r="H178" s="2"/>
      <c r="I178" s="2"/>
      <c r="J178" s="2"/>
      <c r="K178" s="2"/>
      <c r="L178" s="2"/>
      <c r="M178" s="2"/>
      <c r="N178" s="2"/>
      <c r="O178" s="2"/>
      <c r="P178" s="2"/>
    </row>
    <row r="179" spans="1:16" x14ac:dyDescent="0.25">
      <c r="A179" s="2"/>
      <c r="B179" s="2"/>
      <c r="C179" s="2"/>
      <c r="D179" s="2"/>
      <c r="E179" s="2"/>
      <c r="F179" s="2"/>
      <c r="G179" s="2"/>
      <c r="H179" s="2"/>
      <c r="I179" s="2"/>
      <c r="J179" s="2"/>
      <c r="K179" s="2"/>
      <c r="L179" s="2"/>
      <c r="M179" s="2"/>
      <c r="N179" s="2"/>
      <c r="O179" s="2"/>
      <c r="P179" s="2"/>
    </row>
    <row r="180" spans="1:16" x14ac:dyDescent="0.25">
      <c r="A180" s="2"/>
      <c r="B180" s="2"/>
      <c r="C180" s="2"/>
      <c r="D180" s="2"/>
      <c r="E180" s="2"/>
      <c r="F180" s="2"/>
      <c r="G180" s="2"/>
      <c r="H180" s="2"/>
      <c r="I180" s="2"/>
      <c r="J180" s="2"/>
      <c r="K180" s="2"/>
      <c r="L180" s="2"/>
      <c r="M180" s="2"/>
      <c r="N180" s="2"/>
      <c r="O180" s="2"/>
      <c r="P180" s="2"/>
    </row>
    <row r="181" spans="1:16" x14ac:dyDescent="0.25">
      <c r="A181" s="2"/>
      <c r="B181" s="2"/>
      <c r="C181" s="2"/>
      <c r="D181" s="2"/>
      <c r="E181" s="2"/>
      <c r="F181" s="2"/>
      <c r="G181" s="2"/>
      <c r="H181" s="2"/>
      <c r="I181" s="2"/>
      <c r="J181" s="2"/>
      <c r="K181" s="2"/>
      <c r="L181" s="2"/>
      <c r="M181" s="2"/>
      <c r="N181" s="2"/>
      <c r="O181" s="2"/>
      <c r="P181" s="2"/>
    </row>
    <row r="182" spans="1:16" x14ac:dyDescent="0.25">
      <c r="A182" s="2"/>
      <c r="B182" s="2"/>
      <c r="C182" s="2"/>
      <c r="D182" s="2"/>
      <c r="E182" s="2"/>
      <c r="F182" s="2"/>
      <c r="G182" s="2"/>
      <c r="H182" s="2"/>
      <c r="I182" s="2"/>
      <c r="J182" s="2"/>
      <c r="K182" s="2"/>
      <c r="L182" s="2"/>
      <c r="M182" s="2"/>
      <c r="N182" s="2"/>
      <c r="O182" s="2"/>
      <c r="P182" s="2"/>
    </row>
    <row r="183" spans="1:16" x14ac:dyDescent="0.25">
      <c r="A183" s="2"/>
      <c r="B183" s="2"/>
      <c r="C183" s="2"/>
      <c r="D183" s="2"/>
      <c r="E183" s="2"/>
      <c r="F183" s="2"/>
      <c r="G183" s="2"/>
      <c r="H183" s="2"/>
      <c r="I183" s="2"/>
      <c r="J183" s="2"/>
      <c r="K183" s="2"/>
      <c r="L183" s="2"/>
      <c r="M183" s="2"/>
      <c r="N183" s="2"/>
      <c r="O183" s="2"/>
      <c r="P183" s="2"/>
    </row>
    <row r="184" spans="1:16" x14ac:dyDescent="0.25">
      <c r="A184" s="2"/>
      <c r="B184" s="2"/>
      <c r="C184" s="2"/>
      <c r="D184" s="2"/>
      <c r="E184" s="2"/>
      <c r="F184" s="2"/>
      <c r="G184" s="2"/>
      <c r="H184" s="2"/>
      <c r="I184" s="2"/>
      <c r="J184" s="2"/>
      <c r="K184" s="2"/>
      <c r="L184" s="2"/>
      <c r="M184" s="2"/>
      <c r="N184" s="2"/>
      <c r="O184" s="2"/>
      <c r="P184" s="2"/>
    </row>
    <row r="185" spans="1:16" x14ac:dyDescent="0.25">
      <c r="A185" s="2"/>
      <c r="B185" s="2"/>
      <c r="C185" s="2"/>
      <c r="D185" s="2"/>
      <c r="E185" s="2"/>
      <c r="F185" s="2"/>
      <c r="G185" s="2"/>
      <c r="H185" s="2"/>
      <c r="I185" s="2"/>
      <c r="J185" s="2"/>
      <c r="K185" s="2"/>
      <c r="L185" s="2"/>
      <c r="M185" s="2"/>
      <c r="N185" s="2"/>
      <c r="O185" s="2"/>
      <c r="P185" s="2"/>
    </row>
    <row r="186" spans="1:16" x14ac:dyDescent="0.25">
      <c r="A186" s="2"/>
      <c r="B186" s="2"/>
      <c r="C186" s="2"/>
      <c r="D186" s="2"/>
      <c r="E186" s="2"/>
      <c r="F186" s="2"/>
      <c r="G186" s="2"/>
      <c r="H186" s="2"/>
      <c r="I186" s="2"/>
      <c r="J186" s="2"/>
      <c r="K186" s="2"/>
      <c r="L186" s="2"/>
      <c r="M186" s="2"/>
      <c r="N186" s="2"/>
      <c r="O186" s="2"/>
      <c r="P186" s="2"/>
    </row>
    <row r="187" spans="1:16" x14ac:dyDescent="0.25">
      <c r="A187" s="2"/>
      <c r="B187" s="2"/>
      <c r="C187" s="2"/>
      <c r="D187" s="2"/>
      <c r="E187" s="2"/>
      <c r="F187" s="2"/>
      <c r="G187" s="2"/>
      <c r="H187" s="2"/>
      <c r="I187" s="2"/>
      <c r="J187" s="2"/>
      <c r="K187" s="2"/>
      <c r="L187" s="2"/>
      <c r="M187" s="2"/>
      <c r="N187" s="2"/>
      <c r="O187" s="2"/>
      <c r="P187" s="2"/>
    </row>
    <row r="188" spans="1:16" x14ac:dyDescent="0.25">
      <c r="A188" s="2"/>
      <c r="B188" s="2"/>
      <c r="C188" s="2"/>
      <c r="D188" s="2"/>
      <c r="E188" s="2"/>
      <c r="F188" s="2"/>
      <c r="G188" s="2"/>
      <c r="H188" s="2"/>
      <c r="I188" s="2"/>
      <c r="J188" s="2"/>
      <c r="K188" s="2"/>
      <c r="L188" s="2"/>
      <c r="M188" s="2"/>
      <c r="N188" s="2"/>
      <c r="O188" s="2"/>
      <c r="P188" s="2"/>
    </row>
    <row r="189" spans="1:16" x14ac:dyDescent="0.25">
      <c r="A189" s="2"/>
      <c r="B189" s="2"/>
      <c r="C189" s="2"/>
      <c r="D189" s="2"/>
      <c r="E189" s="2"/>
      <c r="F189" s="2"/>
      <c r="G189" s="2"/>
      <c r="H189" s="2"/>
      <c r="I189" s="2"/>
      <c r="J189" s="2"/>
      <c r="K189" s="2"/>
      <c r="L189" s="2"/>
      <c r="M189" s="2"/>
      <c r="N189" s="2"/>
      <c r="O189" s="2"/>
      <c r="P189" s="2"/>
    </row>
    <row r="190" spans="1:16" x14ac:dyDescent="0.25">
      <c r="A190" s="2"/>
      <c r="B190" s="2"/>
      <c r="C190" s="2"/>
      <c r="D190" s="2"/>
      <c r="E190" s="2"/>
      <c r="F190" s="2"/>
      <c r="G190" s="2"/>
      <c r="H190" s="2"/>
      <c r="I190" s="2"/>
      <c r="J190" s="2"/>
      <c r="K190" s="2"/>
      <c r="L190" s="2"/>
      <c r="M190" s="2"/>
      <c r="N190" s="2"/>
      <c r="O190" s="2"/>
      <c r="P190" s="2"/>
    </row>
    <row r="191" spans="1:16" x14ac:dyDescent="0.25">
      <c r="A191" s="2"/>
      <c r="B191" s="2"/>
      <c r="C191" s="2"/>
      <c r="D191" s="2"/>
      <c r="E191" s="2"/>
      <c r="F191" s="2"/>
      <c r="G191" s="2"/>
      <c r="H191" s="2"/>
      <c r="I191" s="2"/>
      <c r="J191" s="2"/>
      <c r="K191" s="2"/>
      <c r="L191" s="2"/>
      <c r="M191" s="2"/>
      <c r="N191" s="2"/>
      <c r="O191" s="2"/>
      <c r="P191" s="2"/>
    </row>
    <row r="192" spans="1:16" x14ac:dyDescent="0.25">
      <c r="A192" s="2"/>
      <c r="B192" s="2"/>
      <c r="C192" s="2"/>
      <c r="D192" s="2"/>
      <c r="E192" s="2"/>
      <c r="F192" s="2"/>
      <c r="G192" s="2"/>
      <c r="H192" s="2"/>
      <c r="I192" s="2"/>
      <c r="J192" s="2"/>
      <c r="K192" s="2"/>
      <c r="L192" s="2"/>
      <c r="M192" s="2"/>
      <c r="N192" s="2"/>
      <c r="O192" s="2"/>
      <c r="P192" s="2"/>
    </row>
    <row r="193" spans="1:16" x14ac:dyDescent="0.25">
      <c r="A193" s="2"/>
      <c r="B193" s="2"/>
      <c r="C193" s="2"/>
      <c r="D193" s="2"/>
      <c r="E193" s="2"/>
      <c r="F193" s="2"/>
      <c r="G193" s="2"/>
      <c r="H193" s="2"/>
      <c r="I193" s="2"/>
      <c r="J193" s="2"/>
      <c r="K193" s="2"/>
      <c r="L193" s="2"/>
      <c r="M193" s="2"/>
      <c r="N193" s="2"/>
      <c r="O193" s="2"/>
      <c r="P193" s="2"/>
    </row>
    <row r="194" spans="1:16" x14ac:dyDescent="0.25">
      <c r="A194" s="2"/>
      <c r="B194" s="2"/>
      <c r="C194" s="2"/>
      <c r="D194" s="2"/>
      <c r="E194" s="2"/>
      <c r="F194" s="2"/>
      <c r="G194" s="2"/>
      <c r="H194" s="2"/>
      <c r="I194" s="2"/>
      <c r="J194" s="2"/>
      <c r="K194" s="2"/>
      <c r="L194" s="2"/>
      <c r="M194" s="2"/>
      <c r="N194" s="2"/>
      <c r="O194" s="2"/>
      <c r="P194" s="2"/>
    </row>
    <row r="195" spans="1:16" x14ac:dyDescent="0.25">
      <c r="A195" s="2"/>
      <c r="B195" s="2"/>
      <c r="C195" s="2"/>
      <c r="D195" s="2"/>
      <c r="E195" s="2"/>
      <c r="F195" s="2"/>
      <c r="G195" s="2"/>
      <c r="H195" s="2"/>
      <c r="I195" s="2"/>
      <c r="J195" s="2"/>
      <c r="K195" s="2"/>
      <c r="L195" s="2"/>
      <c r="M195" s="2"/>
      <c r="N195" s="2"/>
      <c r="O195" s="2"/>
      <c r="P195" s="2"/>
    </row>
    <row r="196" spans="1:16" x14ac:dyDescent="0.25">
      <c r="A196" s="2"/>
      <c r="B196" s="2"/>
      <c r="C196" s="2"/>
      <c r="D196" s="2"/>
      <c r="E196" s="2"/>
      <c r="F196" s="2"/>
      <c r="G196" s="2"/>
      <c r="H196" s="2"/>
      <c r="I196" s="2"/>
      <c r="J196" s="2"/>
      <c r="K196" s="2"/>
      <c r="L196" s="2"/>
      <c r="M196" s="2"/>
      <c r="N196" s="2"/>
      <c r="O196" s="2"/>
      <c r="P196" s="2"/>
    </row>
    <row r="197" spans="1:16" x14ac:dyDescent="0.25">
      <c r="A197" s="2"/>
      <c r="B197" s="2"/>
      <c r="C197" s="2"/>
      <c r="D197" s="2"/>
      <c r="E197" s="2"/>
      <c r="F197" s="2"/>
      <c r="G197" s="2"/>
      <c r="H197" s="2"/>
      <c r="I197" s="2"/>
      <c r="J197" s="2"/>
      <c r="K197" s="2"/>
      <c r="L197" s="2"/>
      <c r="M197" s="2"/>
      <c r="N197" s="2"/>
      <c r="O197" s="2"/>
      <c r="P197" s="2"/>
    </row>
    <row r="198" spans="1:16" x14ac:dyDescent="0.25">
      <c r="A198" s="2"/>
      <c r="B198" s="2"/>
      <c r="C198" s="2"/>
      <c r="D198" s="2"/>
      <c r="E198" s="2"/>
      <c r="F198" s="2"/>
      <c r="G198" s="2"/>
      <c r="H198" s="2"/>
      <c r="I198" s="2"/>
      <c r="J198" s="2"/>
      <c r="K198" s="2"/>
      <c r="L198" s="2"/>
      <c r="M198" s="2"/>
      <c r="N198" s="2"/>
      <c r="O198" s="2"/>
      <c r="P198" s="2"/>
    </row>
    <row r="199" spans="1:16" x14ac:dyDescent="0.25">
      <c r="A199" s="2"/>
      <c r="B199" s="2"/>
      <c r="C199" s="2"/>
      <c r="D199" s="2"/>
      <c r="E199" s="2"/>
      <c r="F199" s="2"/>
      <c r="G199" s="2"/>
      <c r="H199" s="2"/>
      <c r="I199" s="2"/>
      <c r="J199" s="2"/>
      <c r="K199" s="2"/>
      <c r="L199" s="2"/>
      <c r="M199" s="2"/>
      <c r="N199" s="2"/>
      <c r="O199" s="2"/>
      <c r="P199" s="2"/>
    </row>
    <row r="200" spans="1:16" x14ac:dyDescent="0.25">
      <c r="A200" s="2"/>
      <c r="B200" s="2"/>
      <c r="C200" s="2"/>
      <c r="D200" s="2"/>
      <c r="E200" s="2"/>
      <c r="F200" s="2"/>
      <c r="G200" s="2"/>
      <c r="H200" s="2"/>
      <c r="I200" s="2"/>
      <c r="J200" s="2"/>
      <c r="K200" s="2"/>
      <c r="L200" s="2"/>
      <c r="M200" s="2"/>
      <c r="N200" s="2"/>
      <c r="O200" s="2"/>
      <c r="P200" s="2"/>
    </row>
    <row r="201" spans="1:16" x14ac:dyDescent="0.25">
      <c r="A201" s="2"/>
      <c r="B201" s="2"/>
      <c r="C201" s="2"/>
      <c r="D201" s="2"/>
      <c r="E201" s="2"/>
      <c r="F201" s="2"/>
      <c r="G201" s="2"/>
      <c r="H201" s="2"/>
      <c r="I201" s="2"/>
      <c r="J201" s="2"/>
      <c r="K201" s="2"/>
      <c r="L201" s="2"/>
      <c r="M201" s="2"/>
      <c r="N201" s="2"/>
      <c r="O201" s="2"/>
      <c r="P201" s="2"/>
    </row>
    <row r="202" spans="1:16" x14ac:dyDescent="0.25">
      <c r="A202" s="2"/>
      <c r="B202" s="2"/>
      <c r="C202" s="2"/>
      <c r="D202" s="2"/>
      <c r="E202" s="2"/>
      <c r="F202" s="2"/>
      <c r="G202" s="2"/>
      <c r="H202" s="2"/>
      <c r="I202" s="2"/>
      <c r="J202" s="2"/>
      <c r="K202" s="2"/>
      <c r="L202" s="2"/>
      <c r="M202" s="2"/>
      <c r="N202" s="2"/>
      <c r="O202" s="2"/>
      <c r="P202" s="2"/>
    </row>
    <row r="203" spans="1:16" x14ac:dyDescent="0.25">
      <c r="A203" s="2"/>
      <c r="B203" s="2"/>
      <c r="C203" s="2"/>
      <c r="D203" s="2"/>
      <c r="E203" s="2"/>
      <c r="F203" s="2"/>
      <c r="G203" s="2"/>
      <c r="H203" s="2"/>
      <c r="I203" s="2"/>
      <c r="J203" s="2"/>
      <c r="K203" s="2"/>
      <c r="L203" s="2"/>
      <c r="M203" s="2"/>
      <c r="N203" s="2"/>
      <c r="O203" s="2"/>
      <c r="P203" s="2"/>
    </row>
    <row r="204" spans="1:16" x14ac:dyDescent="0.25">
      <c r="A204" s="2"/>
      <c r="B204" s="2"/>
      <c r="C204" s="2"/>
      <c r="D204" s="2"/>
      <c r="E204" s="2"/>
      <c r="F204" s="2"/>
      <c r="G204" s="2"/>
      <c r="H204" s="2"/>
      <c r="I204" s="2"/>
      <c r="J204" s="2"/>
      <c r="K204" s="2"/>
      <c r="L204" s="2"/>
      <c r="M204" s="2"/>
      <c r="N204" s="2"/>
      <c r="O204" s="2"/>
      <c r="P204" s="2"/>
    </row>
    <row r="205" spans="1:16" x14ac:dyDescent="0.25">
      <c r="A205" s="2"/>
      <c r="B205" s="2"/>
      <c r="C205" s="2"/>
      <c r="D205" s="2"/>
      <c r="E205" s="2"/>
      <c r="F205" s="2"/>
      <c r="G205" s="2"/>
      <c r="H205" s="2"/>
      <c r="I205" s="2"/>
      <c r="J205" s="2"/>
      <c r="K205" s="2"/>
      <c r="L205" s="2"/>
      <c r="M205" s="2"/>
      <c r="N205" s="2"/>
      <c r="O205" s="2"/>
      <c r="P205" s="2"/>
    </row>
    <row r="206" spans="1:16" x14ac:dyDescent="0.25">
      <c r="A206" s="2"/>
      <c r="B206" s="2"/>
      <c r="C206" s="2"/>
      <c r="D206" s="2"/>
      <c r="E206" s="2"/>
      <c r="F206" s="2"/>
      <c r="G206" s="2"/>
      <c r="H206" s="2"/>
      <c r="I206" s="2"/>
      <c r="J206" s="2"/>
      <c r="K206" s="2"/>
      <c r="L206" s="2"/>
      <c r="M206" s="2"/>
      <c r="N206" s="2"/>
      <c r="O206" s="2"/>
      <c r="P206" s="2"/>
    </row>
    <row r="207" spans="1:16" x14ac:dyDescent="0.25">
      <c r="A207" s="2"/>
      <c r="B207" s="2"/>
      <c r="C207" s="2"/>
      <c r="D207" s="2"/>
      <c r="E207" s="2"/>
      <c r="F207" s="2"/>
      <c r="G207" s="2"/>
      <c r="H207" s="2"/>
      <c r="I207" s="2"/>
      <c r="J207" s="2"/>
      <c r="K207" s="2"/>
      <c r="L207" s="2"/>
      <c r="M207" s="2"/>
      <c r="N207" s="2"/>
      <c r="O207" s="2"/>
      <c r="P207" s="2"/>
    </row>
    <row r="208" spans="1:16" x14ac:dyDescent="0.25">
      <c r="A208" s="2"/>
      <c r="B208" s="2"/>
      <c r="C208" s="2"/>
      <c r="D208" s="2"/>
      <c r="E208" s="2"/>
      <c r="F208" s="2"/>
      <c r="G208" s="2"/>
      <c r="H208" s="2"/>
      <c r="I208" s="2"/>
      <c r="J208" s="2"/>
      <c r="K208" s="2"/>
      <c r="L208" s="2"/>
      <c r="M208" s="2"/>
      <c r="N208" s="2"/>
      <c r="O208" s="2"/>
      <c r="P208" s="2"/>
    </row>
    <row r="209" spans="1:16" x14ac:dyDescent="0.25">
      <c r="A209" s="2"/>
      <c r="B209" s="2"/>
      <c r="C209" s="2"/>
      <c r="D209" s="2"/>
      <c r="E209" s="2"/>
      <c r="F209" s="2"/>
      <c r="G209" s="2"/>
      <c r="H209" s="2"/>
      <c r="I209" s="2"/>
      <c r="J209" s="2"/>
      <c r="K209" s="2"/>
      <c r="L209" s="2"/>
      <c r="M209" s="2"/>
      <c r="N209" s="2"/>
      <c r="O209" s="2"/>
      <c r="P209" s="2"/>
    </row>
    <row r="210" spans="1:16" x14ac:dyDescent="0.25">
      <c r="A210" s="2"/>
      <c r="B210" s="2"/>
      <c r="C210" s="2"/>
      <c r="D210" s="2"/>
      <c r="E210" s="2"/>
      <c r="F210" s="2"/>
      <c r="G210" s="2"/>
      <c r="H210" s="2"/>
      <c r="I210" s="2"/>
      <c r="J210" s="2"/>
      <c r="K210" s="2"/>
      <c r="L210" s="2"/>
      <c r="M210" s="2"/>
      <c r="N210" s="2"/>
      <c r="O210" s="2"/>
      <c r="P210" s="2"/>
    </row>
    <row r="211" spans="1:16" x14ac:dyDescent="0.25">
      <c r="A211" s="2"/>
      <c r="B211" s="2"/>
      <c r="C211" s="2"/>
      <c r="D211" s="2"/>
      <c r="E211" s="2"/>
      <c r="F211" s="2"/>
      <c r="G211" s="2"/>
      <c r="H211" s="2"/>
      <c r="I211" s="2"/>
      <c r="J211" s="2"/>
      <c r="K211" s="2"/>
      <c r="L211" s="2"/>
      <c r="M211" s="2"/>
      <c r="N211" s="2"/>
      <c r="O211" s="2"/>
      <c r="P211" s="2"/>
    </row>
    <row r="212" spans="1:16" x14ac:dyDescent="0.25">
      <c r="A212" s="2"/>
      <c r="B212" s="2"/>
      <c r="C212" s="2"/>
      <c r="D212" s="2"/>
      <c r="E212" s="2"/>
      <c r="F212" s="2"/>
      <c r="G212" s="2"/>
      <c r="H212" s="2"/>
      <c r="I212" s="2"/>
      <c r="J212" s="2"/>
      <c r="K212" s="2"/>
      <c r="L212" s="2"/>
      <c r="M212" s="2"/>
      <c r="N212" s="2"/>
      <c r="O212" s="2"/>
      <c r="P212" s="2"/>
    </row>
    <row r="213" spans="1:16" x14ac:dyDescent="0.25">
      <c r="A213" s="2"/>
      <c r="B213" s="2"/>
      <c r="C213" s="2"/>
      <c r="D213" s="2"/>
      <c r="E213" s="2"/>
      <c r="F213" s="2"/>
      <c r="G213" s="2"/>
      <c r="H213" s="2"/>
      <c r="I213" s="2"/>
      <c r="J213" s="2"/>
      <c r="K213" s="2"/>
      <c r="L213" s="2"/>
      <c r="M213" s="2"/>
      <c r="N213" s="2"/>
      <c r="O213" s="2"/>
      <c r="P213" s="2"/>
    </row>
    <row r="214" spans="1:16" x14ac:dyDescent="0.25">
      <c r="A214" s="2"/>
      <c r="B214" s="2"/>
      <c r="C214" s="2"/>
      <c r="D214" s="2"/>
      <c r="E214" s="2"/>
      <c r="F214" s="2"/>
      <c r="G214" s="2"/>
      <c r="H214" s="2"/>
      <c r="I214" s="2"/>
      <c r="J214" s="2"/>
      <c r="K214" s="2"/>
      <c r="L214" s="2"/>
      <c r="M214" s="2"/>
      <c r="N214" s="2"/>
      <c r="O214" s="2"/>
      <c r="P214" s="2"/>
    </row>
    <row r="215" spans="1:16" x14ac:dyDescent="0.25">
      <c r="A215" s="2"/>
      <c r="B215" s="2"/>
      <c r="C215" s="2"/>
      <c r="D215" s="2"/>
      <c r="E215" s="2"/>
      <c r="F215" s="2"/>
      <c r="G215" s="2"/>
      <c r="H215" s="2"/>
      <c r="I215" s="2"/>
      <c r="J215" s="2"/>
      <c r="K215" s="2"/>
      <c r="L215" s="2"/>
      <c r="M215" s="2"/>
      <c r="N215" s="2"/>
      <c r="O215" s="2"/>
      <c r="P215" s="2"/>
    </row>
    <row r="216" spans="1:16" x14ac:dyDescent="0.25">
      <c r="A216" s="2"/>
      <c r="B216" s="2"/>
      <c r="C216" s="2"/>
      <c r="D216" s="2"/>
      <c r="E216" s="2"/>
      <c r="F216" s="2"/>
      <c r="G216" s="2"/>
      <c r="H216" s="2"/>
      <c r="I216" s="2"/>
      <c r="J216" s="2"/>
      <c r="K216" s="2"/>
      <c r="L216" s="2"/>
      <c r="M216" s="2"/>
      <c r="N216" s="2"/>
      <c r="O216" s="2"/>
      <c r="P216" s="2"/>
    </row>
    <row r="217" spans="1:16" x14ac:dyDescent="0.25">
      <c r="A217" s="2"/>
      <c r="B217" s="2"/>
      <c r="C217" s="2"/>
      <c r="D217" s="2"/>
      <c r="E217" s="2"/>
      <c r="F217" s="2"/>
      <c r="G217" s="2"/>
      <c r="H217" s="2"/>
      <c r="I217" s="2"/>
      <c r="J217" s="2"/>
      <c r="K217" s="2"/>
      <c r="L217" s="2"/>
      <c r="M217" s="2"/>
      <c r="N217" s="2"/>
      <c r="O217" s="2"/>
      <c r="P217" s="2"/>
    </row>
    <row r="218" spans="1:16" x14ac:dyDescent="0.25">
      <c r="A218" s="2"/>
      <c r="B218" s="2"/>
      <c r="C218" s="2"/>
      <c r="D218" s="2"/>
      <c r="E218" s="2"/>
      <c r="F218" s="2"/>
      <c r="G218" s="2"/>
      <c r="H218" s="2"/>
      <c r="I218" s="2"/>
      <c r="J218" s="2"/>
      <c r="K218" s="2"/>
      <c r="L218" s="2"/>
      <c r="M218" s="2"/>
      <c r="N218" s="2"/>
      <c r="O218" s="2"/>
      <c r="P218" s="2"/>
    </row>
    <row r="219" spans="1:16" x14ac:dyDescent="0.25">
      <c r="A219" s="2"/>
      <c r="B219" s="2"/>
      <c r="C219" s="2"/>
      <c r="D219" s="2"/>
      <c r="E219" s="2"/>
      <c r="F219" s="2"/>
      <c r="G219" s="2"/>
      <c r="H219" s="2"/>
      <c r="I219" s="2"/>
      <c r="J219" s="2"/>
      <c r="K219" s="2"/>
      <c r="L219" s="2"/>
      <c r="M219" s="2"/>
      <c r="N219" s="2"/>
      <c r="O219" s="2"/>
      <c r="P219" s="2"/>
    </row>
    <row r="220" spans="1:16" x14ac:dyDescent="0.25">
      <c r="A220" s="2"/>
      <c r="B220" s="2"/>
      <c r="C220" s="2"/>
      <c r="D220" s="2"/>
      <c r="E220" s="2"/>
      <c r="F220" s="2"/>
      <c r="G220" s="2"/>
      <c r="H220" s="2"/>
      <c r="I220" s="2"/>
      <c r="J220" s="2"/>
      <c r="K220" s="2"/>
      <c r="L220" s="2"/>
      <c r="M220" s="2"/>
      <c r="N220" s="2"/>
      <c r="O220" s="2"/>
      <c r="P220" s="2"/>
    </row>
    <row r="221" spans="1:16" x14ac:dyDescent="0.25">
      <c r="A221" s="2"/>
      <c r="B221" s="2"/>
      <c r="C221" s="2"/>
      <c r="D221" s="2"/>
      <c r="E221" s="2"/>
      <c r="F221" s="2"/>
      <c r="G221" s="2"/>
      <c r="H221" s="2"/>
      <c r="I221" s="2"/>
      <c r="J221" s="2"/>
      <c r="K221" s="2"/>
      <c r="L221" s="2"/>
      <c r="M221" s="2"/>
      <c r="N221" s="2"/>
      <c r="O221" s="2"/>
      <c r="P221" s="2"/>
    </row>
    <row r="222" spans="1:16" x14ac:dyDescent="0.25">
      <c r="A222" s="2"/>
      <c r="B222" s="2"/>
      <c r="C222" s="2"/>
      <c r="D222" s="2"/>
      <c r="E222" s="2"/>
      <c r="F222" s="2"/>
      <c r="G222" s="2"/>
      <c r="H222" s="2"/>
      <c r="I222" s="2"/>
      <c r="J222" s="2"/>
      <c r="K222" s="2"/>
      <c r="L222" s="2"/>
      <c r="M222" s="2"/>
      <c r="N222" s="2"/>
      <c r="O222" s="2"/>
      <c r="P222" s="2"/>
    </row>
    <row r="223" spans="1:16" x14ac:dyDescent="0.25">
      <c r="A223" s="2"/>
      <c r="B223" s="2"/>
      <c r="C223" s="2"/>
      <c r="D223" s="2"/>
      <c r="E223" s="2"/>
      <c r="F223" s="2"/>
      <c r="G223" s="2"/>
      <c r="H223" s="2"/>
      <c r="I223" s="2"/>
      <c r="J223" s="2"/>
      <c r="K223" s="2"/>
      <c r="L223" s="2"/>
      <c r="M223" s="2"/>
      <c r="N223" s="2"/>
      <c r="O223" s="2"/>
      <c r="P223" s="2"/>
    </row>
    <row r="224" spans="1:16" x14ac:dyDescent="0.25">
      <c r="A224" s="2"/>
      <c r="B224" s="2"/>
      <c r="C224" s="2"/>
      <c r="D224" s="2"/>
      <c r="E224" s="2"/>
      <c r="F224" s="2"/>
      <c r="G224" s="2"/>
      <c r="H224" s="2"/>
      <c r="I224" s="2"/>
      <c r="J224" s="2"/>
      <c r="K224" s="2"/>
      <c r="L224" s="2"/>
      <c r="M224" s="2"/>
      <c r="N224" s="2"/>
      <c r="O224" s="2"/>
      <c r="P224" s="2"/>
    </row>
    <row r="225" spans="1:16" x14ac:dyDescent="0.25">
      <c r="A225" s="2"/>
      <c r="B225" s="2"/>
      <c r="C225" s="2"/>
      <c r="D225" s="2"/>
      <c r="E225" s="2"/>
      <c r="F225" s="2"/>
      <c r="G225" s="2"/>
      <c r="H225" s="2"/>
      <c r="I225" s="2"/>
      <c r="J225" s="2"/>
      <c r="K225" s="2"/>
      <c r="L225" s="2"/>
      <c r="M225" s="2"/>
      <c r="N225" s="2"/>
      <c r="O225" s="2"/>
      <c r="P225" s="2"/>
    </row>
    <row r="226" spans="1:16" x14ac:dyDescent="0.25">
      <c r="A226" s="2"/>
      <c r="B226" s="2"/>
      <c r="C226" s="2"/>
      <c r="D226" s="2"/>
      <c r="E226" s="2"/>
      <c r="F226" s="2"/>
      <c r="G226" s="2"/>
      <c r="H226" s="2"/>
      <c r="I226" s="2"/>
      <c r="J226" s="2"/>
      <c r="K226" s="2"/>
      <c r="L226" s="2"/>
      <c r="M226" s="2"/>
      <c r="N226" s="2"/>
      <c r="O226" s="2"/>
      <c r="P226" s="2"/>
    </row>
    <row r="227" spans="1:16" x14ac:dyDescent="0.25">
      <c r="A227" s="2"/>
      <c r="B227" s="2"/>
      <c r="C227" s="2"/>
      <c r="D227" s="2"/>
      <c r="E227" s="2"/>
      <c r="F227" s="2"/>
      <c r="G227" s="2"/>
      <c r="H227" s="2"/>
      <c r="I227" s="2"/>
      <c r="J227" s="2"/>
      <c r="K227" s="2"/>
      <c r="L227" s="2"/>
      <c r="M227" s="2"/>
      <c r="N227" s="2"/>
      <c r="O227" s="2"/>
      <c r="P227" s="2"/>
    </row>
    <row r="228" spans="1:16" x14ac:dyDescent="0.25">
      <c r="A228" s="2"/>
      <c r="B228" s="2"/>
      <c r="C228" s="2"/>
      <c r="D228" s="2"/>
      <c r="E228" s="2"/>
      <c r="F228" s="2"/>
      <c r="G228" s="2"/>
      <c r="H228" s="2"/>
      <c r="I228" s="2"/>
      <c r="J228" s="2"/>
      <c r="K228" s="2"/>
      <c r="L228" s="2"/>
      <c r="M228" s="2"/>
      <c r="N228" s="2"/>
      <c r="O228" s="2"/>
      <c r="P228" s="2"/>
    </row>
    <row r="229" spans="1:16" x14ac:dyDescent="0.25">
      <c r="A229" s="2"/>
      <c r="B229" s="2"/>
      <c r="C229" s="2"/>
      <c r="D229" s="2"/>
      <c r="E229" s="2"/>
      <c r="F229" s="2"/>
      <c r="G229" s="2"/>
      <c r="H229" s="2"/>
      <c r="I229" s="2"/>
      <c r="J229" s="2"/>
      <c r="K229" s="2"/>
      <c r="L229" s="2"/>
      <c r="M229" s="2"/>
      <c r="N229" s="2"/>
      <c r="O229" s="2"/>
      <c r="P229" s="2"/>
    </row>
    <row r="230" spans="1:16" x14ac:dyDescent="0.25">
      <c r="A230" s="2"/>
      <c r="B230" s="2"/>
      <c r="C230" s="2"/>
      <c r="D230" s="2"/>
      <c r="E230" s="2"/>
      <c r="F230" s="2"/>
      <c r="G230" s="2"/>
      <c r="H230" s="2"/>
      <c r="I230" s="2"/>
      <c r="J230" s="2"/>
      <c r="K230" s="2"/>
      <c r="L230" s="2"/>
      <c r="M230" s="2"/>
      <c r="N230" s="2"/>
      <c r="O230" s="2"/>
      <c r="P230" s="2"/>
    </row>
    <row r="231" spans="1:16" x14ac:dyDescent="0.25">
      <c r="A231" s="2"/>
      <c r="B231" s="2"/>
      <c r="C231" s="2"/>
      <c r="D231" s="2"/>
      <c r="E231" s="2"/>
      <c r="F231" s="2"/>
      <c r="G231" s="2"/>
      <c r="H231" s="2"/>
      <c r="I231" s="2"/>
      <c r="J231" s="2"/>
      <c r="K231" s="2"/>
      <c r="L231" s="2"/>
      <c r="M231" s="2"/>
      <c r="N231" s="2"/>
      <c r="O231" s="2"/>
      <c r="P231" s="2"/>
    </row>
    <row r="232" spans="1:16" x14ac:dyDescent="0.25">
      <c r="A232" s="2"/>
      <c r="B232" s="2"/>
      <c r="C232" s="2"/>
      <c r="D232" s="2"/>
      <c r="E232" s="2"/>
      <c r="F232" s="2"/>
      <c r="G232" s="2"/>
      <c r="H232" s="2"/>
      <c r="I232" s="2"/>
      <c r="J232" s="2"/>
      <c r="K232" s="2"/>
      <c r="L232" s="2"/>
      <c r="M232" s="2"/>
      <c r="N232" s="2"/>
      <c r="O232" s="2"/>
      <c r="P232" s="2"/>
    </row>
    <row r="233" spans="1:16" x14ac:dyDescent="0.25">
      <c r="A233" s="2"/>
      <c r="B233" s="2"/>
      <c r="C233" s="2"/>
      <c r="D233" s="2"/>
      <c r="E233" s="2"/>
      <c r="F233" s="2"/>
      <c r="G233" s="2"/>
      <c r="H233" s="2"/>
      <c r="I233" s="2"/>
      <c r="J233" s="2"/>
      <c r="K233" s="2"/>
      <c r="L233" s="2"/>
      <c r="M233" s="2"/>
      <c r="N233" s="2"/>
      <c r="O233" s="2"/>
      <c r="P233" s="2"/>
    </row>
    <row r="234" spans="1:16" x14ac:dyDescent="0.25">
      <c r="A234" s="2"/>
      <c r="B234" s="2"/>
      <c r="C234" s="2"/>
      <c r="D234" s="2"/>
      <c r="E234" s="2"/>
      <c r="F234" s="2"/>
      <c r="G234" s="2"/>
      <c r="H234" s="2"/>
      <c r="I234" s="2"/>
      <c r="J234" s="2"/>
      <c r="K234" s="2"/>
      <c r="L234" s="2"/>
      <c r="M234" s="2"/>
      <c r="N234" s="2"/>
      <c r="O234" s="2"/>
      <c r="P234" s="2"/>
    </row>
    <row r="235" spans="1:16" x14ac:dyDescent="0.25">
      <c r="A235" s="2"/>
      <c r="B235" s="2"/>
      <c r="C235" s="2"/>
      <c r="D235" s="2"/>
      <c r="E235" s="2"/>
      <c r="F235" s="2"/>
      <c r="G235" s="2"/>
      <c r="H235" s="2"/>
      <c r="I235" s="2"/>
      <c r="J235" s="2"/>
      <c r="K235" s="2"/>
      <c r="L235" s="2"/>
      <c r="M235" s="2"/>
      <c r="N235" s="2"/>
      <c r="O235" s="2"/>
      <c r="P235" s="2"/>
    </row>
    <row r="236" spans="1:16" x14ac:dyDescent="0.25">
      <c r="A236" s="2"/>
      <c r="B236" s="2"/>
      <c r="C236" s="2"/>
      <c r="D236" s="2"/>
      <c r="E236" s="2"/>
      <c r="F236" s="2"/>
      <c r="G236" s="2"/>
      <c r="H236" s="2"/>
      <c r="I236" s="2"/>
      <c r="J236" s="2"/>
      <c r="K236" s="2"/>
      <c r="L236" s="2"/>
      <c r="M236" s="2"/>
      <c r="N236" s="2"/>
      <c r="O236" s="2"/>
      <c r="P236" s="2"/>
    </row>
    <row r="237" spans="1:16" x14ac:dyDescent="0.25">
      <c r="A237" s="2"/>
      <c r="B237" s="2"/>
      <c r="C237" s="2"/>
      <c r="D237" s="2"/>
      <c r="E237" s="2"/>
      <c r="F237" s="2"/>
      <c r="G237" s="2"/>
      <c r="H237" s="2"/>
      <c r="I237" s="2"/>
      <c r="J237" s="2"/>
      <c r="K237" s="2"/>
      <c r="L237" s="2"/>
      <c r="M237" s="2"/>
      <c r="N237" s="2"/>
      <c r="O237" s="2"/>
      <c r="P237" s="2"/>
    </row>
    <row r="238" spans="1:16" x14ac:dyDescent="0.25">
      <c r="A238" s="2"/>
      <c r="B238" s="2"/>
      <c r="C238" s="2"/>
      <c r="D238" s="2"/>
      <c r="E238" s="2"/>
      <c r="F238" s="2"/>
      <c r="G238" s="2"/>
      <c r="H238" s="2"/>
      <c r="I238" s="2"/>
      <c r="J238" s="2"/>
      <c r="K238" s="2"/>
      <c r="L238" s="2"/>
      <c r="M238" s="2"/>
      <c r="N238" s="2"/>
      <c r="O238" s="2"/>
      <c r="P238" s="2"/>
    </row>
    <row r="239" spans="1:16" x14ac:dyDescent="0.25">
      <c r="A239" s="2"/>
      <c r="B239" s="2"/>
      <c r="C239" s="2"/>
      <c r="D239" s="2"/>
      <c r="E239" s="2"/>
      <c r="F239" s="2"/>
      <c r="G239" s="2"/>
      <c r="H239" s="2"/>
      <c r="I239" s="2"/>
      <c r="J239" s="2"/>
      <c r="K239" s="2"/>
      <c r="L239" s="2"/>
      <c r="M239" s="2"/>
      <c r="N239" s="2"/>
      <c r="O239" s="2"/>
      <c r="P239" s="2"/>
    </row>
    <row r="240" spans="1:16" x14ac:dyDescent="0.25">
      <c r="A240" s="2"/>
      <c r="B240" s="2"/>
      <c r="C240" s="2"/>
      <c r="D240" s="2"/>
      <c r="E240" s="2"/>
      <c r="F240" s="2"/>
      <c r="G240" s="2"/>
      <c r="H240" s="2"/>
      <c r="I240" s="2"/>
      <c r="J240" s="2"/>
      <c r="K240" s="2"/>
      <c r="L240" s="2"/>
      <c r="M240" s="2"/>
      <c r="N240" s="2"/>
      <c r="O240" s="2"/>
      <c r="P240" s="2"/>
    </row>
    <row r="241" spans="1:16" x14ac:dyDescent="0.25">
      <c r="A241" s="2"/>
      <c r="B241" s="2"/>
      <c r="C241" s="2"/>
      <c r="D241" s="2"/>
      <c r="E241" s="2"/>
      <c r="F241" s="2"/>
      <c r="G241" s="2"/>
      <c r="H241" s="2"/>
      <c r="I241" s="2"/>
      <c r="J241" s="2"/>
      <c r="K241" s="2"/>
      <c r="L241" s="2"/>
      <c r="M241" s="2"/>
      <c r="N241" s="2"/>
      <c r="O241" s="2"/>
      <c r="P241" s="2"/>
    </row>
    <row r="242" spans="1:16" x14ac:dyDescent="0.25">
      <c r="A242" s="2"/>
      <c r="B242" s="2"/>
      <c r="C242" s="2"/>
      <c r="D242" s="2"/>
      <c r="E242" s="2"/>
      <c r="F242" s="2"/>
      <c r="G242" s="2"/>
      <c r="H242" s="2"/>
      <c r="I242" s="2"/>
      <c r="J242" s="2"/>
      <c r="K242" s="2"/>
      <c r="L242" s="2"/>
      <c r="M242" s="2"/>
      <c r="N242" s="2"/>
      <c r="O242" s="2"/>
      <c r="P242" s="2"/>
    </row>
    <row r="243" spans="1:16" x14ac:dyDescent="0.25">
      <c r="A243" s="2"/>
      <c r="B243" s="2"/>
      <c r="C243" s="2"/>
      <c r="D243" s="2"/>
      <c r="E243" s="2"/>
      <c r="F243" s="2"/>
      <c r="G243" s="2"/>
      <c r="H243" s="2"/>
      <c r="I243" s="2"/>
      <c r="J243" s="2"/>
      <c r="K243" s="2"/>
      <c r="L243" s="2"/>
      <c r="M243" s="2"/>
      <c r="N243" s="2"/>
      <c r="O243" s="2"/>
      <c r="P243" s="2"/>
    </row>
    <row r="244" spans="1:16" x14ac:dyDescent="0.25">
      <c r="A244" s="2"/>
      <c r="B244" s="2"/>
      <c r="C244" s="2"/>
      <c r="D244" s="2"/>
      <c r="E244" s="2"/>
      <c r="F244" s="2"/>
      <c r="G244" s="2"/>
      <c r="H244" s="2"/>
      <c r="I244" s="2"/>
      <c r="J244" s="2"/>
      <c r="K244" s="2"/>
      <c r="L244" s="2"/>
      <c r="M244" s="2"/>
      <c r="N244" s="2"/>
      <c r="O244" s="2"/>
      <c r="P244" s="2"/>
    </row>
    <row r="245" spans="1:16" x14ac:dyDescent="0.25">
      <c r="A245" s="2"/>
      <c r="B245" s="2"/>
      <c r="C245" s="2"/>
      <c r="D245" s="2"/>
      <c r="E245" s="2"/>
      <c r="F245" s="2"/>
      <c r="G245" s="2"/>
      <c r="H245" s="2"/>
      <c r="I245" s="2"/>
      <c r="J245" s="2"/>
      <c r="K245" s="2"/>
      <c r="L245" s="2"/>
      <c r="M245" s="2"/>
      <c r="N245" s="2"/>
      <c r="O245" s="2"/>
      <c r="P245" s="2"/>
    </row>
    <row r="246" spans="1:16" x14ac:dyDescent="0.25">
      <c r="A246" s="2"/>
      <c r="B246" s="2"/>
      <c r="C246" s="2"/>
      <c r="D246" s="2"/>
      <c r="E246" s="2"/>
      <c r="F246" s="2"/>
      <c r="G246" s="2"/>
      <c r="H246" s="2"/>
      <c r="I246" s="2"/>
      <c r="J246" s="2"/>
      <c r="K246" s="2"/>
      <c r="L246" s="2"/>
      <c r="M246" s="2"/>
      <c r="N246" s="2"/>
      <c r="O246" s="2"/>
      <c r="P246" s="2"/>
    </row>
    <row r="247" spans="1:16" x14ac:dyDescent="0.25">
      <c r="A247" s="2"/>
      <c r="B247" s="2"/>
      <c r="C247" s="2"/>
      <c r="D247" s="2"/>
      <c r="E247" s="2"/>
      <c r="F247" s="2"/>
      <c r="G247" s="2"/>
      <c r="H247" s="2"/>
      <c r="I247" s="2"/>
      <c r="J247" s="2"/>
      <c r="K247" s="2"/>
      <c r="L247" s="2"/>
      <c r="M247" s="2"/>
      <c r="N247" s="2"/>
      <c r="O247" s="2"/>
      <c r="P247" s="2"/>
    </row>
    <row r="248" spans="1:16" x14ac:dyDescent="0.25">
      <c r="A248" s="2"/>
      <c r="B248" s="2"/>
      <c r="C248" s="2"/>
      <c r="D248" s="2"/>
      <c r="E248" s="2"/>
      <c r="F248" s="2"/>
      <c r="G248" s="2"/>
      <c r="H248" s="2"/>
      <c r="I248" s="2"/>
      <c r="J248" s="2"/>
      <c r="K248" s="2"/>
      <c r="L248" s="2"/>
      <c r="M248" s="2"/>
      <c r="N248" s="2"/>
      <c r="O248" s="2"/>
      <c r="P248" s="2"/>
    </row>
    <row r="249" spans="1:16" x14ac:dyDescent="0.25">
      <c r="A249" s="2"/>
      <c r="B249" s="2"/>
      <c r="C249" s="2"/>
      <c r="D249" s="2"/>
      <c r="E249" s="2"/>
      <c r="F249" s="2"/>
      <c r="G249" s="2"/>
      <c r="H249" s="2"/>
      <c r="I249" s="2"/>
      <c r="J249" s="2"/>
      <c r="K249" s="2"/>
      <c r="L249" s="2"/>
      <c r="M249" s="2"/>
      <c r="N249" s="2"/>
      <c r="O249" s="2"/>
      <c r="P249" s="2"/>
    </row>
    <row r="250" spans="1:16" x14ac:dyDescent="0.25">
      <c r="A250" s="2"/>
      <c r="B250" s="2"/>
      <c r="C250" s="2"/>
      <c r="D250" s="2"/>
      <c r="E250" s="2"/>
      <c r="F250" s="2"/>
      <c r="G250" s="2"/>
      <c r="H250" s="2"/>
      <c r="I250" s="2"/>
      <c r="J250" s="2"/>
      <c r="K250" s="2"/>
      <c r="L250" s="2"/>
      <c r="M250" s="2"/>
      <c r="N250" s="2"/>
      <c r="O250" s="2"/>
      <c r="P250" s="2"/>
    </row>
    <row r="251" spans="1:16" x14ac:dyDescent="0.25">
      <c r="A251" s="2"/>
      <c r="B251" s="2"/>
      <c r="C251" s="2"/>
      <c r="D251" s="2"/>
      <c r="E251" s="2"/>
      <c r="F251" s="2"/>
      <c r="G251" s="2"/>
      <c r="H251" s="2"/>
      <c r="I251" s="2"/>
      <c r="J251" s="2"/>
      <c r="K251" s="2"/>
      <c r="L251" s="2"/>
      <c r="M251" s="2"/>
      <c r="N251" s="2"/>
      <c r="O251" s="2"/>
      <c r="P251" s="2"/>
    </row>
    <row r="252" spans="1:16" x14ac:dyDescent="0.25">
      <c r="A252" s="2"/>
      <c r="B252" s="2"/>
      <c r="C252" s="2"/>
      <c r="D252" s="2"/>
      <c r="E252" s="2"/>
      <c r="F252" s="2"/>
      <c r="G252" s="2"/>
      <c r="H252" s="2"/>
      <c r="I252" s="2"/>
      <c r="J252" s="2"/>
      <c r="K252" s="2"/>
      <c r="L252" s="2"/>
      <c r="M252" s="2"/>
      <c r="N252" s="2"/>
      <c r="O252" s="2"/>
      <c r="P252" s="2"/>
    </row>
    <row r="253" spans="1:16" x14ac:dyDescent="0.25">
      <c r="A253" s="2"/>
      <c r="B253" s="2"/>
      <c r="C253" s="2"/>
      <c r="D253" s="2"/>
      <c r="E253" s="2"/>
      <c r="F253" s="2"/>
      <c r="G253" s="2"/>
      <c r="H253" s="2"/>
      <c r="I253" s="2"/>
      <c r="J253" s="2"/>
      <c r="K253" s="2"/>
      <c r="L253" s="2"/>
      <c r="M253" s="2"/>
      <c r="N253" s="2"/>
      <c r="O253" s="2"/>
      <c r="P253" s="2"/>
    </row>
    <row r="254" spans="1:16" x14ac:dyDescent="0.25">
      <c r="A254" s="2"/>
      <c r="B254" s="2"/>
      <c r="C254" s="2"/>
      <c r="D254" s="2"/>
      <c r="E254" s="2"/>
      <c r="F254" s="2"/>
      <c r="G254" s="2"/>
      <c r="H254" s="2"/>
      <c r="I254" s="2"/>
      <c r="J254" s="2"/>
      <c r="K254" s="2"/>
      <c r="L254" s="2"/>
      <c r="M254" s="2"/>
      <c r="N254" s="2"/>
      <c r="O254" s="2"/>
      <c r="P254" s="2"/>
    </row>
    <row r="255" spans="1:16" x14ac:dyDescent="0.25">
      <c r="A255" s="2"/>
      <c r="B255" s="2"/>
      <c r="C255" s="2"/>
      <c r="D255" s="2"/>
      <c r="E255" s="2"/>
      <c r="F255" s="2"/>
      <c r="G255" s="2"/>
      <c r="H255" s="2"/>
      <c r="I255" s="2"/>
      <c r="J255" s="2"/>
      <c r="K255" s="2"/>
      <c r="L255" s="2"/>
      <c r="M255" s="2"/>
      <c r="N255" s="2"/>
      <c r="O255" s="2"/>
      <c r="P255" s="2"/>
    </row>
    <row r="256" spans="1:16" x14ac:dyDescent="0.25">
      <c r="A256" s="2"/>
      <c r="B256" s="2"/>
      <c r="C256" s="2"/>
      <c r="D256" s="2"/>
      <c r="E256" s="2"/>
      <c r="F256" s="2"/>
      <c r="G256" s="2"/>
      <c r="H256" s="2"/>
      <c r="I256" s="2"/>
      <c r="J256" s="2"/>
      <c r="K256" s="2"/>
      <c r="L256" s="2"/>
      <c r="M256" s="2"/>
      <c r="N256" s="2"/>
      <c r="O256" s="2"/>
      <c r="P256" s="2"/>
    </row>
    <row r="257" spans="1:16" x14ac:dyDescent="0.25">
      <c r="A257" s="2"/>
      <c r="B257" s="2"/>
      <c r="C257" s="2"/>
      <c r="D257" s="2"/>
      <c r="E257" s="2"/>
      <c r="F257" s="2"/>
      <c r="G257" s="2"/>
      <c r="H257" s="2"/>
      <c r="I257" s="2"/>
      <c r="J257" s="2"/>
      <c r="K257" s="2"/>
      <c r="L257" s="2"/>
      <c r="M257" s="2"/>
      <c r="N257" s="2"/>
      <c r="O257" s="2"/>
      <c r="P257" s="2"/>
    </row>
    <row r="258" spans="1:16" x14ac:dyDescent="0.25">
      <c r="A258" s="2"/>
      <c r="B258" s="2"/>
      <c r="C258" s="2"/>
      <c r="D258" s="2"/>
      <c r="E258" s="2"/>
      <c r="F258" s="2"/>
      <c r="G258" s="2"/>
      <c r="H258" s="2"/>
      <c r="I258" s="2"/>
      <c r="J258" s="2"/>
      <c r="K258" s="2"/>
      <c r="L258" s="2"/>
      <c r="M258" s="2"/>
      <c r="N258" s="2"/>
      <c r="O258" s="2"/>
      <c r="P258" s="2"/>
    </row>
    <row r="259" spans="1:16" x14ac:dyDescent="0.25">
      <c r="A259" s="2"/>
      <c r="B259" s="2"/>
      <c r="C259" s="2"/>
      <c r="D259" s="2"/>
      <c r="E259" s="2"/>
      <c r="F259" s="2"/>
      <c r="G259" s="2"/>
      <c r="H259" s="2"/>
      <c r="I259" s="2"/>
      <c r="J259" s="2"/>
      <c r="K259" s="2"/>
      <c r="L259" s="2"/>
      <c r="M259" s="2"/>
      <c r="N259" s="2"/>
      <c r="O259" s="2"/>
      <c r="P259" s="2"/>
    </row>
    <row r="260" spans="1:16" x14ac:dyDescent="0.25">
      <c r="A260" s="2"/>
      <c r="B260" s="2"/>
      <c r="C260" s="2"/>
      <c r="D260" s="2"/>
      <c r="E260" s="2"/>
      <c r="F260" s="2"/>
      <c r="G260" s="2"/>
      <c r="H260" s="2"/>
      <c r="I260" s="2"/>
      <c r="J260" s="2"/>
      <c r="K260" s="2"/>
      <c r="L260" s="2"/>
      <c r="M260" s="2"/>
      <c r="N260" s="2"/>
      <c r="O260" s="2"/>
      <c r="P260" s="2"/>
    </row>
    <row r="261" spans="1:16" x14ac:dyDescent="0.25">
      <c r="A261" s="2"/>
      <c r="B261" s="2"/>
      <c r="C261" s="2"/>
      <c r="D261" s="2"/>
      <c r="E261" s="2"/>
      <c r="F261" s="2"/>
      <c r="G261" s="2"/>
      <c r="H261" s="2"/>
      <c r="I261" s="2"/>
      <c r="J261" s="2"/>
      <c r="K261" s="2"/>
      <c r="L261" s="2"/>
      <c r="M261" s="2"/>
      <c r="N261" s="2"/>
      <c r="O261" s="2"/>
      <c r="P261" s="2"/>
    </row>
    <row r="262" spans="1:16" x14ac:dyDescent="0.25">
      <c r="A262" s="2"/>
      <c r="B262" s="2"/>
      <c r="C262" s="2"/>
      <c r="D262" s="2"/>
      <c r="E262" s="2"/>
      <c r="F262" s="2"/>
      <c r="G262" s="2"/>
      <c r="H262" s="2"/>
      <c r="I262" s="2"/>
      <c r="J262" s="2"/>
      <c r="K262" s="2"/>
      <c r="L262" s="2"/>
      <c r="M262" s="2"/>
      <c r="N262" s="2"/>
      <c r="O262" s="2"/>
      <c r="P262" s="2"/>
    </row>
    <row r="263" spans="1:16" x14ac:dyDescent="0.25">
      <c r="A263" s="2"/>
      <c r="B263" s="2"/>
      <c r="C263" s="2"/>
      <c r="D263" s="2"/>
      <c r="E263" s="2"/>
      <c r="F263" s="2"/>
      <c r="G263" s="2"/>
      <c r="H263" s="2"/>
      <c r="I263" s="2"/>
      <c r="J263" s="2"/>
      <c r="K263" s="2"/>
      <c r="L263" s="2"/>
      <c r="M263" s="2"/>
      <c r="N263" s="2"/>
      <c r="O263" s="2"/>
      <c r="P263" s="2"/>
    </row>
    <row r="264" spans="1:16" x14ac:dyDescent="0.25">
      <c r="A264" s="2"/>
      <c r="B264" s="2"/>
      <c r="C264" s="2"/>
      <c r="D264" s="2"/>
      <c r="E264" s="2"/>
      <c r="F264" s="2"/>
      <c r="G264" s="2"/>
      <c r="H264" s="2"/>
      <c r="I264" s="2"/>
      <c r="J264" s="2"/>
      <c r="K264" s="2"/>
      <c r="L264" s="2"/>
      <c r="M264" s="2"/>
      <c r="N264" s="2"/>
      <c r="O264" s="2"/>
      <c r="P264" s="2"/>
    </row>
    <row r="265" spans="1:16" x14ac:dyDescent="0.25">
      <c r="A265" s="2"/>
      <c r="B265" s="2"/>
      <c r="C265" s="2"/>
      <c r="D265" s="2"/>
      <c r="E265" s="2"/>
      <c r="F265" s="2"/>
      <c r="G265" s="2"/>
      <c r="H265" s="2"/>
      <c r="I265" s="2"/>
      <c r="J265" s="2"/>
      <c r="K265" s="2"/>
      <c r="L265" s="2"/>
      <c r="M265" s="2"/>
      <c r="N265" s="2"/>
      <c r="O265" s="2"/>
      <c r="P265" s="2"/>
    </row>
    <row r="266" spans="1:16" x14ac:dyDescent="0.25">
      <c r="A266" s="2"/>
      <c r="B266" s="2"/>
      <c r="C266" s="2"/>
      <c r="D266" s="2"/>
      <c r="E266" s="2"/>
      <c r="F266" s="2"/>
      <c r="G266" s="2"/>
      <c r="H266" s="2"/>
      <c r="I266" s="2"/>
      <c r="J266" s="2"/>
      <c r="K266" s="2"/>
      <c r="L266" s="2"/>
      <c r="M266" s="2"/>
      <c r="N266" s="2"/>
      <c r="O266" s="2"/>
      <c r="P266" s="2"/>
    </row>
    <row r="267" spans="1:16" x14ac:dyDescent="0.25">
      <c r="A267" s="2"/>
      <c r="B267" s="2"/>
      <c r="C267" s="2"/>
      <c r="D267" s="2"/>
      <c r="E267" s="2"/>
      <c r="F267" s="2"/>
      <c r="G267" s="2"/>
      <c r="H267" s="2"/>
      <c r="I267" s="2"/>
      <c r="J267" s="2"/>
      <c r="K267" s="2"/>
      <c r="L267" s="2"/>
      <c r="M267" s="2"/>
      <c r="N267" s="2"/>
      <c r="O267" s="2"/>
      <c r="P267" s="2"/>
    </row>
    <row r="268" spans="1:16" x14ac:dyDescent="0.25">
      <c r="A268" s="2"/>
      <c r="B268" s="2"/>
      <c r="C268" s="2"/>
      <c r="D268" s="2"/>
      <c r="E268" s="2"/>
      <c r="F268" s="2"/>
      <c r="G268" s="2"/>
      <c r="H268" s="2"/>
      <c r="I268" s="2"/>
      <c r="J268" s="2"/>
      <c r="K268" s="2"/>
      <c r="L268" s="2"/>
      <c r="M268" s="2"/>
      <c r="N268" s="2"/>
      <c r="O268" s="2"/>
      <c r="P268" s="2"/>
    </row>
    <row r="269" spans="1:16" x14ac:dyDescent="0.25">
      <c r="A269" s="2"/>
      <c r="B269" s="2"/>
      <c r="C269" s="2"/>
      <c r="D269" s="2"/>
      <c r="E269" s="2"/>
      <c r="F269" s="2"/>
      <c r="G269" s="2"/>
      <c r="H269" s="2"/>
      <c r="I269" s="2"/>
      <c r="J269" s="2"/>
      <c r="K269" s="2"/>
      <c r="L269" s="2"/>
      <c r="M269" s="2"/>
      <c r="N269" s="2"/>
      <c r="O269" s="2"/>
      <c r="P269" s="2"/>
    </row>
    <row r="270" spans="1:16" x14ac:dyDescent="0.25">
      <c r="A270" s="2"/>
      <c r="B270" s="2"/>
      <c r="C270" s="2"/>
      <c r="D270" s="2"/>
      <c r="E270" s="2"/>
      <c r="F270" s="2"/>
      <c r="G270" s="2"/>
      <c r="H270" s="2"/>
      <c r="I270" s="2"/>
      <c r="J270" s="2"/>
      <c r="K270" s="2"/>
      <c r="L270" s="2"/>
      <c r="M270" s="2"/>
      <c r="N270" s="2"/>
      <c r="O270" s="2"/>
      <c r="P270" s="2"/>
    </row>
    <row r="271" spans="1:16" x14ac:dyDescent="0.25">
      <c r="A271" s="2"/>
      <c r="B271" s="2"/>
      <c r="C271" s="2"/>
      <c r="D271" s="2"/>
      <c r="E271" s="2"/>
      <c r="F271" s="2"/>
      <c r="G271" s="2"/>
      <c r="H271" s="2"/>
      <c r="I271" s="2"/>
      <c r="J271" s="2"/>
      <c r="K271" s="2"/>
      <c r="L271" s="2"/>
      <c r="M271" s="2"/>
      <c r="N271" s="2"/>
      <c r="O271" s="2"/>
      <c r="P271" s="2"/>
    </row>
    <row r="272" spans="1:16" x14ac:dyDescent="0.25">
      <c r="A272" s="2"/>
      <c r="B272" s="2"/>
      <c r="C272" s="2"/>
      <c r="D272" s="2"/>
      <c r="E272" s="2"/>
      <c r="F272" s="2"/>
      <c r="G272" s="2"/>
      <c r="H272" s="2"/>
      <c r="I272" s="2"/>
      <c r="J272" s="2"/>
      <c r="K272" s="2"/>
      <c r="L272" s="2"/>
      <c r="M272" s="2"/>
      <c r="N272" s="2"/>
      <c r="O272" s="2"/>
      <c r="P272" s="2"/>
    </row>
    <row r="273" spans="1:16" x14ac:dyDescent="0.25">
      <c r="A273" s="2"/>
      <c r="B273" s="2"/>
      <c r="C273" s="2"/>
      <c r="D273" s="2"/>
      <c r="E273" s="2"/>
      <c r="F273" s="2"/>
      <c r="G273" s="2"/>
      <c r="H273" s="2"/>
      <c r="I273" s="2"/>
      <c r="J273" s="2"/>
      <c r="K273" s="2"/>
      <c r="L273" s="2"/>
      <c r="M273" s="2"/>
      <c r="N273" s="2"/>
      <c r="O273" s="2"/>
      <c r="P273" s="2"/>
    </row>
    <row r="274" spans="1:16" x14ac:dyDescent="0.25">
      <c r="A274" s="2"/>
      <c r="B274" s="2"/>
      <c r="C274" s="2"/>
      <c r="D274" s="2"/>
      <c r="E274" s="2"/>
      <c r="F274" s="2"/>
      <c r="G274" s="2"/>
      <c r="H274" s="2"/>
      <c r="I274" s="2"/>
      <c r="J274" s="2"/>
      <c r="K274" s="2"/>
      <c r="L274" s="2"/>
      <c r="M274" s="2"/>
      <c r="N274" s="2"/>
      <c r="O274" s="2"/>
      <c r="P274" s="2"/>
    </row>
    <row r="275" spans="1:16" x14ac:dyDescent="0.25">
      <c r="A275" s="2"/>
      <c r="B275" s="2"/>
      <c r="C275" s="2"/>
      <c r="D275" s="2"/>
      <c r="E275" s="2"/>
      <c r="F275" s="2"/>
      <c r="G275" s="2"/>
      <c r="H275" s="2"/>
      <c r="I275" s="2"/>
      <c r="J275" s="2"/>
      <c r="K275" s="2"/>
      <c r="L275" s="2"/>
      <c r="M275" s="2"/>
      <c r="N275" s="2"/>
      <c r="O275" s="2"/>
      <c r="P275" s="2"/>
    </row>
    <row r="276" spans="1:16" x14ac:dyDescent="0.25">
      <c r="A276" s="2"/>
      <c r="B276" s="2"/>
      <c r="C276" s="2"/>
      <c r="D276" s="2"/>
      <c r="E276" s="2"/>
      <c r="F276" s="2"/>
      <c r="G276" s="2"/>
      <c r="H276" s="2"/>
      <c r="I276" s="2"/>
      <c r="J276" s="2"/>
      <c r="K276" s="2"/>
      <c r="L276" s="2"/>
      <c r="M276" s="2"/>
      <c r="N276" s="2"/>
      <c r="O276" s="2"/>
      <c r="P276" s="2"/>
    </row>
    <row r="277" spans="1:16" x14ac:dyDescent="0.25">
      <c r="A277" s="2"/>
      <c r="B277" s="2"/>
      <c r="C277" s="2"/>
      <c r="D277" s="2"/>
      <c r="E277" s="2"/>
      <c r="F277" s="2"/>
      <c r="G277" s="2"/>
      <c r="H277" s="2"/>
      <c r="I277" s="2"/>
      <c r="J277" s="2"/>
      <c r="K277" s="2"/>
      <c r="L277" s="2"/>
      <c r="M277" s="2"/>
      <c r="N277" s="2"/>
      <c r="O277" s="2"/>
      <c r="P277" s="2"/>
    </row>
    <row r="278" spans="1:16" x14ac:dyDescent="0.25">
      <c r="A278" s="2"/>
      <c r="B278" s="2"/>
      <c r="C278" s="2"/>
      <c r="D278" s="2"/>
      <c r="E278" s="2"/>
      <c r="F278" s="2"/>
      <c r="G278" s="2"/>
      <c r="H278" s="2"/>
      <c r="I278" s="2"/>
      <c r="J278" s="2"/>
      <c r="K278" s="2"/>
      <c r="L278" s="2"/>
      <c r="M278" s="2"/>
      <c r="N278" s="2"/>
      <c r="O278" s="2"/>
      <c r="P278" s="2"/>
    </row>
    <row r="279" spans="1:16" x14ac:dyDescent="0.25">
      <c r="A279" s="2"/>
      <c r="B279" s="2"/>
      <c r="C279" s="2"/>
      <c r="D279" s="2"/>
      <c r="E279" s="2"/>
      <c r="F279" s="2"/>
      <c r="G279" s="2"/>
      <c r="H279" s="2"/>
      <c r="I279" s="2"/>
      <c r="J279" s="2"/>
      <c r="K279" s="2"/>
      <c r="L279" s="2"/>
      <c r="M279" s="2"/>
      <c r="N279" s="2"/>
      <c r="O279" s="2"/>
      <c r="P279" s="2"/>
    </row>
    <row r="280" spans="1:16" x14ac:dyDescent="0.25">
      <c r="A280" s="2"/>
      <c r="B280" s="2"/>
      <c r="C280" s="2"/>
      <c r="D280" s="2"/>
      <c r="E280" s="2"/>
      <c r="F280" s="2"/>
      <c r="G280" s="2"/>
      <c r="H280" s="2"/>
      <c r="I280" s="2"/>
      <c r="J280" s="2"/>
      <c r="K280" s="2"/>
      <c r="L280" s="2"/>
      <c r="M280" s="2"/>
      <c r="N280" s="2"/>
      <c r="O280" s="2"/>
      <c r="P280" s="2"/>
    </row>
    <row r="281" spans="1:16" x14ac:dyDescent="0.25">
      <c r="A281" s="2"/>
      <c r="B281" s="2"/>
      <c r="C281" s="2"/>
      <c r="D281" s="2"/>
      <c r="E281" s="2"/>
      <c r="F281" s="2"/>
      <c r="G281" s="2"/>
      <c r="H281" s="2"/>
      <c r="I281" s="2"/>
      <c r="J281" s="2"/>
      <c r="K281" s="2"/>
      <c r="L281" s="2"/>
      <c r="M281" s="2"/>
      <c r="N281" s="2"/>
      <c r="O281" s="2"/>
      <c r="P281" s="2"/>
    </row>
    <row r="282" spans="1:16" x14ac:dyDescent="0.25">
      <c r="A282" s="2"/>
      <c r="B282" s="2"/>
      <c r="C282" s="2"/>
      <c r="D282" s="2"/>
      <c r="E282" s="2"/>
      <c r="F282" s="2"/>
      <c r="G282" s="2"/>
      <c r="H282" s="2"/>
      <c r="I282" s="2"/>
      <c r="J282" s="2"/>
      <c r="K282" s="2"/>
      <c r="L282" s="2"/>
      <c r="M282" s="2"/>
      <c r="N282" s="2"/>
      <c r="O282" s="2"/>
      <c r="P282" s="2"/>
    </row>
    <row r="283" spans="1:16" x14ac:dyDescent="0.25">
      <c r="A283" s="2"/>
      <c r="B283" s="2"/>
      <c r="C283" s="2"/>
      <c r="D283" s="2"/>
      <c r="E283" s="2"/>
      <c r="F283" s="2"/>
      <c r="G283" s="2"/>
      <c r="H283" s="2"/>
      <c r="I283" s="2"/>
      <c r="J283" s="2"/>
      <c r="K283" s="2"/>
      <c r="L283" s="2"/>
      <c r="M283" s="2"/>
      <c r="N283" s="2"/>
      <c r="O283" s="2"/>
      <c r="P283" s="2"/>
    </row>
    <row r="284" spans="1:16" x14ac:dyDescent="0.25">
      <c r="A284" s="2"/>
      <c r="B284" s="2"/>
      <c r="C284" s="2"/>
      <c r="D284" s="2"/>
      <c r="E284" s="2"/>
      <c r="F284" s="2"/>
      <c r="G284" s="2"/>
      <c r="H284" s="2"/>
      <c r="I284" s="2"/>
      <c r="J284" s="2"/>
      <c r="K284" s="2"/>
      <c r="L284" s="2"/>
      <c r="M284" s="2"/>
      <c r="N284" s="2"/>
      <c r="O284" s="2"/>
      <c r="P284" s="2"/>
    </row>
    <row r="285" spans="1:16" x14ac:dyDescent="0.25">
      <c r="A285" s="2"/>
      <c r="B285" s="2"/>
      <c r="C285" s="2"/>
      <c r="D285" s="2"/>
      <c r="E285" s="2"/>
      <c r="F285" s="2"/>
      <c r="G285" s="2"/>
      <c r="H285" s="2"/>
      <c r="I285" s="2"/>
      <c r="J285" s="2"/>
      <c r="K285" s="2"/>
      <c r="L285" s="2"/>
      <c r="M285" s="2"/>
      <c r="N285" s="2"/>
      <c r="O285" s="2"/>
      <c r="P285" s="2"/>
    </row>
    <row r="286" spans="1:16" x14ac:dyDescent="0.25">
      <c r="A286" s="2"/>
      <c r="B286" s="2"/>
      <c r="C286" s="2"/>
      <c r="D286" s="2"/>
      <c r="E286" s="2"/>
      <c r="F286" s="2"/>
      <c r="G286" s="2"/>
      <c r="H286" s="2"/>
      <c r="I286" s="2"/>
      <c r="J286" s="2"/>
      <c r="K286" s="2"/>
      <c r="L286" s="2"/>
      <c r="M286" s="2"/>
      <c r="N286" s="2"/>
      <c r="O286" s="2"/>
      <c r="P286" s="2"/>
    </row>
    <row r="287" spans="1:16" x14ac:dyDescent="0.25">
      <c r="A287" s="2"/>
      <c r="B287" s="2"/>
      <c r="C287" s="2"/>
      <c r="D287" s="2"/>
      <c r="E287" s="2"/>
      <c r="F287" s="2"/>
      <c r="G287" s="2"/>
      <c r="H287" s="2"/>
      <c r="I287" s="2"/>
      <c r="J287" s="2"/>
      <c r="K287" s="2"/>
      <c r="L287" s="2"/>
      <c r="M287" s="2"/>
      <c r="N287" s="2"/>
      <c r="O287" s="2"/>
      <c r="P287" s="2"/>
    </row>
    <row r="288" spans="1:16" x14ac:dyDescent="0.25">
      <c r="A288" s="2"/>
      <c r="B288" s="2"/>
      <c r="C288" s="2"/>
      <c r="D288" s="2"/>
      <c r="E288" s="2"/>
      <c r="F288" s="2"/>
      <c r="G288" s="2"/>
      <c r="H288" s="2"/>
      <c r="I288" s="2"/>
      <c r="J288" s="2"/>
      <c r="K288" s="2"/>
      <c r="L288" s="2"/>
      <c r="M288" s="2"/>
      <c r="N288" s="2"/>
      <c r="O288" s="2"/>
      <c r="P288" s="2"/>
    </row>
    <row r="289" spans="1:16" x14ac:dyDescent="0.25">
      <c r="A289" s="2"/>
      <c r="B289" s="2"/>
      <c r="C289" s="2"/>
      <c r="D289" s="2"/>
      <c r="E289" s="2"/>
      <c r="F289" s="2"/>
      <c r="G289" s="2"/>
      <c r="H289" s="2"/>
      <c r="I289" s="2"/>
      <c r="J289" s="2"/>
      <c r="K289" s="2"/>
      <c r="L289" s="2"/>
      <c r="M289" s="2"/>
      <c r="N289" s="2"/>
      <c r="O289" s="2"/>
      <c r="P289" s="2"/>
    </row>
    <row r="290" spans="1:16" x14ac:dyDescent="0.25">
      <c r="A290" s="2"/>
      <c r="B290" s="2"/>
      <c r="C290" s="2"/>
      <c r="D290" s="2"/>
      <c r="E290" s="2"/>
      <c r="F290" s="2"/>
      <c r="G290" s="2"/>
      <c r="H290" s="2"/>
      <c r="I290" s="2"/>
      <c r="J290" s="2"/>
      <c r="K290" s="2"/>
      <c r="L290" s="2"/>
      <c r="M290" s="2"/>
      <c r="N290" s="2"/>
      <c r="O290" s="2"/>
      <c r="P290" s="2"/>
    </row>
    <row r="291" spans="1:16" x14ac:dyDescent="0.25">
      <c r="A291" s="2"/>
      <c r="B291" s="2"/>
      <c r="C291" s="2"/>
      <c r="D291" s="2"/>
      <c r="E291" s="2"/>
      <c r="F291" s="2"/>
      <c r="G291" s="2"/>
      <c r="H291" s="2"/>
      <c r="I291" s="2"/>
      <c r="J291" s="2"/>
      <c r="K291" s="2"/>
      <c r="L291" s="2"/>
      <c r="M291" s="2"/>
      <c r="N291" s="2"/>
      <c r="O291" s="2"/>
      <c r="P291" s="2"/>
    </row>
    <row r="292" spans="1:16" x14ac:dyDescent="0.25">
      <c r="A292" s="2"/>
      <c r="B292" s="2"/>
      <c r="C292" s="2"/>
      <c r="D292" s="2"/>
      <c r="E292" s="2"/>
      <c r="F292" s="2"/>
      <c r="G292" s="2"/>
      <c r="H292" s="2"/>
      <c r="I292" s="2"/>
      <c r="J292" s="2"/>
      <c r="K292" s="2"/>
      <c r="L292" s="2"/>
      <c r="M292" s="2"/>
      <c r="N292" s="2"/>
      <c r="O292" s="2"/>
      <c r="P292" s="2"/>
    </row>
    <row r="293" spans="1:16" x14ac:dyDescent="0.25">
      <c r="A293" s="2"/>
      <c r="B293" s="2"/>
      <c r="C293" s="2"/>
      <c r="D293" s="2"/>
      <c r="E293" s="2"/>
      <c r="F293" s="2"/>
      <c r="G293" s="2"/>
      <c r="H293" s="2"/>
      <c r="I293" s="2"/>
      <c r="J293" s="2"/>
      <c r="K293" s="2"/>
      <c r="L293" s="2"/>
      <c r="M293" s="2"/>
      <c r="N293" s="2"/>
      <c r="O293" s="2"/>
      <c r="P293" s="2"/>
    </row>
    <row r="294" spans="1:16" x14ac:dyDescent="0.25">
      <c r="A294" s="2"/>
      <c r="B294" s="2"/>
      <c r="C294" s="2"/>
      <c r="D294" s="2"/>
      <c r="E294" s="2"/>
      <c r="F294" s="2"/>
      <c r="G294" s="2"/>
      <c r="H294" s="2"/>
      <c r="I294" s="2"/>
      <c r="J294" s="2"/>
      <c r="K294" s="2"/>
      <c r="L294" s="2"/>
      <c r="M294" s="2"/>
      <c r="N294" s="2"/>
      <c r="O294" s="2"/>
      <c r="P294" s="2"/>
    </row>
    <row r="295" spans="1:16" x14ac:dyDescent="0.25">
      <c r="A295" s="2"/>
      <c r="B295" s="2"/>
      <c r="C295" s="2"/>
      <c r="D295" s="2"/>
      <c r="E295" s="2"/>
      <c r="F295" s="2"/>
      <c r="G295" s="2"/>
      <c r="H295" s="2"/>
      <c r="I295" s="2"/>
      <c r="J295" s="2"/>
      <c r="K295" s="2"/>
      <c r="L295" s="2"/>
      <c r="M295" s="2"/>
      <c r="N295" s="2"/>
      <c r="O295" s="2"/>
      <c r="P295" s="2"/>
    </row>
    <row r="296" spans="1:16" x14ac:dyDescent="0.25">
      <c r="A296" s="2"/>
      <c r="B296" s="2"/>
      <c r="C296" s="2"/>
      <c r="D296" s="2"/>
      <c r="E296" s="2"/>
      <c r="F296" s="2"/>
      <c r="G296" s="2"/>
      <c r="H296" s="2"/>
      <c r="I296" s="2"/>
      <c r="J296" s="2"/>
      <c r="K296" s="2"/>
      <c r="L296" s="2"/>
      <c r="M296" s="2"/>
      <c r="N296" s="2"/>
      <c r="O296" s="2"/>
      <c r="P296" s="2"/>
    </row>
    <row r="297" spans="1:16" x14ac:dyDescent="0.25">
      <c r="A297" s="2"/>
      <c r="B297" s="2"/>
      <c r="C297" s="2"/>
      <c r="D297" s="2"/>
      <c r="E297" s="2"/>
      <c r="F297" s="2"/>
      <c r="G297" s="2"/>
      <c r="H297" s="2"/>
      <c r="I297" s="2"/>
      <c r="J297" s="2"/>
      <c r="K297" s="2"/>
      <c r="L297" s="2"/>
      <c r="M297" s="2"/>
      <c r="N297" s="2"/>
      <c r="O297" s="2"/>
      <c r="P297" s="2"/>
    </row>
    <row r="298" spans="1:16" x14ac:dyDescent="0.25">
      <c r="A298" s="2"/>
      <c r="B298" s="2"/>
      <c r="C298" s="2"/>
      <c r="D298" s="2"/>
      <c r="E298" s="2"/>
      <c r="F298" s="2"/>
      <c r="G298" s="2"/>
      <c r="H298" s="2"/>
      <c r="I298" s="2"/>
      <c r="J298" s="2"/>
      <c r="K298" s="2"/>
      <c r="L298" s="2"/>
      <c r="M298" s="2"/>
      <c r="N298" s="2"/>
      <c r="O298" s="2"/>
      <c r="P298" s="2"/>
    </row>
    <row r="299" spans="1:16" x14ac:dyDescent="0.25">
      <c r="A299" s="2"/>
      <c r="B299" s="2"/>
      <c r="C299" s="2"/>
      <c r="D299" s="2"/>
      <c r="E299" s="2"/>
      <c r="F299" s="2"/>
      <c r="G299" s="2"/>
      <c r="H299" s="2"/>
      <c r="I299" s="2"/>
      <c r="J299" s="2"/>
      <c r="K299" s="2"/>
      <c r="L299" s="2"/>
      <c r="M299" s="2"/>
      <c r="N299" s="2"/>
      <c r="O299" s="2"/>
      <c r="P299" s="2"/>
    </row>
    <row r="300" spans="1:16" x14ac:dyDescent="0.25">
      <c r="A300" s="2"/>
      <c r="B300" s="2"/>
      <c r="C300" s="2"/>
      <c r="D300" s="2"/>
      <c r="E300" s="2"/>
      <c r="F300" s="2"/>
      <c r="G300" s="2"/>
      <c r="H300" s="2"/>
      <c r="I300" s="2"/>
      <c r="J300" s="2"/>
      <c r="K300" s="2"/>
      <c r="L300" s="2"/>
      <c r="M300" s="2"/>
      <c r="N300" s="2"/>
      <c r="O300" s="2"/>
      <c r="P300" s="2"/>
    </row>
    <row r="301" spans="1:16" x14ac:dyDescent="0.25">
      <c r="A301" s="2"/>
      <c r="B301" s="2"/>
      <c r="C301" s="2"/>
      <c r="D301" s="2"/>
      <c r="E301" s="2"/>
      <c r="F301" s="2"/>
      <c r="G301" s="2"/>
      <c r="H301" s="2"/>
      <c r="I301" s="2"/>
      <c r="J301" s="2"/>
      <c r="K301" s="2"/>
      <c r="L301" s="2"/>
      <c r="M301" s="2"/>
      <c r="N301" s="2"/>
      <c r="O301" s="2"/>
      <c r="P301" s="2"/>
    </row>
    <row r="302" spans="1:16" x14ac:dyDescent="0.25">
      <c r="A302" s="2"/>
      <c r="B302" s="2"/>
      <c r="C302" s="2"/>
      <c r="D302" s="2"/>
      <c r="E302" s="2"/>
      <c r="F302" s="2"/>
      <c r="G302" s="2"/>
      <c r="H302" s="2"/>
      <c r="I302" s="2"/>
      <c r="J302" s="2"/>
      <c r="K302" s="2"/>
      <c r="L302" s="2"/>
      <c r="M302" s="2"/>
      <c r="N302" s="2"/>
      <c r="O302" s="2"/>
      <c r="P302" s="2"/>
    </row>
    <row r="303" spans="1:16" x14ac:dyDescent="0.25">
      <c r="A303" s="2"/>
      <c r="B303" s="2"/>
      <c r="C303" s="2"/>
      <c r="D303" s="2"/>
      <c r="E303" s="2"/>
      <c r="F303" s="2"/>
      <c r="G303" s="2"/>
      <c r="H303" s="2"/>
      <c r="I303" s="2"/>
      <c r="J303" s="2"/>
      <c r="K303" s="2"/>
      <c r="L303" s="2"/>
      <c r="M303" s="2"/>
      <c r="N303" s="2"/>
      <c r="O303" s="2"/>
      <c r="P303" s="2"/>
    </row>
    <row r="304" spans="1:16" x14ac:dyDescent="0.25">
      <c r="A304" s="2"/>
      <c r="B304" s="2"/>
      <c r="C304" s="2"/>
      <c r="D304" s="2"/>
      <c r="E304" s="2"/>
      <c r="F304" s="2"/>
      <c r="G304" s="2"/>
      <c r="H304" s="2"/>
      <c r="I304" s="2"/>
      <c r="J304" s="2"/>
      <c r="K304" s="2"/>
      <c r="L304" s="2"/>
      <c r="M304" s="2"/>
      <c r="N304" s="2"/>
      <c r="O304" s="2"/>
      <c r="P304" s="2"/>
    </row>
    <row r="305" spans="1:16" x14ac:dyDescent="0.25">
      <c r="A305" s="2"/>
      <c r="B305" s="2"/>
      <c r="C305" s="2"/>
      <c r="D305" s="2"/>
      <c r="E305" s="2"/>
      <c r="F305" s="2"/>
      <c r="G305" s="2"/>
      <c r="H305" s="2"/>
      <c r="I305" s="2"/>
      <c r="J305" s="2"/>
      <c r="K305" s="2"/>
      <c r="L305" s="2"/>
      <c r="M305" s="2"/>
      <c r="N305" s="2"/>
      <c r="O305" s="2"/>
      <c r="P305" s="2"/>
    </row>
    <row r="306" spans="1:16" x14ac:dyDescent="0.25">
      <c r="A306" s="2"/>
      <c r="B306" s="2"/>
      <c r="C306" s="2"/>
      <c r="D306" s="2"/>
      <c r="E306" s="2"/>
      <c r="F306" s="2"/>
      <c r="G306" s="2"/>
      <c r="H306" s="2"/>
      <c r="I306" s="2"/>
      <c r="J306" s="2"/>
      <c r="K306" s="2"/>
      <c r="L306" s="2"/>
      <c r="M306" s="2"/>
      <c r="N306" s="2"/>
      <c r="O306" s="2"/>
      <c r="P306" s="2"/>
    </row>
    <row r="307" spans="1:16" x14ac:dyDescent="0.25">
      <c r="A307" s="2"/>
      <c r="B307" s="2"/>
      <c r="C307" s="2"/>
      <c r="D307" s="2"/>
      <c r="E307" s="2"/>
      <c r="F307" s="2"/>
      <c r="G307" s="2"/>
      <c r="H307" s="2"/>
      <c r="I307" s="2"/>
      <c r="J307" s="2"/>
      <c r="K307" s="2"/>
      <c r="L307" s="2"/>
      <c r="M307" s="2"/>
      <c r="N307" s="2"/>
      <c r="O307" s="2"/>
      <c r="P307" s="2"/>
    </row>
    <row r="308" spans="1:16" x14ac:dyDescent="0.25">
      <c r="A308" s="2"/>
      <c r="B308" s="2"/>
      <c r="C308" s="2"/>
      <c r="D308" s="2"/>
      <c r="E308" s="2"/>
      <c r="F308" s="2"/>
      <c r="G308" s="2"/>
      <c r="H308" s="2"/>
      <c r="I308" s="2"/>
      <c r="J308" s="2"/>
      <c r="K308" s="2"/>
      <c r="L308" s="2"/>
      <c r="M308" s="2"/>
      <c r="N308" s="2"/>
      <c r="O308" s="2"/>
      <c r="P308" s="2"/>
    </row>
    <row r="309" spans="1:16" x14ac:dyDescent="0.25">
      <c r="A309" s="2"/>
      <c r="B309" s="2"/>
      <c r="C309" s="2"/>
      <c r="D309" s="2"/>
      <c r="E309" s="2"/>
      <c r="F309" s="2"/>
      <c r="G309" s="2"/>
      <c r="H309" s="2"/>
      <c r="I309" s="2"/>
      <c r="J309" s="2"/>
      <c r="K309" s="2"/>
      <c r="L309" s="2"/>
      <c r="M309" s="2"/>
      <c r="N309" s="2"/>
      <c r="O309" s="2"/>
      <c r="P309" s="2"/>
    </row>
    <row r="310" spans="1:16" x14ac:dyDescent="0.25">
      <c r="A310" s="2"/>
      <c r="B310" s="2"/>
      <c r="C310" s="2"/>
      <c r="D310" s="2"/>
      <c r="E310" s="2"/>
      <c r="F310" s="2"/>
      <c r="G310" s="2"/>
      <c r="H310" s="2"/>
      <c r="I310" s="2"/>
      <c r="J310" s="2"/>
      <c r="K310" s="2"/>
      <c r="L310" s="2"/>
      <c r="M310" s="2"/>
      <c r="N310" s="2"/>
      <c r="O310" s="2"/>
      <c r="P310" s="2"/>
    </row>
    <row r="311" spans="1:16" x14ac:dyDescent="0.25">
      <c r="A311" s="2"/>
      <c r="B311" s="2"/>
      <c r="C311" s="2"/>
      <c r="D311" s="2"/>
      <c r="E311" s="2"/>
      <c r="F311" s="2"/>
      <c r="G311" s="2"/>
      <c r="H311" s="2"/>
      <c r="I311" s="2"/>
      <c r="J311" s="2"/>
      <c r="K311" s="2"/>
      <c r="L311" s="2"/>
      <c r="M311" s="2"/>
      <c r="N311" s="2"/>
      <c r="O311" s="2"/>
      <c r="P311" s="2"/>
    </row>
    <row r="312" spans="1:16" x14ac:dyDescent="0.25">
      <c r="A312" s="2"/>
      <c r="B312" s="2"/>
      <c r="C312" s="2"/>
      <c r="D312" s="2"/>
      <c r="E312" s="2"/>
      <c r="F312" s="2"/>
      <c r="G312" s="2"/>
      <c r="H312" s="2"/>
      <c r="I312" s="2"/>
      <c r="J312" s="2"/>
      <c r="K312" s="2"/>
      <c r="L312" s="2"/>
      <c r="M312" s="2"/>
      <c r="N312" s="2"/>
      <c r="O312" s="2"/>
      <c r="P312" s="2"/>
    </row>
    <row r="313" spans="1:16" x14ac:dyDescent="0.25">
      <c r="A313" s="2"/>
      <c r="B313" s="2"/>
      <c r="C313" s="2"/>
      <c r="D313" s="2"/>
      <c r="E313" s="2"/>
      <c r="F313" s="2"/>
      <c r="G313" s="2"/>
      <c r="H313" s="2"/>
      <c r="I313" s="2"/>
      <c r="J313" s="2"/>
      <c r="K313" s="2"/>
      <c r="L313" s="2"/>
      <c r="M313" s="2"/>
      <c r="N313" s="2"/>
      <c r="O313" s="2"/>
      <c r="P313" s="2"/>
    </row>
    <row r="314" spans="1:16" x14ac:dyDescent="0.25">
      <c r="A314" s="2"/>
      <c r="B314" s="2"/>
      <c r="C314" s="2"/>
      <c r="D314" s="2"/>
      <c r="E314" s="2"/>
      <c r="F314" s="2"/>
      <c r="G314" s="2"/>
      <c r="H314" s="2"/>
      <c r="I314" s="2"/>
      <c r="J314" s="2"/>
      <c r="K314" s="2"/>
      <c r="L314" s="2"/>
      <c r="M314" s="2"/>
      <c r="N314" s="2"/>
      <c r="O314" s="2"/>
      <c r="P314" s="2"/>
    </row>
    <row r="315" spans="1:16" x14ac:dyDescent="0.25">
      <c r="A315" s="2"/>
      <c r="B315" s="2"/>
      <c r="C315" s="2"/>
      <c r="D315" s="2"/>
      <c r="E315" s="2"/>
      <c r="F315" s="2"/>
      <c r="G315" s="2"/>
      <c r="H315" s="2"/>
      <c r="I315" s="2"/>
      <c r="J315" s="2"/>
      <c r="K315" s="2"/>
      <c r="L315" s="2"/>
      <c r="M315" s="2"/>
      <c r="N315" s="2"/>
      <c r="O315" s="2"/>
      <c r="P315" s="2"/>
    </row>
    <row r="316" spans="1:16" x14ac:dyDescent="0.25">
      <c r="A316" s="2"/>
      <c r="B316" s="2"/>
      <c r="C316" s="2"/>
      <c r="D316" s="2"/>
      <c r="E316" s="2"/>
      <c r="F316" s="2"/>
      <c r="G316" s="2"/>
      <c r="H316" s="2"/>
      <c r="I316" s="2"/>
      <c r="J316" s="2"/>
      <c r="K316" s="2"/>
      <c r="L316" s="2"/>
      <c r="M316" s="2"/>
      <c r="N316" s="2"/>
      <c r="O316" s="2"/>
      <c r="P316" s="2"/>
    </row>
    <row r="317" spans="1:16" x14ac:dyDescent="0.25">
      <c r="A317" s="2"/>
      <c r="B317" s="2"/>
      <c r="C317" s="2"/>
      <c r="D317" s="2"/>
      <c r="E317" s="2"/>
      <c r="F317" s="2"/>
      <c r="G317" s="2"/>
      <c r="H317" s="2"/>
      <c r="I317" s="2"/>
      <c r="J317" s="2"/>
      <c r="K317" s="2"/>
      <c r="L317" s="2"/>
      <c r="M317" s="2"/>
      <c r="N317" s="2"/>
      <c r="O317" s="2"/>
      <c r="P317" s="2"/>
    </row>
    <row r="318" spans="1:16" x14ac:dyDescent="0.25">
      <c r="A318" s="2"/>
      <c r="B318" s="2"/>
      <c r="C318" s="2"/>
      <c r="D318" s="2"/>
      <c r="E318" s="2"/>
      <c r="F318" s="2"/>
      <c r="G318" s="2"/>
      <c r="H318" s="2"/>
      <c r="I318" s="2"/>
      <c r="J318" s="2"/>
      <c r="K318" s="2"/>
      <c r="L318" s="2"/>
      <c r="M318" s="2"/>
      <c r="N318" s="2"/>
      <c r="O318" s="2"/>
      <c r="P318" s="2"/>
    </row>
    <row r="319" spans="1:16" x14ac:dyDescent="0.25">
      <c r="A319" s="2"/>
      <c r="B319" s="2"/>
      <c r="C319" s="2"/>
      <c r="D319" s="2"/>
      <c r="E319" s="2"/>
      <c r="F319" s="2"/>
      <c r="G319" s="2"/>
      <c r="H319" s="2"/>
      <c r="I319" s="2"/>
      <c r="J319" s="2"/>
      <c r="K319" s="2"/>
      <c r="L319" s="2"/>
      <c r="M319" s="2"/>
      <c r="N319" s="2"/>
      <c r="O319" s="2"/>
      <c r="P319" s="2"/>
    </row>
    <row r="320" spans="1:16" x14ac:dyDescent="0.25">
      <c r="A320" s="2"/>
      <c r="B320" s="2"/>
      <c r="C320" s="2"/>
      <c r="D320" s="2"/>
      <c r="E320" s="2"/>
      <c r="F320" s="2"/>
      <c r="G320" s="2"/>
      <c r="H320" s="2"/>
      <c r="I320" s="2"/>
      <c r="J320" s="2"/>
      <c r="K320" s="2"/>
      <c r="L320" s="2"/>
      <c r="M320" s="2"/>
      <c r="N320" s="2"/>
      <c r="O320" s="2"/>
      <c r="P320" s="2"/>
    </row>
    <row r="321" spans="1:16" x14ac:dyDescent="0.25">
      <c r="A321" s="2"/>
      <c r="B321" s="2"/>
      <c r="C321" s="2"/>
      <c r="D321" s="2"/>
      <c r="E321" s="2"/>
      <c r="F321" s="2"/>
      <c r="G321" s="2"/>
      <c r="H321" s="2"/>
      <c r="I321" s="2"/>
      <c r="J321" s="2"/>
      <c r="K321" s="2"/>
      <c r="L321" s="2"/>
      <c r="M321" s="2"/>
      <c r="N321" s="2"/>
      <c r="O321" s="2"/>
      <c r="P321" s="2"/>
    </row>
    <row r="322" spans="1:16" x14ac:dyDescent="0.25">
      <c r="A322" s="2"/>
      <c r="B322" s="2"/>
      <c r="C322" s="2"/>
      <c r="D322" s="2"/>
      <c r="E322" s="2"/>
      <c r="F322" s="2"/>
      <c r="G322" s="2"/>
      <c r="H322" s="2"/>
      <c r="I322" s="2"/>
      <c r="J322" s="2"/>
      <c r="K322" s="2"/>
      <c r="L322" s="2"/>
      <c r="M322" s="2"/>
      <c r="N322" s="2"/>
      <c r="O322" s="2"/>
      <c r="P322" s="2"/>
    </row>
    <row r="323" spans="1:16" x14ac:dyDescent="0.25">
      <c r="A323" s="2"/>
      <c r="B323" s="2"/>
      <c r="C323" s="2"/>
      <c r="D323" s="2"/>
      <c r="E323" s="2"/>
      <c r="F323" s="2"/>
      <c r="G323" s="2"/>
      <c r="H323" s="2"/>
      <c r="I323" s="2"/>
      <c r="J323" s="2"/>
      <c r="K323" s="2"/>
      <c r="L323" s="2"/>
      <c r="M323" s="2"/>
      <c r="N323" s="2"/>
      <c r="O323" s="2"/>
      <c r="P323" s="2"/>
    </row>
    <row r="324" spans="1:16" x14ac:dyDescent="0.25">
      <c r="A324" s="2"/>
      <c r="B324" s="2"/>
      <c r="C324" s="2"/>
      <c r="D324" s="2"/>
      <c r="E324" s="2"/>
      <c r="F324" s="2"/>
      <c r="G324" s="2"/>
      <c r="H324" s="2"/>
      <c r="I324" s="2"/>
      <c r="J324" s="2"/>
      <c r="K324" s="2"/>
      <c r="L324" s="2"/>
      <c r="M324" s="2"/>
      <c r="N324" s="2"/>
      <c r="O324" s="2"/>
      <c r="P324" s="2"/>
    </row>
    <row r="325" spans="1:16" x14ac:dyDescent="0.25">
      <c r="A325" s="2"/>
      <c r="B325" s="2"/>
      <c r="C325" s="2"/>
      <c r="D325" s="2"/>
      <c r="E325" s="2"/>
      <c r="F325" s="2"/>
      <c r="G325" s="2"/>
      <c r="H325" s="2"/>
      <c r="I325" s="2"/>
      <c r="J325" s="2"/>
      <c r="K325" s="2"/>
      <c r="L325" s="2"/>
      <c r="M325" s="2"/>
      <c r="N325" s="2"/>
      <c r="O325" s="2"/>
      <c r="P325" s="2"/>
    </row>
    <row r="326" spans="1:16" x14ac:dyDescent="0.25">
      <c r="A326" s="2"/>
      <c r="B326" s="2"/>
      <c r="C326" s="2"/>
      <c r="D326" s="2"/>
      <c r="E326" s="2"/>
      <c r="F326" s="2"/>
      <c r="G326" s="2"/>
      <c r="H326" s="2"/>
      <c r="I326" s="2"/>
      <c r="J326" s="2"/>
      <c r="K326" s="2"/>
      <c r="L326" s="2"/>
      <c r="M326" s="2"/>
      <c r="N326" s="2"/>
      <c r="O326" s="2"/>
      <c r="P326" s="2"/>
    </row>
    <row r="327" spans="1:16" x14ac:dyDescent="0.25">
      <c r="A327" s="2"/>
      <c r="B327" s="2"/>
      <c r="C327" s="2"/>
      <c r="D327" s="2"/>
      <c r="E327" s="2"/>
      <c r="F327" s="2"/>
      <c r="G327" s="2"/>
      <c r="H327" s="2"/>
      <c r="I327" s="2"/>
      <c r="J327" s="2"/>
      <c r="K327" s="2"/>
      <c r="L327" s="2"/>
      <c r="M327" s="2"/>
      <c r="N327" s="2"/>
      <c r="O327" s="2"/>
      <c r="P327" s="2"/>
    </row>
    <row r="328" spans="1:16" x14ac:dyDescent="0.25">
      <c r="A328" s="2"/>
      <c r="B328" s="2"/>
      <c r="C328" s="2"/>
      <c r="D328" s="2"/>
      <c r="E328" s="2"/>
      <c r="F328" s="2"/>
      <c r="G328" s="2"/>
      <c r="H328" s="2"/>
      <c r="I328" s="2"/>
      <c r="J328" s="2"/>
      <c r="K328" s="2"/>
      <c r="L328" s="2"/>
      <c r="M328" s="2"/>
      <c r="N328" s="2"/>
      <c r="O328" s="2"/>
      <c r="P328" s="2"/>
    </row>
    <row r="329" spans="1:16" x14ac:dyDescent="0.25">
      <c r="A329" s="2"/>
      <c r="B329" s="2"/>
      <c r="C329" s="2"/>
      <c r="D329" s="2"/>
      <c r="E329" s="2"/>
      <c r="F329" s="2"/>
      <c r="G329" s="2"/>
      <c r="H329" s="2"/>
      <c r="I329" s="2"/>
      <c r="J329" s="2"/>
      <c r="K329" s="2"/>
      <c r="L329" s="2"/>
      <c r="M329" s="2"/>
      <c r="N329" s="2"/>
      <c r="O329" s="2"/>
      <c r="P329" s="2"/>
    </row>
    <row r="330" spans="1:16" x14ac:dyDescent="0.25">
      <c r="A330" s="2"/>
      <c r="B330" s="2"/>
      <c r="C330" s="2"/>
      <c r="D330" s="2"/>
      <c r="E330" s="2"/>
      <c r="F330" s="2"/>
      <c r="G330" s="2"/>
      <c r="H330" s="2"/>
      <c r="I330" s="2"/>
      <c r="J330" s="2"/>
      <c r="K330" s="2"/>
      <c r="L330" s="2"/>
      <c r="M330" s="2"/>
      <c r="N330" s="2"/>
      <c r="O330" s="2"/>
      <c r="P330" s="2"/>
    </row>
    <row r="331" spans="1:16" x14ac:dyDescent="0.25">
      <c r="A331" s="2"/>
      <c r="B331" s="2"/>
      <c r="C331" s="2"/>
      <c r="D331" s="2"/>
      <c r="E331" s="2"/>
      <c r="F331" s="2"/>
      <c r="G331" s="2"/>
      <c r="H331" s="2"/>
      <c r="I331" s="2"/>
      <c r="J331" s="2"/>
      <c r="K331" s="2"/>
      <c r="L331" s="2"/>
      <c r="M331" s="2"/>
      <c r="N331" s="2"/>
      <c r="O331" s="2"/>
      <c r="P331" s="2"/>
    </row>
    <row r="332" spans="1:16" x14ac:dyDescent="0.25">
      <c r="A332" s="2"/>
      <c r="B332" s="2"/>
      <c r="C332" s="2"/>
      <c r="D332" s="2"/>
      <c r="E332" s="2"/>
      <c r="F332" s="2"/>
      <c r="G332" s="2"/>
      <c r="H332" s="2"/>
      <c r="I332" s="2"/>
      <c r="J332" s="2"/>
      <c r="K332" s="2"/>
      <c r="L332" s="2"/>
      <c r="M332" s="2"/>
      <c r="N332" s="2"/>
      <c r="O332" s="2"/>
      <c r="P332" s="2"/>
    </row>
    <row r="333" spans="1:16" x14ac:dyDescent="0.25">
      <c r="A333" s="2"/>
      <c r="B333" s="2"/>
      <c r="C333" s="2"/>
      <c r="D333" s="2"/>
      <c r="E333" s="2"/>
      <c r="F333" s="2"/>
      <c r="G333" s="2"/>
      <c r="H333" s="2"/>
      <c r="I333" s="2"/>
      <c r="J333" s="2"/>
      <c r="K333" s="2"/>
      <c r="L333" s="2"/>
      <c r="M333" s="2"/>
      <c r="N333" s="2"/>
      <c r="O333" s="2"/>
      <c r="P333" s="2"/>
    </row>
    <row r="334" spans="1:16" x14ac:dyDescent="0.25">
      <c r="A334" s="2"/>
      <c r="B334" s="2"/>
      <c r="C334" s="2"/>
      <c r="D334" s="2"/>
      <c r="E334" s="2"/>
      <c r="F334" s="2"/>
      <c r="G334" s="2"/>
      <c r="H334" s="2"/>
      <c r="I334" s="2"/>
      <c r="J334" s="2"/>
      <c r="K334" s="2"/>
      <c r="L334" s="2"/>
      <c r="M334" s="2"/>
      <c r="N334" s="2"/>
      <c r="O334" s="2"/>
      <c r="P334" s="2"/>
    </row>
    <row r="335" spans="1:16" x14ac:dyDescent="0.25">
      <c r="A335" s="2"/>
      <c r="B335" s="2"/>
      <c r="C335" s="2"/>
      <c r="D335" s="2"/>
      <c r="E335" s="2"/>
      <c r="F335" s="2"/>
      <c r="G335" s="2"/>
      <c r="H335" s="2"/>
      <c r="I335" s="2"/>
      <c r="J335" s="2"/>
      <c r="K335" s="2"/>
      <c r="L335" s="2"/>
      <c r="M335" s="2"/>
      <c r="N335" s="2"/>
      <c r="O335" s="2"/>
      <c r="P335" s="2"/>
    </row>
    <row r="336" spans="1:16" x14ac:dyDescent="0.25">
      <c r="A336" s="2"/>
      <c r="B336" s="2"/>
      <c r="C336" s="2"/>
      <c r="D336" s="2"/>
      <c r="E336" s="2"/>
      <c r="F336" s="2"/>
      <c r="G336" s="2"/>
      <c r="H336" s="2"/>
      <c r="I336" s="2"/>
      <c r="J336" s="2"/>
      <c r="K336" s="2"/>
      <c r="L336" s="2"/>
      <c r="M336" s="2"/>
      <c r="N336" s="2"/>
      <c r="O336" s="2"/>
      <c r="P336" s="2"/>
    </row>
    <row r="337" spans="1:16" x14ac:dyDescent="0.25">
      <c r="A337" s="2"/>
      <c r="B337" s="2"/>
      <c r="C337" s="2"/>
      <c r="D337" s="2"/>
      <c r="E337" s="2"/>
      <c r="F337" s="2"/>
      <c r="G337" s="2"/>
      <c r="H337" s="2"/>
      <c r="I337" s="2"/>
      <c r="J337" s="2"/>
      <c r="K337" s="2"/>
      <c r="L337" s="2"/>
      <c r="M337" s="2"/>
      <c r="N337" s="2"/>
      <c r="O337" s="2"/>
      <c r="P337" s="2"/>
    </row>
    <row r="338" spans="1:16" x14ac:dyDescent="0.25">
      <c r="A338" s="2"/>
      <c r="B338" s="2"/>
      <c r="C338" s="2"/>
      <c r="D338" s="2"/>
      <c r="E338" s="2"/>
      <c r="F338" s="2"/>
      <c r="G338" s="2"/>
      <c r="H338" s="2"/>
      <c r="I338" s="2"/>
      <c r="J338" s="2"/>
      <c r="K338" s="2"/>
      <c r="L338" s="2"/>
      <c r="M338" s="2"/>
      <c r="N338" s="2"/>
      <c r="O338" s="2"/>
      <c r="P338" s="2"/>
    </row>
    <row r="339" spans="1:16" x14ac:dyDescent="0.25">
      <c r="A339" s="2"/>
      <c r="B339" s="2"/>
      <c r="C339" s="2"/>
      <c r="D339" s="2"/>
      <c r="E339" s="2"/>
      <c r="F339" s="2"/>
      <c r="G339" s="2"/>
      <c r="H339" s="2"/>
      <c r="I339" s="2"/>
      <c r="J339" s="2"/>
      <c r="K339" s="2"/>
      <c r="L339" s="2"/>
      <c r="M339" s="2"/>
      <c r="N339" s="2"/>
      <c r="O339" s="2"/>
      <c r="P339" s="2"/>
    </row>
    <row r="340" spans="1:16" x14ac:dyDescent="0.25">
      <c r="A340" s="2"/>
      <c r="B340" s="2"/>
      <c r="C340" s="2"/>
      <c r="D340" s="2"/>
      <c r="E340" s="2"/>
      <c r="F340" s="2"/>
      <c r="G340" s="2"/>
      <c r="H340" s="2"/>
      <c r="I340" s="2"/>
      <c r="J340" s="2"/>
      <c r="K340" s="2"/>
      <c r="L340" s="2"/>
      <c r="M340" s="2"/>
      <c r="N340" s="2"/>
      <c r="O340" s="2"/>
      <c r="P340" s="2"/>
    </row>
    <row r="341" spans="1:16" x14ac:dyDescent="0.25">
      <c r="A341" s="2"/>
      <c r="B341" s="2"/>
      <c r="C341" s="2"/>
      <c r="D341" s="2"/>
      <c r="E341" s="2"/>
      <c r="F341" s="2"/>
      <c r="G341" s="2"/>
      <c r="H341" s="2"/>
      <c r="I341" s="2"/>
      <c r="J341" s="2"/>
      <c r="K341" s="2"/>
      <c r="L341" s="2"/>
      <c r="M341" s="2"/>
      <c r="N341" s="2"/>
      <c r="O341" s="2"/>
      <c r="P341" s="2"/>
    </row>
    <row r="342" spans="1:16" x14ac:dyDescent="0.25">
      <c r="A342" s="2"/>
      <c r="B342" s="2"/>
      <c r="C342" s="2"/>
      <c r="D342" s="2"/>
      <c r="E342" s="2"/>
      <c r="F342" s="2"/>
      <c r="G342" s="2"/>
      <c r="H342" s="2"/>
      <c r="I342" s="2"/>
      <c r="J342" s="2"/>
      <c r="K342" s="2"/>
      <c r="L342" s="2"/>
      <c r="M342" s="2"/>
      <c r="N342" s="2"/>
      <c r="O342" s="2"/>
      <c r="P342" s="2"/>
    </row>
    <row r="343" spans="1:16" x14ac:dyDescent="0.25">
      <c r="A343" s="2"/>
      <c r="B343" s="2"/>
      <c r="C343" s="2"/>
      <c r="D343" s="2"/>
      <c r="E343" s="2"/>
      <c r="F343" s="2"/>
      <c r="G343" s="2"/>
      <c r="H343" s="2"/>
      <c r="I343" s="2"/>
      <c r="J343" s="2"/>
      <c r="K343" s="2"/>
      <c r="L343" s="2"/>
      <c r="M343" s="2"/>
      <c r="N343" s="2"/>
      <c r="O343" s="2"/>
      <c r="P343" s="2"/>
    </row>
    <row r="344" spans="1:16" x14ac:dyDescent="0.25">
      <c r="A344" s="2"/>
      <c r="B344" s="2"/>
      <c r="C344" s="2"/>
      <c r="D344" s="2"/>
      <c r="E344" s="2"/>
      <c r="F344" s="2"/>
      <c r="G344" s="2"/>
      <c r="H344" s="2"/>
      <c r="I344" s="2"/>
      <c r="J344" s="2"/>
      <c r="K344" s="2"/>
      <c r="L344" s="2"/>
      <c r="M344" s="2"/>
      <c r="N344" s="2"/>
      <c r="O344" s="2"/>
      <c r="P344" s="2"/>
    </row>
    <row r="345" spans="1:16" x14ac:dyDescent="0.25">
      <c r="A345" s="2"/>
      <c r="B345" s="2"/>
      <c r="C345" s="2"/>
      <c r="D345" s="2"/>
      <c r="E345" s="2"/>
      <c r="F345" s="2"/>
      <c r="G345" s="2"/>
      <c r="H345" s="2"/>
      <c r="I345" s="2"/>
      <c r="J345" s="2"/>
      <c r="K345" s="2"/>
      <c r="L345" s="2"/>
      <c r="M345" s="2"/>
      <c r="N345" s="2"/>
      <c r="O345" s="2"/>
      <c r="P345" s="2"/>
    </row>
    <row r="346" spans="1:16" x14ac:dyDescent="0.25">
      <c r="A346" s="2"/>
      <c r="B346" s="2"/>
      <c r="C346" s="2"/>
      <c r="D346" s="2"/>
      <c r="E346" s="2"/>
      <c r="F346" s="2"/>
      <c r="G346" s="2"/>
      <c r="H346" s="2"/>
      <c r="I346" s="2"/>
      <c r="J346" s="2"/>
      <c r="K346" s="2"/>
      <c r="L346" s="2"/>
      <c r="M346" s="2"/>
      <c r="N346" s="2"/>
      <c r="O346" s="2"/>
      <c r="P346" s="2"/>
    </row>
    <row r="347" spans="1:16" x14ac:dyDescent="0.25">
      <c r="A347" s="2"/>
      <c r="B347" s="2"/>
      <c r="C347" s="2"/>
      <c r="D347" s="2"/>
      <c r="E347" s="2"/>
      <c r="F347" s="2"/>
      <c r="G347" s="2"/>
      <c r="H347" s="2"/>
      <c r="I347" s="2"/>
      <c r="J347" s="2"/>
      <c r="K347" s="2"/>
      <c r="L347" s="2"/>
      <c r="M347" s="2"/>
      <c r="N347" s="2"/>
      <c r="O347" s="2"/>
      <c r="P347" s="2"/>
    </row>
    <row r="348" spans="1:16" x14ac:dyDescent="0.25">
      <c r="A348" s="2"/>
      <c r="B348" s="2"/>
      <c r="C348" s="2"/>
      <c r="D348" s="2"/>
      <c r="E348" s="2"/>
      <c r="F348" s="2"/>
      <c r="G348" s="2"/>
      <c r="H348" s="2"/>
      <c r="I348" s="2"/>
      <c r="J348" s="2"/>
      <c r="K348" s="2"/>
      <c r="L348" s="2"/>
      <c r="M348" s="2"/>
      <c r="N348" s="2"/>
      <c r="O348" s="2"/>
      <c r="P348" s="2"/>
    </row>
    <row r="349" spans="1:16" x14ac:dyDescent="0.25">
      <c r="A349" s="2"/>
      <c r="B349" s="2"/>
      <c r="C349" s="2"/>
      <c r="D349" s="2"/>
      <c r="E349" s="2"/>
      <c r="F349" s="2"/>
      <c r="G349" s="2"/>
      <c r="H349" s="2"/>
      <c r="I349" s="2"/>
      <c r="J349" s="2"/>
      <c r="K349" s="2"/>
      <c r="L349" s="2"/>
      <c r="M349" s="2"/>
      <c r="N349" s="2"/>
      <c r="O349" s="2"/>
      <c r="P349" s="2"/>
    </row>
    <row r="350" spans="1:16" x14ac:dyDescent="0.25">
      <c r="A350" s="2"/>
      <c r="B350" s="2"/>
      <c r="C350" s="2"/>
      <c r="D350" s="2"/>
      <c r="E350" s="2"/>
      <c r="F350" s="2"/>
      <c r="G350" s="2"/>
      <c r="H350" s="2"/>
      <c r="I350" s="2"/>
      <c r="J350" s="2"/>
      <c r="K350" s="2"/>
      <c r="L350" s="2"/>
      <c r="M350" s="2"/>
      <c r="N350" s="2"/>
      <c r="O350" s="2"/>
      <c r="P350" s="2"/>
    </row>
    <row r="351" spans="1:16" x14ac:dyDescent="0.25">
      <c r="A351" s="2"/>
      <c r="B351" s="2"/>
      <c r="C351" s="2"/>
      <c r="D351" s="2"/>
      <c r="E351" s="2"/>
      <c r="F351" s="2"/>
      <c r="G351" s="2"/>
      <c r="H351" s="2"/>
      <c r="I351" s="2"/>
      <c r="J351" s="2"/>
      <c r="K351" s="2"/>
      <c r="L351" s="2"/>
      <c r="M351" s="2"/>
      <c r="N351" s="2"/>
      <c r="O351" s="2"/>
      <c r="P351" s="2"/>
    </row>
    <row r="352" spans="1:16" x14ac:dyDescent="0.25">
      <c r="A352" s="2"/>
      <c r="B352" s="2"/>
      <c r="C352" s="2"/>
      <c r="D352" s="2"/>
      <c r="E352" s="2"/>
      <c r="F352" s="2"/>
      <c r="G352" s="2"/>
      <c r="H352" s="2"/>
      <c r="I352" s="2"/>
      <c r="J352" s="2"/>
      <c r="K352" s="2"/>
      <c r="L352" s="2"/>
      <c r="M352" s="2"/>
      <c r="N352" s="2"/>
      <c r="O352" s="2"/>
      <c r="P352" s="2"/>
    </row>
    <row r="353" spans="1:16" x14ac:dyDescent="0.25">
      <c r="A353" s="2"/>
      <c r="B353" s="2"/>
      <c r="C353" s="2"/>
      <c r="D353" s="2"/>
      <c r="E353" s="2"/>
      <c r="F353" s="2"/>
      <c r="G353" s="2"/>
      <c r="H353" s="2"/>
      <c r="I353" s="2"/>
      <c r="J353" s="2"/>
      <c r="K353" s="2"/>
      <c r="L353" s="2"/>
      <c r="M353" s="2"/>
      <c r="N353" s="2"/>
      <c r="O353" s="2"/>
      <c r="P353" s="2"/>
    </row>
    <row r="354" spans="1:16" x14ac:dyDescent="0.25">
      <c r="A354" s="2"/>
      <c r="B354" s="2"/>
      <c r="C354" s="2"/>
      <c r="D354" s="2"/>
      <c r="E354" s="2"/>
      <c r="F354" s="2"/>
      <c r="G354" s="2"/>
      <c r="H354" s="2"/>
      <c r="I354" s="2"/>
      <c r="J354" s="2"/>
      <c r="K354" s="2"/>
      <c r="L354" s="2"/>
      <c r="M354" s="2"/>
      <c r="N354" s="2"/>
      <c r="O354" s="2"/>
      <c r="P354" s="2"/>
    </row>
    <row r="355" spans="1:16" x14ac:dyDescent="0.25">
      <c r="A355" s="2"/>
      <c r="B355" s="2"/>
      <c r="C355" s="2"/>
      <c r="D355" s="2"/>
      <c r="E355" s="2"/>
      <c r="F355" s="2"/>
      <c r="G355" s="2"/>
      <c r="H355" s="2"/>
      <c r="I355" s="2"/>
      <c r="J355" s="2"/>
      <c r="K355" s="2"/>
      <c r="L355" s="2"/>
      <c r="M355" s="2"/>
      <c r="N355" s="2"/>
      <c r="O355" s="2"/>
      <c r="P355" s="2"/>
    </row>
    <row r="356" spans="1:16" x14ac:dyDescent="0.25">
      <c r="A356" s="2"/>
      <c r="B356" s="2"/>
      <c r="C356" s="2"/>
      <c r="D356" s="2"/>
      <c r="E356" s="2"/>
      <c r="F356" s="2"/>
      <c r="G356" s="2"/>
      <c r="H356" s="2"/>
      <c r="I356" s="2"/>
      <c r="J356" s="2"/>
      <c r="K356" s="2"/>
      <c r="L356" s="2"/>
      <c r="M356" s="2"/>
      <c r="N356" s="2"/>
      <c r="O356" s="2"/>
      <c r="P356" s="2"/>
    </row>
    <row r="357" spans="1:16" x14ac:dyDescent="0.25">
      <c r="A357" s="2"/>
      <c r="B357" s="2"/>
      <c r="C357" s="2"/>
      <c r="D357" s="2"/>
      <c r="E357" s="2"/>
      <c r="F357" s="2"/>
      <c r="G357" s="2"/>
      <c r="H357" s="2"/>
      <c r="I357" s="2"/>
      <c r="J357" s="2"/>
      <c r="K357" s="2"/>
      <c r="L357" s="2"/>
      <c r="M357" s="2"/>
      <c r="N357" s="2"/>
      <c r="O357" s="2"/>
      <c r="P357" s="2"/>
    </row>
    <row r="358" spans="1:16" x14ac:dyDescent="0.25">
      <c r="A358" s="2"/>
      <c r="B358" s="2"/>
      <c r="C358" s="2"/>
      <c r="D358" s="2"/>
      <c r="E358" s="2"/>
      <c r="F358" s="2"/>
      <c r="G358" s="2"/>
      <c r="H358" s="2"/>
      <c r="I358" s="2"/>
      <c r="J358" s="2"/>
      <c r="K358" s="2"/>
      <c r="L358" s="2"/>
      <c r="M358" s="2"/>
      <c r="N358" s="2"/>
      <c r="O358" s="2"/>
      <c r="P358" s="2"/>
    </row>
    <row r="359" spans="1:16" x14ac:dyDescent="0.25">
      <c r="A359" s="2"/>
      <c r="B359" s="2"/>
      <c r="C359" s="2"/>
      <c r="D359" s="2"/>
      <c r="E359" s="2"/>
      <c r="F359" s="2"/>
      <c r="G359" s="2"/>
      <c r="H359" s="2"/>
      <c r="I359" s="2"/>
      <c r="J359" s="2"/>
      <c r="K359" s="2"/>
      <c r="L359" s="2"/>
      <c r="M359" s="2"/>
      <c r="N359" s="2"/>
      <c r="O359" s="2"/>
      <c r="P359" s="2"/>
    </row>
    <row r="360" spans="1:16" x14ac:dyDescent="0.25">
      <c r="A360" s="2"/>
      <c r="B360" s="2"/>
      <c r="C360" s="2"/>
      <c r="D360" s="2"/>
      <c r="E360" s="2"/>
      <c r="F360" s="2"/>
      <c r="G360" s="2"/>
      <c r="H360" s="2"/>
      <c r="I360" s="2"/>
      <c r="J360" s="2"/>
      <c r="K360" s="2"/>
      <c r="L360" s="2"/>
      <c r="M360" s="2"/>
      <c r="N360" s="2"/>
      <c r="O360" s="2"/>
      <c r="P360" s="2"/>
    </row>
    <row r="361" spans="1:16" x14ac:dyDescent="0.25">
      <c r="A361" s="2"/>
      <c r="B361" s="2"/>
      <c r="C361" s="2"/>
      <c r="D361" s="2"/>
      <c r="E361" s="2"/>
      <c r="F361" s="2"/>
      <c r="G361" s="2"/>
      <c r="H361" s="2"/>
      <c r="I361" s="2"/>
      <c r="J361" s="2"/>
      <c r="K361" s="2"/>
      <c r="L361" s="2"/>
      <c r="M361" s="2"/>
      <c r="N361" s="2"/>
      <c r="O361" s="2"/>
      <c r="P361" s="2"/>
    </row>
    <row r="362" spans="1:16" x14ac:dyDescent="0.25">
      <c r="A362" s="2"/>
      <c r="B362" s="2"/>
      <c r="C362" s="2"/>
      <c r="D362" s="2"/>
      <c r="E362" s="2"/>
      <c r="F362" s="2"/>
      <c r="G362" s="2"/>
      <c r="H362" s="2"/>
      <c r="I362" s="2"/>
      <c r="J362" s="2"/>
      <c r="K362" s="2"/>
      <c r="L362" s="2"/>
      <c r="M362" s="2"/>
      <c r="N362" s="2"/>
      <c r="O362" s="2"/>
      <c r="P362" s="2"/>
    </row>
    <row r="363" spans="1:16" x14ac:dyDescent="0.25">
      <c r="A363" s="2"/>
      <c r="B363" s="2"/>
      <c r="C363" s="2"/>
      <c r="D363" s="2"/>
      <c r="E363" s="2"/>
      <c r="F363" s="2"/>
      <c r="G363" s="2"/>
      <c r="H363" s="2"/>
      <c r="I363" s="2"/>
      <c r="J363" s="2"/>
      <c r="K363" s="2"/>
      <c r="L363" s="2"/>
      <c r="M363" s="2"/>
      <c r="N363" s="2"/>
      <c r="O363" s="2"/>
      <c r="P363" s="2"/>
    </row>
    <row r="364" spans="1:16" x14ac:dyDescent="0.25">
      <c r="A364" s="2"/>
      <c r="B364" s="2"/>
      <c r="C364" s="2"/>
      <c r="D364" s="2"/>
      <c r="E364" s="2"/>
      <c r="F364" s="2"/>
      <c r="G364" s="2"/>
      <c r="H364" s="2"/>
      <c r="I364" s="2"/>
      <c r="J364" s="2"/>
      <c r="K364" s="2"/>
      <c r="L364" s="2"/>
      <c r="M364" s="2"/>
      <c r="N364" s="2"/>
      <c r="O364" s="2"/>
      <c r="P364" s="2"/>
    </row>
    <row r="365" spans="1:16" x14ac:dyDescent="0.25">
      <c r="A365" s="2"/>
      <c r="B365" s="2"/>
      <c r="C365" s="2"/>
      <c r="D365" s="2"/>
      <c r="E365" s="2"/>
      <c r="F365" s="2"/>
      <c r="G365" s="2"/>
      <c r="H365" s="2"/>
      <c r="I365" s="2"/>
      <c r="J365" s="2"/>
      <c r="K365" s="2"/>
      <c r="L365" s="2"/>
      <c r="M365" s="2"/>
      <c r="N365" s="2"/>
      <c r="O365" s="2"/>
      <c r="P365" s="2"/>
    </row>
    <row r="366" spans="1:16" x14ac:dyDescent="0.25">
      <c r="A366" s="2"/>
      <c r="B366" s="2"/>
      <c r="C366" s="2"/>
      <c r="D366" s="2"/>
      <c r="E366" s="2"/>
      <c r="F366" s="2"/>
      <c r="G366" s="2"/>
      <c r="H366" s="2"/>
      <c r="I366" s="2"/>
      <c r="J366" s="2"/>
      <c r="K366" s="2"/>
      <c r="L366" s="2"/>
      <c r="M366" s="2"/>
      <c r="N366" s="2"/>
      <c r="O366" s="2"/>
      <c r="P366" s="2"/>
    </row>
    <row r="367" spans="1:16" x14ac:dyDescent="0.25">
      <c r="A367" s="2"/>
      <c r="B367" s="2"/>
      <c r="C367" s="2"/>
      <c r="D367" s="2"/>
      <c r="E367" s="2"/>
      <c r="F367" s="2"/>
      <c r="G367" s="2"/>
      <c r="H367" s="2"/>
      <c r="I367" s="2"/>
      <c r="J367" s="2"/>
      <c r="K367" s="2"/>
      <c r="L367" s="2"/>
      <c r="M367" s="2"/>
      <c r="N367" s="2"/>
      <c r="O367" s="2"/>
      <c r="P367" s="2"/>
    </row>
    <row r="368" spans="1:16" x14ac:dyDescent="0.25">
      <c r="A368" s="2"/>
      <c r="B368" s="2"/>
      <c r="C368" s="2"/>
      <c r="D368" s="2"/>
      <c r="E368" s="2"/>
      <c r="F368" s="2"/>
      <c r="G368" s="2"/>
      <c r="H368" s="2"/>
      <c r="I368" s="2"/>
      <c r="J368" s="2"/>
      <c r="K368" s="2"/>
      <c r="L368" s="2"/>
      <c r="M368" s="2"/>
      <c r="N368" s="2"/>
      <c r="O368" s="2"/>
      <c r="P368" s="2"/>
    </row>
    <row r="369" spans="1:16" x14ac:dyDescent="0.25">
      <c r="A369" s="2"/>
      <c r="B369" s="2"/>
      <c r="C369" s="2"/>
      <c r="D369" s="2"/>
      <c r="E369" s="2"/>
      <c r="F369" s="2"/>
      <c r="G369" s="2"/>
      <c r="H369" s="2"/>
      <c r="I369" s="2"/>
      <c r="J369" s="2"/>
      <c r="K369" s="2"/>
      <c r="L369" s="2"/>
      <c r="M369" s="2"/>
      <c r="N369" s="2"/>
      <c r="O369" s="2"/>
      <c r="P369" s="2"/>
    </row>
    <row r="370" spans="1:16" x14ac:dyDescent="0.25">
      <c r="A370" s="2"/>
      <c r="B370" s="2"/>
      <c r="C370" s="2"/>
      <c r="D370" s="2"/>
      <c r="E370" s="2"/>
      <c r="F370" s="2"/>
      <c r="G370" s="2"/>
      <c r="H370" s="2"/>
      <c r="I370" s="2"/>
      <c r="J370" s="2"/>
      <c r="K370" s="2"/>
      <c r="L370" s="2"/>
      <c r="M370" s="2"/>
      <c r="N370" s="2"/>
      <c r="O370" s="2"/>
      <c r="P370" s="2"/>
    </row>
    <row r="371" spans="1:16" x14ac:dyDescent="0.25">
      <c r="A371" s="2"/>
      <c r="B371" s="2"/>
      <c r="C371" s="2"/>
      <c r="D371" s="2"/>
      <c r="E371" s="2"/>
      <c r="F371" s="2"/>
      <c r="G371" s="2"/>
      <c r="H371" s="2"/>
      <c r="I371" s="2"/>
      <c r="J371" s="2"/>
      <c r="K371" s="2"/>
      <c r="L371" s="2"/>
      <c r="M371" s="2"/>
      <c r="N371" s="2"/>
      <c r="O371" s="2"/>
      <c r="P371" s="2"/>
    </row>
    <row r="372" spans="1:16" x14ac:dyDescent="0.25">
      <c r="A372" s="2"/>
      <c r="B372" s="2"/>
      <c r="C372" s="2"/>
      <c r="D372" s="2"/>
      <c r="E372" s="2"/>
      <c r="F372" s="2"/>
      <c r="G372" s="2"/>
      <c r="H372" s="2"/>
      <c r="I372" s="2"/>
      <c r="J372" s="2"/>
      <c r="K372" s="2"/>
      <c r="L372" s="2"/>
      <c r="M372" s="2"/>
      <c r="N372" s="2"/>
      <c r="O372" s="2"/>
      <c r="P372" s="2"/>
    </row>
    <row r="373" spans="1:16" x14ac:dyDescent="0.25">
      <c r="A373" s="2"/>
      <c r="B373" s="2"/>
      <c r="C373" s="2"/>
      <c r="D373" s="2"/>
      <c r="E373" s="2"/>
      <c r="F373" s="2"/>
      <c r="G373" s="2"/>
      <c r="H373" s="2"/>
      <c r="I373" s="2"/>
      <c r="J373" s="2"/>
      <c r="K373" s="2"/>
      <c r="L373" s="2"/>
      <c r="M373" s="2"/>
      <c r="N373" s="2"/>
      <c r="O373" s="2"/>
      <c r="P373" s="2"/>
    </row>
    <row r="374" spans="1:16" x14ac:dyDescent="0.25">
      <c r="A374" s="2"/>
      <c r="B374" s="2"/>
      <c r="C374" s="2"/>
      <c r="D374" s="2"/>
      <c r="E374" s="2"/>
      <c r="F374" s="2"/>
      <c r="G374" s="2"/>
      <c r="H374" s="2"/>
      <c r="I374" s="2"/>
      <c r="J374" s="2"/>
      <c r="K374" s="2"/>
      <c r="L374" s="2"/>
      <c r="M374" s="2"/>
      <c r="N374" s="2"/>
      <c r="O374" s="2"/>
      <c r="P374" s="2"/>
    </row>
    <row r="375" spans="1:16" x14ac:dyDescent="0.25">
      <c r="A375" s="2"/>
      <c r="B375" s="2"/>
      <c r="C375" s="2"/>
      <c r="D375" s="2"/>
      <c r="E375" s="2"/>
      <c r="F375" s="2"/>
      <c r="G375" s="2"/>
      <c r="H375" s="2"/>
      <c r="I375" s="2"/>
      <c r="J375" s="2"/>
      <c r="K375" s="2"/>
      <c r="L375" s="2"/>
      <c r="M375" s="2"/>
      <c r="N375" s="2"/>
      <c r="O375" s="2"/>
      <c r="P375" s="2"/>
    </row>
    <row r="376" spans="1:16" x14ac:dyDescent="0.25">
      <c r="A376" s="2"/>
      <c r="B376" s="2"/>
      <c r="C376" s="2"/>
      <c r="D376" s="2"/>
      <c r="E376" s="2"/>
      <c r="F376" s="2"/>
      <c r="G376" s="2"/>
      <c r="H376" s="2"/>
      <c r="I376" s="2"/>
      <c r="J376" s="2"/>
      <c r="K376" s="2"/>
      <c r="L376" s="2"/>
      <c r="M376" s="2"/>
      <c r="N376" s="2"/>
      <c r="O376" s="2"/>
      <c r="P376" s="2"/>
    </row>
    <row r="377" spans="1:16" x14ac:dyDescent="0.25">
      <c r="A377" s="2"/>
      <c r="B377" s="2"/>
      <c r="C377" s="2"/>
      <c r="D377" s="2"/>
      <c r="E377" s="2"/>
      <c r="F377" s="2"/>
      <c r="G377" s="2"/>
      <c r="H377" s="2"/>
      <c r="I377" s="2"/>
      <c r="J377" s="2"/>
      <c r="K377" s="2"/>
      <c r="L377" s="2"/>
      <c r="M377" s="2"/>
      <c r="N377" s="2"/>
      <c r="O377" s="2"/>
      <c r="P377" s="2"/>
    </row>
    <row r="378" spans="1:16" x14ac:dyDescent="0.25">
      <c r="A378" s="2"/>
      <c r="B378" s="2"/>
      <c r="C378" s="2"/>
      <c r="D378" s="2"/>
      <c r="E378" s="2"/>
      <c r="F378" s="2"/>
      <c r="G378" s="2"/>
      <c r="H378" s="2"/>
      <c r="I378" s="2"/>
      <c r="J378" s="2"/>
      <c r="K378" s="2"/>
      <c r="L378" s="2"/>
      <c r="M378" s="2"/>
      <c r="N378" s="2"/>
      <c r="O378" s="2"/>
      <c r="P378" s="2"/>
    </row>
    <row r="379" spans="1:16" x14ac:dyDescent="0.25">
      <c r="A379" s="2"/>
      <c r="B379" s="2"/>
      <c r="C379" s="2"/>
      <c r="D379" s="2"/>
      <c r="E379" s="2"/>
      <c r="F379" s="2"/>
      <c r="G379" s="2"/>
      <c r="H379" s="2"/>
      <c r="I379" s="2"/>
      <c r="J379" s="2"/>
      <c r="K379" s="2"/>
      <c r="L379" s="2"/>
      <c r="M379" s="2"/>
      <c r="N379" s="2"/>
      <c r="O379" s="2"/>
      <c r="P379" s="2"/>
    </row>
    <row r="380" spans="1:16" x14ac:dyDescent="0.25">
      <c r="A380" s="2"/>
      <c r="B380" s="2"/>
      <c r="C380" s="2"/>
      <c r="D380" s="2"/>
      <c r="E380" s="2"/>
      <c r="F380" s="2"/>
      <c r="G380" s="2"/>
      <c r="H380" s="2"/>
      <c r="I380" s="2"/>
      <c r="J380" s="2"/>
      <c r="K380" s="2"/>
      <c r="L380" s="2"/>
      <c r="M380" s="2"/>
      <c r="N380" s="2"/>
      <c r="O380" s="2"/>
      <c r="P380" s="2"/>
    </row>
    <row r="381" spans="1:16" x14ac:dyDescent="0.25">
      <c r="A381" s="2"/>
      <c r="B381" s="2"/>
      <c r="C381" s="2"/>
      <c r="D381" s="2"/>
      <c r="E381" s="2"/>
      <c r="F381" s="2"/>
      <c r="G381" s="2"/>
      <c r="H381" s="2"/>
      <c r="I381" s="2"/>
      <c r="J381" s="2"/>
      <c r="K381" s="2"/>
      <c r="L381" s="2"/>
      <c r="M381" s="2"/>
      <c r="N381" s="2"/>
      <c r="O381" s="2"/>
      <c r="P381" s="2"/>
    </row>
    <row r="382" spans="1:16" x14ac:dyDescent="0.25">
      <c r="A382" s="2"/>
      <c r="B382" s="2"/>
      <c r="C382" s="2"/>
      <c r="D382" s="2"/>
      <c r="E382" s="2"/>
      <c r="F382" s="2"/>
      <c r="G382" s="2"/>
      <c r="H382" s="2"/>
      <c r="I382" s="2"/>
      <c r="J382" s="2"/>
      <c r="K382" s="2"/>
      <c r="L382" s="2"/>
      <c r="M382" s="2"/>
      <c r="N382" s="2"/>
      <c r="O382" s="2"/>
      <c r="P382" s="2"/>
    </row>
    <row r="383" spans="1:16" x14ac:dyDescent="0.25">
      <c r="A383" s="2"/>
      <c r="B383" s="2"/>
      <c r="C383" s="2"/>
      <c r="D383" s="2"/>
      <c r="E383" s="2"/>
      <c r="F383" s="2"/>
      <c r="G383" s="2"/>
      <c r="H383" s="2"/>
      <c r="I383" s="2"/>
      <c r="J383" s="2"/>
      <c r="K383" s="2"/>
      <c r="L383" s="2"/>
      <c r="M383" s="2"/>
      <c r="N383" s="2"/>
      <c r="O383" s="2"/>
      <c r="P383" s="2"/>
    </row>
    <row r="384" spans="1:16" x14ac:dyDescent="0.25">
      <c r="A384" s="2"/>
      <c r="B384" s="2"/>
      <c r="C384" s="2"/>
      <c r="D384" s="2"/>
      <c r="E384" s="2"/>
      <c r="F384" s="2"/>
      <c r="G384" s="2"/>
      <c r="H384" s="2"/>
      <c r="I384" s="2"/>
      <c r="J384" s="2"/>
      <c r="K384" s="2"/>
      <c r="L384" s="2"/>
      <c r="M384" s="2"/>
      <c r="N384" s="2"/>
      <c r="O384" s="2"/>
      <c r="P384" s="2"/>
    </row>
    <row r="385" spans="1:16" x14ac:dyDescent="0.25">
      <c r="A385" s="2"/>
      <c r="B385" s="2"/>
      <c r="C385" s="2"/>
      <c r="D385" s="2"/>
      <c r="E385" s="2"/>
      <c r="F385" s="2"/>
      <c r="G385" s="2"/>
      <c r="H385" s="2"/>
      <c r="I385" s="2"/>
      <c r="J385" s="2"/>
      <c r="K385" s="2"/>
      <c r="L385" s="2"/>
      <c r="M385" s="2"/>
      <c r="N385" s="2"/>
      <c r="O385" s="2"/>
      <c r="P385" s="2"/>
    </row>
    <row r="386" spans="1:16" x14ac:dyDescent="0.25">
      <c r="A386" s="2"/>
      <c r="B386" s="2"/>
      <c r="C386" s="2"/>
      <c r="D386" s="2"/>
      <c r="E386" s="2"/>
      <c r="F386" s="2"/>
      <c r="G386" s="2"/>
      <c r="H386" s="2"/>
      <c r="I386" s="2"/>
      <c r="J386" s="2"/>
      <c r="K386" s="2"/>
      <c r="L386" s="2"/>
      <c r="M386" s="2"/>
      <c r="N386" s="2"/>
      <c r="O386" s="2"/>
      <c r="P386" s="2"/>
    </row>
    <row r="387" spans="1:16" x14ac:dyDescent="0.25">
      <c r="A387" s="2"/>
      <c r="B387" s="2"/>
      <c r="C387" s="2"/>
      <c r="D387" s="2"/>
      <c r="E387" s="2"/>
      <c r="F387" s="2"/>
      <c r="G387" s="2"/>
      <c r="H387" s="2"/>
      <c r="I387" s="2"/>
      <c r="J387" s="2"/>
      <c r="K387" s="2"/>
      <c r="L387" s="2"/>
      <c r="M387" s="2"/>
      <c r="N387" s="2"/>
      <c r="O387" s="2"/>
      <c r="P387" s="2"/>
    </row>
    <row r="388" spans="1:16" x14ac:dyDescent="0.25">
      <c r="A388" s="2"/>
      <c r="B388" s="2"/>
      <c r="C388" s="2"/>
      <c r="D388" s="2"/>
      <c r="E388" s="2"/>
      <c r="F388" s="2"/>
      <c r="G388" s="2"/>
      <c r="H388" s="2"/>
      <c r="I388" s="2"/>
      <c r="J388" s="2"/>
      <c r="K388" s="2"/>
      <c r="L388" s="2"/>
      <c r="M388" s="2"/>
      <c r="N388" s="2"/>
      <c r="O388" s="2"/>
      <c r="P388" s="2"/>
    </row>
    <row r="389" spans="1:16" x14ac:dyDescent="0.25">
      <c r="A389" s="2"/>
      <c r="B389" s="2"/>
      <c r="C389" s="2"/>
      <c r="D389" s="2"/>
      <c r="E389" s="2"/>
      <c r="F389" s="2"/>
      <c r="G389" s="2"/>
      <c r="H389" s="2"/>
      <c r="I389" s="2"/>
      <c r="J389" s="2"/>
      <c r="K389" s="2"/>
      <c r="L389" s="2"/>
      <c r="M389" s="2"/>
      <c r="N389" s="2"/>
      <c r="O389" s="2"/>
      <c r="P389" s="2"/>
    </row>
    <row r="390" spans="1:16" x14ac:dyDescent="0.25">
      <c r="A390" s="2"/>
      <c r="B390" s="2"/>
      <c r="C390" s="2"/>
      <c r="D390" s="2"/>
      <c r="E390" s="2"/>
      <c r="F390" s="2"/>
      <c r="G390" s="2"/>
      <c r="H390" s="2"/>
      <c r="I390" s="2"/>
      <c r="J390" s="2"/>
      <c r="K390" s="2"/>
      <c r="L390" s="2"/>
      <c r="M390" s="2"/>
      <c r="N390" s="2"/>
      <c r="O390" s="2"/>
      <c r="P390" s="2"/>
    </row>
    <row r="391" spans="1:16" x14ac:dyDescent="0.25">
      <c r="A391" s="2"/>
      <c r="B391" s="2"/>
      <c r="C391" s="2"/>
      <c r="D391" s="2"/>
      <c r="E391" s="2"/>
      <c r="F391" s="2"/>
      <c r="G391" s="2"/>
      <c r="H391" s="2"/>
      <c r="I391" s="2"/>
      <c r="J391" s="2"/>
      <c r="K391" s="2"/>
      <c r="L391" s="2"/>
      <c r="M391" s="2"/>
      <c r="N391" s="2"/>
      <c r="O391" s="2"/>
      <c r="P391" s="2"/>
    </row>
    <row r="392" spans="1:16" x14ac:dyDescent="0.25">
      <c r="A392" s="2"/>
      <c r="B392" s="2"/>
      <c r="C392" s="2"/>
      <c r="D392" s="2"/>
      <c r="E392" s="2"/>
      <c r="F392" s="2"/>
      <c r="G392" s="2"/>
      <c r="H392" s="2"/>
      <c r="I392" s="2"/>
      <c r="J392" s="2"/>
      <c r="K392" s="2"/>
      <c r="L392" s="2"/>
      <c r="M392" s="2"/>
      <c r="N392" s="2"/>
      <c r="O392" s="2"/>
      <c r="P392" s="2"/>
    </row>
    <row r="393" spans="1:16" x14ac:dyDescent="0.25">
      <c r="A393" s="2"/>
      <c r="B393" s="2"/>
      <c r="C393" s="2"/>
      <c r="D393" s="2"/>
      <c r="E393" s="2"/>
      <c r="F393" s="2"/>
      <c r="G393" s="2"/>
      <c r="H393" s="2"/>
      <c r="I393" s="2"/>
      <c r="J393" s="2"/>
      <c r="K393" s="2"/>
      <c r="L393" s="2"/>
      <c r="M393" s="2"/>
      <c r="N393" s="2"/>
      <c r="O393" s="2"/>
      <c r="P393" s="2"/>
    </row>
    <row r="394" spans="1:16" x14ac:dyDescent="0.25">
      <c r="A394" s="2"/>
      <c r="B394" s="2"/>
      <c r="C394" s="2"/>
      <c r="D394" s="2"/>
      <c r="E394" s="2"/>
      <c r="F394" s="2"/>
      <c r="G394" s="2"/>
      <c r="H394" s="2"/>
      <c r="I394" s="2"/>
      <c r="J394" s="2"/>
      <c r="K394" s="2"/>
      <c r="L394" s="2"/>
      <c r="M394" s="2"/>
      <c r="N394" s="2"/>
      <c r="O394" s="2"/>
      <c r="P394" s="2"/>
    </row>
    <row r="395" spans="1:16" x14ac:dyDescent="0.25">
      <c r="A395" s="2"/>
      <c r="B395" s="2"/>
      <c r="C395" s="2"/>
      <c r="D395" s="2"/>
      <c r="E395" s="2"/>
      <c r="F395" s="2"/>
      <c r="G395" s="2"/>
      <c r="H395" s="2"/>
      <c r="I395" s="2"/>
      <c r="J395" s="2"/>
      <c r="K395" s="2"/>
      <c r="L395" s="2"/>
      <c r="M395" s="2"/>
      <c r="N395" s="2"/>
      <c r="O395" s="2"/>
      <c r="P395" s="2"/>
    </row>
    <row r="396" spans="1:16" x14ac:dyDescent="0.25">
      <c r="A396" s="2"/>
      <c r="B396" s="2"/>
      <c r="C396" s="2"/>
      <c r="D396" s="2"/>
      <c r="E396" s="2"/>
      <c r="F396" s="2"/>
      <c r="G396" s="2"/>
      <c r="H396" s="2"/>
      <c r="I396" s="2"/>
      <c r="J396" s="2"/>
      <c r="K396" s="2"/>
      <c r="L396" s="2"/>
      <c r="M396" s="2"/>
      <c r="N396" s="2"/>
      <c r="O396" s="2"/>
      <c r="P396" s="2"/>
    </row>
    <row r="397" spans="1:16" x14ac:dyDescent="0.25">
      <c r="A397" s="2"/>
      <c r="B397" s="2"/>
      <c r="C397" s="2"/>
      <c r="D397" s="2"/>
      <c r="E397" s="2"/>
      <c r="F397" s="2"/>
      <c r="G397" s="2"/>
      <c r="H397" s="2"/>
      <c r="I397" s="2"/>
      <c r="J397" s="2"/>
      <c r="K397" s="2"/>
      <c r="L397" s="2"/>
      <c r="M397" s="2"/>
      <c r="N397" s="2"/>
      <c r="O397" s="2"/>
      <c r="P397" s="2"/>
    </row>
    <row r="398" spans="1:16" x14ac:dyDescent="0.25">
      <c r="A398" s="2"/>
      <c r="B398" s="2"/>
      <c r="C398" s="2"/>
      <c r="D398" s="2"/>
      <c r="E398" s="2"/>
      <c r="F398" s="2"/>
      <c r="G398" s="2"/>
      <c r="H398" s="2"/>
      <c r="I398" s="2"/>
      <c r="J398" s="2"/>
      <c r="K398" s="2"/>
      <c r="L398" s="2"/>
      <c r="M398" s="2"/>
      <c r="N398" s="2"/>
      <c r="O398" s="2"/>
      <c r="P398" s="2"/>
    </row>
    <row r="399" spans="1:16" x14ac:dyDescent="0.25">
      <c r="A399" s="2"/>
      <c r="B399" s="2"/>
      <c r="C399" s="2"/>
      <c r="D399" s="2"/>
      <c r="E399" s="2"/>
      <c r="F399" s="2"/>
      <c r="G399" s="2"/>
      <c r="H399" s="2"/>
      <c r="I399" s="2"/>
      <c r="J399" s="2"/>
      <c r="K399" s="2"/>
      <c r="L399" s="2"/>
      <c r="M399" s="2"/>
      <c r="N399" s="2"/>
      <c r="O399" s="2"/>
      <c r="P399" s="2"/>
    </row>
    <row r="400" spans="1:16" x14ac:dyDescent="0.25">
      <c r="A400" s="2"/>
      <c r="B400" s="2"/>
      <c r="C400" s="2"/>
      <c r="D400" s="2"/>
      <c r="E400" s="2"/>
      <c r="F400" s="2"/>
      <c r="G400" s="2"/>
      <c r="H400" s="2"/>
      <c r="I400" s="2"/>
      <c r="J400" s="2"/>
      <c r="K400" s="2"/>
      <c r="L400" s="2"/>
      <c r="M400" s="2"/>
      <c r="N400" s="2"/>
      <c r="O400" s="2"/>
      <c r="P400" s="2"/>
    </row>
    <row r="401" spans="1:16" x14ac:dyDescent="0.25">
      <c r="A401" s="2"/>
      <c r="B401" s="2"/>
      <c r="C401" s="2"/>
      <c r="D401" s="2"/>
      <c r="E401" s="2"/>
      <c r="F401" s="2"/>
      <c r="G401" s="2"/>
      <c r="H401" s="2"/>
      <c r="I401" s="2"/>
      <c r="J401" s="2"/>
      <c r="K401" s="2"/>
      <c r="L401" s="2"/>
      <c r="M401" s="2"/>
      <c r="N401" s="2"/>
      <c r="O401" s="2"/>
      <c r="P401" s="2"/>
    </row>
    <row r="402" spans="1:16" x14ac:dyDescent="0.25">
      <c r="A402" s="2"/>
      <c r="B402" s="2"/>
      <c r="C402" s="2"/>
      <c r="D402" s="2"/>
      <c r="E402" s="2"/>
      <c r="F402" s="2"/>
      <c r="G402" s="2"/>
      <c r="H402" s="2"/>
      <c r="I402" s="2"/>
      <c r="J402" s="2"/>
      <c r="K402" s="2"/>
      <c r="L402" s="2"/>
      <c r="M402" s="2"/>
      <c r="N402" s="2"/>
      <c r="O402" s="2"/>
      <c r="P402" s="2"/>
    </row>
    <row r="403" spans="1:16" x14ac:dyDescent="0.25">
      <c r="A403" s="2"/>
      <c r="B403" s="2"/>
      <c r="C403" s="2"/>
      <c r="D403" s="2"/>
      <c r="E403" s="2"/>
      <c r="F403" s="2"/>
      <c r="G403" s="2"/>
      <c r="H403" s="2"/>
      <c r="I403" s="2"/>
      <c r="J403" s="2"/>
      <c r="K403" s="2"/>
      <c r="L403" s="2"/>
      <c r="M403" s="2"/>
      <c r="N403" s="2"/>
      <c r="O403" s="2"/>
      <c r="P403" s="2"/>
    </row>
    <row r="404" spans="1:16" x14ac:dyDescent="0.25">
      <c r="A404" s="2"/>
      <c r="B404" s="2"/>
      <c r="C404" s="2"/>
      <c r="D404" s="2"/>
      <c r="E404" s="2"/>
      <c r="F404" s="2"/>
      <c r="G404" s="2"/>
      <c r="H404" s="2"/>
      <c r="I404" s="2"/>
      <c r="J404" s="2"/>
      <c r="K404" s="2"/>
      <c r="L404" s="2"/>
      <c r="M404" s="2"/>
      <c r="N404" s="2"/>
      <c r="O404" s="2"/>
      <c r="P404" s="2"/>
    </row>
    <row r="405" spans="1:16" x14ac:dyDescent="0.25">
      <c r="A405" s="2"/>
      <c r="B405" s="2"/>
      <c r="C405" s="2"/>
      <c r="D405" s="2"/>
      <c r="E405" s="2"/>
      <c r="F405" s="2"/>
      <c r="G405" s="2"/>
      <c r="H405" s="2"/>
      <c r="I405" s="2"/>
      <c r="J405" s="2"/>
      <c r="K405" s="2"/>
      <c r="L405" s="2"/>
      <c r="M405" s="2"/>
      <c r="N405" s="2"/>
      <c r="O405" s="2"/>
      <c r="P405" s="2"/>
    </row>
    <row r="406" spans="1:16" x14ac:dyDescent="0.25">
      <c r="A406" s="2"/>
      <c r="B406" s="2"/>
      <c r="C406" s="2"/>
      <c r="D406" s="2"/>
      <c r="E406" s="2"/>
      <c r="F406" s="2"/>
      <c r="G406" s="2"/>
      <c r="H406" s="2"/>
      <c r="I406" s="2"/>
      <c r="J406" s="2"/>
      <c r="K406" s="2"/>
      <c r="L406" s="2"/>
      <c r="M406" s="2"/>
      <c r="N406" s="2"/>
      <c r="O406" s="2"/>
      <c r="P406" s="2"/>
    </row>
    <row r="407" spans="1:16" x14ac:dyDescent="0.25">
      <c r="A407" s="2"/>
      <c r="B407" s="2"/>
      <c r="C407" s="2"/>
      <c r="D407" s="2"/>
      <c r="E407" s="2"/>
      <c r="F407" s="2"/>
      <c r="G407" s="2"/>
      <c r="H407" s="2"/>
      <c r="I407" s="2"/>
      <c r="J407" s="2"/>
      <c r="K407" s="2"/>
      <c r="L407" s="2"/>
      <c r="M407" s="2"/>
      <c r="N407" s="2"/>
      <c r="O407" s="2"/>
      <c r="P407" s="2"/>
    </row>
    <row r="408" spans="1:16" x14ac:dyDescent="0.25">
      <c r="A408" s="2"/>
      <c r="B408" s="2"/>
      <c r="C408" s="2"/>
      <c r="D408" s="2"/>
      <c r="E408" s="2"/>
      <c r="F408" s="2"/>
      <c r="G408" s="2"/>
      <c r="H408" s="2"/>
      <c r="I408" s="2"/>
      <c r="J408" s="2"/>
      <c r="K408" s="2"/>
      <c r="L408" s="2"/>
      <c r="M408" s="2"/>
      <c r="N408" s="2"/>
      <c r="O408" s="2"/>
      <c r="P408" s="2"/>
    </row>
    <row r="409" spans="1:16" x14ac:dyDescent="0.25">
      <c r="A409" s="2"/>
      <c r="B409" s="2"/>
      <c r="C409" s="2"/>
      <c r="D409" s="2"/>
      <c r="E409" s="2"/>
      <c r="F409" s="2"/>
      <c r="G409" s="2"/>
      <c r="H409" s="2"/>
      <c r="I409" s="2"/>
      <c r="J409" s="2"/>
      <c r="K409" s="2"/>
      <c r="L409" s="2"/>
      <c r="M409" s="2"/>
      <c r="N409" s="2"/>
      <c r="O409" s="2"/>
      <c r="P409" s="2"/>
    </row>
    <row r="410" spans="1:16" x14ac:dyDescent="0.25">
      <c r="A410" s="2"/>
      <c r="B410" s="2"/>
      <c r="C410" s="2"/>
      <c r="D410" s="2"/>
      <c r="E410" s="2"/>
      <c r="F410" s="2"/>
      <c r="G410" s="2"/>
      <c r="H410" s="2"/>
      <c r="I410" s="2"/>
      <c r="J410" s="2"/>
      <c r="K410" s="2"/>
      <c r="L410" s="2"/>
      <c r="M410" s="2"/>
      <c r="N410" s="2"/>
      <c r="O410" s="2"/>
      <c r="P410" s="2"/>
    </row>
    <row r="411" spans="1:16" x14ac:dyDescent="0.25">
      <c r="A411" s="2"/>
      <c r="B411" s="2"/>
      <c r="C411" s="2"/>
      <c r="D411" s="2"/>
      <c r="E411" s="2"/>
      <c r="F411" s="2"/>
      <c r="G411" s="2"/>
      <c r="H411" s="2"/>
      <c r="I411" s="2"/>
      <c r="J411" s="2"/>
      <c r="K411" s="2"/>
      <c r="L411" s="2"/>
      <c r="M411" s="2"/>
      <c r="N411" s="2"/>
      <c r="O411" s="2"/>
      <c r="P411" s="2"/>
    </row>
    <row r="412" spans="1:16" x14ac:dyDescent="0.25">
      <c r="A412" s="2"/>
      <c r="B412" s="2"/>
      <c r="C412" s="2"/>
      <c r="D412" s="2"/>
      <c r="E412" s="2"/>
      <c r="F412" s="2"/>
      <c r="G412" s="2"/>
      <c r="H412" s="2"/>
      <c r="I412" s="2"/>
      <c r="J412" s="2"/>
      <c r="K412" s="2"/>
      <c r="L412" s="2"/>
      <c r="M412" s="2"/>
      <c r="N412" s="2"/>
      <c r="O412" s="2"/>
      <c r="P412" s="2"/>
    </row>
    <row r="413" spans="1:16" x14ac:dyDescent="0.25">
      <c r="A413" s="2"/>
      <c r="B413" s="2"/>
      <c r="C413" s="2"/>
      <c r="D413" s="2"/>
      <c r="E413" s="2"/>
      <c r="F413" s="2"/>
      <c r="G413" s="2"/>
      <c r="H413" s="2"/>
      <c r="I413" s="2"/>
      <c r="J413" s="2"/>
      <c r="K413" s="2"/>
      <c r="L413" s="2"/>
      <c r="M413" s="2"/>
      <c r="N413" s="2"/>
      <c r="O413" s="2"/>
      <c r="P413" s="2"/>
    </row>
    <row r="414" spans="1:16" x14ac:dyDescent="0.25">
      <c r="A414" s="2"/>
      <c r="B414" s="2"/>
      <c r="C414" s="2"/>
      <c r="D414" s="2"/>
      <c r="E414" s="2"/>
      <c r="F414" s="2"/>
      <c r="G414" s="2"/>
      <c r="H414" s="2"/>
      <c r="I414" s="2"/>
      <c r="J414" s="2"/>
      <c r="K414" s="2"/>
      <c r="L414" s="2"/>
      <c r="M414" s="2"/>
      <c r="N414" s="2"/>
      <c r="O414" s="2"/>
      <c r="P414" s="2"/>
    </row>
    <row r="415" spans="1:16" x14ac:dyDescent="0.25">
      <c r="A415" s="2"/>
      <c r="B415" s="2"/>
      <c r="C415" s="2"/>
      <c r="D415" s="2"/>
      <c r="E415" s="2"/>
      <c r="F415" s="2"/>
      <c r="G415" s="2"/>
      <c r="H415" s="2"/>
      <c r="I415" s="2"/>
      <c r="J415" s="2"/>
      <c r="K415" s="2"/>
      <c r="L415" s="2"/>
      <c r="M415" s="2"/>
      <c r="N415" s="2"/>
      <c r="O415" s="2"/>
      <c r="P415" s="2"/>
    </row>
    <row r="416" spans="1:16" x14ac:dyDescent="0.25">
      <c r="A416" s="2"/>
      <c r="B416" s="2"/>
      <c r="C416" s="2"/>
      <c r="D416" s="2"/>
      <c r="E416" s="2"/>
      <c r="F416" s="2"/>
      <c r="G416" s="2"/>
      <c r="H416" s="2"/>
      <c r="I416" s="2"/>
      <c r="J416" s="2"/>
      <c r="K416" s="2"/>
      <c r="L416" s="2"/>
      <c r="M416" s="2"/>
      <c r="N416" s="2"/>
      <c r="O416" s="2"/>
      <c r="P416" s="2"/>
    </row>
    <row r="417" spans="1:16" x14ac:dyDescent="0.25">
      <c r="A417" s="2"/>
      <c r="B417" s="2"/>
      <c r="C417" s="2"/>
      <c r="D417" s="2"/>
      <c r="E417" s="2"/>
      <c r="F417" s="2"/>
      <c r="G417" s="2"/>
      <c r="H417" s="2"/>
      <c r="I417" s="2"/>
      <c r="J417" s="2"/>
      <c r="K417" s="2"/>
      <c r="L417" s="2"/>
      <c r="M417" s="2"/>
      <c r="N417" s="2"/>
      <c r="O417" s="2"/>
      <c r="P417" s="2"/>
    </row>
    <row r="418" spans="1:16" x14ac:dyDescent="0.25">
      <c r="A418" s="2"/>
      <c r="B418" s="2"/>
      <c r="C418" s="2"/>
      <c r="D418" s="2"/>
      <c r="E418" s="2"/>
      <c r="F418" s="2"/>
      <c r="G418" s="2"/>
      <c r="H418" s="2"/>
      <c r="I418" s="2"/>
      <c r="J418" s="2"/>
      <c r="K418" s="2"/>
      <c r="L418" s="2"/>
      <c r="M418" s="2"/>
      <c r="N418" s="2"/>
      <c r="O418" s="2"/>
      <c r="P418" s="2"/>
    </row>
    <row r="419" spans="1:16" x14ac:dyDescent="0.25">
      <c r="A419" s="2"/>
      <c r="B419" s="2"/>
      <c r="C419" s="2"/>
      <c r="D419" s="2"/>
      <c r="E419" s="2"/>
      <c r="F419" s="2"/>
      <c r="G419" s="2"/>
      <c r="H419" s="2"/>
      <c r="I419" s="2"/>
      <c r="J419" s="2"/>
      <c r="K419" s="2"/>
      <c r="L419" s="2"/>
      <c r="M419" s="2"/>
      <c r="N419" s="2"/>
      <c r="O419" s="2"/>
      <c r="P419" s="2"/>
    </row>
    <row r="420" spans="1:16" x14ac:dyDescent="0.25">
      <c r="A420" s="2"/>
      <c r="B420" s="2"/>
      <c r="C420" s="2"/>
      <c r="D420" s="2"/>
      <c r="E420" s="2"/>
      <c r="F420" s="2"/>
      <c r="G420" s="2"/>
      <c r="H420" s="2"/>
      <c r="I420" s="2"/>
      <c r="J420" s="2"/>
      <c r="K420" s="2"/>
      <c r="L420" s="2"/>
      <c r="M420" s="2"/>
      <c r="N420" s="2"/>
      <c r="O420" s="2"/>
      <c r="P420" s="2"/>
    </row>
    <row r="421" spans="1:16" x14ac:dyDescent="0.25">
      <c r="A421" s="2"/>
      <c r="B421" s="2"/>
      <c r="C421" s="2"/>
      <c r="D421" s="2"/>
      <c r="E421" s="2"/>
      <c r="F421" s="2"/>
      <c r="G421" s="2"/>
      <c r="H421" s="2"/>
      <c r="I421" s="2"/>
      <c r="J421" s="2"/>
      <c r="K421" s="2"/>
      <c r="L421" s="2"/>
      <c r="M421" s="2"/>
      <c r="N421" s="2"/>
      <c r="O421" s="2"/>
      <c r="P421" s="2"/>
    </row>
    <row r="422" spans="1:16" x14ac:dyDescent="0.25">
      <c r="A422" s="2"/>
      <c r="B422" s="2"/>
      <c r="C422" s="2"/>
      <c r="D422" s="2"/>
      <c r="E422" s="2"/>
      <c r="F422" s="2"/>
      <c r="G422" s="2"/>
      <c r="H422" s="2"/>
      <c r="I422" s="2"/>
      <c r="J422" s="2"/>
      <c r="K422" s="2"/>
      <c r="L422" s="2"/>
      <c r="M422" s="2"/>
      <c r="N422" s="2"/>
      <c r="O422" s="2"/>
      <c r="P422" s="2"/>
    </row>
    <row r="423" spans="1:16" x14ac:dyDescent="0.25">
      <c r="A423" s="2"/>
      <c r="B423" s="2"/>
      <c r="C423" s="2"/>
      <c r="D423" s="2"/>
      <c r="E423" s="2"/>
      <c r="F423" s="2"/>
      <c r="G423" s="2"/>
      <c r="H423" s="2"/>
      <c r="I423" s="2"/>
      <c r="J423" s="2"/>
      <c r="K423" s="2"/>
      <c r="L423" s="2"/>
      <c r="M423" s="2"/>
      <c r="N423" s="2"/>
      <c r="O423" s="2"/>
      <c r="P423" s="2"/>
    </row>
    <row r="424" spans="1:16" x14ac:dyDescent="0.25">
      <c r="A424" s="2"/>
      <c r="B424" s="2"/>
      <c r="C424" s="2"/>
      <c r="D424" s="2"/>
      <c r="E424" s="2"/>
      <c r="F424" s="2"/>
      <c r="G424" s="2"/>
      <c r="H424" s="2"/>
      <c r="I424" s="2"/>
      <c r="J424" s="2"/>
      <c r="K424" s="2"/>
      <c r="L424" s="2"/>
      <c r="M424" s="2"/>
      <c r="N424" s="2"/>
      <c r="O424" s="2"/>
      <c r="P424" s="2"/>
    </row>
    <row r="425" spans="1:16" x14ac:dyDescent="0.25">
      <c r="A425" s="2"/>
      <c r="B425" s="2"/>
      <c r="C425" s="2"/>
      <c r="D425" s="2"/>
      <c r="E425" s="2"/>
      <c r="F425" s="2"/>
      <c r="G425" s="2"/>
      <c r="H425" s="2"/>
      <c r="I425" s="2"/>
      <c r="J425" s="2"/>
      <c r="K425" s="2"/>
      <c r="L425" s="2"/>
      <c r="M425" s="2"/>
      <c r="N425" s="2"/>
      <c r="O425" s="2"/>
      <c r="P425" s="2"/>
    </row>
    <row r="426" spans="1:16" x14ac:dyDescent="0.25">
      <c r="A426" s="2"/>
      <c r="B426" s="2"/>
      <c r="C426" s="2"/>
      <c r="D426" s="2"/>
      <c r="E426" s="2"/>
      <c r="F426" s="2"/>
      <c r="G426" s="2"/>
      <c r="H426" s="2"/>
      <c r="I426" s="2"/>
      <c r="J426" s="2"/>
      <c r="K426" s="2"/>
      <c r="L426" s="2"/>
      <c r="M426" s="2"/>
      <c r="N426" s="2"/>
      <c r="O426" s="2"/>
      <c r="P426" s="2"/>
    </row>
    <row r="427" spans="1:16" x14ac:dyDescent="0.25">
      <c r="A427" s="2"/>
      <c r="B427" s="2"/>
      <c r="C427" s="2"/>
      <c r="D427" s="2"/>
      <c r="E427" s="2"/>
      <c r="F427" s="2"/>
      <c r="G427" s="2"/>
      <c r="H427" s="2"/>
      <c r="I427" s="2"/>
      <c r="J427" s="2"/>
      <c r="K427" s="2"/>
      <c r="L427" s="2"/>
      <c r="M427" s="2"/>
      <c r="N427" s="2"/>
      <c r="O427" s="2"/>
      <c r="P427" s="2"/>
    </row>
    <row r="428" spans="1:16" x14ac:dyDescent="0.25">
      <c r="A428" s="2"/>
      <c r="B428" s="2"/>
      <c r="C428" s="2"/>
      <c r="D428" s="2"/>
      <c r="E428" s="2"/>
      <c r="F428" s="2"/>
      <c r="G428" s="2"/>
      <c r="H428" s="2"/>
      <c r="I428" s="2"/>
      <c r="J428" s="2"/>
      <c r="K428" s="2"/>
      <c r="L428" s="2"/>
      <c r="M428" s="2"/>
      <c r="N428" s="2"/>
      <c r="O428" s="2"/>
      <c r="P428" s="2"/>
    </row>
    <row r="429" spans="1:16" x14ac:dyDescent="0.25">
      <c r="A429" s="2"/>
      <c r="B429" s="2"/>
      <c r="C429" s="2"/>
      <c r="D429" s="2"/>
      <c r="E429" s="2"/>
      <c r="F429" s="2"/>
      <c r="G429" s="2"/>
      <c r="H429" s="2"/>
      <c r="I429" s="2"/>
      <c r="J429" s="2"/>
      <c r="K429" s="2"/>
      <c r="L429" s="2"/>
      <c r="M429" s="2"/>
      <c r="N429" s="2"/>
      <c r="O429" s="2"/>
      <c r="P429" s="2"/>
    </row>
    <row r="430" spans="1:16" x14ac:dyDescent="0.25">
      <c r="A430" s="2"/>
      <c r="B430" s="2"/>
      <c r="C430" s="2"/>
      <c r="D430" s="2"/>
      <c r="E430" s="2"/>
      <c r="F430" s="2"/>
      <c r="G430" s="2"/>
      <c r="H430" s="2"/>
      <c r="I430" s="2"/>
      <c r="J430" s="2"/>
      <c r="K430" s="2"/>
      <c r="L430" s="2"/>
      <c r="M430" s="2"/>
      <c r="N430" s="2"/>
      <c r="O430" s="2"/>
      <c r="P430" s="2"/>
    </row>
    <row r="431" spans="1:16" x14ac:dyDescent="0.25">
      <c r="A431" s="2"/>
      <c r="B431" s="2"/>
      <c r="C431" s="2"/>
      <c r="D431" s="2"/>
      <c r="E431" s="2"/>
      <c r="F431" s="2"/>
      <c r="G431" s="2"/>
      <c r="H431" s="2"/>
      <c r="I431" s="2"/>
      <c r="J431" s="2"/>
      <c r="K431" s="2"/>
      <c r="L431" s="2"/>
      <c r="M431" s="2"/>
      <c r="N431" s="2"/>
      <c r="O431" s="2"/>
      <c r="P431" s="2"/>
    </row>
    <row r="432" spans="1:16" x14ac:dyDescent="0.25">
      <c r="A432" s="2"/>
      <c r="B432" s="2"/>
      <c r="C432" s="2"/>
      <c r="D432" s="2"/>
      <c r="E432" s="2"/>
      <c r="F432" s="2"/>
      <c r="G432" s="2"/>
      <c r="H432" s="2"/>
      <c r="I432" s="2"/>
      <c r="J432" s="2"/>
      <c r="K432" s="2"/>
      <c r="L432" s="2"/>
      <c r="M432" s="2"/>
      <c r="N432" s="2"/>
      <c r="O432" s="2"/>
      <c r="P432" s="2"/>
    </row>
    <row r="433" spans="1:16" x14ac:dyDescent="0.25">
      <c r="A433" s="2"/>
      <c r="B433" s="2"/>
      <c r="C433" s="2"/>
      <c r="D433" s="2"/>
      <c r="E433" s="2"/>
      <c r="F433" s="2"/>
      <c r="G433" s="2"/>
      <c r="H433" s="2"/>
      <c r="I433" s="2"/>
      <c r="J433" s="2"/>
      <c r="K433" s="2"/>
      <c r="L433" s="2"/>
      <c r="M433" s="2"/>
      <c r="N433" s="2"/>
      <c r="O433" s="2"/>
      <c r="P433" s="2"/>
    </row>
    <row r="434" spans="1:16" x14ac:dyDescent="0.25">
      <c r="A434" s="2"/>
      <c r="B434" s="2"/>
      <c r="C434" s="2"/>
      <c r="D434" s="2"/>
      <c r="E434" s="2"/>
      <c r="F434" s="2"/>
      <c r="G434" s="2"/>
      <c r="H434" s="2"/>
      <c r="I434" s="2"/>
      <c r="J434" s="2"/>
      <c r="K434" s="2"/>
      <c r="L434" s="2"/>
      <c r="M434" s="2"/>
      <c r="N434" s="2"/>
      <c r="O434" s="2"/>
      <c r="P434" s="2"/>
    </row>
    <row r="435" spans="1:16" x14ac:dyDescent="0.25">
      <c r="A435" s="2"/>
      <c r="B435" s="2"/>
      <c r="C435" s="2"/>
      <c r="D435" s="2"/>
      <c r="E435" s="2"/>
      <c r="F435" s="2"/>
      <c r="G435" s="2"/>
      <c r="H435" s="2"/>
      <c r="I435" s="2"/>
      <c r="J435" s="2"/>
      <c r="K435" s="2"/>
      <c r="L435" s="2"/>
      <c r="M435" s="2"/>
      <c r="N435" s="2"/>
      <c r="O435" s="2"/>
      <c r="P435" s="2"/>
    </row>
    <row r="436" spans="1:16" x14ac:dyDescent="0.25">
      <c r="A436" s="2"/>
      <c r="B436" s="2"/>
      <c r="C436" s="2"/>
      <c r="D436" s="2"/>
      <c r="E436" s="2"/>
      <c r="F436" s="2"/>
      <c r="G436" s="2"/>
      <c r="H436" s="2"/>
      <c r="I436" s="2"/>
      <c r="J436" s="2"/>
      <c r="K436" s="2"/>
      <c r="L436" s="2"/>
      <c r="M436" s="2"/>
      <c r="N436" s="2"/>
      <c r="O436" s="2"/>
      <c r="P436" s="2"/>
    </row>
    <row r="437" spans="1:16" x14ac:dyDescent="0.25">
      <c r="A437" s="2"/>
      <c r="B437" s="2"/>
      <c r="C437" s="2"/>
      <c r="D437" s="2"/>
      <c r="E437" s="2"/>
      <c r="F437" s="2"/>
      <c r="G437" s="2"/>
      <c r="H437" s="2"/>
      <c r="I437" s="2"/>
      <c r="J437" s="2"/>
      <c r="K437" s="2"/>
      <c r="L437" s="2"/>
      <c r="M437" s="2"/>
      <c r="N437" s="2"/>
      <c r="O437" s="2"/>
      <c r="P437" s="2"/>
    </row>
    <row r="438" spans="1:16" x14ac:dyDescent="0.25">
      <c r="A438" s="2"/>
      <c r="B438" s="2"/>
      <c r="C438" s="2"/>
      <c r="D438" s="2"/>
      <c r="E438" s="2"/>
      <c r="F438" s="2"/>
      <c r="G438" s="2"/>
      <c r="H438" s="2"/>
      <c r="I438" s="2"/>
      <c r="J438" s="2"/>
      <c r="K438" s="2"/>
      <c r="L438" s="2"/>
      <c r="M438" s="2"/>
      <c r="N438" s="2"/>
      <c r="O438" s="2"/>
      <c r="P438" s="2"/>
    </row>
    <row r="439" spans="1:16" x14ac:dyDescent="0.25">
      <c r="A439" s="2"/>
      <c r="B439" s="2"/>
      <c r="C439" s="2"/>
      <c r="D439" s="2"/>
      <c r="E439" s="2"/>
      <c r="F439" s="2"/>
      <c r="G439" s="2"/>
      <c r="H439" s="2"/>
      <c r="I439" s="2"/>
      <c r="J439" s="2"/>
      <c r="K439" s="2"/>
      <c r="L439" s="2"/>
      <c r="M439" s="2"/>
      <c r="N439" s="2"/>
      <c r="O439" s="2"/>
      <c r="P439" s="2"/>
    </row>
    <row r="440" spans="1:16" x14ac:dyDescent="0.25">
      <c r="A440" s="2"/>
      <c r="B440" s="2"/>
      <c r="C440" s="2"/>
      <c r="D440" s="2"/>
      <c r="E440" s="2"/>
      <c r="F440" s="2"/>
      <c r="G440" s="2"/>
      <c r="H440" s="2"/>
      <c r="I440" s="2"/>
      <c r="J440" s="2"/>
      <c r="K440" s="2"/>
      <c r="L440" s="2"/>
      <c r="M440" s="2"/>
      <c r="N440" s="2"/>
      <c r="O440" s="2"/>
      <c r="P440" s="2"/>
    </row>
    <row r="441" spans="1:16" x14ac:dyDescent="0.25">
      <c r="A441" s="2"/>
      <c r="B441" s="2"/>
      <c r="C441" s="2"/>
      <c r="D441" s="2"/>
      <c r="E441" s="2"/>
      <c r="F441" s="2"/>
      <c r="G441" s="2"/>
      <c r="H441" s="2"/>
      <c r="I441" s="2"/>
      <c r="J441" s="2"/>
      <c r="K441" s="2"/>
      <c r="L441" s="2"/>
      <c r="M441" s="2"/>
      <c r="N441" s="2"/>
      <c r="O441" s="2"/>
      <c r="P441" s="2"/>
    </row>
    <row r="442" spans="1:16" x14ac:dyDescent="0.25">
      <c r="A442" s="2"/>
      <c r="B442" s="2"/>
      <c r="C442" s="2"/>
      <c r="D442" s="2"/>
      <c r="E442" s="2"/>
      <c r="F442" s="2"/>
      <c r="G442" s="2"/>
      <c r="H442" s="2"/>
      <c r="I442" s="2"/>
      <c r="J442" s="2"/>
      <c r="K442" s="2"/>
      <c r="L442" s="2"/>
      <c r="M442" s="2"/>
      <c r="N442" s="2"/>
      <c r="O442" s="2"/>
      <c r="P442" s="2"/>
    </row>
    <row r="443" spans="1:16" x14ac:dyDescent="0.25">
      <c r="A443" s="2"/>
      <c r="B443" s="2"/>
      <c r="C443" s="2"/>
      <c r="D443" s="2"/>
      <c r="E443" s="2"/>
      <c r="F443" s="2"/>
      <c r="G443" s="2"/>
      <c r="H443" s="2"/>
      <c r="I443" s="2"/>
      <c r="J443" s="2"/>
      <c r="K443" s="2"/>
      <c r="L443" s="2"/>
      <c r="M443" s="2"/>
      <c r="N443" s="2"/>
      <c r="O443" s="2"/>
      <c r="P443" s="2"/>
    </row>
    <row r="444" spans="1:16" x14ac:dyDescent="0.25">
      <c r="A444" s="2"/>
      <c r="B444" s="2"/>
      <c r="C444" s="2"/>
      <c r="D444" s="2"/>
      <c r="E444" s="2"/>
      <c r="F444" s="2"/>
      <c r="G444" s="2"/>
      <c r="H444" s="2"/>
      <c r="I444" s="2"/>
      <c r="J444" s="2"/>
      <c r="K444" s="2"/>
      <c r="L444" s="2"/>
      <c r="M444" s="2"/>
      <c r="N444" s="2"/>
      <c r="O444" s="2"/>
      <c r="P444" s="2"/>
    </row>
    <row r="445" spans="1:16" x14ac:dyDescent="0.25">
      <c r="A445" s="2"/>
      <c r="B445" s="2"/>
      <c r="C445" s="2"/>
      <c r="D445" s="2"/>
      <c r="E445" s="2"/>
      <c r="F445" s="2"/>
      <c r="G445" s="2"/>
      <c r="H445" s="2"/>
      <c r="I445" s="2"/>
      <c r="J445" s="2"/>
      <c r="K445" s="2"/>
      <c r="L445" s="2"/>
      <c r="M445" s="2"/>
      <c r="N445" s="2"/>
      <c r="O445" s="2"/>
      <c r="P445" s="2"/>
    </row>
    <row r="446" spans="1:16" x14ac:dyDescent="0.25">
      <c r="A446" s="2"/>
      <c r="B446" s="2"/>
      <c r="C446" s="2"/>
      <c r="D446" s="2"/>
      <c r="E446" s="2"/>
      <c r="F446" s="2"/>
      <c r="G446" s="2"/>
      <c r="H446" s="2"/>
      <c r="I446" s="2"/>
      <c r="J446" s="2"/>
      <c r="K446" s="2"/>
      <c r="L446" s="2"/>
      <c r="M446" s="2"/>
      <c r="N446" s="2"/>
      <c r="O446" s="2"/>
      <c r="P446" s="2"/>
    </row>
    <row r="447" spans="1:16" x14ac:dyDescent="0.25">
      <c r="A447" s="2"/>
      <c r="B447" s="2"/>
      <c r="C447" s="2"/>
      <c r="D447" s="2"/>
      <c r="E447" s="2"/>
      <c r="F447" s="2"/>
      <c r="G447" s="2"/>
      <c r="H447" s="2"/>
      <c r="I447" s="2"/>
      <c r="J447" s="2"/>
      <c r="K447" s="2"/>
      <c r="L447" s="2"/>
      <c r="M447" s="2"/>
      <c r="N447" s="2"/>
      <c r="O447" s="2"/>
      <c r="P447" s="2"/>
    </row>
    <row r="448" spans="1:16" x14ac:dyDescent="0.25">
      <c r="A448" s="2"/>
      <c r="B448" s="2"/>
      <c r="C448" s="2"/>
      <c r="D448" s="2"/>
      <c r="E448" s="2"/>
      <c r="F448" s="2"/>
      <c r="G448" s="2"/>
      <c r="H448" s="2"/>
      <c r="I448" s="2"/>
      <c r="J448" s="2"/>
      <c r="K448" s="2"/>
      <c r="L448" s="2"/>
      <c r="M448" s="2"/>
      <c r="N448" s="2"/>
      <c r="O448" s="2"/>
      <c r="P448" s="2"/>
    </row>
    <row r="449" spans="1:16" x14ac:dyDescent="0.25">
      <c r="A449" s="2"/>
      <c r="B449" s="2"/>
      <c r="C449" s="2"/>
      <c r="D449" s="2"/>
      <c r="E449" s="2"/>
      <c r="F449" s="2"/>
      <c r="G449" s="2"/>
      <c r="H449" s="2"/>
      <c r="I449" s="2"/>
      <c r="J449" s="2"/>
      <c r="K449" s="2"/>
      <c r="L449" s="2"/>
      <c r="M449" s="2"/>
      <c r="N449" s="2"/>
      <c r="O449" s="2"/>
      <c r="P449" s="2"/>
    </row>
    <row r="450" spans="1:16" x14ac:dyDescent="0.25">
      <c r="A450" s="2"/>
      <c r="B450" s="2"/>
      <c r="C450" s="2"/>
      <c r="D450" s="2"/>
      <c r="E450" s="2"/>
      <c r="F450" s="2"/>
      <c r="G450" s="2"/>
      <c r="H450" s="2"/>
      <c r="I450" s="2"/>
      <c r="J450" s="2"/>
      <c r="K450" s="2"/>
      <c r="L450" s="2"/>
      <c r="M450" s="2"/>
      <c r="N450" s="2"/>
      <c r="O450" s="2"/>
      <c r="P450" s="2"/>
    </row>
    <row r="451" spans="1:16" x14ac:dyDescent="0.25">
      <c r="A451" s="2"/>
      <c r="B451" s="2"/>
      <c r="C451" s="2"/>
      <c r="D451" s="2"/>
      <c r="E451" s="2"/>
      <c r="F451" s="2"/>
      <c r="G451" s="2"/>
      <c r="H451" s="2"/>
      <c r="I451" s="2"/>
      <c r="J451" s="2"/>
      <c r="K451" s="2"/>
      <c r="L451" s="2"/>
      <c r="M451" s="2"/>
      <c r="N451" s="2"/>
      <c r="O451" s="2"/>
      <c r="P451" s="2"/>
    </row>
    <row r="452" spans="1:16" x14ac:dyDescent="0.25">
      <c r="A452" s="2"/>
      <c r="B452" s="2"/>
      <c r="C452" s="2"/>
      <c r="D452" s="2"/>
      <c r="E452" s="2"/>
      <c r="F452" s="2"/>
      <c r="G452" s="2"/>
      <c r="H452" s="2"/>
      <c r="I452" s="2"/>
      <c r="J452" s="2"/>
      <c r="K452" s="2"/>
      <c r="L452" s="2"/>
      <c r="M452" s="2"/>
      <c r="N452" s="2"/>
      <c r="O452" s="2"/>
      <c r="P452" s="2"/>
    </row>
    <row r="453" spans="1:16" x14ac:dyDescent="0.25">
      <c r="A453" s="2"/>
      <c r="B453" s="2"/>
      <c r="C453" s="2"/>
      <c r="D453" s="2"/>
      <c r="E453" s="2"/>
      <c r="F453" s="2"/>
      <c r="G453" s="2"/>
      <c r="H453" s="2"/>
      <c r="I453" s="2"/>
      <c r="J453" s="2"/>
      <c r="K453" s="2"/>
      <c r="L453" s="2"/>
      <c r="M453" s="2"/>
      <c r="N453" s="2"/>
      <c r="O453" s="2"/>
      <c r="P453" s="2"/>
    </row>
    <row r="454" spans="1:16" x14ac:dyDescent="0.25">
      <c r="A454" s="2"/>
      <c r="B454" s="2"/>
      <c r="C454" s="2"/>
      <c r="D454" s="2"/>
      <c r="E454" s="2"/>
      <c r="F454" s="2"/>
      <c r="G454" s="2"/>
      <c r="H454" s="2"/>
      <c r="I454" s="2"/>
      <c r="J454" s="2"/>
      <c r="K454" s="2"/>
      <c r="L454" s="2"/>
      <c r="M454" s="2"/>
      <c r="N454" s="2"/>
      <c r="O454" s="2"/>
      <c r="P454" s="2"/>
    </row>
    <row r="455" spans="1:16" x14ac:dyDescent="0.25">
      <c r="A455" s="2"/>
      <c r="B455" s="2"/>
      <c r="C455" s="2"/>
      <c r="D455" s="2"/>
      <c r="E455" s="2"/>
      <c r="F455" s="2"/>
      <c r="G455" s="2"/>
      <c r="H455" s="2"/>
      <c r="I455" s="2"/>
      <c r="J455" s="2"/>
      <c r="K455" s="2"/>
      <c r="L455" s="2"/>
      <c r="M455" s="2"/>
      <c r="N455" s="2"/>
      <c r="O455" s="2"/>
      <c r="P455" s="2"/>
    </row>
    <row r="456" spans="1:16" x14ac:dyDescent="0.25">
      <c r="A456" s="2"/>
      <c r="B456" s="2"/>
      <c r="C456" s="2"/>
      <c r="D456" s="2"/>
      <c r="E456" s="2"/>
      <c r="F456" s="2"/>
      <c r="G456" s="2"/>
      <c r="H456" s="2"/>
      <c r="I456" s="2"/>
      <c r="J456" s="2"/>
      <c r="K456" s="2"/>
      <c r="L456" s="2"/>
      <c r="M456" s="2"/>
      <c r="N456" s="2"/>
      <c r="O456" s="2"/>
      <c r="P456" s="2"/>
    </row>
    <row r="457" spans="1:16" x14ac:dyDescent="0.25">
      <c r="A457" s="2"/>
      <c r="B457" s="2"/>
      <c r="C457" s="2"/>
      <c r="D457" s="2"/>
      <c r="E457" s="2"/>
      <c r="F457" s="2"/>
      <c r="G457" s="2"/>
      <c r="H457" s="2"/>
      <c r="I457" s="2"/>
      <c r="J457" s="2"/>
      <c r="K457" s="2"/>
      <c r="L457" s="2"/>
      <c r="M457" s="2"/>
      <c r="N457" s="2"/>
      <c r="O457" s="2"/>
      <c r="P457" s="2"/>
    </row>
    <row r="458" spans="1:16" x14ac:dyDescent="0.25">
      <c r="A458" s="2"/>
      <c r="B458" s="2"/>
      <c r="C458" s="2"/>
      <c r="D458" s="2"/>
      <c r="E458" s="2"/>
      <c r="F458" s="2"/>
      <c r="G458" s="2"/>
      <c r="H458" s="2"/>
      <c r="I458" s="2"/>
      <c r="J458" s="2"/>
      <c r="K458" s="2"/>
      <c r="L458" s="2"/>
      <c r="M458" s="2"/>
      <c r="N458" s="2"/>
      <c r="O458" s="2"/>
      <c r="P458" s="2"/>
    </row>
    <row r="459" spans="1:16" x14ac:dyDescent="0.25">
      <c r="A459" s="2"/>
      <c r="B459" s="2"/>
      <c r="C459" s="2"/>
      <c r="D459" s="2"/>
      <c r="E459" s="2"/>
      <c r="F459" s="2"/>
      <c r="G459" s="2"/>
      <c r="H459" s="2"/>
      <c r="I459" s="2"/>
      <c r="J459" s="2"/>
      <c r="K459" s="2"/>
      <c r="L459" s="2"/>
      <c r="M459" s="2"/>
      <c r="N459" s="2"/>
      <c r="O459" s="2"/>
      <c r="P459" s="2"/>
    </row>
    <row r="460" spans="1:16" x14ac:dyDescent="0.25">
      <c r="A460" s="2"/>
      <c r="B460" s="2"/>
      <c r="C460" s="2"/>
      <c r="D460" s="2"/>
      <c r="E460" s="2"/>
      <c r="F460" s="2"/>
      <c r="G460" s="2"/>
      <c r="H460" s="2"/>
      <c r="I460" s="2"/>
      <c r="J460" s="2"/>
      <c r="K460" s="2"/>
      <c r="L460" s="2"/>
      <c r="M460" s="2"/>
      <c r="N460" s="2"/>
      <c r="O460" s="2"/>
      <c r="P460" s="2"/>
    </row>
    <row r="461" spans="1:16" x14ac:dyDescent="0.25">
      <c r="A461" s="2"/>
      <c r="B461" s="2"/>
      <c r="C461" s="2"/>
      <c r="D461" s="2"/>
      <c r="E461" s="2"/>
      <c r="F461" s="2"/>
      <c r="G461" s="2"/>
      <c r="H461" s="2"/>
      <c r="I461" s="2"/>
      <c r="J461" s="2"/>
      <c r="K461" s="2"/>
      <c r="L461" s="2"/>
      <c r="M461" s="2"/>
      <c r="N461" s="2"/>
      <c r="O461" s="2"/>
      <c r="P461" s="2"/>
    </row>
    <row r="462" spans="1:16" x14ac:dyDescent="0.25">
      <c r="A462" s="2"/>
      <c r="B462" s="2"/>
      <c r="C462" s="2"/>
      <c r="D462" s="2"/>
      <c r="E462" s="2"/>
      <c r="F462" s="2"/>
      <c r="G462" s="2"/>
      <c r="H462" s="2"/>
      <c r="I462" s="2"/>
      <c r="J462" s="2"/>
      <c r="K462" s="2"/>
      <c r="L462" s="2"/>
      <c r="M462" s="2"/>
      <c r="N462" s="2"/>
      <c r="O462" s="2"/>
      <c r="P462" s="2"/>
    </row>
    <row r="463" spans="1:16" x14ac:dyDescent="0.25">
      <c r="A463" s="2"/>
      <c r="B463" s="2"/>
      <c r="C463" s="2"/>
      <c r="D463" s="2"/>
      <c r="E463" s="2"/>
      <c r="F463" s="2"/>
      <c r="G463" s="2"/>
      <c r="H463" s="2"/>
      <c r="I463" s="2"/>
      <c r="J463" s="2"/>
      <c r="K463" s="2"/>
      <c r="L463" s="2"/>
      <c r="M463" s="2"/>
      <c r="N463" s="2"/>
      <c r="O463" s="2"/>
      <c r="P463" s="2"/>
    </row>
    <row r="464" spans="1:16" x14ac:dyDescent="0.25">
      <c r="A464" s="2"/>
      <c r="B464" s="2"/>
      <c r="C464" s="2"/>
      <c r="D464" s="2"/>
      <c r="E464" s="2"/>
      <c r="F464" s="2"/>
      <c r="G464" s="2"/>
      <c r="H464" s="2"/>
      <c r="I464" s="2"/>
      <c r="J464" s="2"/>
      <c r="K464" s="2"/>
      <c r="L464" s="2"/>
      <c r="M464" s="2"/>
      <c r="N464" s="2"/>
      <c r="O464" s="2"/>
      <c r="P464" s="2"/>
    </row>
    <row r="465" spans="1:16" x14ac:dyDescent="0.25">
      <c r="A465" s="2"/>
      <c r="B465" s="2"/>
      <c r="C465" s="2"/>
      <c r="D465" s="2"/>
      <c r="E465" s="2"/>
      <c r="F465" s="2"/>
      <c r="G465" s="2"/>
      <c r="H465" s="2"/>
      <c r="I465" s="2"/>
      <c r="J465" s="2"/>
      <c r="K465" s="2"/>
      <c r="L465" s="2"/>
      <c r="M465" s="2"/>
      <c r="N465" s="2"/>
      <c r="O465" s="2"/>
      <c r="P465" s="2"/>
    </row>
    <row r="466" spans="1:16" x14ac:dyDescent="0.25">
      <c r="A466" s="2"/>
      <c r="B466" s="2"/>
      <c r="C466" s="2"/>
      <c r="D466" s="2"/>
      <c r="E466" s="2"/>
      <c r="F466" s="2"/>
      <c r="G466" s="2"/>
      <c r="H466" s="2"/>
      <c r="I466" s="2"/>
      <c r="J466" s="2"/>
      <c r="K466" s="2"/>
      <c r="L466" s="2"/>
      <c r="M466" s="2"/>
      <c r="N466" s="2"/>
      <c r="O466" s="2"/>
      <c r="P466" s="2"/>
    </row>
    <row r="467" spans="1:16" x14ac:dyDescent="0.25">
      <c r="A467" s="2"/>
      <c r="B467" s="2"/>
      <c r="C467" s="2"/>
      <c r="D467" s="2"/>
      <c r="E467" s="2"/>
      <c r="F467" s="2"/>
      <c r="G467" s="2"/>
      <c r="H467" s="2"/>
      <c r="I467" s="2"/>
      <c r="J467" s="2"/>
      <c r="K467" s="2"/>
      <c r="L467" s="2"/>
      <c r="M467" s="2"/>
      <c r="N467" s="2"/>
      <c r="O467" s="2"/>
      <c r="P467" s="2"/>
    </row>
    <row r="468" spans="1:16" x14ac:dyDescent="0.25">
      <c r="A468" s="2"/>
      <c r="B468" s="2"/>
      <c r="C468" s="2"/>
      <c r="D468" s="2"/>
      <c r="E468" s="2"/>
      <c r="F468" s="2"/>
      <c r="G468" s="2"/>
      <c r="H468" s="2"/>
      <c r="I468" s="2"/>
      <c r="J468" s="2"/>
      <c r="K468" s="2"/>
      <c r="L468" s="2"/>
      <c r="M468" s="2"/>
      <c r="N468" s="2"/>
      <c r="O468" s="2"/>
      <c r="P468" s="2"/>
    </row>
    <row r="469" spans="1:16" x14ac:dyDescent="0.25">
      <c r="A469" s="2"/>
      <c r="B469" s="2"/>
      <c r="C469" s="2"/>
      <c r="D469" s="2"/>
      <c r="E469" s="2"/>
      <c r="F469" s="2"/>
      <c r="G469" s="2"/>
      <c r="H469" s="2"/>
      <c r="I469" s="2"/>
      <c r="J469" s="2"/>
      <c r="K469" s="2"/>
      <c r="L469" s="2"/>
      <c r="M469" s="2"/>
      <c r="N469" s="2"/>
      <c r="O469" s="2"/>
      <c r="P469" s="2"/>
    </row>
    <row r="470" spans="1:16" x14ac:dyDescent="0.25">
      <c r="A470" s="2"/>
      <c r="B470" s="2"/>
      <c r="C470" s="2"/>
      <c r="D470" s="2"/>
      <c r="E470" s="2"/>
      <c r="F470" s="2"/>
      <c r="G470" s="2"/>
      <c r="H470" s="2"/>
      <c r="I470" s="2"/>
      <c r="J470" s="2"/>
      <c r="K470" s="2"/>
      <c r="L470" s="2"/>
      <c r="M470" s="2"/>
      <c r="N470" s="2"/>
      <c r="O470" s="2"/>
      <c r="P470" s="2"/>
    </row>
    <row r="471" spans="1:16" x14ac:dyDescent="0.25">
      <c r="A471" s="2"/>
      <c r="B471" s="2"/>
      <c r="C471" s="2"/>
      <c r="D471" s="2"/>
      <c r="E471" s="2"/>
      <c r="F471" s="2"/>
      <c r="G471" s="2"/>
      <c r="H471" s="2"/>
      <c r="I471" s="2"/>
      <c r="J471" s="2"/>
      <c r="K471" s="2"/>
      <c r="L471" s="2"/>
      <c r="M471" s="2"/>
      <c r="N471" s="2"/>
      <c r="O471" s="2"/>
      <c r="P471" s="2"/>
    </row>
    <row r="472" spans="1:16" x14ac:dyDescent="0.25">
      <c r="A472" s="2"/>
      <c r="B472" s="2"/>
      <c r="C472" s="2"/>
      <c r="D472" s="2"/>
      <c r="E472" s="2"/>
      <c r="F472" s="2"/>
      <c r="G472" s="2"/>
      <c r="H472" s="2"/>
      <c r="I472" s="2"/>
      <c r="J472" s="2"/>
      <c r="K472" s="2"/>
      <c r="L472" s="2"/>
      <c r="M472" s="2"/>
      <c r="N472" s="2"/>
      <c r="O472" s="2"/>
      <c r="P472" s="2"/>
    </row>
    <row r="473" spans="1:16" x14ac:dyDescent="0.25">
      <c r="A473" s="2"/>
      <c r="B473" s="2"/>
      <c r="C473" s="2"/>
      <c r="D473" s="2"/>
      <c r="E473" s="2"/>
      <c r="F473" s="2"/>
      <c r="G473" s="2"/>
      <c r="H473" s="2"/>
      <c r="I473" s="2"/>
      <c r="J473" s="2"/>
      <c r="K473" s="2"/>
      <c r="L473" s="2"/>
      <c r="M473" s="2"/>
      <c r="N473" s="2"/>
      <c r="O473" s="2"/>
      <c r="P473" s="2"/>
    </row>
    <row r="474" spans="1:16" x14ac:dyDescent="0.25">
      <c r="A474" s="2"/>
      <c r="B474" s="2"/>
      <c r="C474" s="2"/>
      <c r="D474" s="2"/>
      <c r="E474" s="2"/>
      <c r="F474" s="2"/>
      <c r="G474" s="2"/>
      <c r="H474" s="2"/>
      <c r="I474" s="2"/>
      <c r="J474" s="2"/>
      <c r="K474" s="2"/>
      <c r="L474" s="2"/>
      <c r="M474" s="2"/>
      <c r="N474" s="2"/>
      <c r="O474" s="2"/>
      <c r="P474" s="2"/>
    </row>
    <row r="475" spans="1:16" x14ac:dyDescent="0.25">
      <c r="A475" s="2"/>
      <c r="B475" s="2"/>
      <c r="C475" s="2"/>
      <c r="D475" s="2"/>
      <c r="E475" s="2"/>
      <c r="F475" s="2"/>
      <c r="G475" s="2"/>
      <c r="H475" s="2"/>
      <c r="I475" s="2"/>
      <c r="J475" s="2"/>
      <c r="K475" s="2"/>
      <c r="L475" s="2"/>
      <c r="M475" s="2"/>
      <c r="N475" s="2"/>
      <c r="O475" s="2"/>
      <c r="P475" s="2"/>
    </row>
    <row r="476" spans="1:16" x14ac:dyDescent="0.25">
      <c r="A476" s="2"/>
      <c r="B476" s="2"/>
      <c r="C476" s="2"/>
      <c r="D476" s="2"/>
      <c r="E476" s="2"/>
      <c r="F476" s="2"/>
      <c r="G476" s="2"/>
      <c r="H476" s="2"/>
      <c r="I476" s="2"/>
      <c r="J476" s="2"/>
      <c r="K476" s="2"/>
      <c r="L476" s="2"/>
      <c r="M476" s="2"/>
      <c r="N476" s="2"/>
      <c r="O476" s="2"/>
      <c r="P476" s="2"/>
    </row>
    <row r="477" spans="1:16" x14ac:dyDescent="0.25">
      <c r="A477" s="2"/>
      <c r="B477" s="2"/>
      <c r="C477" s="2"/>
      <c r="D477" s="2"/>
      <c r="E477" s="2"/>
      <c r="F477" s="2"/>
      <c r="G477" s="2"/>
      <c r="H477" s="2"/>
      <c r="I477" s="2"/>
      <c r="J477" s="2"/>
      <c r="K477" s="2"/>
      <c r="L477" s="2"/>
      <c r="M477" s="2"/>
      <c r="N477" s="2"/>
      <c r="O477" s="2"/>
      <c r="P477" s="2"/>
    </row>
    <row r="478" spans="1:16" x14ac:dyDescent="0.25">
      <c r="A478" s="2"/>
      <c r="B478" s="2"/>
      <c r="C478" s="2"/>
      <c r="D478" s="2"/>
      <c r="E478" s="2"/>
      <c r="F478" s="2"/>
      <c r="G478" s="2"/>
      <c r="H478" s="2"/>
      <c r="I478" s="2"/>
      <c r="J478" s="2"/>
      <c r="K478" s="2"/>
      <c r="L478" s="2"/>
      <c r="M478" s="2"/>
      <c r="N478" s="2"/>
      <c r="O478" s="2"/>
      <c r="P478" s="2"/>
    </row>
    <row r="479" spans="1:16" x14ac:dyDescent="0.25">
      <c r="A479" s="2"/>
      <c r="B479" s="2"/>
      <c r="C479" s="2"/>
      <c r="D479" s="2"/>
      <c r="E479" s="2"/>
      <c r="F479" s="2"/>
      <c r="G479" s="2"/>
      <c r="H479" s="2"/>
      <c r="I479" s="2"/>
      <c r="J479" s="2"/>
      <c r="K479" s="2"/>
      <c r="L479" s="2"/>
      <c r="M479" s="2"/>
      <c r="N479" s="2"/>
      <c r="O479" s="2"/>
      <c r="P479" s="2"/>
    </row>
    <row r="480" spans="1:16" x14ac:dyDescent="0.25">
      <c r="A480" s="2"/>
      <c r="B480" s="2"/>
      <c r="C480" s="2"/>
      <c r="D480" s="2"/>
      <c r="E480" s="2"/>
      <c r="F480" s="2"/>
      <c r="G480" s="2"/>
      <c r="H480" s="2"/>
      <c r="I480" s="2"/>
      <c r="J480" s="2"/>
      <c r="K480" s="2"/>
      <c r="L480" s="2"/>
      <c r="M480" s="2"/>
      <c r="N480" s="2"/>
      <c r="O480" s="2"/>
      <c r="P480" s="2"/>
    </row>
    <row r="481" spans="1:16" x14ac:dyDescent="0.25">
      <c r="A481" s="2"/>
      <c r="B481" s="2"/>
      <c r="C481" s="2"/>
      <c r="D481" s="2"/>
      <c r="E481" s="2"/>
      <c r="F481" s="2"/>
      <c r="G481" s="2"/>
      <c r="H481" s="2"/>
      <c r="I481" s="2"/>
      <c r="J481" s="2"/>
      <c r="K481" s="2"/>
      <c r="L481" s="2"/>
      <c r="M481" s="2"/>
      <c r="N481" s="2"/>
      <c r="O481" s="2"/>
      <c r="P481" s="2"/>
    </row>
    <row r="482" spans="1:16" x14ac:dyDescent="0.25">
      <c r="A482" s="2"/>
      <c r="B482" s="2"/>
      <c r="C482" s="2"/>
      <c r="D482" s="2"/>
      <c r="E482" s="2"/>
      <c r="F482" s="2"/>
      <c r="G482" s="2"/>
      <c r="H482" s="2"/>
      <c r="I482" s="2"/>
      <c r="J482" s="2"/>
      <c r="K482" s="2"/>
      <c r="L482" s="2"/>
      <c r="M482" s="2"/>
      <c r="N482" s="2"/>
      <c r="O482" s="2"/>
      <c r="P482" s="2"/>
    </row>
    <row r="483" spans="1:16" x14ac:dyDescent="0.25">
      <c r="A483" s="2"/>
      <c r="B483" s="2"/>
      <c r="C483" s="2"/>
      <c r="D483" s="2"/>
      <c r="E483" s="2"/>
      <c r="F483" s="2"/>
      <c r="G483" s="2"/>
      <c r="H483" s="2"/>
      <c r="I483" s="2"/>
      <c r="J483" s="2"/>
      <c r="K483" s="2"/>
      <c r="L483" s="2"/>
      <c r="M483" s="2"/>
      <c r="N483" s="2"/>
      <c r="O483" s="2"/>
      <c r="P483" s="2"/>
    </row>
    <row r="484" spans="1:16" x14ac:dyDescent="0.25">
      <c r="A484" s="2"/>
      <c r="B484" s="2"/>
      <c r="C484" s="2"/>
      <c r="D484" s="2"/>
      <c r="E484" s="2"/>
      <c r="F484" s="2"/>
      <c r="G484" s="2"/>
      <c r="H484" s="2"/>
      <c r="I484" s="2"/>
      <c r="J484" s="2"/>
      <c r="K484" s="2"/>
      <c r="L484" s="2"/>
      <c r="M484" s="2"/>
      <c r="N484" s="2"/>
      <c r="O484" s="2"/>
      <c r="P484" s="2"/>
    </row>
    <row r="485" spans="1:16" x14ac:dyDescent="0.25">
      <c r="A485" s="2"/>
      <c r="B485" s="2"/>
      <c r="C485" s="2"/>
      <c r="D485" s="2"/>
      <c r="E485" s="2"/>
      <c r="F485" s="2"/>
      <c r="G485" s="2"/>
      <c r="H485" s="2"/>
      <c r="I485" s="2"/>
      <c r="J485" s="2"/>
      <c r="K485" s="2"/>
      <c r="L485" s="2"/>
      <c r="M485" s="2"/>
      <c r="N485" s="2"/>
      <c r="O485" s="2"/>
      <c r="P485" s="2"/>
    </row>
    <row r="486" spans="1:16" x14ac:dyDescent="0.25">
      <c r="A486" s="2"/>
      <c r="B486" s="2"/>
      <c r="C486" s="2"/>
      <c r="D486" s="2"/>
      <c r="E486" s="2"/>
      <c r="F486" s="2"/>
      <c r="G486" s="2"/>
      <c r="H486" s="2"/>
      <c r="I486" s="2"/>
      <c r="J486" s="2"/>
      <c r="K486" s="2"/>
      <c r="L486" s="2"/>
      <c r="M486" s="2"/>
      <c r="N486" s="2"/>
      <c r="O486" s="2"/>
      <c r="P486" s="2"/>
    </row>
    <row r="487" spans="1:16" x14ac:dyDescent="0.25">
      <c r="A487" s="2"/>
      <c r="B487" s="2"/>
      <c r="C487" s="2"/>
      <c r="D487" s="2"/>
      <c r="E487" s="2"/>
      <c r="F487" s="2"/>
      <c r="G487" s="2"/>
      <c r="H487" s="2"/>
      <c r="I487" s="2"/>
      <c r="J487" s="2"/>
      <c r="K487" s="2"/>
      <c r="L487" s="2"/>
      <c r="M487" s="2"/>
      <c r="N487" s="2"/>
      <c r="O487" s="2"/>
      <c r="P487" s="2"/>
    </row>
    <row r="488" spans="1:16" x14ac:dyDescent="0.25">
      <c r="A488" s="2"/>
      <c r="B488" s="2"/>
      <c r="C488" s="2"/>
      <c r="D488" s="2"/>
      <c r="E488" s="2"/>
      <c r="F488" s="2"/>
      <c r="G488" s="2"/>
      <c r="H488" s="2"/>
      <c r="I488" s="2"/>
      <c r="J488" s="2"/>
      <c r="K488" s="2"/>
      <c r="L488" s="2"/>
      <c r="M488" s="2"/>
      <c r="N488" s="2"/>
      <c r="O488" s="2"/>
      <c r="P488" s="2"/>
    </row>
    <row r="489" spans="1:16" x14ac:dyDescent="0.25">
      <c r="A489" s="2"/>
      <c r="B489" s="2"/>
      <c r="C489" s="2"/>
      <c r="D489" s="2"/>
      <c r="E489" s="2"/>
      <c r="F489" s="2"/>
      <c r="G489" s="2"/>
      <c r="H489" s="2"/>
      <c r="I489" s="2"/>
      <c r="J489" s="2"/>
      <c r="K489" s="2"/>
      <c r="L489" s="2"/>
      <c r="M489" s="2"/>
      <c r="N489" s="2"/>
      <c r="O489" s="2"/>
      <c r="P489" s="2"/>
    </row>
    <row r="490" spans="1:16" x14ac:dyDescent="0.25">
      <c r="A490" s="2"/>
      <c r="B490" s="2"/>
      <c r="C490" s="2"/>
      <c r="D490" s="2"/>
      <c r="E490" s="2"/>
      <c r="F490" s="2"/>
      <c r="G490" s="2"/>
      <c r="H490" s="2"/>
      <c r="I490" s="2"/>
      <c r="J490" s="2"/>
      <c r="K490" s="2"/>
      <c r="L490" s="2"/>
      <c r="M490" s="2"/>
      <c r="N490" s="2"/>
      <c r="O490" s="2"/>
      <c r="P490" s="2"/>
    </row>
    <row r="491" spans="1:16" x14ac:dyDescent="0.25">
      <c r="A491" s="2"/>
      <c r="B491" s="2"/>
      <c r="C491" s="2"/>
      <c r="D491" s="2"/>
      <c r="E491" s="2"/>
      <c r="F491" s="2"/>
      <c r="G491" s="2"/>
      <c r="H491" s="2"/>
      <c r="I491" s="2"/>
      <c r="J491" s="2"/>
      <c r="K491" s="2"/>
      <c r="L491" s="2"/>
      <c r="M491" s="2"/>
      <c r="N491" s="2"/>
      <c r="O491" s="2"/>
      <c r="P491" s="2"/>
    </row>
    <row r="492" spans="1:16" x14ac:dyDescent="0.25">
      <c r="A492" s="2"/>
      <c r="B492" s="2"/>
      <c r="C492" s="2"/>
      <c r="D492" s="2"/>
      <c r="E492" s="2"/>
      <c r="F492" s="2"/>
      <c r="G492" s="2"/>
      <c r="H492" s="2"/>
      <c r="I492" s="2"/>
      <c r="J492" s="2"/>
      <c r="K492" s="2"/>
      <c r="L492" s="2"/>
      <c r="M492" s="2"/>
      <c r="N492" s="2"/>
      <c r="O492" s="2"/>
      <c r="P492" s="2"/>
    </row>
    <row r="493" spans="1:16" x14ac:dyDescent="0.25">
      <c r="A493" s="2"/>
      <c r="B493" s="2"/>
      <c r="C493" s="2"/>
      <c r="D493" s="2"/>
      <c r="E493" s="2"/>
      <c r="F493" s="2"/>
      <c r="G493" s="2"/>
      <c r="H493" s="2"/>
      <c r="I493" s="2"/>
      <c r="J493" s="2"/>
      <c r="K493" s="2"/>
      <c r="L493" s="2"/>
      <c r="M493" s="2"/>
      <c r="N493" s="2"/>
      <c r="O493" s="2"/>
      <c r="P493" s="2"/>
    </row>
    <row r="494" spans="1:16" x14ac:dyDescent="0.25">
      <c r="A494" s="2"/>
      <c r="B494" s="2"/>
      <c r="C494" s="2"/>
      <c r="D494" s="2"/>
      <c r="E494" s="2"/>
      <c r="F494" s="2"/>
      <c r="G494" s="2"/>
      <c r="H494" s="2"/>
      <c r="I494" s="2"/>
      <c r="J494" s="2"/>
      <c r="K494" s="2"/>
      <c r="L494" s="2"/>
      <c r="M494" s="2"/>
      <c r="N494" s="2"/>
      <c r="O494" s="2"/>
      <c r="P494" s="2"/>
    </row>
    <row r="495" spans="1:16" x14ac:dyDescent="0.25">
      <c r="A495" s="2"/>
      <c r="B495" s="2"/>
      <c r="C495" s="2"/>
      <c r="D495" s="2"/>
      <c r="E495" s="2"/>
      <c r="F495" s="2"/>
      <c r="G495" s="2"/>
      <c r="H495" s="2"/>
      <c r="I495" s="2"/>
      <c r="J495" s="2"/>
      <c r="K495" s="2"/>
      <c r="L495" s="2"/>
      <c r="M495" s="2"/>
      <c r="N495" s="2"/>
      <c r="O495" s="2"/>
      <c r="P495" s="2"/>
    </row>
    <row r="496" spans="1:16" x14ac:dyDescent="0.25">
      <c r="A496" s="2"/>
      <c r="B496" s="2"/>
      <c r="C496" s="2"/>
      <c r="D496" s="2"/>
      <c r="E496" s="2"/>
      <c r="F496" s="2"/>
      <c r="G496" s="2"/>
      <c r="H496" s="2"/>
      <c r="I496" s="2"/>
      <c r="J496" s="2"/>
      <c r="K496" s="2"/>
      <c r="L496" s="2"/>
      <c r="M496" s="2"/>
      <c r="N496" s="2"/>
      <c r="O496" s="2"/>
      <c r="P496" s="2"/>
    </row>
    <row r="497" spans="1:16" x14ac:dyDescent="0.25">
      <c r="A497" s="2"/>
      <c r="B497" s="2"/>
      <c r="C497" s="2"/>
      <c r="D497" s="2"/>
      <c r="E497" s="2"/>
      <c r="F497" s="2"/>
      <c r="G497" s="2"/>
      <c r="H497" s="2"/>
      <c r="I497" s="2"/>
      <c r="J497" s="2"/>
      <c r="K497" s="2"/>
      <c r="L497" s="2"/>
      <c r="M497" s="2"/>
      <c r="N497" s="2"/>
      <c r="O497" s="2"/>
      <c r="P497" s="2"/>
    </row>
    <row r="498" spans="1:16" x14ac:dyDescent="0.25">
      <c r="A498" s="2"/>
      <c r="B498" s="2"/>
      <c r="C498" s="2"/>
      <c r="D498" s="2"/>
      <c r="E498" s="2"/>
      <c r="F498" s="2"/>
      <c r="G498" s="2"/>
      <c r="H498" s="2"/>
      <c r="I498" s="2"/>
      <c r="J498" s="2"/>
      <c r="K498" s="2"/>
      <c r="L498" s="2"/>
      <c r="M498" s="2"/>
      <c r="N498" s="2"/>
      <c r="O498" s="2"/>
      <c r="P498" s="2"/>
    </row>
    <row r="499" spans="1:16" x14ac:dyDescent="0.25">
      <c r="A499" s="2"/>
      <c r="B499" s="2"/>
      <c r="C499" s="2"/>
      <c r="D499" s="2"/>
      <c r="E499" s="2"/>
      <c r="F499" s="2"/>
      <c r="G499" s="2"/>
      <c r="H499" s="2"/>
      <c r="I499" s="2"/>
      <c r="J499" s="2"/>
      <c r="K499" s="2"/>
      <c r="L499" s="2"/>
      <c r="M499" s="2"/>
      <c r="N499" s="2"/>
      <c r="O499" s="2"/>
      <c r="P499" s="2"/>
    </row>
    <row r="500" spans="1:16" x14ac:dyDescent="0.25">
      <c r="A500" s="2"/>
      <c r="B500" s="2"/>
      <c r="C500" s="2"/>
      <c r="D500" s="2"/>
      <c r="E500" s="2"/>
      <c r="F500" s="2"/>
      <c r="G500" s="2"/>
      <c r="H500" s="2"/>
      <c r="I500" s="2"/>
      <c r="J500" s="2"/>
      <c r="K500" s="2"/>
      <c r="L500" s="2"/>
      <c r="M500" s="2"/>
      <c r="N500" s="2"/>
      <c r="O500" s="2"/>
      <c r="P500" s="2"/>
    </row>
    <row r="501" spans="1:16" x14ac:dyDescent="0.25">
      <c r="A501" s="2"/>
      <c r="B501" s="2"/>
      <c r="C501" s="2"/>
      <c r="D501" s="2"/>
      <c r="E501" s="2"/>
      <c r="F501" s="2"/>
      <c r="G501" s="2"/>
      <c r="H501" s="2"/>
      <c r="I501" s="2"/>
      <c r="J501" s="2"/>
      <c r="K501" s="2"/>
      <c r="L501" s="2"/>
      <c r="M501" s="2"/>
      <c r="N501" s="2"/>
      <c r="O501" s="2"/>
      <c r="P501" s="2"/>
    </row>
    <row r="502" spans="1:16" x14ac:dyDescent="0.25">
      <c r="A502" s="2"/>
      <c r="B502" s="2"/>
      <c r="C502" s="2"/>
      <c r="D502" s="2"/>
      <c r="E502" s="2"/>
      <c r="F502" s="2"/>
      <c r="G502" s="2"/>
      <c r="H502" s="2"/>
      <c r="I502" s="2"/>
      <c r="J502" s="2"/>
      <c r="K502" s="2"/>
      <c r="L502" s="2"/>
      <c r="M502" s="2"/>
      <c r="N502" s="2"/>
      <c r="O502" s="2"/>
      <c r="P502" s="2"/>
    </row>
    <row r="503" spans="1:16" x14ac:dyDescent="0.25">
      <c r="A503" s="2"/>
      <c r="B503" s="2"/>
      <c r="C503" s="2"/>
      <c r="D503" s="2"/>
      <c r="E503" s="2"/>
      <c r="F503" s="2"/>
      <c r="G503" s="2"/>
      <c r="H503" s="2"/>
      <c r="I503" s="2"/>
      <c r="J503" s="2"/>
      <c r="K503" s="2"/>
      <c r="L503" s="2"/>
      <c r="M503" s="2"/>
      <c r="N503" s="2"/>
      <c r="O503" s="2"/>
      <c r="P503" s="2"/>
    </row>
    <row r="504" spans="1:16" x14ac:dyDescent="0.25">
      <c r="A504" s="2"/>
      <c r="B504" s="2"/>
      <c r="C504" s="2"/>
      <c r="D504" s="2"/>
      <c r="E504" s="2"/>
      <c r="F504" s="2"/>
      <c r="G504" s="2"/>
      <c r="H504" s="2"/>
      <c r="I504" s="2"/>
      <c r="J504" s="2"/>
      <c r="K504" s="2"/>
      <c r="L504" s="2"/>
      <c r="M504" s="2"/>
      <c r="N504" s="2"/>
      <c r="O504" s="2"/>
      <c r="P504" s="2"/>
    </row>
    <row r="505" spans="1:16" x14ac:dyDescent="0.25">
      <c r="A505" s="2"/>
      <c r="B505" s="2"/>
      <c r="C505" s="2"/>
      <c r="D505" s="2"/>
      <c r="E505" s="2"/>
      <c r="F505" s="2"/>
      <c r="G505" s="2"/>
      <c r="H505" s="2"/>
      <c r="I505" s="2"/>
      <c r="J505" s="2"/>
      <c r="K505" s="2"/>
      <c r="L505" s="2"/>
      <c r="M505" s="2"/>
      <c r="N505" s="2"/>
      <c r="O505" s="2"/>
      <c r="P505" s="2"/>
    </row>
    <row r="506" spans="1:16" x14ac:dyDescent="0.25">
      <c r="A506" s="2"/>
      <c r="B506" s="2"/>
      <c r="C506" s="2"/>
      <c r="D506" s="2"/>
      <c r="E506" s="2"/>
      <c r="F506" s="2"/>
      <c r="G506" s="2"/>
      <c r="H506" s="2"/>
      <c r="I506" s="2"/>
      <c r="J506" s="2"/>
      <c r="K506" s="2"/>
      <c r="L506" s="2"/>
      <c r="M506" s="2"/>
      <c r="N506" s="2"/>
      <c r="O506" s="2"/>
      <c r="P506" s="2"/>
    </row>
    <row r="507" spans="1:16" x14ac:dyDescent="0.25">
      <c r="A507" s="2"/>
      <c r="B507" s="2"/>
      <c r="C507" s="2"/>
      <c r="D507" s="2"/>
      <c r="E507" s="2"/>
      <c r="F507" s="2"/>
      <c r="G507" s="2"/>
      <c r="H507" s="2"/>
      <c r="I507" s="2"/>
      <c r="J507" s="2"/>
      <c r="K507" s="2"/>
      <c r="L507" s="2"/>
      <c r="M507" s="2"/>
      <c r="N507" s="2"/>
      <c r="O507" s="2"/>
      <c r="P507" s="2"/>
    </row>
    <row r="508" spans="1:16" x14ac:dyDescent="0.25">
      <c r="A508" s="2"/>
      <c r="B508" s="2"/>
      <c r="C508" s="2"/>
      <c r="D508" s="2"/>
      <c r="E508" s="2"/>
      <c r="F508" s="2"/>
      <c r="G508" s="2"/>
      <c r="H508" s="2"/>
      <c r="I508" s="2"/>
      <c r="J508" s="2"/>
      <c r="K508" s="2"/>
      <c r="L508" s="2"/>
      <c r="M508" s="2"/>
      <c r="N508" s="2"/>
      <c r="O508" s="2"/>
      <c r="P508" s="2"/>
    </row>
    <row r="509" spans="1:16" x14ac:dyDescent="0.25">
      <c r="A509" s="2"/>
      <c r="B509" s="2"/>
      <c r="C509" s="2"/>
      <c r="D509" s="2"/>
      <c r="E509" s="2"/>
      <c r="F509" s="2"/>
      <c r="G509" s="2"/>
      <c r="H509" s="2"/>
      <c r="I509" s="2"/>
      <c r="J509" s="2"/>
      <c r="K509" s="2"/>
      <c r="L509" s="2"/>
      <c r="M509" s="2"/>
      <c r="N509" s="2"/>
      <c r="O509" s="2"/>
      <c r="P509" s="2"/>
    </row>
    <row r="510" spans="1:16" x14ac:dyDescent="0.25">
      <c r="A510" s="2"/>
      <c r="B510" s="2"/>
      <c r="C510" s="2"/>
      <c r="D510" s="2"/>
      <c r="E510" s="2"/>
      <c r="F510" s="2"/>
      <c r="G510" s="2"/>
      <c r="H510" s="2"/>
      <c r="I510" s="2"/>
      <c r="J510" s="2"/>
      <c r="K510" s="2"/>
      <c r="L510" s="2"/>
      <c r="M510" s="2"/>
      <c r="N510" s="2"/>
      <c r="O510" s="2"/>
      <c r="P510" s="2"/>
    </row>
    <row r="511" spans="1:16" x14ac:dyDescent="0.25">
      <c r="A511" s="2"/>
      <c r="B511" s="2"/>
      <c r="C511" s="2"/>
      <c r="D511" s="2"/>
      <c r="E511" s="2"/>
      <c r="F511" s="2"/>
      <c r="G511" s="2"/>
      <c r="H511" s="2"/>
      <c r="I511" s="2"/>
      <c r="J511" s="2"/>
      <c r="K511" s="2"/>
      <c r="L511" s="2"/>
      <c r="M511" s="2"/>
      <c r="N511" s="2"/>
      <c r="O511" s="2"/>
      <c r="P511" s="2"/>
    </row>
    <row r="512" spans="1:16" x14ac:dyDescent="0.25">
      <c r="A512" s="2"/>
      <c r="B512" s="2"/>
      <c r="C512" s="2"/>
      <c r="D512" s="2"/>
      <c r="E512" s="2"/>
      <c r="F512" s="2"/>
      <c r="G512" s="2"/>
      <c r="H512" s="2"/>
      <c r="I512" s="2"/>
      <c r="J512" s="2"/>
      <c r="K512" s="2"/>
      <c r="L512" s="2"/>
      <c r="M512" s="2"/>
      <c r="N512" s="2"/>
      <c r="O512" s="2"/>
      <c r="P512" s="2"/>
    </row>
    <row r="513" spans="1:16" x14ac:dyDescent="0.25">
      <c r="A513" s="2"/>
      <c r="B513" s="2"/>
      <c r="C513" s="2"/>
      <c r="D513" s="2"/>
      <c r="E513" s="2"/>
      <c r="F513" s="2"/>
      <c r="G513" s="2"/>
      <c r="H513" s="2"/>
      <c r="I513" s="2"/>
      <c r="J513" s="2"/>
      <c r="K513" s="2"/>
      <c r="L513" s="2"/>
      <c r="M513" s="2"/>
      <c r="N513" s="2"/>
      <c r="O513" s="2"/>
      <c r="P513" s="2"/>
    </row>
    <row r="514" spans="1:16" x14ac:dyDescent="0.25">
      <c r="A514" s="2"/>
      <c r="B514" s="2"/>
      <c r="C514" s="2"/>
      <c r="D514" s="2"/>
      <c r="E514" s="2"/>
      <c r="F514" s="2"/>
      <c r="G514" s="2"/>
      <c r="H514" s="2"/>
      <c r="I514" s="2"/>
      <c r="J514" s="2"/>
      <c r="K514" s="2"/>
      <c r="L514" s="2"/>
      <c r="M514" s="2"/>
      <c r="N514" s="2"/>
      <c r="O514" s="2"/>
      <c r="P514" s="2"/>
    </row>
    <row r="515" spans="1:16" x14ac:dyDescent="0.25">
      <c r="A515" s="2"/>
      <c r="B515" s="2"/>
      <c r="C515" s="2"/>
      <c r="D515" s="2"/>
      <c r="E515" s="2"/>
      <c r="F515" s="2"/>
      <c r="G515" s="2"/>
      <c r="H515" s="2"/>
      <c r="I515" s="2"/>
      <c r="J515" s="2"/>
      <c r="K515" s="2"/>
      <c r="L515" s="2"/>
      <c r="M515" s="2"/>
      <c r="N515" s="2"/>
      <c r="O515" s="2"/>
      <c r="P515" s="2"/>
    </row>
    <row r="516" spans="1:16" x14ac:dyDescent="0.25">
      <c r="A516" s="2"/>
      <c r="B516" s="2"/>
      <c r="C516" s="2"/>
      <c r="D516" s="2"/>
      <c r="E516" s="2"/>
      <c r="F516" s="2"/>
      <c r="G516" s="2"/>
      <c r="H516" s="2"/>
      <c r="I516" s="2"/>
      <c r="J516" s="2"/>
      <c r="K516" s="2"/>
      <c r="L516" s="2"/>
      <c r="M516" s="2"/>
      <c r="N516" s="2"/>
      <c r="O516" s="2"/>
      <c r="P516" s="2"/>
    </row>
    <row r="517" spans="1:16" x14ac:dyDescent="0.25">
      <c r="A517" s="2"/>
      <c r="B517" s="2"/>
      <c r="C517" s="2"/>
      <c r="D517" s="2"/>
      <c r="E517" s="2"/>
      <c r="F517" s="2"/>
      <c r="G517" s="2"/>
      <c r="H517" s="2"/>
      <c r="I517" s="2"/>
      <c r="J517" s="2"/>
      <c r="K517" s="2"/>
      <c r="L517" s="2"/>
      <c r="M517" s="2"/>
      <c r="N517" s="2"/>
      <c r="O517" s="2"/>
      <c r="P517" s="2"/>
    </row>
    <row r="518" spans="1:16" x14ac:dyDescent="0.25">
      <c r="A518" s="2"/>
      <c r="B518" s="2"/>
      <c r="C518" s="2"/>
      <c r="D518" s="2"/>
      <c r="E518" s="2"/>
      <c r="F518" s="2"/>
      <c r="G518" s="2"/>
      <c r="H518" s="2"/>
      <c r="I518" s="2"/>
      <c r="J518" s="2"/>
      <c r="K518" s="2"/>
      <c r="L518" s="2"/>
      <c r="M518" s="2"/>
      <c r="N518" s="2"/>
      <c r="O518" s="2"/>
      <c r="P518" s="2"/>
    </row>
    <row r="519" spans="1:16" x14ac:dyDescent="0.25">
      <c r="A519" s="2"/>
      <c r="B519" s="2"/>
      <c r="C519" s="2"/>
      <c r="D519" s="2"/>
      <c r="E519" s="2"/>
      <c r="F519" s="2"/>
      <c r="G519" s="2"/>
      <c r="H519" s="2"/>
      <c r="I519" s="2"/>
      <c r="J519" s="2"/>
      <c r="K519" s="2"/>
      <c r="L519" s="2"/>
      <c r="M519" s="2"/>
      <c r="N519" s="2"/>
      <c r="O519" s="2"/>
      <c r="P519" s="2"/>
    </row>
    <row r="520" spans="1:16" x14ac:dyDescent="0.25">
      <c r="A520" s="2"/>
      <c r="B520" s="2"/>
      <c r="C520" s="2"/>
      <c r="D520" s="2"/>
      <c r="E520" s="2"/>
      <c r="F520" s="2"/>
      <c r="G520" s="2"/>
      <c r="H520" s="2"/>
      <c r="I520" s="2"/>
      <c r="J520" s="2"/>
      <c r="K520" s="2"/>
      <c r="L520" s="2"/>
      <c r="M520" s="2"/>
      <c r="N520" s="2"/>
      <c r="O520" s="2"/>
      <c r="P520" s="2"/>
    </row>
    <row r="521" spans="1:16" x14ac:dyDescent="0.25">
      <c r="A521" s="2"/>
      <c r="B521" s="2"/>
      <c r="C521" s="2"/>
      <c r="D521" s="2"/>
      <c r="E521" s="2"/>
      <c r="F521" s="2"/>
      <c r="G521" s="2"/>
      <c r="H521" s="2"/>
      <c r="I521" s="2"/>
      <c r="J521" s="2"/>
      <c r="K521" s="2"/>
      <c r="L521" s="2"/>
      <c r="M521" s="2"/>
      <c r="N521" s="2"/>
      <c r="O521" s="2"/>
      <c r="P521" s="2"/>
    </row>
    <row r="522" spans="1:16" x14ac:dyDescent="0.25">
      <c r="A522" s="2"/>
      <c r="B522" s="2"/>
      <c r="C522" s="2"/>
      <c r="D522" s="2"/>
      <c r="E522" s="2"/>
      <c r="F522" s="2"/>
      <c r="G522" s="2"/>
      <c r="H522" s="2"/>
      <c r="I522" s="2"/>
      <c r="J522" s="2"/>
      <c r="K522" s="2"/>
      <c r="L522" s="2"/>
      <c r="M522" s="2"/>
      <c r="N522" s="2"/>
      <c r="O522" s="2"/>
      <c r="P522" s="2"/>
    </row>
    <row r="523" spans="1:16" x14ac:dyDescent="0.25">
      <c r="A523" s="2"/>
      <c r="B523" s="2"/>
      <c r="C523" s="2"/>
      <c r="D523" s="2"/>
      <c r="E523" s="2"/>
      <c r="F523" s="2"/>
      <c r="G523" s="2"/>
      <c r="H523" s="2"/>
      <c r="I523" s="2"/>
      <c r="J523" s="2"/>
      <c r="K523" s="2"/>
      <c r="L523" s="2"/>
      <c r="M523" s="2"/>
      <c r="N523" s="2"/>
      <c r="O523" s="2"/>
      <c r="P523" s="2"/>
    </row>
    <row r="524" spans="1:16" x14ac:dyDescent="0.25">
      <c r="A524" s="2"/>
      <c r="B524" s="2"/>
      <c r="C524" s="2"/>
      <c r="D524" s="2"/>
      <c r="E524" s="2"/>
      <c r="F524" s="2"/>
      <c r="G524" s="2"/>
      <c r="H524" s="2"/>
      <c r="I524" s="2"/>
      <c r="J524" s="2"/>
      <c r="K524" s="2"/>
      <c r="L524" s="2"/>
      <c r="M524" s="2"/>
      <c r="N524" s="2"/>
      <c r="O524" s="2"/>
      <c r="P524" s="2"/>
    </row>
    <row r="525" spans="1:16" x14ac:dyDescent="0.25">
      <c r="A525" s="2"/>
      <c r="B525" s="2"/>
      <c r="C525" s="2"/>
      <c r="D525" s="2"/>
      <c r="E525" s="2"/>
      <c r="F525" s="2"/>
      <c r="G525" s="2"/>
      <c r="H525" s="2"/>
      <c r="I525" s="2"/>
      <c r="J525" s="2"/>
      <c r="K525" s="2"/>
      <c r="L525" s="2"/>
      <c r="M525" s="2"/>
      <c r="N525" s="2"/>
      <c r="O525" s="2"/>
      <c r="P525" s="2"/>
    </row>
    <row r="526" spans="1:16" x14ac:dyDescent="0.25">
      <c r="A526" s="2"/>
      <c r="B526" s="2"/>
      <c r="C526" s="2"/>
      <c r="D526" s="2"/>
      <c r="E526" s="2"/>
      <c r="F526" s="2"/>
      <c r="G526" s="2"/>
      <c r="H526" s="2"/>
      <c r="I526" s="2"/>
      <c r="J526" s="2"/>
      <c r="K526" s="2"/>
      <c r="L526" s="2"/>
      <c r="M526" s="2"/>
      <c r="N526" s="2"/>
      <c r="O526" s="2"/>
      <c r="P526" s="2"/>
    </row>
    <row r="527" spans="1:16" x14ac:dyDescent="0.25">
      <c r="A527" s="2"/>
      <c r="B527" s="2"/>
      <c r="C527" s="2"/>
      <c r="D527" s="2"/>
      <c r="E527" s="2"/>
      <c r="F527" s="2"/>
      <c r="G527" s="2"/>
      <c r="H527" s="2"/>
      <c r="I527" s="2"/>
      <c r="J527" s="2"/>
      <c r="K527" s="2"/>
      <c r="L527" s="2"/>
      <c r="M527" s="2"/>
      <c r="N527" s="2"/>
      <c r="O527" s="2"/>
      <c r="P527" s="2"/>
    </row>
    <row r="528" spans="1:16" x14ac:dyDescent="0.25">
      <c r="A528" s="2"/>
      <c r="B528" s="2"/>
      <c r="C528" s="2"/>
      <c r="D528" s="2"/>
      <c r="E528" s="2"/>
      <c r="F528" s="2"/>
      <c r="G528" s="2"/>
      <c r="H528" s="2"/>
      <c r="I528" s="2"/>
      <c r="J528" s="2"/>
      <c r="K528" s="2"/>
      <c r="L528" s="2"/>
      <c r="M528" s="2"/>
      <c r="N528" s="2"/>
      <c r="O528" s="2"/>
      <c r="P528" s="2"/>
    </row>
    <row r="529" spans="1:16" x14ac:dyDescent="0.25">
      <c r="A529" s="2"/>
      <c r="B529" s="2"/>
      <c r="C529" s="2"/>
      <c r="D529" s="2"/>
      <c r="E529" s="2"/>
      <c r="F529" s="2"/>
      <c r="G529" s="2"/>
      <c r="H529" s="2"/>
      <c r="I529" s="2"/>
      <c r="J529" s="2"/>
      <c r="K529" s="2"/>
      <c r="L529" s="2"/>
      <c r="M529" s="2"/>
      <c r="N529" s="2"/>
      <c r="O529" s="2"/>
      <c r="P529" s="2"/>
    </row>
    <row r="530" spans="1:16" x14ac:dyDescent="0.25">
      <c r="A530" s="2"/>
      <c r="B530" s="2"/>
      <c r="C530" s="2"/>
      <c r="D530" s="2"/>
      <c r="E530" s="2"/>
      <c r="F530" s="2"/>
      <c r="G530" s="2"/>
      <c r="H530" s="2"/>
      <c r="I530" s="2"/>
      <c r="J530" s="2"/>
      <c r="K530" s="2"/>
      <c r="L530" s="2"/>
      <c r="M530" s="2"/>
      <c r="N530" s="2"/>
      <c r="O530" s="2"/>
      <c r="P530" s="2"/>
    </row>
    <row r="531" spans="1:16" x14ac:dyDescent="0.25">
      <c r="A531" s="2"/>
      <c r="B531" s="2"/>
      <c r="C531" s="2"/>
      <c r="D531" s="2"/>
      <c r="E531" s="2"/>
      <c r="F531" s="2"/>
      <c r="G531" s="2"/>
      <c r="H531" s="2"/>
      <c r="I531" s="2"/>
      <c r="J531" s="2"/>
      <c r="K531" s="2"/>
      <c r="L531" s="2"/>
      <c r="M531" s="2"/>
      <c r="N531" s="2"/>
      <c r="O531" s="2"/>
      <c r="P531" s="2"/>
    </row>
    <row r="532" spans="1:16" x14ac:dyDescent="0.25">
      <c r="A532" s="2"/>
      <c r="B532" s="2"/>
      <c r="C532" s="2"/>
      <c r="D532" s="2"/>
      <c r="E532" s="2"/>
      <c r="F532" s="2"/>
      <c r="G532" s="2"/>
      <c r="H532" s="2"/>
      <c r="I532" s="2"/>
      <c r="J532" s="2"/>
      <c r="K532" s="2"/>
      <c r="L532" s="2"/>
      <c r="M532" s="2"/>
      <c r="N532" s="2"/>
      <c r="O532" s="2"/>
      <c r="P532" s="2"/>
    </row>
    <row r="533" spans="1:16" x14ac:dyDescent="0.25">
      <c r="A533" s="2"/>
      <c r="B533" s="2"/>
      <c r="C533" s="2"/>
      <c r="D533" s="2"/>
      <c r="E533" s="2"/>
      <c r="F533" s="2"/>
      <c r="G533" s="2"/>
      <c r="H533" s="2"/>
      <c r="I533" s="2"/>
      <c r="J533" s="2"/>
      <c r="K533" s="2"/>
      <c r="L533" s="2"/>
      <c r="M533" s="2"/>
      <c r="N533" s="2"/>
      <c r="O533" s="2"/>
      <c r="P533" s="2"/>
    </row>
    <row r="534" spans="1:16" x14ac:dyDescent="0.25">
      <c r="A534" s="2"/>
      <c r="B534" s="2"/>
      <c r="C534" s="2"/>
      <c r="D534" s="2"/>
      <c r="E534" s="2"/>
      <c r="F534" s="2"/>
      <c r="G534" s="2"/>
      <c r="H534" s="2"/>
      <c r="I534" s="2"/>
      <c r="J534" s="2"/>
      <c r="K534" s="2"/>
      <c r="L534" s="2"/>
      <c r="M534" s="2"/>
      <c r="N534" s="2"/>
      <c r="O534" s="2"/>
      <c r="P534" s="2"/>
    </row>
    <row r="535" spans="1:16" x14ac:dyDescent="0.25">
      <c r="A535" s="2"/>
      <c r="B535" s="2"/>
      <c r="C535" s="2"/>
      <c r="D535" s="2"/>
      <c r="E535" s="2"/>
      <c r="F535" s="2"/>
      <c r="G535" s="2"/>
      <c r="H535" s="2"/>
      <c r="I535" s="2"/>
      <c r="J535" s="2"/>
      <c r="K535" s="2"/>
      <c r="L535" s="2"/>
      <c r="M535" s="2"/>
      <c r="N535" s="2"/>
      <c r="O535" s="2"/>
      <c r="P535" s="2"/>
    </row>
    <row r="536" spans="1:16" x14ac:dyDescent="0.25">
      <c r="A536" s="2"/>
      <c r="B536" s="2"/>
      <c r="C536" s="2"/>
      <c r="D536" s="2"/>
      <c r="E536" s="2"/>
      <c r="F536" s="2"/>
      <c r="G536" s="2"/>
      <c r="H536" s="2"/>
      <c r="I536" s="2"/>
      <c r="J536" s="2"/>
      <c r="K536" s="2"/>
      <c r="L536" s="2"/>
      <c r="M536" s="2"/>
      <c r="N536" s="2"/>
      <c r="O536" s="2"/>
      <c r="P536" s="2"/>
    </row>
    <row r="537" spans="1:16" x14ac:dyDescent="0.25">
      <c r="A537" s="2"/>
      <c r="B537" s="2"/>
      <c r="C537" s="2"/>
      <c r="D537" s="2"/>
      <c r="E537" s="2"/>
      <c r="F537" s="2"/>
      <c r="G537" s="2"/>
      <c r="H537" s="2"/>
      <c r="I537" s="2"/>
      <c r="J537" s="2"/>
      <c r="K537" s="2"/>
      <c r="L537" s="2"/>
      <c r="M537" s="2"/>
      <c r="N537" s="2"/>
      <c r="O537" s="2"/>
      <c r="P537" s="2"/>
    </row>
    <row r="538" spans="1:16" x14ac:dyDescent="0.25">
      <c r="A538" s="2"/>
      <c r="B538" s="2"/>
      <c r="C538" s="2"/>
      <c r="D538" s="2"/>
      <c r="E538" s="2"/>
      <c r="F538" s="2"/>
      <c r="G538" s="2"/>
      <c r="H538" s="2"/>
      <c r="I538" s="2"/>
      <c r="J538" s="2"/>
      <c r="K538" s="2"/>
      <c r="L538" s="2"/>
      <c r="M538" s="2"/>
      <c r="N538" s="2"/>
      <c r="O538" s="2"/>
      <c r="P538" s="2"/>
    </row>
    <row r="539" spans="1:16" x14ac:dyDescent="0.25">
      <c r="A539" s="2"/>
      <c r="B539" s="2"/>
      <c r="C539" s="2"/>
      <c r="D539" s="2"/>
      <c r="E539" s="2"/>
      <c r="F539" s="2"/>
      <c r="G539" s="2"/>
      <c r="H539" s="2"/>
      <c r="I539" s="2"/>
      <c r="J539" s="2"/>
      <c r="K539" s="2"/>
      <c r="L539" s="2"/>
      <c r="M539" s="2"/>
      <c r="N539" s="2"/>
      <c r="O539" s="2"/>
      <c r="P539" s="2"/>
    </row>
    <row r="540" spans="1:16" x14ac:dyDescent="0.25">
      <c r="A540" s="2"/>
      <c r="B540" s="2"/>
      <c r="C540" s="2"/>
      <c r="D540" s="2"/>
      <c r="E540" s="2"/>
      <c r="F540" s="2"/>
      <c r="G540" s="2"/>
      <c r="H540" s="2"/>
      <c r="I540" s="2"/>
      <c r="J540" s="2"/>
      <c r="K540" s="2"/>
      <c r="L540" s="2"/>
      <c r="M540" s="2"/>
      <c r="N540" s="2"/>
      <c r="O540" s="2"/>
      <c r="P540" s="2"/>
    </row>
    <row r="541" spans="1:16" x14ac:dyDescent="0.25">
      <c r="A541" s="2"/>
      <c r="B541" s="2"/>
      <c r="C541" s="2"/>
      <c r="D541" s="2"/>
      <c r="E541" s="2"/>
      <c r="F541" s="2"/>
      <c r="G541" s="2"/>
      <c r="H541" s="2"/>
      <c r="I541" s="2"/>
      <c r="J541" s="2"/>
      <c r="K541" s="2"/>
      <c r="L541" s="2"/>
      <c r="M541" s="2"/>
      <c r="N541" s="2"/>
      <c r="O541" s="2"/>
      <c r="P541" s="2"/>
    </row>
    <row r="542" spans="1:16" x14ac:dyDescent="0.25">
      <c r="A542" s="2"/>
      <c r="B542" s="2"/>
      <c r="C542" s="2"/>
      <c r="D542" s="2"/>
      <c r="E542" s="2"/>
      <c r="F542" s="2"/>
      <c r="G542" s="2"/>
      <c r="H542" s="2"/>
      <c r="I542" s="2"/>
      <c r="J542" s="2"/>
      <c r="K542" s="2"/>
      <c r="L542" s="2"/>
      <c r="M542" s="2"/>
      <c r="N542" s="2"/>
      <c r="O542" s="2"/>
      <c r="P542" s="2"/>
    </row>
    <row r="543" spans="1:16" x14ac:dyDescent="0.25">
      <c r="A543" s="2"/>
      <c r="B543" s="2"/>
      <c r="C543" s="2"/>
      <c r="D543" s="2"/>
      <c r="E543" s="2"/>
      <c r="F543" s="2"/>
      <c r="G543" s="2"/>
      <c r="H543" s="2"/>
      <c r="I543" s="2"/>
      <c r="J543" s="2"/>
      <c r="K543" s="2"/>
      <c r="L543" s="2"/>
      <c r="M543" s="2"/>
      <c r="N543" s="2"/>
      <c r="O543" s="2"/>
      <c r="P543" s="2"/>
    </row>
    <row r="544" spans="1:16" x14ac:dyDescent="0.25">
      <c r="A544" s="2"/>
      <c r="B544" s="2"/>
      <c r="C544" s="2"/>
      <c r="D544" s="2"/>
      <c r="E544" s="2"/>
      <c r="F544" s="2"/>
      <c r="G544" s="2"/>
      <c r="H544" s="2"/>
      <c r="I544" s="2"/>
      <c r="J544" s="2"/>
      <c r="K544" s="2"/>
      <c r="L544" s="2"/>
      <c r="M544" s="2"/>
      <c r="N544" s="2"/>
      <c r="O544" s="2"/>
      <c r="P544" s="2"/>
    </row>
    <row r="545" spans="1:16" x14ac:dyDescent="0.25">
      <c r="A545" s="2"/>
      <c r="B545" s="2"/>
      <c r="C545" s="2"/>
      <c r="D545" s="2"/>
      <c r="E545" s="2"/>
      <c r="F545" s="2"/>
      <c r="G545" s="2"/>
      <c r="H545" s="2"/>
      <c r="I545" s="2"/>
      <c r="J545" s="2"/>
      <c r="K545" s="2"/>
      <c r="L545" s="2"/>
      <c r="M545" s="2"/>
      <c r="N545" s="2"/>
      <c r="O545" s="2"/>
      <c r="P545" s="2"/>
    </row>
    <row r="546" spans="1:16" x14ac:dyDescent="0.25">
      <c r="A546" s="2"/>
      <c r="B546" s="2"/>
      <c r="C546" s="2"/>
      <c r="D546" s="2"/>
      <c r="E546" s="2"/>
      <c r="F546" s="2"/>
      <c r="G546" s="2"/>
      <c r="H546" s="2"/>
      <c r="I546" s="2"/>
      <c r="J546" s="2"/>
      <c r="K546" s="2"/>
      <c r="L546" s="2"/>
      <c r="M546" s="2"/>
      <c r="N546" s="2"/>
      <c r="O546" s="2"/>
      <c r="P546" s="2"/>
    </row>
    <row r="547" spans="1:16" x14ac:dyDescent="0.25">
      <c r="A547" s="2"/>
      <c r="B547" s="2"/>
      <c r="C547" s="2"/>
      <c r="D547" s="2"/>
      <c r="E547" s="2"/>
      <c r="F547" s="2"/>
      <c r="G547" s="2"/>
      <c r="H547" s="2"/>
      <c r="I547" s="2"/>
      <c r="J547" s="2"/>
      <c r="K547" s="2"/>
      <c r="L547" s="2"/>
      <c r="M547" s="2"/>
      <c r="N547" s="2"/>
      <c r="O547" s="2"/>
      <c r="P547" s="2"/>
    </row>
    <row r="548" spans="1:16" x14ac:dyDescent="0.25">
      <c r="A548" s="2"/>
      <c r="B548" s="2"/>
      <c r="C548" s="2"/>
      <c r="D548" s="2"/>
      <c r="E548" s="2"/>
      <c r="F548" s="2"/>
      <c r="G548" s="2"/>
      <c r="H548" s="2"/>
      <c r="I548" s="2"/>
      <c r="J548" s="2"/>
      <c r="K548" s="2"/>
      <c r="L548" s="2"/>
      <c r="M548" s="2"/>
      <c r="N548" s="2"/>
      <c r="O548" s="2"/>
      <c r="P548" s="2"/>
    </row>
    <row r="549" spans="1:16" x14ac:dyDescent="0.25">
      <c r="A549" s="2"/>
      <c r="B549" s="2"/>
      <c r="C549" s="2"/>
      <c r="D549" s="2"/>
      <c r="E549" s="2"/>
      <c r="F549" s="2"/>
      <c r="G549" s="2"/>
      <c r="H549" s="2"/>
      <c r="I549" s="2"/>
      <c r="J549" s="2"/>
      <c r="K549" s="2"/>
      <c r="L549" s="2"/>
      <c r="M549" s="2"/>
      <c r="N549" s="2"/>
      <c r="O549" s="2"/>
      <c r="P549" s="2"/>
    </row>
    <row r="550" spans="1:16" x14ac:dyDescent="0.25">
      <c r="A550" s="2"/>
      <c r="B550" s="2"/>
      <c r="C550" s="2"/>
      <c r="D550" s="2"/>
      <c r="E550" s="2"/>
      <c r="F550" s="2"/>
      <c r="G550" s="2"/>
      <c r="H550" s="2"/>
      <c r="I550" s="2"/>
      <c r="J550" s="2"/>
      <c r="K550" s="2"/>
      <c r="L550" s="2"/>
      <c r="M550" s="2"/>
      <c r="N550" s="2"/>
      <c r="O550" s="2"/>
      <c r="P550" s="2"/>
    </row>
    <row r="551" spans="1:16" x14ac:dyDescent="0.25">
      <c r="A551" s="2"/>
      <c r="B551" s="2"/>
      <c r="C551" s="2"/>
      <c r="D551" s="2"/>
      <c r="E551" s="2"/>
      <c r="F551" s="2"/>
      <c r="G551" s="2"/>
      <c r="H551" s="2"/>
      <c r="I551" s="2"/>
      <c r="J551" s="2"/>
      <c r="K551" s="2"/>
      <c r="L551" s="2"/>
      <c r="M551" s="2"/>
      <c r="N551" s="2"/>
      <c r="O551" s="2"/>
      <c r="P551" s="2"/>
    </row>
    <row r="552" spans="1:16" x14ac:dyDescent="0.25">
      <c r="A552" s="2"/>
      <c r="B552" s="2"/>
      <c r="C552" s="2"/>
      <c r="D552" s="2"/>
      <c r="E552" s="2"/>
      <c r="F552" s="2"/>
      <c r="G552" s="2"/>
      <c r="H552" s="2"/>
      <c r="I552" s="2"/>
      <c r="J552" s="2"/>
      <c r="K552" s="2"/>
      <c r="L552" s="2"/>
      <c r="M552" s="2"/>
      <c r="N552" s="2"/>
      <c r="O552" s="2"/>
      <c r="P552" s="2"/>
    </row>
    <row r="553" spans="1:16" x14ac:dyDescent="0.25">
      <c r="A553" s="2"/>
      <c r="B553" s="2"/>
      <c r="C553" s="2"/>
      <c r="D553" s="2"/>
      <c r="E553" s="2"/>
      <c r="F553" s="2"/>
      <c r="G553" s="2"/>
      <c r="H553" s="2"/>
      <c r="I553" s="2"/>
      <c r="J553" s="2"/>
      <c r="K553" s="2"/>
      <c r="L553" s="2"/>
      <c r="M553" s="2"/>
      <c r="N553" s="2"/>
      <c r="O553" s="2"/>
      <c r="P553" s="2"/>
    </row>
    <row r="554" spans="1:16" x14ac:dyDescent="0.25">
      <c r="A554" s="2"/>
      <c r="B554" s="2"/>
      <c r="C554" s="2"/>
      <c r="D554" s="2"/>
      <c r="E554" s="2"/>
      <c r="F554" s="2"/>
      <c r="G554" s="2"/>
      <c r="H554" s="2"/>
      <c r="I554" s="2"/>
      <c r="J554" s="2"/>
      <c r="K554" s="2"/>
      <c r="L554" s="2"/>
      <c r="M554" s="2"/>
      <c r="N554" s="2"/>
      <c r="O554" s="2"/>
      <c r="P554" s="2"/>
    </row>
    <row r="555" spans="1:16" x14ac:dyDescent="0.25">
      <c r="A555" s="2"/>
      <c r="B555" s="2"/>
      <c r="C555" s="2"/>
      <c r="D555" s="2"/>
      <c r="E555" s="2"/>
      <c r="F555" s="2"/>
      <c r="G555" s="2"/>
      <c r="H555" s="2"/>
      <c r="I555" s="2"/>
      <c r="J555" s="2"/>
      <c r="K555" s="2"/>
      <c r="L555" s="2"/>
      <c r="M555" s="2"/>
      <c r="N555" s="2"/>
      <c r="O555" s="2"/>
      <c r="P555" s="2"/>
    </row>
    <row r="556" spans="1:16" x14ac:dyDescent="0.25">
      <c r="A556" s="2"/>
      <c r="B556" s="2"/>
      <c r="C556" s="2"/>
      <c r="D556" s="2"/>
      <c r="E556" s="2"/>
      <c r="F556" s="2"/>
      <c r="G556" s="2"/>
      <c r="H556" s="2"/>
      <c r="I556" s="2"/>
      <c r="J556" s="2"/>
      <c r="K556" s="2"/>
      <c r="L556" s="2"/>
      <c r="M556" s="2"/>
      <c r="N556" s="2"/>
      <c r="O556" s="2"/>
      <c r="P556" s="2"/>
    </row>
    <row r="557" spans="1:16" x14ac:dyDescent="0.25">
      <c r="A557" s="2"/>
      <c r="B557" s="2"/>
      <c r="C557" s="2"/>
      <c r="D557" s="2"/>
      <c r="E557" s="2"/>
      <c r="F557" s="2"/>
      <c r="G557" s="2"/>
      <c r="H557" s="2"/>
      <c r="I557" s="2"/>
      <c r="J557" s="2"/>
      <c r="K557" s="2"/>
      <c r="L557" s="2"/>
      <c r="M557" s="2"/>
      <c r="N557" s="2"/>
      <c r="O557" s="2"/>
      <c r="P557" s="2"/>
    </row>
    <row r="558" spans="1:16" x14ac:dyDescent="0.25">
      <c r="A558" s="2"/>
      <c r="B558" s="2"/>
      <c r="C558" s="2"/>
      <c r="D558" s="2"/>
      <c r="E558" s="2"/>
      <c r="F558" s="2"/>
      <c r="G558" s="2"/>
      <c r="H558" s="2"/>
      <c r="I558" s="2"/>
      <c r="J558" s="2"/>
      <c r="K558" s="2"/>
      <c r="L558" s="2"/>
      <c r="M558" s="2"/>
      <c r="N558" s="2"/>
      <c r="O558" s="2"/>
      <c r="P558" s="2"/>
    </row>
    <row r="559" spans="1:16" x14ac:dyDescent="0.25">
      <c r="A559" s="2"/>
      <c r="B559" s="2"/>
      <c r="C559" s="2"/>
      <c r="D559" s="2"/>
      <c r="E559" s="2"/>
      <c r="F559" s="2"/>
      <c r="G559" s="2"/>
      <c r="H559" s="2"/>
      <c r="I559" s="2"/>
      <c r="J559" s="2"/>
      <c r="K559" s="2"/>
      <c r="L559" s="2"/>
      <c r="M559" s="2"/>
      <c r="N559" s="2"/>
      <c r="O559" s="2"/>
      <c r="P559" s="2"/>
    </row>
    <row r="560" spans="1:16" x14ac:dyDescent="0.25">
      <c r="A560" s="2"/>
      <c r="B560" s="2"/>
      <c r="C560" s="2"/>
      <c r="D560" s="2"/>
      <c r="E560" s="2"/>
      <c r="F560" s="2"/>
      <c r="G560" s="2"/>
      <c r="H560" s="2"/>
      <c r="I560" s="2"/>
      <c r="J560" s="2"/>
      <c r="K560" s="2"/>
      <c r="L560" s="2"/>
      <c r="M560" s="2"/>
      <c r="N560" s="2"/>
      <c r="O560" s="2"/>
      <c r="P560" s="2"/>
    </row>
    <row r="561" spans="1:16" x14ac:dyDescent="0.25">
      <c r="A561" s="2"/>
      <c r="B561" s="2"/>
      <c r="C561" s="2"/>
      <c r="D561" s="2"/>
      <c r="E561" s="2"/>
      <c r="F561" s="2"/>
      <c r="G561" s="2"/>
      <c r="H561" s="2"/>
      <c r="I561" s="2"/>
      <c r="J561" s="2"/>
      <c r="K561" s="2"/>
      <c r="L561" s="2"/>
      <c r="M561" s="2"/>
      <c r="N561" s="2"/>
      <c r="O561" s="2"/>
      <c r="P561" s="2"/>
    </row>
    <row r="562" spans="1:16" x14ac:dyDescent="0.25">
      <c r="A562" s="2"/>
      <c r="B562" s="2"/>
      <c r="C562" s="2"/>
      <c r="D562" s="2"/>
      <c r="E562" s="2"/>
      <c r="F562" s="2"/>
      <c r="G562" s="2"/>
      <c r="H562" s="2"/>
      <c r="I562" s="2"/>
      <c r="J562" s="2"/>
      <c r="K562" s="2"/>
      <c r="L562" s="2"/>
      <c r="M562" s="2"/>
      <c r="N562" s="2"/>
      <c r="O562" s="2"/>
      <c r="P562" s="2"/>
    </row>
    <row r="563" spans="1:16" x14ac:dyDescent="0.25">
      <c r="A563" s="2"/>
      <c r="B563" s="2"/>
      <c r="C563" s="2"/>
      <c r="D563" s="2"/>
      <c r="E563" s="2"/>
      <c r="F563" s="2"/>
      <c r="G563" s="2"/>
      <c r="H563" s="2"/>
      <c r="I563" s="2"/>
      <c r="J563" s="2"/>
      <c r="K563" s="2"/>
      <c r="L563" s="2"/>
      <c r="M563" s="2"/>
      <c r="N563" s="2"/>
      <c r="O563" s="2"/>
      <c r="P563" s="2"/>
    </row>
    <row r="564" spans="1:16" x14ac:dyDescent="0.25">
      <c r="A564" s="2"/>
      <c r="B564" s="2"/>
      <c r="C564" s="2"/>
      <c r="D564" s="2"/>
      <c r="E564" s="2"/>
      <c r="F564" s="2"/>
      <c r="G564" s="2"/>
      <c r="H564" s="2"/>
      <c r="I564" s="2"/>
      <c r="J564" s="2"/>
      <c r="K564" s="2"/>
      <c r="L564" s="2"/>
      <c r="M564" s="2"/>
      <c r="N564" s="2"/>
      <c r="O564" s="2"/>
      <c r="P564" s="2"/>
    </row>
    <row r="565" spans="1:16" x14ac:dyDescent="0.25">
      <c r="A565" s="2"/>
      <c r="B565" s="2"/>
      <c r="C565" s="2"/>
      <c r="D565" s="2"/>
      <c r="E565" s="2"/>
      <c r="F565" s="2"/>
      <c r="G565" s="2"/>
      <c r="H565" s="2"/>
      <c r="I565" s="2"/>
      <c r="J565" s="2"/>
      <c r="K565" s="2"/>
      <c r="L565" s="2"/>
      <c r="M565" s="2"/>
      <c r="N565" s="2"/>
      <c r="O565" s="2"/>
      <c r="P565" s="2"/>
    </row>
    <row r="566" spans="1:16" x14ac:dyDescent="0.25">
      <c r="A566" s="2"/>
      <c r="B566" s="2"/>
      <c r="C566" s="2"/>
      <c r="D566" s="2"/>
      <c r="E566" s="2"/>
      <c r="F566" s="2"/>
      <c r="G566" s="2"/>
      <c r="H566" s="2"/>
      <c r="I566" s="2"/>
      <c r="J566" s="2"/>
      <c r="K566" s="2"/>
      <c r="L566" s="2"/>
      <c r="M566" s="2"/>
      <c r="N566" s="2"/>
      <c r="O566" s="2"/>
      <c r="P566" s="2"/>
    </row>
    <row r="567" spans="1:16" x14ac:dyDescent="0.25">
      <c r="A567" s="2"/>
      <c r="B567" s="2"/>
      <c r="C567" s="2"/>
      <c r="D567" s="2"/>
      <c r="E567" s="2"/>
      <c r="F567" s="2"/>
      <c r="G567" s="2"/>
      <c r="H567" s="2"/>
      <c r="I567" s="2"/>
      <c r="J567" s="2"/>
      <c r="K567" s="2"/>
      <c r="L567" s="2"/>
      <c r="M567" s="2"/>
      <c r="N567" s="2"/>
      <c r="O567" s="2"/>
      <c r="P567" s="2"/>
    </row>
    <row r="568" spans="1:16" x14ac:dyDescent="0.25">
      <c r="A568" s="2"/>
      <c r="B568" s="2"/>
      <c r="C568" s="2"/>
      <c r="D568" s="2"/>
      <c r="E568" s="2"/>
      <c r="F568" s="2"/>
      <c r="G568" s="2"/>
      <c r="H568" s="2"/>
      <c r="I568" s="2"/>
      <c r="J568" s="2"/>
      <c r="K568" s="2"/>
      <c r="L568" s="2"/>
      <c r="M568" s="2"/>
      <c r="N568" s="2"/>
      <c r="O568" s="2"/>
      <c r="P568" s="2"/>
    </row>
    <row r="569" spans="1:16" x14ac:dyDescent="0.25">
      <c r="A569" s="2"/>
      <c r="B569" s="2"/>
      <c r="C569" s="2"/>
      <c r="D569" s="2"/>
      <c r="E569" s="2"/>
      <c r="F569" s="2"/>
      <c r="G569" s="2"/>
      <c r="H569" s="2"/>
      <c r="I569" s="2"/>
      <c r="J569" s="2"/>
      <c r="K569" s="2"/>
      <c r="L569" s="2"/>
      <c r="M569" s="2"/>
      <c r="N569" s="2"/>
      <c r="O569" s="2"/>
      <c r="P569" s="2"/>
    </row>
    <row r="570" spans="1:16" x14ac:dyDescent="0.25">
      <c r="A570" s="2"/>
      <c r="B570" s="2"/>
      <c r="C570" s="2"/>
      <c r="D570" s="2"/>
      <c r="E570" s="2"/>
      <c r="F570" s="2"/>
      <c r="G570" s="2"/>
      <c r="H570" s="2"/>
      <c r="I570" s="2"/>
      <c r="J570" s="2"/>
      <c r="K570" s="2"/>
      <c r="L570" s="2"/>
      <c r="M570" s="2"/>
      <c r="N570" s="2"/>
      <c r="O570" s="2"/>
      <c r="P570" s="2"/>
    </row>
    <row r="571" spans="1:16" x14ac:dyDescent="0.25">
      <c r="A571" s="2"/>
      <c r="B571" s="2"/>
      <c r="C571" s="2"/>
      <c r="D571" s="2"/>
      <c r="E571" s="2"/>
      <c r="F571" s="2"/>
      <c r="G571" s="2"/>
      <c r="H571" s="2"/>
      <c r="I571" s="2"/>
      <c r="J571" s="2"/>
      <c r="K571" s="2"/>
      <c r="L571" s="2"/>
      <c r="M571" s="2"/>
      <c r="N571" s="2"/>
      <c r="O571" s="2"/>
      <c r="P571" s="2"/>
    </row>
    <row r="572" spans="1:16" x14ac:dyDescent="0.25">
      <c r="A572" s="2"/>
      <c r="B572" s="2"/>
      <c r="C572" s="2"/>
      <c r="D572" s="2"/>
      <c r="E572" s="2"/>
      <c r="F572" s="2"/>
      <c r="G572" s="2"/>
      <c r="H572" s="2"/>
      <c r="I572" s="2"/>
      <c r="J572" s="2"/>
      <c r="K572" s="2"/>
      <c r="L572" s="2"/>
      <c r="M572" s="2"/>
      <c r="N572" s="2"/>
      <c r="O572" s="2"/>
      <c r="P572" s="2"/>
    </row>
    <row r="573" spans="1:16" x14ac:dyDescent="0.25">
      <c r="A573" s="2"/>
      <c r="B573" s="2"/>
      <c r="C573" s="2"/>
      <c r="D573" s="2"/>
      <c r="E573" s="2"/>
      <c r="F573" s="2"/>
      <c r="G573" s="2"/>
      <c r="H573" s="2"/>
      <c r="I573" s="2"/>
      <c r="J573" s="2"/>
      <c r="K573" s="2"/>
      <c r="L573" s="2"/>
      <c r="M573" s="2"/>
      <c r="N573" s="2"/>
      <c r="O573" s="2"/>
      <c r="P573" s="2"/>
    </row>
    <row r="574" spans="1:16" x14ac:dyDescent="0.25">
      <c r="A574" s="2"/>
      <c r="B574" s="2"/>
      <c r="C574" s="2"/>
      <c r="D574" s="2"/>
      <c r="E574" s="2"/>
      <c r="F574" s="2"/>
      <c r="G574" s="2"/>
      <c r="H574" s="2"/>
      <c r="I574" s="2"/>
      <c r="J574" s="2"/>
      <c r="K574" s="2"/>
      <c r="L574" s="2"/>
      <c r="M574" s="2"/>
      <c r="N574" s="2"/>
      <c r="O574" s="2"/>
      <c r="P574" s="2"/>
    </row>
    <row r="575" spans="1:16" x14ac:dyDescent="0.25">
      <c r="A575" s="2"/>
      <c r="B575" s="2"/>
      <c r="C575" s="2"/>
      <c r="D575" s="2"/>
      <c r="E575" s="2"/>
      <c r="F575" s="2"/>
      <c r="G575" s="2"/>
      <c r="H575" s="2"/>
      <c r="I575" s="2"/>
      <c r="J575" s="2"/>
      <c r="K575" s="2"/>
      <c r="L575" s="2"/>
      <c r="M575" s="2"/>
      <c r="N575" s="2"/>
      <c r="O575" s="2"/>
      <c r="P575" s="2"/>
    </row>
    <row r="576" spans="1:16" x14ac:dyDescent="0.25">
      <c r="A576" s="2"/>
      <c r="B576" s="2"/>
      <c r="C576" s="2"/>
      <c r="D576" s="2"/>
      <c r="E576" s="2"/>
      <c r="F576" s="2"/>
      <c r="G576" s="2"/>
      <c r="H576" s="2"/>
      <c r="I576" s="2"/>
      <c r="J576" s="2"/>
      <c r="K576" s="2"/>
      <c r="L576" s="2"/>
      <c r="M576" s="2"/>
      <c r="N576" s="2"/>
      <c r="O576" s="2"/>
      <c r="P576" s="2"/>
    </row>
    <row r="577" spans="1:16" x14ac:dyDescent="0.25">
      <c r="A577" s="2"/>
      <c r="B577" s="2"/>
      <c r="C577" s="2"/>
      <c r="D577" s="2"/>
      <c r="E577" s="2"/>
      <c r="F577" s="2"/>
      <c r="G577" s="2"/>
      <c r="H577" s="2"/>
      <c r="I577" s="2"/>
      <c r="J577" s="2"/>
      <c r="K577" s="2"/>
      <c r="L577" s="2"/>
      <c r="M577" s="2"/>
      <c r="N577" s="2"/>
      <c r="O577" s="2"/>
      <c r="P577" s="2"/>
    </row>
    <row r="578" spans="1:16" x14ac:dyDescent="0.25">
      <c r="A578" s="2"/>
      <c r="B578" s="2"/>
      <c r="C578" s="2"/>
      <c r="D578" s="2"/>
      <c r="E578" s="2"/>
      <c r="F578" s="2"/>
      <c r="G578" s="2"/>
      <c r="H578" s="2"/>
      <c r="I578" s="2"/>
      <c r="J578" s="2"/>
      <c r="K578" s="2"/>
      <c r="L578" s="2"/>
      <c r="M578" s="2"/>
      <c r="N578" s="2"/>
      <c r="O578" s="2"/>
      <c r="P578" s="2"/>
    </row>
    <row r="579" spans="1:16" x14ac:dyDescent="0.25">
      <c r="A579" s="2"/>
      <c r="B579" s="2"/>
      <c r="C579" s="2"/>
      <c r="D579" s="2"/>
      <c r="E579" s="2"/>
      <c r="F579" s="2"/>
      <c r="G579" s="2"/>
      <c r="H579" s="2"/>
      <c r="I579" s="2"/>
      <c r="J579" s="2"/>
      <c r="K579" s="2"/>
      <c r="L579" s="2"/>
      <c r="M579" s="2"/>
      <c r="N579" s="2"/>
      <c r="O579" s="2"/>
      <c r="P579" s="2"/>
    </row>
    <row r="580" spans="1:16" x14ac:dyDescent="0.25">
      <c r="A580" s="2"/>
      <c r="B580" s="2"/>
      <c r="C580" s="2"/>
      <c r="D580" s="2"/>
      <c r="E580" s="2"/>
      <c r="F580" s="2"/>
      <c r="G580" s="2"/>
      <c r="H580" s="2"/>
      <c r="I580" s="2"/>
      <c r="J580" s="2"/>
      <c r="K580" s="2"/>
      <c r="L580" s="2"/>
      <c r="M580" s="2"/>
      <c r="N580" s="2"/>
      <c r="O580" s="2"/>
      <c r="P580" s="2"/>
    </row>
    <row r="581" spans="1:16" x14ac:dyDescent="0.25">
      <c r="A581" s="2"/>
      <c r="B581" s="2"/>
      <c r="C581" s="2"/>
      <c r="D581" s="2"/>
      <c r="E581" s="2"/>
      <c r="F581" s="2"/>
      <c r="G581" s="2"/>
      <c r="H581" s="2"/>
      <c r="I581" s="2"/>
      <c r="J581" s="2"/>
      <c r="K581" s="2"/>
      <c r="L581" s="2"/>
      <c r="M581" s="2"/>
      <c r="N581" s="2"/>
      <c r="O581" s="2"/>
      <c r="P581" s="2"/>
    </row>
    <row r="582" spans="1:16" x14ac:dyDescent="0.25">
      <c r="A582" s="2"/>
      <c r="B582" s="2"/>
      <c r="C582" s="2"/>
      <c r="D582" s="2"/>
      <c r="E582" s="2"/>
      <c r="F582" s="2"/>
      <c r="G582" s="2"/>
      <c r="H582" s="2"/>
      <c r="I582" s="2"/>
      <c r="J582" s="2"/>
      <c r="K582" s="2"/>
      <c r="L582" s="2"/>
      <c r="M582" s="2"/>
      <c r="N582" s="2"/>
      <c r="O582" s="2"/>
      <c r="P582" s="2"/>
    </row>
    <row r="583" spans="1:16" x14ac:dyDescent="0.25">
      <c r="A583" s="2"/>
      <c r="B583" s="2"/>
      <c r="C583" s="2"/>
      <c r="D583" s="2"/>
      <c r="E583" s="2"/>
      <c r="F583" s="2"/>
      <c r="G583" s="2"/>
      <c r="H583" s="2"/>
      <c r="I583" s="2"/>
      <c r="J583" s="2"/>
      <c r="K583" s="2"/>
      <c r="L583" s="2"/>
      <c r="M583" s="2"/>
      <c r="N583" s="2"/>
      <c r="O583" s="2"/>
      <c r="P583" s="2"/>
    </row>
    <row r="584" spans="1:16" x14ac:dyDescent="0.25">
      <c r="A584" s="2"/>
      <c r="B584" s="2"/>
      <c r="C584" s="2"/>
      <c r="D584" s="2"/>
      <c r="E584" s="2"/>
      <c r="F584" s="2"/>
      <c r="G584" s="2"/>
      <c r="H584" s="2"/>
      <c r="I584" s="2"/>
      <c r="J584" s="2"/>
      <c r="K584" s="2"/>
      <c r="L584" s="2"/>
      <c r="M584" s="2"/>
      <c r="N584" s="2"/>
      <c r="O584" s="2"/>
      <c r="P584" s="2"/>
    </row>
    <row r="585" spans="1:16" x14ac:dyDescent="0.25">
      <c r="A585" s="2"/>
      <c r="B585" s="2"/>
      <c r="C585" s="2"/>
      <c r="D585" s="2"/>
      <c r="E585" s="2"/>
      <c r="F585" s="2"/>
      <c r="G585" s="2"/>
      <c r="H585" s="2"/>
      <c r="I585" s="2"/>
      <c r="J585" s="2"/>
      <c r="K585" s="2"/>
      <c r="L585" s="2"/>
      <c r="M585" s="2"/>
      <c r="N585" s="2"/>
      <c r="O585" s="2"/>
      <c r="P585" s="2"/>
    </row>
    <row r="586" spans="1:16" x14ac:dyDescent="0.25">
      <c r="A586" s="2"/>
      <c r="B586" s="2"/>
      <c r="C586" s="2"/>
      <c r="D586" s="2"/>
      <c r="E586" s="2"/>
      <c r="F586" s="2"/>
      <c r="G586" s="2"/>
      <c r="H586" s="2"/>
      <c r="I586" s="2"/>
      <c r="J586" s="2"/>
      <c r="K586" s="2"/>
      <c r="L586" s="2"/>
      <c r="M586" s="2"/>
      <c r="N586" s="2"/>
      <c r="O586" s="2"/>
      <c r="P586" s="2"/>
    </row>
    <row r="587" spans="1:16" x14ac:dyDescent="0.25">
      <c r="A587" s="2"/>
      <c r="B587" s="2"/>
      <c r="C587" s="2"/>
      <c r="D587" s="2"/>
      <c r="E587" s="2"/>
      <c r="F587" s="2"/>
      <c r="G587" s="2"/>
      <c r="H587" s="2"/>
      <c r="I587" s="2"/>
      <c r="J587" s="2"/>
      <c r="K587" s="2"/>
      <c r="L587" s="2"/>
      <c r="M587" s="2"/>
      <c r="N587" s="2"/>
      <c r="O587" s="2"/>
      <c r="P587" s="2"/>
    </row>
    <row r="588" spans="1:16" x14ac:dyDescent="0.25">
      <c r="A588" s="2"/>
      <c r="B588" s="2"/>
      <c r="C588" s="2"/>
      <c r="D588" s="2"/>
      <c r="E588" s="2"/>
      <c r="F588" s="2"/>
      <c r="G588" s="2"/>
      <c r="H588" s="2"/>
      <c r="I588" s="2"/>
      <c r="J588" s="2"/>
      <c r="K588" s="2"/>
      <c r="L588" s="2"/>
      <c r="M588" s="2"/>
      <c r="N588" s="2"/>
      <c r="O588" s="2"/>
      <c r="P588" s="2"/>
    </row>
    <row r="589" spans="1:16" x14ac:dyDescent="0.25">
      <c r="A589" s="2"/>
      <c r="B589" s="2"/>
      <c r="C589" s="2"/>
      <c r="D589" s="2"/>
      <c r="E589" s="2"/>
      <c r="F589" s="2"/>
      <c r="G589" s="2"/>
      <c r="H589" s="2"/>
      <c r="I589" s="2"/>
      <c r="J589" s="2"/>
      <c r="K589" s="2"/>
      <c r="L589" s="2"/>
      <c r="M589" s="2"/>
      <c r="N589" s="2"/>
      <c r="O589" s="2"/>
      <c r="P589" s="2"/>
    </row>
    <row r="590" spans="1:16" x14ac:dyDescent="0.25">
      <c r="A590" s="2"/>
      <c r="B590" s="2"/>
      <c r="C590" s="2"/>
      <c r="D590" s="2"/>
      <c r="E590" s="2"/>
      <c r="F590" s="2"/>
      <c r="G590" s="2"/>
      <c r="H590" s="2"/>
      <c r="I590" s="2"/>
      <c r="J590" s="2"/>
      <c r="K590" s="2"/>
      <c r="L590" s="2"/>
      <c r="M590" s="2"/>
      <c r="N590" s="2"/>
      <c r="O590" s="2"/>
      <c r="P590" s="2"/>
    </row>
    <row r="591" spans="1:16" x14ac:dyDescent="0.25">
      <c r="A591" s="2"/>
      <c r="B591" s="2"/>
      <c r="C591" s="2"/>
      <c r="D591" s="2"/>
      <c r="E591" s="2"/>
      <c r="F591" s="2"/>
      <c r="G591" s="2"/>
      <c r="H591" s="2"/>
      <c r="I591" s="2"/>
      <c r="J591" s="2"/>
      <c r="K591" s="2"/>
      <c r="L591" s="2"/>
      <c r="M591" s="2"/>
      <c r="N591" s="2"/>
      <c r="O591" s="2"/>
      <c r="P591" s="2"/>
    </row>
    <row r="592" spans="1:16" x14ac:dyDescent="0.25">
      <c r="A592" s="2"/>
      <c r="B592" s="2"/>
      <c r="C592" s="2"/>
      <c r="D592" s="2"/>
      <c r="E592" s="2"/>
      <c r="F592" s="2"/>
      <c r="G592" s="2"/>
      <c r="H592" s="2"/>
      <c r="I592" s="2"/>
      <c r="J592" s="2"/>
      <c r="K592" s="2"/>
      <c r="L592" s="2"/>
      <c r="M592" s="2"/>
      <c r="N592" s="2"/>
      <c r="O592" s="2"/>
      <c r="P592" s="2"/>
    </row>
    <row r="593" spans="1:16" x14ac:dyDescent="0.25">
      <c r="A593" s="2"/>
      <c r="B593" s="2"/>
      <c r="C593" s="2"/>
      <c r="D593" s="2"/>
      <c r="E593" s="2"/>
      <c r="F593" s="2"/>
      <c r="G593" s="2"/>
      <c r="H593" s="2"/>
      <c r="I593" s="2"/>
      <c r="J593" s="2"/>
      <c r="K593" s="2"/>
      <c r="L593" s="2"/>
      <c r="M593" s="2"/>
      <c r="N593" s="2"/>
      <c r="O593" s="2"/>
      <c r="P593" s="2"/>
    </row>
    <row r="594" spans="1:16" x14ac:dyDescent="0.25">
      <c r="A594" s="2"/>
      <c r="B594" s="2"/>
      <c r="C594" s="2"/>
      <c r="D594" s="2"/>
      <c r="E594" s="2"/>
      <c r="F594" s="2"/>
      <c r="G594" s="2"/>
      <c r="H594" s="2"/>
      <c r="I594" s="2"/>
      <c r="J594" s="2"/>
      <c r="K594" s="2"/>
      <c r="L594" s="2"/>
      <c r="M594" s="2"/>
      <c r="N594" s="2"/>
      <c r="O594" s="2"/>
      <c r="P594" s="2"/>
    </row>
    <row r="595" spans="1:16" x14ac:dyDescent="0.25">
      <c r="A595" s="2"/>
      <c r="B595" s="2"/>
      <c r="C595" s="2"/>
      <c r="D595" s="2"/>
      <c r="E595" s="2"/>
      <c r="F595" s="2"/>
      <c r="G595" s="2"/>
      <c r="H595" s="2"/>
      <c r="I595" s="2"/>
      <c r="J595" s="2"/>
      <c r="K595" s="2"/>
      <c r="L595" s="2"/>
      <c r="M595" s="2"/>
      <c r="N595" s="2"/>
      <c r="O595" s="2"/>
      <c r="P595" s="2"/>
    </row>
    <row r="596" spans="1:16" x14ac:dyDescent="0.25">
      <c r="A596" s="2"/>
      <c r="B596" s="2"/>
      <c r="C596" s="2"/>
      <c r="D596" s="2"/>
      <c r="E596" s="2"/>
      <c r="F596" s="2"/>
      <c r="G596" s="2"/>
      <c r="H596" s="2"/>
      <c r="I596" s="2"/>
      <c r="J596" s="2"/>
      <c r="K596" s="2"/>
      <c r="L596" s="2"/>
      <c r="M596" s="2"/>
      <c r="N596" s="2"/>
      <c r="O596" s="2"/>
      <c r="P596" s="2"/>
    </row>
    <row r="597" spans="1:16" x14ac:dyDescent="0.25">
      <c r="A597" s="2"/>
      <c r="B597" s="2"/>
      <c r="C597" s="2"/>
      <c r="D597" s="2"/>
      <c r="E597" s="2"/>
      <c r="F597" s="2"/>
      <c r="G597" s="2"/>
      <c r="H597" s="2"/>
      <c r="I597" s="2"/>
      <c r="J597" s="2"/>
      <c r="K597" s="2"/>
      <c r="L597" s="2"/>
      <c r="M597" s="2"/>
      <c r="N597" s="2"/>
      <c r="O597" s="2"/>
      <c r="P597" s="2"/>
    </row>
    <row r="598" spans="1:16" x14ac:dyDescent="0.25">
      <c r="A598" s="2"/>
      <c r="B598" s="2"/>
      <c r="C598" s="2"/>
      <c r="D598" s="2"/>
      <c r="E598" s="2"/>
      <c r="F598" s="2"/>
      <c r="G598" s="2"/>
      <c r="H598" s="2"/>
      <c r="I598" s="2"/>
      <c r="J598" s="2"/>
      <c r="K598" s="2"/>
      <c r="L598" s="2"/>
      <c r="M598" s="2"/>
      <c r="N598" s="2"/>
      <c r="O598" s="2"/>
      <c r="P598" s="2"/>
    </row>
    <row r="599" spans="1:16" x14ac:dyDescent="0.25">
      <c r="A599" s="2"/>
      <c r="B599" s="2"/>
      <c r="C599" s="2"/>
      <c r="D599" s="2"/>
      <c r="E599" s="2"/>
      <c r="F599" s="2"/>
      <c r="G599" s="2"/>
      <c r="H599" s="2"/>
      <c r="I599" s="2"/>
      <c r="J599" s="2"/>
      <c r="K599" s="2"/>
      <c r="L599" s="2"/>
      <c r="M599" s="2"/>
      <c r="N599" s="2"/>
      <c r="O599" s="2"/>
      <c r="P599" s="2"/>
    </row>
    <row r="600" spans="1:16" x14ac:dyDescent="0.25">
      <c r="A600" s="2"/>
      <c r="B600" s="2"/>
      <c r="C600" s="2"/>
      <c r="D600" s="2"/>
      <c r="E600" s="2"/>
      <c r="F600" s="2"/>
      <c r="G600" s="2"/>
      <c r="H600" s="2"/>
      <c r="I600" s="2"/>
      <c r="J600" s="2"/>
      <c r="K600" s="2"/>
      <c r="L600" s="2"/>
      <c r="M600" s="2"/>
      <c r="N600" s="2"/>
      <c r="O600" s="2"/>
      <c r="P600" s="2"/>
    </row>
    <row r="601" spans="1:16" x14ac:dyDescent="0.25">
      <c r="A601" s="2"/>
      <c r="B601" s="2"/>
      <c r="C601" s="2"/>
      <c r="D601" s="2"/>
      <c r="E601" s="2"/>
      <c r="F601" s="2"/>
      <c r="G601" s="2"/>
      <c r="H601" s="2"/>
      <c r="I601" s="2"/>
      <c r="J601" s="2"/>
      <c r="K601" s="2"/>
      <c r="L601" s="2"/>
      <c r="M601" s="2"/>
      <c r="N601" s="2"/>
      <c r="O601" s="2"/>
      <c r="P601" s="2"/>
    </row>
    <row r="602" spans="1:16" x14ac:dyDescent="0.25">
      <c r="A602" s="2"/>
      <c r="B602" s="2"/>
      <c r="C602" s="2"/>
      <c r="D602" s="2"/>
      <c r="E602" s="2"/>
      <c r="F602" s="2"/>
      <c r="G602" s="2"/>
      <c r="H602" s="2"/>
      <c r="I602" s="2"/>
      <c r="J602" s="2"/>
      <c r="K602" s="2"/>
      <c r="L602" s="2"/>
      <c r="M602" s="2"/>
      <c r="N602" s="2"/>
      <c r="O602" s="2"/>
      <c r="P602" s="2"/>
    </row>
    <row r="603" spans="1:16" x14ac:dyDescent="0.25">
      <c r="A603" s="2"/>
      <c r="B603" s="2"/>
      <c r="C603" s="2"/>
      <c r="D603" s="2"/>
      <c r="E603" s="2"/>
      <c r="F603" s="2"/>
      <c r="G603" s="2"/>
      <c r="H603" s="2"/>
      <c r="I603" s="2"/>
      <c r="J603" s="2"/>
      <c r="K603" s="2"/>
      <c r="L603" s="2"/>
      <c r="M603" s="2"/>
      <c r="N603" s="2"/>
      <c r="O603" s="2"/>
      <c r="P603" s="2"/>
    </row>
    <row r="604" spans="1:16" x14ac:dyDescent="0.25">
      <c r="A604" s="2"/>
      <c r="B604" s="2"/>
      <c r="C604" s="2"/>
      <c r="D604" s="2"/>
      <c r="E604" s="2"/>
      <c r="F604" s="2"/>
      <c r="G604" s="2"/>
      <c r="H604" s="2"/>
      <c r="I604" s="2"/>
      <c r="J604" s="2"/>
      <c r="K604" s="2"/>
      <c r="L604" s="2"/>
      <c r="M604" s="2"/>
      <c r="N604" s="2"/>
      <c r="O604" s="2"/>
      <c r="P604" s="2"/>
    </row>
    <row r="605" spans="1:16" x14ac:dyDescent="0.25">
      <c r="A605" s="2"/>
      <c r="B605" s="2"/>
      <c r="C605" s="2"/>
      <c r="D605" s="2"/>
      <c r="E605" s="2"/>
      <c r="F605" s="2"/>
      <c r="G605" s="2"/>
      <c r="H605" s="2"/>
      <c r="I605" s="2"/>
      <c r="J605" s="2"/>
      <c r="K605" s="2"/>
      <c r="L605" s="2"/>
      <c r="M605" s="2"/>
      <c r="N605" s="2"/>
      <c r="O605" s="2"/>
      <c r="P605" s="2"/>
    </row>
    <row r="606" spans="1:16" x14ac:dyDescent="0.25">
      <c r="A606" s="2"/>
      <c r="B606" s="2"/>
      <c r="C606" s="2"/>
      <c r="D606" s="2"/>
      <c r="E606" s="2"/>
      <c r="F606" s="2"/>
      <c r="G606" s="2"/>
      <c r="H606" s="2"/>
      <c r="I606" s="2"/>
      <c r="J606" s="2"/>
      <c r="K606" s="2"/>
      <c r="L606" s="2"/>
      <c r="M606" s="2"/>
      <c r="N606" s="2"/>
      <c r="O606" s="2"/>
      <c r="P606" s="2"/>
    </row>
    <row r="607" spans="1:16" x14ac:dyDescent="0.25">
      <c r="A607" s="2"/>
      <c r="B607" s="2"/>
      <c r="C607" s="2"/>
      <c r="D607" s="2"/>
      <c r="E607" s="2"/>
      <c r="F607" s="2"/>
      <c r="G607" s="2"/>
      <c r="H607" s="2"/>
      <c r="I607" s="2"/>
      <c r="J607" s="2"/>
      <c r="K607" s="2"/>
      <c r="L607" s="2"/>
      <c r="M607" s="2"/>
      <c r="N607" s="2"/>
      <c r="O607" s="2"/>
      <c r="P607" s="2"/>
    </row>
    <row r="608" spans="1:16" x14ac:dyDescent="0.25">
      <c r="A608" s="2"/>
      <c r="B608" s="2"/>
      <c r="C608" s="2"/>
      <c r="D608" s="2"/>
      <c r="E608" s="2"/>
      <c r="F608" s="2"/>
      <c r="G608" s="2"/>
      <c r="H608" s="2"/>
      <c r="I608" s="2"/>
      <c r="J608" s="2"/>
      <c r="K608" s="2"/>
      <c r="L608" s="2"/>
      <c r="M608" s="2"/>
      <c r="N608" s="2"/>
      <c r="O608" s="2"/>
      <c r="P608" s="2"/>
    </row>
    <row r="609" spans="1:16" x14ac:dyDescent="0.25">
      <c r="A609" s="2"/>
      <c r="B609" s="2"/>
      <c r="C609" s="2"/>
      <c r="D609" s="2"/>
      <c r="E609" s="2"/>
      <c r="F609" s="2"/>
      <c r="G609" s="2"/>
      <c r="H609" s="2"/>
      <c r="I609" s="2"/>
      <c r="J609" s="2"/>
      <c r="K609" s="2"/>
      <c r="L609" s="2"/>
      <c r="M609" s="2"/>
      <c r="N609" s="2"/>
      <c r="O609" s="2"/>
      <c r="P609" s="2"/>
    </row>
    <row r="610" spans="1:16" x14ac:dyDescent="0.25">
      <c r="A610" s="2"/>
      <c r="B610" s="2"/>
      <c r="C610" s="2"/>
      <c r="D610" s="2"/>
      <c r="E610" s="2"/>
      <c r="F610" s="2"/>
      <c r="G610" s="2"/>
      <c r="H610" s="2"/>
      <c r="I610" s="2"/>
      <c r="J610" s="2"/>
      <c r="K610" s="2"/>
      <c r="L610" s="2"/>
      <c r="M610" s="2"/>
      <c r="N610" s="2"/>
      <c r="O610" s="2"/>
      <c r="P610" s="2"/>
    </row>
    <row r="611" spans="1:16" x14ac:dyDescent="0.25">
      <c r="A611" s="2"/>
      <c r="B611" s="2"/>
      <c r="C611" s="2"/>
      <c r="D611" s="2"/>
      <c r="E611" s="2"/>
      <c r="F611" s="2"/>
      <c r="G611" s="2"/>
      <c r="H611" s="2"/>
      <c r="I611" s="2"/>
      <c r="J611" s="2"/>
      <c r="K611" s="2"/>
      <c r="L611" s="2"/>
      <c r="M611" s="2"/>
      <c r="N611" s="2"/>
      <c r="O611" s="2"/>
      <c r="P611" s="2"/>
    </row>
    <row r="612" spans="1:16" x14ac:dyDescent="0.25">
      <c r="A612" s="2"/>
      <c r="B612" s="2"/>
      <c r="C612" s="2"/>
      <c r="D612" s="2"/>
      <c r="E612" s="2"/>
      <c r="F612" s="2"/>
      <c r="G612" s="2"/>
      <c r="H612" s="2"/>
      <c r="I612" s="2"/>
      <c r="J612" s="2"/>
      <c r="K612" s="2"/>
      <c r="L612" s="2"/>
      <c r="M612" s="2"/>
      <c r="N612" s="2"/>
      <c r="O612" s="2"/>
      <c r="P612" s="2"/>
    </row>
    <row r="613" spans="1:16" x14ac:dyDescent="0.25">
      <c r="A613" s="2"/>
      <c r="B613" s="2"/>
      <c r="C613" s="2"/>
      <c r="D613" s="2"/>
      <c r="E613" s="2"/>
      <c r="F613" s="2"/>
      <c r="G613" s="2"/>
      <c r="H613" s="2"/>
      <c r="I613" s="2"/>
      <c r="J613" s="2"/>
      <c r="K613" s="2"/>
      <c r="L613" s="2"/>
      <c r="M613" s="2"/>
      <c r="N613" s="2"/>
      <c r="O613" s="2"/>
      <c r="P613" s="2"/>
    </row>
    <row r="614" spans="1:16" x14ac:dyDescent="0.25">
      <c r="A614" s="2"/>
      <c r="B614" s="2"/>
      <c r="C614" s="2"/>
      <c r="D614" s="2"/>
      <c r="E614" s="2"/>
      <c r="F614" s="2"/>
      <c r="G614" s="2"/>
      <c r="H614" s="2"/>
      <c r="I614" s="2"/>
      <c r="J614" s="2"/>
      <c r="K614" s="2"/>
      <c r="L614" s="2"/>
      <c r="M614" s="2"/>
      <c r="N614" s="2"/>
      <c r="O614" s="2"/>
      <c r="P614" s="2"/>
    </row>
    <row r="615" spans="1:16" x14ac:dyDescent="0.25">
      <c r="A615" s="2"/>
      <c r="B615" s="2"/>
      <c r="C615" s="2"/>
      <c r="D615" s="2"/>
      <c r="E615" s="2"/>
      <c r="F615" s="2"/>
      <c r="G615" s="2"/>
      <c r="H615" s="2"/>
      <c r="I615" s="2"/>
      <c r="J615" s="2"/>
      <c r="K615" s="2"/>
      <c r="L615" s="2"/>
      <c r="M615" s="2"/>
      <c r="N615" s="2"/>
      <c r="O615" s="2"/>
      <c r="P615" s="2"/>
    </row>
    <row r="616" spans="1:16" x14ac:dyDescent="0.25">
      <c r="A616" s="2"/>
      <c r="B616" s="2"/>
      <c r="C616" s="2"/>
      <c r="D616" s="2"/>
      <c r="E616" s="2"/>
      <c r="F616" s="2"/>
      <c r="G616" s="2"/>
      <c r="H616" s="2"/>
      <c r="I616" s="2"/>
      <c r="J616" s="2"/>
      <c r="K616" s="2"/>
      <c r="L616" s="2"/>
      <c r="M616" s="2"/>
      <c r="N616" s="2"/>
      <c r="O616" s="2"/>
      <c r="P616" s="2"/>
    </row>
    <row r="617" spans="1:16" x14ac:dyDescent="0.25">
      <c r="A617" s="2"/>
      <c r="B617" s="2"/>
      <c r="C617" s="2"/>
      <c r="D617" s="2"/>
      <c r="E617" s="2"/>
      <c r="F617" s="2"/>
      <c r="G617" s="2"/>
      <c r="H617" s="2"/>
      <c r="I617" s="2"/>
      <c r="J617" s="2"/>
      <c r="K617" s="2"/>
      <c r="L617" s="2"/>
      <c r="M617" s="2"/>
      <c r="N617" s="2"/>
      <c r="O617" s="2"/>
      <c r="P617" s="2"/>
    </row>
    <row r="618" spans="1:16" x14ac:dyDescent="0.25">
      <c r="A618" s="2"/>
      <c r="B618" s="2"/>
      <c r="C618" s="2"/>
      <c r="D618" s="2"/>
      <c r="E618" s="2"/>
      <c r="F618" s="2"/>
      <c r="G618" s="2"/>
      <c r="H618" s="2"/>
      <c r="I618" s="2"/>
      <c r="J618" s="2"/>
      <c r="K618" s="2"/>
      <c r="L618" s="2"/>
      <c r="M618" s="2"/>
      <c r="N618" s="2"/>
      <c r="O618" s="2"/>
      <c r="P618" s="2"/>
    </row>
    <row r="619" spans="1:16" x14ac:dyDescent="0.25">
      <c r="A619" s="2"/>
      <c r="B619" s="2"/>
      <c r="C619" s="2"/>
      <c r="D619" s="2"/>
      <c r="E619" s="2"/>
      <c r="F619" s="2"/>
      <c r="G619" s="2"/>
      <c r="H619" s="2"/>
      <c r="I619" s="2"/>
      <c r="J619" s="2"/>
      <c r="K619" s="2"/>
      <c r="L619" s="2"/>
      <c r="M619" s="2"/>
      <c r="N619" s="2"/>
      <c r="O619" s="2"/>
      <c r="P619" s="2"/>
    </row>
    <row r="620" spans="1:16" x14ac:dyDescent="0.25">
      <c r="A620" s="2"/>
      <c r="B620" s="2"/>
      <c r="C620" s="2"/>
      <c r="D620" s="2"/>
      <c r="E620" s="2"/>
      <c r="F620" s="2"/>
      <c r="G620" s="2"/>
      <c r="H620" s="2"/>
      <c r="I620" s="2"/>
      <c r="J620" s="2"/>
      <c r="K620" s="2"/>
      <c r="L620" s="2"/>
      <c r="M620" s="2"/>
      <c r="N620" s="2"/>
      <c r="O620" s="2"/>
      <c r="P620" s="2"/>
    </row>
    <row r="621" spans="1:16" x14ac:dyDescent="0.25">
      <c r="A621" s="2"/>
      <c r="B621" s="2"/>
      <c r="C621" s="2"/>
      <c r="D621" s="2"/>
      <c r="E621" s="2"/>
      <c r="F621" s="2"/>
      <c r="G621" s="2"/>
      <c r="H621" s="2"/>
      <c r="I621" s="2"/>
      <c r="J621" s="2"/>
      <c r="K621" s="2"/>
      <c r="L621" s="2"/>
      <c r="M621" s="2"/>
      <c r="N621" s="2"/>
      <c r="O621" s="2"/>
      <c r="P621" s="2"/>
    </row>
    <row r="622" spans="1:16" x14ac:dyDescent="0.25">
      <c r="A622" s="2"/>
      <c r="B622" s="2"/>
      <c r="C622" s="2"/>
      <c r="D622" s="2"/>
      <c r="E622" s="2"/>
      <c r="F622" s="2"/>
      <c r="G622" s="2"/>
      <c r="H622" s="2"/>
      <c r="I622" s="2"/>
      <c r="J622" s="2"/>
      <c r="K622" s="2"/>
      <c r="L622" s="2"/>
      <c r="M622" s="2"/>
      <c r="N622" s="2"/>
      <c r="O622" s="2"/>
      <c r="P622" s="2"/>
    </row>
    <row r="623" spans="1:16" x14ac:dyDescent="0.25">
      <c r="A623" s="2"/>
      <c r="B623" s="2"/>
      <c r="C623" s="2"/>
      <c r="D623" s="2"/>
      <c r="E623" s="2"/>
      <c r="F623" s="2"/>
      <c r="G623" s="2"/>
      <c r="H623" s="2"/>
      <c r="I623" s="2"/>
      <c r="J623" s="2"/>
      <c r="K623" s="2"/>
      <c r="L623" s="2"/>
      <c r="M623" s="2"/>
      <c r="N623" s="2"/>
      <c r="O623" s="2"/>
      <c r="P623" s="2"/>
    </row>
    <row r="624" spans="1:16" x14ac:dyDescent="0.25">
      <c r="A624" s="2"/>
      <c r="B624" s="2"/>
      <c r="C624" s="2"/>
      <c r="D624" s="2"/>
      <c r="E624" s="2"/>
      <c r="F624" s="2"/>
      <c r="G624" s="2"/>
      <c r="H624" s="2"/>
      <c r="I624" s="2"/>
      <c r="J624" s="2"/>
      <c r="K624" s="2"/>
      <c r="L624" s="2"/>
      <c r="M624" s="2"/>
      <c r="N624" s="2"/>
      <c r="O624" s="2"/>
      <c r="P624" s="2"/>
    </row>
    <row r="625" spans="1:16" x14ac:dyDescent="0.25">
      <c r="A625" s="2"/>
      <c r="B625" s="2"/>
      <c r="C625" s="2"/>
      <c r="D625" s="2"/>
      <c r="E625" s="2"/>
      <c r="F625" s="2"/>
      <c r="G625" s="2"/>
      <c r="H625" s="2"/>
      <c r="I625" s="2"/>
      <c r="J625" s="2"/>
      <c r="K625" s="2"/>
      <c r="L625" s="2"/>
      <c r="M625" s="2"/>
      <c r="N625" s="2"/>
      <c r="O625" s="2"/>
      <c r="P625" s="2"/>
    </row>
    <row r="626" spans="1:16" x14ac:dyDescent="0.25">
      <c r="A626" s="2"/>
      <c r="B626" s="2"/>
      <c r="C626" s="2"/>
      <c r="D626" s="2"/>
      <c r="E626" s="2"/>
      <c r="F626" s="2"/>
      <c r="G626" s="2"/>
      <c r="H626" s="2"/>
      <c r="I626" s="2"/>
      <c r="J626" s="2"/>
      <c r="K626" s="2"/>
      <c r="L626" s="2"/>
      <c r="M626" s="2"/>
      <c r="N626" s="2"/>
      <c r="O626" s="2"/>
      <c r="P626" s="2"/>
    </row>
    <row r="627" spans="1:16" x14ac:dyDescent="0.25">
      <c r="A627" s="2"/>
      <c r="B627" s="2"/>
      <c r="C627" s="2"/>
      <c r="D627" s="2"/>
      <c r="E627" s="2"/>
      <c r="F627" s="2"/>
      <c r="G627" s="2"/>
      <c r="H627" s="2"/>
      <c r="I627" s="2"/>
      <c r="J627" s="2"/>
      <c r="K627" s="2"/>
      <c r="L627" s="2"/>
      <c r="M627" s="2"/>
      <c r="N627" s="2"/>
      <c r="O627" s="2"/>
      <c r="P627" s="2"/>
    </row>
    <row r="628" spans="1:16" x14ac:dyDescent="0.25">
      <c r="A628" s="2"/>
      <c r="B628" s="2"/>
      <c r="C628" s="2"/>
      <c r="D628" s="2"/>
      <c r="E628" s="2"/>
      <c r="F628" s="2"/>
      <c r="G628" s="2"/>
      <c r="H628" s="2"/>
      <c r="I628" s="2"/>
      <c r="J628" s="2"/>
      <c r="K628" s="2"/>
      <c r="L628" s="2"/>
      <c r="M628" s="2"/>
      <c r="N628" s="2"/>
      <c r="O628" s="2"/>
      <c r="P628" s="2"/>
    </row>
    <row r="629" spans="1:16" x14ac:dyDescent="0.25">
      <c r="A629" s="2"/>
      <c r="B629" s="2"/>
      <c r="C629" s="2"/>
      <c r="D629" s="2"/>
      <c r="E629" s="2"/>
      <c r="F629" s="2"/>
      <c r="G629" s="2"/>
      <c r="H629" s="2"/>
      <c r="I629" s="2"/>
      <c r="J629" s="2"/>
      <c r="K629" s="2"/>
      <c r="L629" s="2"/>
      <c r="M629" s="2"/>
      <c r="N629" s="2"/>
      <c r="O629" s="2"/>
      <c r="P629" s="2"/>
    </row>
    <row r="630" spans="1:16" x14ac:dyDescent="0.25">
      <c r="A630" s="2"/>
      <c r="B630" s="2"/>
      <c r="C630" s="2"/>
      <c r="D630" s="2"/>
      <c r="E630" s="2"/>
      <c r="F630" s="2"/>
      <c r="G630" s="2"/>
      <c r="H630" s="2"/>
      <c r="I630" s="2"/>
      <c r="J630" s="2"/>
      <c r="K630" s="2"/>
      <c r="L630" s="2"/>
      <c r="M630" s="2"/>
      <c r="N630" s="2"/>
      <c r="O630" s="2"/>
      <c r="P630" s="2"/>
    </row>
    <row r="631" spans="1:16" x14ac:dyDescent="0.25">
      <c r="A631" s="2"/>
      <c r="B631" s="2"/>
      <c r="C631" s="2"/>
      <c r="D631" s="2"/>
      <c r="E631" s="2"/>
      <c r="F631" s="2"/>
      <c r="G631" s="2"/>
      <c r="H631" s="2"/>
      <c r="I631" s="2"/>
      <c r="J631" s="2"/>
      <c r="K631" s="2"/>
      <c r="L631" s="2"/>
      <c r="M631" s="2"/>
      <c r="N631" s="2"/>
      <c r="O631" s="2"/>
      <c r="P631" s="2"/>
    </row>
    <row r="632" spans="1:16" x14ac:dyDescent="0.25">
      <c r="A632" s="2"/>
      <c r="B632" s="2"/>
      <c r="C632" s="2"/>
      <c r="D632" s="2"/>
      <c r="E632" s="2"/>
      <c r="F632" s="2"/>
      <c r="G632" s="2"/>
      <c r="H632" s="2"/>
      <c r="I632" s="2"/>
      <c r="J632" s="2"/>
      <c r="K632" s="2"/>
      <c r="L632" s="2"/>
      <c r="M632" s="2"/>
      <c r="N632" s="2"/>
      <c r="O632" s="2"/>
      <c r="P632" s="2"/>
    </row>
    <row r="633" spans="1:16" x14ac:dyDescent="0.25">
      <c r="A633" s="2"/>
      <c r="B633" s="2"/>
      <c r="C633" s="2"/>
      <c r="D633" s="2"/>
      <c r="E633" s="2"/>
      <c r="F633" s="2"/>
      <c r="G633" s="2"/>
      <c r="H633" s="2"/>
      <c r="I633" s="2"/>
      <c r="J633" s="2"/>
      <c r="K633" s="2"/>
      <c r="L633" s="2"/>
      <c r="M633" s="2"/>
      <c r="N633" s="2"/>
      <c r="O633" s="2"/>
      <c r="P633" s="2"/>
    </row>
    <row r="634" spans="1:16" x14ac:dyDescent="0.25">
      <c r="A634" s="2"/>
      <c r="B634" s="2"/>
      <c r="C634" s="2"/>
      <c r="D634" s="2"/>
      <c r="E634" s="2"/>
      <c r="F634" s="2"/>
      <c r="G634" s="2"/>
      <c r="H634" s="2"/>
      <c r="I634" s="2"/>
      <c r="J634" s="2"/>
      <c r="K634" s="2"/>
      <c r="L634" s="2"/>
      <c r="M634" s="2"/>
      <c r="N634" s="2"/>
      <c r="O634" s="2"/>
      <c r="P634" s="2"/>
    </row>
    <row r="635" spans="1:16" x14ac:dyDescent="0.25">
      <c r="A635" s="2"/>
      <c r="B635" s="2"/>
      <c r="C635" s="2"/>
      <c r="D635" s="2"/>
      <c r="E635" s="2"/>
      <c r="F635" s="2"/>
      <c r="G635" s="2"/>
      <c r="H635" s="2"/>
      <c r="I635" s="2"/>
      <c r="J635" s="2"/>
      <c r="K635" s="2"/>
      <c r="L635" s="2"/>
      <c r="M635" s="2"/>
      <c r="N635" s="2"/>
      <c r="O635" s="2"/>
      <c r="P635" s="2"/>
    </row>
    <row r="636" spans="1:16" x14ac:dyDescent="0.25">
      <c r="A636" s="2"/>
      <c r="B636" s="2"/>
      <c r="C636" s="2"/>
      <c r="D636" s="2"/>
      <c r="E636" s="2"/>
      <c r="F636" s="2"/>
      <c r="G636" s="2"/>
      <c r="H636" s="2"/>
      <c r="I636" s="2"/>
      <c r="J636" s="2"/>
      <c r="K636" s="2"/>
      <c r="L636" s="2"/>
      <c r="M636" s="2"/>
      <c r="N636" s="2"/>
      <c r="O636" s="2"/>
      <c r="P636" s="2"/>
    </row>
    <row r="637" spans="1:16" x14ac:dyDescent="0.25">
      <c r="A637" s="2"/>
      <c r="B637" s="2"/>
      <c r="C637" s="2"/>
      <c r="D637" s="2"/>
      <c r="E637" s="2"/>
      <c r="F637" s="2"/>
      <c r="G637" s="2"/>
      <c r="H637" s="2"/>
      <c r="I637" s="2"/>
      <c r="J637" s="2"/>
      <c r="K637" s="2"/>
      <c r="L637" s="2"/>
      <c r="M637" s="2"/>
      <c r="N637" s="2"/>
      <c r="O637" s="2"/>
      <c r="P637" s="2"/>
    </row>
    <row r="638" spans="1:16" x14ac:dyDescent="0.25">
      <c r="A638" s="2"/>
      <c r="B638" s="2"/>
      <c r="C638" s="2"/>
      <c r="D638" s="2"/>
      <c r="E638" s="2"/>
      <c r="F638" s="2"/>
      <c r="G638" s="2"/>
      <c r="H638" s="2"/>
      <c r="I638" s="2"/>
      <c r="J638" s="2"/>
      <c r="K638" s="2"/>
      <c r="L638" s="2"/>
      <c r="M638" s="2"/>
      <c r="N638" s="2"/>
      <c r="O638" s="2"/>
      <c r="P638" s="2"/>
    </row>
    <row r="639" spans="1:16" x14ac:dyDescent="0.25">
      <c r="A639" s="2"/>
      <c r="B639" s="2"/>
      <c r="C639" s="2"/>
      <c r="D639" s="2"/>
      <c r="E639" s="2"/>
      <c r="F639" s="2"/>
      <c r="G639" s="2"/>
      <c r="H639" s="2"/>
      <c r="I639" s="2"/>
      <c r="J639" s="2"/>
      <c r="K639" s="2"/>
      <c r="L639" s="2"/>
      <c r="M639" s="2"/>
      <c r="N639" s="2"/>
      <c r="O639" s="2"/>
      <c r="P639" s="2"/>
    </row>
    <row r="640" spans="1:16" x14ac:dyDescent="0.25">
      <c r="A640" s="2"/>
      <c r="B640" s="2"/>
      <c r="C640" s="2"/>
      <c r="D640" s="2"/>
      <c r="E640" s="2"/>
      <c r="F640" s="2"/>
      <c r="G640" s="2"/>
      <c r="H640" s="2"/>
      <c r="I640" s="2"/>
      <c r="J640" s="2"/>
      <c r="K640" s="2"/>
      <c r="L640" s="2"/>
      <c r="M640" s="2"/>
      <c r="N640" s="2"/>
      <c r="O640" s="2"/>
      <c r="P640" s="2"/>
    </row>
    <row r="641" spans="1:16" x14ac:dyDescent="0.25">
      <c r="A641" s="2"/>
      <c r="B641" s="2"/>
      <c r="C641" s="2"/>
      <c r="D641" s="2"/>
      <c r="E641" s="2"/>
      <c r="F641" s="2"/>
      <c r="G641" s="2"/>
      <c r="H641" s="2"/>
      <c r="I641" s="2"/>
      <c r="J641" s="2"/>
      <c r="K641" s="2"/>
      <c r="L641" s="2"/>
      <c r="M641" s="2"/>
      <c r="N641" s="2"/>
      <c r="O641" s="2"/>
      <c r="P641" s="2"/>
    </row>
    <row r="642" spans="1:16" x14ac:dyDescent="0.25">
      <c r="A642" s="2"/>
      <c r="B642" s="2"/>
      <c r="C642" s="2"/>
      <c r="D642" s="2"/>
      <c r="E642" s="2"/>
      <c r="F642" s="2"/>
      <c r="G642" s="2"/>
      <c r="H642" s="2"/>
      <c r="I642" s="2"/>
      <c r="J642" s="2"/>
      <c r="K642" s="2"/>
      <c r="L642" s="2"/>
      <c r="M642" s="2"/>
      <c r="N642" s="2"/>
      <c r="O642" s="2"/>
      <c r="P642" s="2"/>
    </row>
    <row r="643" spans="1:16" x14ac:dyDescent="0.25">
      <c r="A643" s="2"/>
      <c r="B643" s="2"/>
      <c r="C643" s="2"/>
      <c r="D643" s="2"/>
      <c r="E643" s="2"/>
      <c r="F643" s="2"/>
      <c r="G643" s="2"/>
      <c r="H643" s="2"/>
      <c r="I643" s="2"/>
      <c r="J643" s="2"/>
      <c r="K643" s="2"/>
      <c r="L643" s="2"/>
      <c r="M643" s="2"/>
      <c r="N643" s="2"/>
      <c r="O643" s="2"/>
      <c r="P643" s="2"/>
    </row>
    <row r="644" spans="1:16" x14ac:dyDescent="0.25">
      <c r="A644" s="2"/>
      <c r="B644" s="2"/>
      <c r="C644" s="2"/>
      <c r="D644" s="2"/>
      <c r="E644" s="2"/>
      <c r="F644" s="2"/>
      <c r="G644" s="2"/>
      <c r="H644" s="2"/>
      <c r="I644" s="2"/>
      <c r="J644" s="2"/>
      <c r="K644" s="2"/>
      <c r="L644" s="2"/>
      <c r="M644" s="2"/>
      <c r="N644" s="2"/>
      <c r="O644" s="2"/>
      <c r="P644" s="2"/>
    </row>
    <row r="645" spans="1:16" x14ac:dyDescent="0.25">
      <c r="A645" s="2"/>
      <c r="B645" s="2"/>
      <c r="C645" s="2"/>
      <c r="D645" s="2"/>
      <c r="E645" s="2"/>
      <c r="F645" s="2"/>
      <c r="G645" s="2"/>
      <c r="H645" s="2"/>
      <c r="I645" s="2"/>
      <c r="J645" s="2"/>
      <c r="K645" s="2"/>
      <c r="L645" s="2"/>
      <c r="M645" s="2"/>
      <c r="N645" s="2"/>
      <c r="O645" s="2"/>
      <c r="P645" s="2"/>
    </row>
    <row r="646" spans="1:16" x14ac:dyDescent="0.25">
      <c r="A646" s="2"/>
      <c r="B646" s="2"/>
      <c r="C646" s="2"/>
      <c r="D646" s="2"/>
      <c r="E646" s="2"/>
      <c r="F646" s="2"/>
      <c r="G646" s="2"/>
      <c r="H646" s="2"/>
      <c r="I646" s="2"/>
      <c r="J646" s="2"/>
      <c r="K646" s="2"/>
      <c r="L646" s="2"/>
      <c r="M646" s="2"/>
      <c r="N646" s="2"/>
      <c r="O646" s="2"/>
      <c r="P646" s="2"/>
    </row>
    <row r="647" spans="1:16" x14ac:dyDescent="0.25">
      <c r="A647" s="2"/>
      <c r="B647" s="2"/>
      <c r="C647" s="2"/>
      <c r="D647" s="2"/>
      <c r="E647" s="2"/>
      <c r="F647" s="2"/>
      <c r="G647" s="2"/>
      <c r="H647" s="2"/>
      <c r="I647" s="2"/>
      <c r="J647" s="2"/>
      <c r="K647" s="2"/>
      <c r="L647" s="2"/>
      <c r="M647" s="2"/>
      <c r="N647" s="2"/>
      <c r="O647" s="2"/>
      <c r="P647" s="2"/>
    </row>
    <row r="648" spans="1:16" x14ac:dyDescent="0.25">
      <c r="A648" s="2"/>
      <c r="B648" s="2"/>
      <c r="C648" s="2"/>
      <c r="D648" s="2"/>
      <c r="E648" s="2"/>
      <c r="F648" s="2"/>
      <c r="G648" s="2"/>
      <c r="H648" s="2"/>
      <c r="I648" s="2"/>
      <c r="J648" s="2"/>
      <c r="K648" s="2"/>
      <c r="L648" s="2"/>
      <c r="M648" s="2"/>
      <c r="N648" s="2"/>
      <c r="O648" s="2"/>
      <c r="P648" s="2"/>
    </row>
    <row r="649" spans="1:16" x14ac:dyDescent="0.25">
      <c r="A649" s="2"/>
      <c r="B649" s="2"/>
      <c r="C649" s="2"/>
      <c r="D649" s="2"/>
      <c r="E649" s="2"/>
      <c r="F649" s="2"/>
      <c r="G649" s="2"/>
      <c r="H649" s="2"/>
      <c r="I649" s="2"/>
      <c r="J649" s="2"/>
      <c r="K649" s="2"/>
      <c r="L649" s="2"/>
      <c r="M649" s="2"/>
      <c r="N649" s="2"/>
      <c r="O649" s="2"/>
      <c r="P649" s="2"/>
    </row>
    <row r="650" spans="1:16" x14ac:dyDescent="0.25">
      <c r="A650" s="2"/>
      <c r="B650" s="2"/>
      <c r="C650" s="2"/>
      <c r="D650" s="2"/>
      <c r="E650" s="2"/>
      <c r="F650" s="2"/>
      <c r="G650" s="2"/>
      <c r="H650" s="2"/>
      <c r="I650" s="2"/>
      <c r="J650" s="2"/>
      <c r="K650" s="2"/>
      <c r="L650" s="2"/>
      <c r="M650" s="2"/>
      <c r="N650" s="2"/>
      <c r="O650" s="2"/>
      <c r="P650" s="2"/>
    </row>
    <row r="651" spans="1:16" x14ac:dyDescent="0.25">
      <c r="A651" s="2"/>
      <c r="B651" s="2"/>
      <c r="C651" s="2"/>
      <c r="D651" s="2"/>
      <c r="E651" s="2"/>
      <c r="F651" s="2"/>
      <c r="G651" s="2"/>
      <c r="H651" s="2"/>
      <c r="I651" s="2"/>
      <c r="J651" s="2"/>
      <c r="K651" s="2"/>
      <c r="L651" s="2"/>
      <c r="M651" s="2"/>
      <c r="N651" s="2"/>
      <c r="O651" s="2"/>
      <c r="P651" s="2"/>
    </row>
    <row r="652" spans="1:16" x14ac:dyDescent="0.25">
      <c r="A652" s="2"/>
      <c r="B652" s="2"/>
      <c r="C652" s="2"/>
      <c r="D652" s="2"/>
      <c r="E652" s="2"/>
      <c r="F652" s="2"/>
      <c r="G652" s="2"/>
      <c r="H652" s="2"/>
      <c r="I652" s="2"/>
      <c r="J652" s="2"/>
      <c r="K652" s="2"/>
      <c r="L652" s="2"/>
      <c r="M652" s="2"/>
      <c r="N652" s="2"/>
      <c r="O652" s="2"/>
      <c r="P652" s="2"/>
    </row>
    <row r="653" spans="1:16" x14ac:dyDescent="0.25">
      <c r="A653" s="2"/>
      <c r="B653" s="2"/>
      <c r="C653" s="2"/>
      <c r="D653" s="2"/>
      <c r="E653" s="2"/>
      <c r="F653" s="2"/>
      <c r="G653" s="2"/>
      <c r="H653" s="2"/>
      <c r="I653" s="2"/>
      <c r="J653" s="2"/>
      <c r="K653" s="2"/>
      <c r="L653" s="2"/>
      <c r="M653" s="2"/>
      <c r="N653" s="2"/>
      <c r="O653" s="2"/>
      <c r="P653" s="2"/>
    </row>
    <row r="654" spans="1:16" x14ac:dyDescent="0.25">
      <c r="A654" s="2"/>
      <c r="B654" s="2"/>
      <c r="C654" s="2"/>
      <c r="D654" s="2"/>
      <c r="E654" s="2"/>
      <c r="F654" s="2"/>
      <c r="G654" s="2"/>
      <c r="H654" s="2"/>
      <c r="I654" s="2"/>
      <c r="J654" s="2"/>
      <c r="K654" s="2"/>
      <c r="L654" s="2"/>
      <c r="M654" s="2"/>
      <c r="N654" s="2"/>
      <c r="O654" s="2"/>
      <c r="P654" s="2"/>
    </row>
    <row r="655" spans="1:16" x14ac:dyDescent="0.25">
      <c r="A655" s="2"/>
      <c r="B655" s="2"/>
      <c r="C655" s="2"/>
      <c r="D655" s="2"/>
      <c r="E655" s="2"/>
      <c r="F655" s="2"/>
      <c r="G655" s="2"/>
      <c r="H655" s="2"/>
      <c r="I655" s="2"/>
      <c r="J655" s="2"/>
      <c r="K655" s="2"/>
      <c r="L655" s="2"/>
      <c r="M655" s="2"/>
      <c r="N655" s="2"/>
      <c r="O655" s="2"/>
      <c r="P655" s="2"/>
    </row>
    <row r="656" spans="1:16" x14ac:dyDescent="0.25">
      <c r="A656" s="2"/>
      <c r="B656" s="2"/>
      <c r="C656" s="2"/>
      <c r="D656" s="2"/>
      <c r="E656" s="2"/>
      <c r="F656" s="2"/>
      <c r="G656" s="2"/>
      <c r="H656" s="2"/>
      <c r="I656" s="2"/>
      <c r="J656" s="2"/>
      <c r="K656" s="2"/>
      <c r="L656" s="2"/>
      <c r="M656" s="2"/>
      <c r="N656" s="2"/>
      <c r="O656" s="2"/>
      <c r="P656" s="2"/>
    </row>
    <row r="657" spans="1:16" x14ac:dyDescent="0.25">
      <c r="A657" s="2"/>
      <c r="B657" s="2"/>
      <c r="C657" s="2"/>
      <c r="D657" s="2"/>
      <c r="E657" s="2"/>
      <c r="F657" s="2"/>
      <c r="G657" s="2"/>
      <c r="H657" s="2"/>
      <c r="I657" s="2"/>
      <c r="J657" s="2"/>
      <c r="K657" s="2"/>
      <c r="L657" s="2"/>
      <c r="M657" s="2"/>
      <c r="N657" s="2"/>
      <c r="O657" s="2"/>
      <c r="P657" s="2"/>
    </row>
    <row r="658" spans="1:16" x14ac:dyDescent="0.25">
      <c r="A658" s="2"/>
      <c r="B658" s="2"/>
      <c r="C658" s="2"/>
      <c r="D658" s="2"/>
      <c r="E658" s="2"/>
      <c r="F658" s="2"/>
      <c r="G658" s="2"/>
      <c r="H658" s="2"/>
      <c r="I658" s="2"/>
      <c r="J658" s="2"/>
      <c r="K658" s="2"/>
      <c r="L658" s="2"/>
      <c r="M658" s="2"/>
      <c r="N658" s="2"/>
      <c r="O658" s="2"/>
      <c r="P658" s="2"/>
    </row>
    <row r="659" spans="1:16" x14ac:dyDescent="0.25">
      <c r="A659" s="2"/>
      <c r="B659" s="2"/>
      <c r="C659" s="2"/>
      <c r="D659" s="2"/>
      <c r="E659" s="2"/>
      <c r="F659" s="2"/>
      <c r="G659" s="2"/>
      <c r="H659" s="2"/>
      <c r="I659" s="2"/>
      <c r="J659" s="2"/>
      <c r="K659" s="2"/>
      <c r="L659" s="2"/>
      <c r="M659" s="2"/>
      <c r="N659" s="2"/>
      <c r="O659" s="2"/>
      <c r="P659" s="2"/>
    </row>
    <row r="660" spans="1:16" x14ac:dyDescent="0.25">
      <c r="A660" s="2"/>
      <c r="B660" s="2"/>
      <c r="C660" s="2"/>
      <c r="D660" s="2"/>
      <c r="E660" s="2"/>
      <c r="F660" s="2"/>
      <c r="G660" s="2"/>
      <c r="H660" s="2"/>
      <c r="I660" s="2"/>
      <c r="J660" s="2"/>
      <c r="K660" s="2"/>
      <c r="L660" s="2"/>
      <c r="M660" s="2"/>
      <c r="N660" s="2"/>
      <c r="O660" s="2"/>
      <c r="P660" s="2"/>
    </row>
    <row r="661" spans="1:16" x14ac:dyDescent="0.25">
      <c r="A661" s="2"/>
      <c r="B661" s="2"/>
      <c r="C661" s="2"/>
      <c r="D661" s="2"/>
      <c r="E661" s="2"/>
      <c r="F661" s="2"/>
      <c r="G661" s="2"/>
      <c r="H661" s="2"/>
      <c r="I661" s="2"/>
      <c r="J661" s="2"/>
      <c r="K661" s="2"/>
      <c r="L661" s="2"/>
      <c r="M661" s="2"/>
      <c r="N661" s="2"/>
      <c r="O661" s="2"/>
      <c r="P661" s="2"/>
    </row>
    <row r="662" spans="1:16" x14ac:dyDescent="0.25">
      <c r="A662" s="2"/>
      <c r="B662" s="2"/>
      <c r="C662" s="2"/>
      <c r="D662" s="2"/>
      <c r="E662" s="2"/>
      <c r="F662" s="2"/>
      <c r="G662" s="2"/>
      <c r="H662" s="2"/>
      <c r="I662" s="2"/>
      <c r="J662" s="2"/>
      <c r="K662" s="2"/>
      <c r="L662" s="2"/>
      <c r="M662" s="2"/>
      <c r="N662" s="2"/>
      <c r="O662" s="2"/>
      <c r="P662" s="2"/>
    </row>
    <row r="663" spans="1:16" x14ac:dyDescent="0.25">
      <c r="A663" s="2"/>
      <c r="B663" s="2"/>
      <c r="C663" s="2"/>
      <c r="D663" s="2"/>
      <c r="E663" s="2"/>
      <c r="F663" s="2"/>
      <c r="G663" s="2"/>
      <c r="H663" s="2"/>
      <c r="I663" s="2"/>
      <c r="J663" s="2"/>
      <c r="K663" s="2"/>
      <c r="L663" s="2"/>
      <c r="M663" s="2"/>
      <c r="N663" s="2"/>
      <c r="O663" s="2"/>
      <c r="P663" s="2"/>
    </row>
    <row r="664" spans="1:16" x14ac:dyDescent="0.25">
      <c r="A664" s="2"/>
      <c r="B664" s="2"/>
      <c r="C664" s="2"/>
      <c r="D664" s="2"/>
      <c r="E664" s="2"/>
      <c r="F664" s="2"/>
      <c r="G664" s="2"/>
      <c r="H664" s="2"/>
      <c r="I664" s="2"/>
      <c r="J664" s="2"/>
      <c r="K664" s="2"/>
      <c r="L664" s="2"/>
      <c r="M664" s="2"/>
      <c r="N664" s="2"/>
      <c r="O664" s="2"/>
      <c r="P664" s="2"/>
    </row>
    <row r="665" spans="1:16" x14ac:dyDescent="0.25">
      <c r="A665" s="2"/>
      <c r="B665" s="2"/>
      <c r="C665" s="2"/>
      <c r="D665" s="2"/>
      <c r="E665" s="2"/>
      <c r="F665" s="2"/>
      <c r="G665" s="2"/>
      <c r="H665" s="2"/>
      <c r="I665" s="2"/>
      <c r="J665" s="2"/>
      <c r="K665" s="2"/>
      <c r="L665" s="2"/>
      <c r="M665" s="2"/>
      <c r="N665" s="2"/>
      <c r="O665" s="2"/>
      <c r="P665" s="2"/>
    </row>
    <row r="666" spans="1:16" x14ac:dyDescent="0.25">
      <c r="A666" s="2"/>
      <c r="B666" s="2"/>
      <c r="C666" s="2"/>
      <c r="D666" s="2"/>
      <c r="E666" s="2"/>
      <c r="F666" s="2"/>
      <c r="G666" s="2"/>
      <c r="H666" s="2"/>
      <c r="I666" s="2"/>
      <c r="J666" s="2"/>
      <c r="K666" s="2"/>
      <c r="L666" s="2"/>
      <c r="M666" s="2"/>
      <c r="N666" s="2"/>
      <c r="O666" s="2"/>
      <c r="P666" s="2"/>
    </row>
    <row r="667" spans="1:16" x14ac:dyDescent="0.25">
      <c r="A667" s="2"/>
      <c r="B667" s="2"/>
      <c r="C667" s="2"/>
      <c r="D667" s="2"/>
      <c r="E667" s="2"/>
      <c r="F667" s="2"/>
      <c r="G667" s="2"/>
      <c r="H667" s="2"/>
      <c r="I667" s="2"/>
      <c r="J667" s="2"/>
      <c r="K667" s="2"/>
      <c r="L667" s="2"/>
      <c r="M667" s="2"/>
      <c r="N667" s="2"/>
      <c r="O667" s="2"/>
      <c r="P667" s="2"/>
    </row>
    <row r="668" spans="1:16" x14ac:dyDescent="0.25">
      <c r="A668" s="2"/>
      <c r="B668" s="2"/>
      <c r="C668" s="2"/>
      <c r="D668" s="2"/>
      <c r="E668" s="2"/>
      <c r="F668" s="2"/>
      <c r="G668" s="2"/>
      <c r="H668" s="2"/>
      <c r="I668" s="2"/>
      <c r="J668" s="2"/>
      <c r="K668" s="2"/>
      <c r="L668" s="2"/>
      <c r="M668" s="2"/>
      <c r="N668" s="2"/>
      <c r="O668" s="2"/>
      <c r="P668" s="2"/>
    </row>
    <row r="669" spans="1:16" x14ac:dyDescent="0.25">
      <c r="A669" s="2"/>
      <c r="B669" s="2"/>
      <c r="C669" s="2"/>
      <c r="D669" s="2"/>
      <c r="E669" s="2"/>
      <c r="F669" s="2"/>
      <c r="G669" s="2"/>
      <c r="H669" s="2"/>
      <c r="I669" s="2"/>
      <c r="J669" s="2"/>
      <c r="K669" s="2"/>
      <c r="L669" s="2"/>
      <c r="M669" s="2"/>
      <c r="N669" s="2"/>
      <c r="O669" s="2"/>
      <c r="P669" s="2"/>
    </row>
    <row r="670" spans="1:16" x14ac:dyDescent="0.25">
      <c r="A670" s="2"/>
      <c r="B670" s="2"/>
      <c r="C670" s="2"/>
      <c r="D670" s="2"/>
      <c r="E670" s="2"/>
      <c r="F670" s="2"/>
      <c r="G670" s="2"/>
      <c r="H670" s="2"/>
      <c r="I670" s="2"/>
      <c r="J670" s="2"/>
      <c r="K670" s="2"/>
      <c r="L670" s="2"/>
      <c r="M670" s="2"/>
      <c r="N670" s="2"/>
      <c r="O670" s="2"/>
      <c r="P670" s="2"/>
    </row>
    <row r="671" spans="1:16" x14ac:dyDescent="0.25">
      <c r="A671" s="2"/>
      <c r="B671" s="2"/>
      <c r="C671" s="2"/>
      <c r="D671" s="2"/>
      <c r="E671" s="2"/>
      <c r="F671" s="2"/>
      <c r="G671" s="2"/>
      <c r="H671" s="2"/>
      <c r="I671" s="2"/>
      <c r="J671" s="2"/>
      <c r="K671" s="2"/>
      <c r="L671" s="2"/>
      <c r="M671" s="2"/>
      <c r="N671" s="2"/>
      <c r="O671" s="2"/>
      <c r="P671" s="2"/>
    </row>
    <row r="672" spans="1:16" x14ac:dyDescent="0.25">
      <c r="A672" s="2"/>
      <c r="B672" s="2"/>
      <c r="C672" s="2"/>
      <c r="D672" s="2"/>
      <c r="E672" s="2"/>
      <c r="F672" s="2"/>
      <c r="G672" s="2"/>
      <c r="H672" s="2"/>
      <c r="I672" s="2"/>
      <c r="J672" s="2"/>
      <c r="K672" s="2"/>
      <c r="L672" s="2"/>
      <c r="M672" s="2"/>
      <c r="N672" s="2"/>
      <c r="O672" s="2"/>
      <c r="P672" s="2"/>
    </row>
    <row r="673" spans="1:16" x14ac:dyDescent="0.25">
      <c r="A673" s="2"/>
      <c r="B673" s="2"/>
      <c r="C673" s="2"/>
      <c r="D673" s="2"/>
      <c r="E673" s="2"/>
      <c r="F673" s="2"/>
      <c r="G673" s="2"/>
      <c r="H673" s="2"/>
      <c r="I673" s="2"/>
      <c r="J673" s="2"/>
      <c r="K673" s="2"/>
      <c r="L673" s="2"/>
      <c r="M673" s="2"/>
      <c r="N673" s="2"/>
      <c r="O673" s="2"/>
      <c r="P673" s="2"/>
    </row>
    <row r="674" spans="1:16" x14ac:dyDescent="0.25">
      <c r="A674" s="2"/>
      <c r="B674" s="2"/>
      <c r="C674" s="2"/>
      <c r="D674" s="2"/>
      <c r="E674" s="2"/>
      <c r="F674" s="2"/>
      <c r="G674" s="2"/>
      <c r="H674" s="2"/>
      <c r="I674" s="2"/>
      <c r="J674" s="2"/>
      <c r="K674" s="2"/>
      <c r="L674" s="2"/>
      <c r="M674" s="2"/>
      <c r="N674" s="2"/>
      <c r="O674" s="2"/>
      <c r="P674" s="2"/>
    </row>
    <row r="675" spans="1:16" x14ac:dyDescent="0.25">
      <c r="A675" s="2"/>
      <c r="B675" s="2"/>
      <c r="C675" s="2"/>
      <c r="D675" s="2"/>
      <c r="E675" s="2"/>
      <c r="F675" s="2"/>
      <c r="G675" s="2"/>
      <c r="H675" s="2"/>
      <c r="I675" s="2"/>
      <c r="J675" s="2"/>
      <c r="K675" s="2"/>
      <c r="L675" s="2"/>
      <c r="M675" s="2"/>
      <c r="N675" s="2"/>
      <c r="O675" s="2"/>
      <c r="P675" s="2"/>
    </row>
    <row r="676" spans="1:16" x14ac:dyDescent="0.25">
      <c r="A676" s="2"/>
      <c r="B676" s="2"/>
      <c r="C676" s="2"/>
      <c r="D676" s="2"/>
      <c r="E676" s="2"/>
      <c r="F676" s="2"/>
      <c r="G676" s="2"/>
      <c r="H676" s="2"/>
      <c r="I676" s="2"/>
      <c r="J676" s="2"/>
      <c r="K676" s="2"/>
      <c r="L676" s="2"/>
      <c r="M676" s="2"/>
      <c r="N676" s="2"/>
      <c r="O676" s="2"/>
      <c r="P676" s="2"/>
    </row>
    <row r="677" spans="1:16" x14ac:dyDescent="0.25">
      <c r="A677" s="2"/>
      <c r="B677" s="2"/>
      <c r="C677" s="2"/>
      <c r="D677" s="2"/>
      <c r="E677" s="2"/>
      <c r="F677" s="2"/>
      <c r="G677" s="2"/>
      <c r="H677" s="2"/>
      <c r="I677" s="2"/>
      <c r="J677" s="2"/>
      <c r="K677" s="2"/>
      <c r="L677" s="2"/>
      <c r="M677" s="2"/>
      <c r="N677" s="2"/>
      <c r="O677" s="2"/>
      <c r="P677" s="2"/>
    </row>
    <row r="678" spans="1:16" x14ac:dyDescent="0.25">
      <c r="A678" s="2"/>
      <c r="B678" s="2"/>
      <c r="C678" s="2"/>
      <c r="D678" s="2"/>
      <c r="E678" s="2"/>
      <c r="F678" s="2"/>
      <c r="G678" s="2"/>
      <c r="H678" s="2"/>
      <c r="I678" s="2"/>
      <c r="J678" s="2"/>
      <c r="K678" s="2"/>
      <c r="L678" s="2"/>
      <c r="M678" s="2"/>
      <c r="N678" s="2"/>
      <c r="O678" s="2"/>
      <c r="P678" s="2"/>
    </row>
    <row r="679" spans="1:16" x14ac:dyDescent="0.25">
      <c r="A679" s="2"/>
      <c r="B679" s="2"/>
      <c r="C679" s="2"/>
      <c r="D679" s="2"/>
      <c r="E679" s="2"/>
      <c r="F679" s="2"/>
      <c r="G679" s="2"/>
      <c r="H679" s="2"/>
      <c r="I679" s="2"/>
      <c r="J679" s="2"/>
      <c r="K679" s="2"/>
      <c r="L679" s="2"/>
      <c r="M679" s="2"/>
      <c r="N679" s="2"/>
      <c r="O679" s="2"/>
      <c r="P679" s="2"/>
    </row>
    <row r="680" spans="1:16" x14ac:dyDescent="0.25">
      <c r="A680" s="2"/>
      <c r="B680" s="2"/>
      <c r="C680" s="2"/>
      <c r="D680" s="2"/>
      <c r="E680" s="2"/>
      <c r="F680" s="2"/>
      <c r="G680" s="2"/>
      <c r="H680" s="2"/>
      <c r="I680" s="2"/>
      <c r="J680" s="2"/>
      <c r="K680" s="2"/>
      <c r="L680" s="2"/>
      <c r="M680" s="2"/>
      <c r="N680" s="2"/>
      <c r="O680" s="2"/>
      <c r="P680" s="2"/>
    </row>
    <row r="681" spans="1:16" x14ac:dyDescent="0.25">
      <c r="A681" s="2"/>
      <c r="B681" s="2"/>
      <c r="C681" s="2"/>
      <c r="D681" s="2"/>
      <c r="E681" s="2"/>
      <c r="F681" s="2"/>
      <c r="G681" s="2"/>
      <c r="H681" s="2"/>
      <c r="I681" s="2"/>
      <c r="J681" s="2"/>
      <c r="K681" s="2"/>
      <c r="L681" s="2"/>
      <c r="M681" s="2"/>
      <c r="N681" s="2"/>
      <c r="O681" s="2"/>
      <c r="P681" s="2"/>
    </row>
    <row r="682" spans="1:16" x14ac:dyDescent="0.25">
      <c r="A682" s="2"/>
      <c r="B682" s="2"/>
      <c r="C682" s="2"/>
      <c r="D682" s="2"/>
      <c r="E682" s="2"/>
      <c r="F682" s="2"/>
      <c r="G682" s="2"/>
      <c r="H682" s="2"/>
      <c r="I682" s="2"/>
      <c r="J682" s="2"/>
      <c r="K682" s="2"/>
      <c r="L682" s="2"/>
      <c r="M682" s="2"/>
      <c r="N682" s="2"/>
      <c r="O682" s="2"/>
      <c r="P682" s="2"/>
    </row>
    <row r="683" spans="1:16" x14ac:dyDescent="0.25">
      <c r="A683" s="2"/>
      <c r="B683" s="2"/>
      <c r="C683" s="2"/>
      <c r="D683" s="2"/>
      <c r="E683" s="2"/>
      <c r="F683" s="2"/>
      <c r="G683" s="2"/>
      <c r="H683" s="2"/>
      <c r="I683" s="2"/>
      <c r="J683" s="2"/>
      <c r="K683" s="2"/>
      <c r="L683" s="2"/>
      <c r="M683" s="2"/>
      <c r="N683" s="2"/>
      <c r="O683" s="2"/>
      <c r="P683" s="2"/>
    </row>
    <row r="684" spans="1:16" x14ac:dyDescent="0.25">
      <c r="A684" s="2"/>
      <c r="B684" s="2"/>
      <c r="C684" s="2"/>
      <c r="D684" s="2"/>
      <c r="E684" s="2"/>
      <c r="F684" s="2"/>
      <c r="G684" s="2"/>
      <c r="H684" s="2"/>
      <c r="I684" s="2"/>
      <c r="J684" s="2"/>
      <c r="K684" s="2"/>
      <c r="L684" s="2"/>
      <c r="M684" s="2"/>
      <c r="N684" s="2"/>
      <c r="O684" s="2"/>
      <c r="P684" s="2"/>
    </row>
    <row r="685" spans="1:16" x14ac:dyDescent="0.25">
      <c r="A685" s="2"/>
      <c r="B685" s="2"/>
      <c r="C685" s="2"/>
      <c r="D685" s="2"/>
      <c r="E685" s="2"/>
      <c r="F685" s="2"/>
      <c r="G685" s="2"/>
      <c r="H685" s="2"/>
      <c r="I685" s="2"/>
      <c r="J685" s="2"/>
      <c r="K685" s="2"/>
      <c r="L685" s="2"/>
      <c r="M685" s="2"/>
      <c r="N685" s="2"/>
      <c r="O685" s="2"/>
      <c r="P685" s="2"/>
    </row>
    <row r="686" spans="1:16" x14ac:dyDescent="0.25">
      <c r="A686" s="2"/>
      <c r="B686" s="2"/>
      <c r="C686" s="2"/>
      <c r="D686" s="2"/>
      <c r="E686" s="2"/>
      <c r="F686" s="2"/>
      <c r="G686" s="2"/>
      <c r="H686" s="2"/>
      <c r="I686" s="2"/>
      <c r="J686" s="2"/>
      <c r="K686" s="2"/>
      <c r="L686" s="2"/>
      <c r="M686" s="2"/>
      <c r="N686" s="2"/>
      <c r="O686" s="2"/>
      <c r="P686" s="2"/>
    </row>
    <row r="687" spans="1:16" x14ac:dyDescent="0.25">
      <c r="A687" s="2"/>
      <c r="B687" s="2"/>
      <c r="C687" s="2"/>
      <c r="D687" s="2"/>
      <c r="E687" s="2"/>
      <c r="F687" s="2"/>
      <c r="G687" s="2"/>
      <c r="H687" s="2"/>
      <c r="I687" s="2"/>
      <c r="J687" s="2"/>
      <c r="K687" s="2"/>
      <c r="L687" s="2"/>
      <c r="M687" s="2"/>
      <c r="N687" s="2"/>
      <c r="O687" s="2"/>
      <c r="P687" s="2"/>
    </row>
    <row r="688" spans="1:16" x14ac:dyDescent="0.25">
      <c r="A688" s="2"/>
      <c r="B688" s="2"/>
      <c r="C688" s="2"/>
      <c r="D688" s="2"/>
      <c r="E688" s="2"/>
      <c r="F688" s="2"/>
      <c r="G688" s="2"/>
      <c r="H688" s="2"/>
      <c r="I688" s="2"/>
      <c r="J688" s="2"/>
      <c r="K688" s="2"/>
      <c r="L688" s="2"/>
      <c r="M688" s="2"/>
      <c r="N688" s="2"/>
      <c r="O688" s="2"/>
      <c r="P688" s="2"/>
    </row>
    <row r="689" spans="1:16" x14ac:dyDescent="0.25">
      <c r="A689" s="2"/>
      <c r="B689" s="2"/>
      <c r="C689" s="2"/>
      <c r="D689" s="2"/>
      <c r="E689" s="2"/>
      <c r="F689" s="2"/>
      <c r="G689" s="2"/>
      <c r="H689" s="2"/>
      <c r="I689" s="2"/>
      <c r="J689" s="2"/>
      <c r="K689" s="2"/>
      <c r="L689" s="2"/>
      <c r="M689" s="2"/>
      <c r="N689" s="2"/>
      <c r="O689" s="2"/>
      <c r="P689" s="2"/>
    </row>
    <row r="690" spans="1:16" x14ac:dyDescent="0.25">
      <c r="A690" s="2"/>
      <c r="B690" s="2"/>
      <c r="C690" s="2"/>
      <c r="D690" s="2"/>
      <c r="E690" s="2"/>
      <c r="F690" s="2"/>
      <c r="G690" s="2"/>
      <c r="H690" s="2"/>
      <c r="I690" s="2"/>
      <c r="J690" s="2"/>
      <c r="K690" s="2"/>
      <c r="L690" s="2"/>
      <c r="M690" s="2"/>
      <c r="N690" s="2"/>
      <c r="O690" s="2"/>
      <c r="P690" s="2"/>
    </row>
    <row r="691" spans="1:16" x14ac:dyDescent="0.25">
      <c r="A691" s="2"/>
      <c r="B691" s="2"/>
      <c r="C691" s="2"/>
      <c r="D691" s="2"/>
      <c r="E691" s="2"/>
      <c r="F691" s="2"/>
      <c r="G691" s="2"/>
      <c r="H691" s="2"/>
      <c r="I691" s="2"/>
      <c r="J691" s="2"/>
      <c r="K691" s="2"/>
      <c r="L691" s="2"/>
      <c r="M691" s="2"/>
      <c r="N691" s="2"/>
      <c r="O691" s="2"/>
      <c r="P691" s="2"/>
    </row>
    <row r="692" spans="1:16" x14ac:dyDescent="0.25">
      <c r="A692" s="2"/>
      <c r="B692" s="2"/>
      <c r="C692" s="2"/>
      <c r="D692" s="2"/>
      <c r="E692" s="2"/>
      <c r="F692" s="2"/>
      <c r="G692" s="2"/>
      <c r="H692" s="2"/>
      <c r="I692" s="2"/>
      <c r="J692" s="2"/>
      <c r="K692" s="2"/>
      <c r="L692" s="2"/>
      <c r="M692" s="2"/>
      <c r="N692" s="2"/>
      <c r="O692" s="2"/>
      <c r="P692" s="2"/>
    </row>
    <row r="693" spans="1:16" x14ac:dyDescent="0.25">
      <c r="A693" s="2"/>
      <c r="B693" s="2"/>
      <c r="C693" s="2"/>
      <c r="D693" s="2"/>
      <c r="E693" s="2"/>
      <c r="F693" s="2"/>
      <c r="G693" s="2"/>
      <c r="H693" s="2"/>
      <c r="I693" s="2"/>
      <c r="J693" s="2"/>
      <c r="K693" s="2"/>
      <c r="L693" s="2"/>
      <c r="M693" s="2"/>
      <c r="N693" s="2"/>
      <c r="O693" s="2"/>
      <c r="P693" s="2"/>
    </row>
    <row r="694" spans="1:16" x14ac:dyDescent="0.25">
      <c r="A694" s="2"/>
      <c r="B694" s="2"/>
      <c r="C694" s="2"/>
      <c r="D694" s="2"/>
      <c r="E694" s="2"/>
      <c r="F694" s="2"/>
      <c r="G694" s="2"/>
      <c r="H694" s="2"/>
      <c r="I694" s="2"/>
      <c r="J694" s="2"/>
      <c r="K694" s="2"/>
      <c r="L694" s="2"/>
      <c r="M694" s="2"/>
      <c r="N694" s="2"/>
      <c r="O694" s="2"/>
      <c r="P694" s="2"/>
    </row>
    <row r="695" spans="1:16" x14ac:dyDescent="0.25">
      <c r="A695" s="2"/>
      <c r="B695" s="2"/>
      <c r="C695" s="2"/>
      <c r="D695" s="2"/>
      <c r="E695" s="2"/>
      <c r="F695" s="2"/>
      <c r="G695" s="2"/>
      <c r="H695" s="2"/>
      <c r="I695" s="2"/>
      <c r="J695" s="2"/>
      <c r="K695" s="2"/>
      <c r="L695" s="2"/>
      <c r="M695" s="2"/>
      <c r="N695" s="2"/>
      <c r="O695" s="2"/>
      <c r="P695" s="2"/>
    </row>
    <row r="696" spans="1:16" x14ac:dyDescent="0.25">
      <c r="A696" s="2"/>
      <c r="B696" s="2"/>
      <c r="C696" s="2"/>
      <c r="D696" s="2"/>
      <c r="E696" s="2"/>
      <c r="F696" s="2"/>
      <c r="G696" s="2"/>
      <c r="H696" s="2"/>
      <c r="I696" s="2"/>
      <c r="J696" s="2"/>
      <c r="K696" s="2"/>
      <c r="L696" s="2"/>
      <c r="M696" s="2"/>
      <c r="N696" s="2"/>
      <c r="O696" s="2"/>
      <c r="P696" s="2"/>
    </row>
    <row r="697" spans="1:16" x14ac:dyDescent="0.25">
      <c r="A697" s="2"/>
      <c r="B697" s="2"/>
      <c r="C697" s="2"/>
      <c r="D697" s="2"/>
      <c r="E697" s="2"/>
      <c r="F697" s="2"/>
      <c r="G697" s="2"/>
      <c r="H697" s="2"/>
      <c r="I697" s="2"/>
      <c r="J697" s="2"/>
      <c r="K697" s="2"/>
      <c r="L697" s="2"/>
      <c r="M697" s="2"/>
      <c r="N697" s="2"/>
      <c r="O697" s="2"/>
      <c r="P697" s="2"/>
    </row>
    <row r="698" spans="1:16" x14ac:dyDescent="0.25">
      <c r="A698" s="2"/>
      <c r="B698" s="2"/>
      <c r="C698" s="2"/>
      <c r="D698" s="2"/>
      <c r="E698" s="2"/>
      <c r="F698" s="2"/>
      <c r="G698" s="2"/>
      <c r="H698" s="2"/>
      <c r="I698" s="2"/>
      <c r="J698" s="2"/>
      <c r="K698" s="2"/>
      <c r="L698" s="2"/>
      <c r="M698" s="2"/>
      <c r="N698" s="2"/>
      <c r="O698" s="2"/>
      <c r="P698" s="2"/>
    </row>
    <row r="699" spans="1:16" x14ac:dyDescent="0.25">
      <c r="A699" s="2"/>
      <c r="B699" s="2"/>
      <c r="C699" s="2"/>
      <c r="D699" s="2"/>
      <c r="E699" s="2"/>
      <c r="F699" s="2"/>
      <c r="G699" s="2"/>
      <c r="H699" s="2"/>
      <c r="I699" s="2"/>
      <c r="J699" s="2"/>
      <c r="K699" s="2"/>
      <c r="L699" s="2"/>
      <c r="M699" s="2"/>
      <c r="N699" s="2"/>
      <c r="O699" s="2"/>
      <c r="P699" s="2"/>
    </row>
    <row r="700" spans="1:16" x14ac:dyDescent="0.25">
      <c r="A700" s="2"/>
      <c r="B700" s="2"/>
      <c r="C700" s="2"/>
      <c r="D700" s="2"/>
      <c r="E700" s="2"/>
      <c r="F700" s="2"/>
      <c r="G700" s="2"/>
      <c r="H700" s="2"/>
      <c r="I700" s="2"/>
      <c r="J700" s="2"/>
      <c r="K700" s="2"/>
      <c r="L700" s="2"/>
      <c r="M700" s="2"/>
      <c r="N700" s="2"/>
      <c r="O700" s="2"/>
      <c r="P700" s="2"/>
    </row>
    <row r="701" spans="1:16" x14ac:dyDescent="0.25">
      <c r="A701" s="2"/>
      <c r="B701" s="2"/>
      <c r="C701" s="2"/>
      <c r="D701" s="2"/>
      <c r="E701" s="2"/>
      <c r="F701" s="2"/>
      <c r="G701" s="2"/>
      <c r="H701" s="2"/>
      <c r="I701" s="2"/>
      <c r="J701" s="2"/>
      <c r="K701" s="2"/>
      <c r="L701" s="2"/>
      <c r="M701" s="2"/>
      <c r="N701" s="2"/>
      <c r="O701" s="2"/>
      <c r="P701" s="2"/>
    </row>
    <row r="702" spans="1:16" x14ac:dyDescent="0.25">
      <c r="A702" s="2"/>
      <c r="B702" s="2"/>
      <c r="C702" s="2"/>
      <c r="D702" s="2"/>
      <c r="E702" s="2"/>
      <c r="F702" s="2"/>
      <c r="G702" s="2"/>
      <c r="H702" s="2"/>
      <c r="I702" s="2"/>
      <c r="J702" s="2"/>
      <c r="K702" s="2"/>
      <c r="L702" s="2"/>
      <c r="M702" s="2"/>
      <c r="N702" s="2"/>
      <c r="O702" s="2"/>
      <c r="P702" s="2"/>
    </row>
    <row r="703" spans="1:16" x14ac:dyDescent="0.25">
      <c r="A703" s="2"/>
      <c r="B703" s="2"/>
      <c r="C703" s="2"/>
      <c r="D703" s="2"/>
      <c r="E703" s="2"/>
      <c r="F703" s="2"/>
      <c r="G703" s="2"/>
      <c r="H703" s="2"/>
      <c r="I703" s="2"/>
      <c r="J703" s="2"/>
      <c r="K703" s="2"/>
      <c r="L703" s="2"/>
      <c r="M703" s="2"/>
      <c r="N703" s="2"/>
      <c r="O703" s="2"/>
      <c r="P703" s="2"/>
    </row>
    <row r="704" spans="1:16" x14ac:dyDescent="0.25">
      <c r="A704" s="2"/>
      <c r="B704" s="2"/>
      <c r="C704" s="2"/>
      <c r="D704" s="2"/>
      <c r="E704" s="2"/>
      <c r="F704" s="2"/>
      <c r="G704" s="2"/>
      <c r="H704" s="2"/>
      <c r="I704" s="2"/>
      <c r="J704" s="2"/>
      <c r="K704" s="2"/>
      <c r="L704" s="2"/>
      <c r="M704" s="2"/>
      <c r="N704" s="2"/>
      <c r="O704" s="2"/>
      <c r="P704" s="2"/>
    </row>
    <row r="705" spans="1:16" x14ac:dyDescent="0.25">
      <c r="A705" s="2"/>
      <c r="B705" s="2"/>
      <c r="C705" s="2"/>
      <c r="D705" s="2"/>
      <c r="E705" s="2"/>
      <c r="F705" s="2"/>
      <c r="G705" s="2"/>
      <c r="H705" s="2"/>
      <c r="I705" s="2"/>
      <c r="J705" s="2"/>
      <c r="K705" s="2"/>
      <c r="L705" s="2"/>
      <c r="M705" s="2"/>
      <c r="N705" s="2"/>
      <c r="O705" s="2"/>
      <c r="P705" s="2"/>
    </row>
    <row r="706" spans="1:16" x14ac:dyDescent="0.25">
      <c r="A706" s="2"/>
      <c r="B706" s="2"/>
      <c r="C706" s="2"/>
      <c r="D706" s="2"/>
      <c r="E706" s="2"/>
      <c r="F706" s="2"/>
      <c r="G706" s="2"/>
      <c r="H706" s="2"/>
      <c r="I706" s="2"/>
      <c r="J706" s="2"/>
      <c r="K706" s="2"/>
      <c r="L706" s="2"/>
      <c r="M706" s="2"/>
      <c r="N706" s="2"/>
      <c r="O706" s="2"/>
      <c r="P706" s="2"/>
    </row>
    <row r="707" spans="1:16" x14ac:dyDescent="0.25">
      <c r="A707" s="2"/>
      <c r="B707" s="2"/>
      <c r="C707" s="2"/>
      <c r="D707" s="2"/>
      <c r="E707" s="2"/>
      <c r="F707" s="2"/>
      <c r="G707" s="2"/>
      <c r="H707" s="2"/>
      <c r="I707" s="2"/>
      <c r="J707" s="2"/>
      <c r="K707" s="2"/>
      <c r="L707" s="2"/>
      <c r="M707" s="2"/>
      <c r="N707" s="2"/>
      <c r="O707" s="2"/>
      <c r="P707" s="2"/>
    </row>
    <row r="708" spans="1:16" x14ac:dyDescent="0.25">
      <c r="A708" s="2"/>
      <c r="B708" s="2"/>
      <c r="C708" s="2"/>
      <c r="D708" s="2"/>
      <c r="E708" s="2"/>
      <c r="F708" s="2"/>
      <c r="G708" s="2"/>
      <c r="H708" s="2"/>
      <c r="I708" s="2"/>
      <c r="J708" s="2"/>
      <c r="K708" s="2"/>
      <c r="L708" s="2"/>
      <c r="M708" s="2"/>
      <c r="N708" s="2"/>
      <c r="O708" s="2"/>
      <c r="P708" s="2"/>
    </row>
    <row r="709" spans="1:16" x14ac:dyDescent="0.25">
      <c r="A709" s="2"/>
      <c r="B709" s="2"/>
      <c r="C709" s="2"/>
      <c r="D709" s="2"/>
      <c r="E709" s="2"/>
      <c r="F709" s="2"/>
      <c r="G709" s="2"/>
      <c r="H709" s="2"/>
      <c r="I709" s="2"/>
      <c r="J709" s="2"/>
      <c r="K709" s="2"/>
      <c r="L709" s="2"/>
      <c r="M709" s="2"/>
      <c r="N709" s="2"/>
      <c r="O709" s="2"/>
      <c r="P709" s="2"/>
    </row>
    <row r="710" spans="1:16" x14ac:dyDescent="0.25">
      <c r="A710" s="2"/>
      <c r="B710" s="2"/>
      <c r="C710" s="2"/>
      <c r="D710" s="2"/>
      <c r="E710" s="2"/>
      <c r="F710" s="2"/>
      <c r="G710" s="2"/>
      <c r="H710" s="2"/>
      <c r="I710" s="2"/>
      <c r="J710" s="2"/>
      <c r="K710" s="2"/>
      <c r="L710" s="2"/>
      <c r="M710" s="2"/>
      <c r="N710" s="2"/>
      <c r="O710" s="2"/>
      <c r="P710" s="2"/>
    </row>
    <row r="711" spans="1:16" x14ac:dyDescent="0.25">
      <c r="A711" s="2"/>
      <c r="B711" s="2"/>
      <c r="C711" s="2"/>
      <c r="D711" s="2"/>
      <c r="E711" s="2"/>
      <c r="F711" s="2"/>
      <c r="G711" s="2"/>
      <c r="H711" s="2"/>
      <c r="I711" s="2"/>
      <c r="J711" s="2"/>
      <c r="K711" s="2"/>
      <c r="L711" s="2"/>
      <c r="M711" s="2"/>
      <c r="N711" s="2"/>
      <c r="O711" s="2"/>
      <c r="P711" s="2"/>
    </row>
    <row r="712" spans="1:16" x14ac:dyDescent="0.25">
      <c r="A712" s="2"/>
      <c r="B712" s="2"/>
      <c r="C712" s="2"/>
      <c r="D712" s="2"/>
      <c r="E712" s="2"/>
      <c r="F712" s="2"/>
      <c r="G712" s="2"/>
      <c r="H712" s="2"/>
      <c r="I712" s="2"/>
      <c r="J712" s="2"/>
      <c r="K712" s="2"/>
      <c r="L712" s="2"/>
      <c r="M712" s="2"/>
      <c r="N712" s="2"/>
      <c r="O712" s="2"/>
      <c r="P712" s="2"/>
    </row>
    <row r="713" spans="1:16" x14ac:dyDescent="0.25">
      <c r="A713" s="2"/>
      <c r="B713" s="2"/>
      <c r="C713" s="2"/>
      <c r="D713" s="2"/>
      <c r="E713" s="2"/>
      <c r="F713" s="2"/>
      <c r="G713" s="2"/>
      <c r="H713" s="2"/>
      <c r="I713" s="2"/>
      <c r="J713" s="2"/>
      <c r="K713" s="2"/>
      <c r="L713" s="2"/>
      <c r="M713" s="2"/>
      <c r="N713" s="2"/>
      <c r="O713" s="2"/>
      <c r="P713" s="2"/>
    </row>
    <row r="714" spans="1:16" x14ac:dyDescent="0.25">
      <c r="A714" s="2"/>
      <c r="B714" s="2"/>
      <c r="C714" s="2"/>
      <c r="D714" s="2"/>
      <c r="E714" s="2"/>
      <c r="F714" s="2"/>
      <c r="G714" s="2"/>
      <c r="H714" s="2"/>
      <c r="I714" s="2"/>
      <c r="J714" s="2"/>
      <c r="K714" s="2"/>
      <c r="L714" s="2"/>
      <c r="M714" s="2"/>
      <c r="N714" s="2"/>
      <c r="O714" s="2"/>
      <c r="P714" s="2"/>
    </row>
    <row r="715" spans="1:16" x14ac:dyDescent="0.25">
      <c r="A715" s="2"/>
      <c r="B715" s="2"/>
      <c r="C715" s="2"/>
      <c r="D715" s="2"/>
      <c r="E715" s="2"/>
      <c r="F715" s="2"/>
      <c r="G715" s="2"/>
      <c r="H715" s="2"/>
      <c r="I715" s="2"/>
      <c r="J715" s="2"/>
      <c r="K715" s="2"/>
      <c r="L715" s="2"/>
      <c r="M715" s="2"/>
      <c r="N715" s="2"/>
      <c r="O715" s="2"/>
      <c r="P715" s="2"/>
    </row>
    <row r="716" spans="1:16" x14ac:dyDescent="0.25">
      <c r="A716" s="2"/>
      <c r="B716" s="2"/>
      <c r="C716" s="2"/>
      <c r="D716" s="2"/>
      <c r="E716" s="2"/>
      <c r="F716" s="2"/>
      <c r="G716" s="2"/>
      <c r="H716" s="2"/>
      <c r="I716" s="2"/>
      <c r="J716" s="2"/>
      <c r="K716" s="2"/>
      <c r="L716" s="2"/>
      <c r="M716" s="2"/>
      <c r="N716" s="2"/>
      <c r="O716" s="2"/>
      <c r="P716" s="2"/>
    </row>
    <row r="717" spans="1:16" x14ac:dyDescent="0.25">
      <c r="A717" s="2"/>
      <c r="B717" s="2"/>
      <c r="C717" s="2"/>
      <c r="D717" s="2"/>
      <c r="E717" s="2"/>
      <c r="F717" s="2"/>
      <c r="G717" s="2"/>
      <c r="H717" s="2"/>
      <c r="I717" s="2"/>
      <c r="J717" s="2"/>
      <c r="K717" s="2"/>
      <c r="L717" s="2"/>
      <c r="M717" s="2"/>
      <c r="N717" s="2"/>
      <c r="O717" s="2"/>
      <c r="P717" s="2"/>
    </row>
    <row r="718" spans="1:16" x14ac:dyDescent="0.25">
      <c r="A718" s="2"/>
      <c r="B718" s="2"/>
      <c r="C718" s="2"/>
      <c r="D718" s="2"/>
      <c r="E718" s="2"/>
      <c r="F718" s="2"/>
      <c r="G718" s="2"/>
      <c r="H718" s="2"/>
      <c r="I718" s="2"/>
      <c r="J718" s="2"/>
      <c r="K718" s="2"/>
      <c r="L718" s="2"/>
      <c r="M718" s="2"/>
      <c r="N718" s="2"/>
      <c r="O718" s="2"/>
      <c r="P718" s="2"/>
    </row>
    <row r="719" spans="1:16" x14ac:dyDescent="0.25">
      <c r="A719" s="2"/>
      <c r="B719" s="2"/>
      <c r="C719" s="2"/>
      <c r="D719" s="2"/>
      <c r="E719" s="2"/>
      <c r="F719" s="2"/>
      <c r="G719" s="2"/>
      <c r="H719" s="2"/>
      <c r="I719" s="2"/>
      <c r="J719" s="2"/>
      <c r="K719" s="2"/>
      <c r="L719" s="2"/>
      <c r="M719" s="2"/>
      <c r="N719" s="2"/>
      <c r="O719" s="2"/>
      <c r="P719" s="2"/>
    </row>
    <row r="720" spans="1:16" x14ac:dyDescent="0.25">
      <c r="A720" s="2"/>
      <c r="B720" s="2"/>
      <c r="C720" s="2"/>
      <c r="D720" s="2"/>
      <c r="E720" s="2"/>
      <c r="F720" s="2"/>
      <c r="G720" s="2"/>
      <c r="H720" s="2"/>
      <c r="I720" s="2"/>
      <c r="J720" s="2"/>
      <c r="K720" s="2"/>
      <c r="L720" s="2"/>
      <c r="M720" s="2"/>
      <c r="N720" s="2"/>
      <c r="O720" s="2"/>
      <c r="P720" s="2"/>
    </row>
    <row r="721" spans="1:16" x14ac:dyDescent="0.25">
      <c r="A721" s="2"/>
      <c r="B721" s="2"/>
      <c r="C721" s="2"/>
      <c r="D721" s="2"/>
      <c r="E721" s="2"/>
      <c r="F721" s="2"/>
      <c r="G721" s="2"/>
      <c r="H721" s="2"/>
      <c r="I721" s="2"/>
      <c r="J721" s="2"/>
      <c r="K721" s="2"/>
      <c r="L721" s="2"/>
      <c r="M721" s="2"/>
      <c r="N721" s="2"/>
      <c r="O721" s="2"/>
      <c r="P721" s="2"/>
    </row>
    <row r="722" spans="1:16" x14ac:dyDescent="0.25">
      <c r="A722" s="2"/>
      <c r="B722" s="2"/>
      <c r="C722" s="2"/>
      <c r="D722" s="2"/>
      <c r="E722" s="2"/>
      <c r="F722" s="2"/>
      <c r="G722" s="2"/>
      <c r="H722" s="2"/>
      <c r="I722" s="2"/>
      <c r="J722" s="2"/>
      <c r="K722" s="2"/>
      <c r="L722" s="2"/>
      <c r="M722" s="2"/>
      <c r="N722" s="2"/>
      <c r="O722" s="2"/>
      <c r="P722" s="2"/>
    </row>
    <row r="723" spans="1:16" x14ac:dyDescent="0.25">
      <c r="A723" s="2"/>
      <c r="B723" s="2"/>
      <c r="C723" s="2"/>
      <c r="D723" s="2"/>
      <c r="E723" s="2"/>
      <c r="F723" s="2"/>
      <c r="G723" s="2"/>
      <c r="H723" s="2"/>
      <c r="I723" s="2"/>
      <c r="J723" s="2"/>
      <c r="K723" s="2"/>
      <c r="L723" s="2"/>
      <c r="M723" s="2"/>
      <c r="N723" s="2"/>
      <c r="O723" s="2"/>
      <c r="P723" s="2"/>
    </row>
    <row r="724" spans="1:16" x14ac:dyDescent="0.25">
      <c r="A724" s="2"/>
      <c r="B724" s="2"/>
      <c r="C724" s="2"/>
      <c r="D724" s="2"/>
      <c r="E724" s="2"/>
      <c r="F724" s="2"/>
      <c r="G724" s="2"/>
      <c r="H724" s="2"/>
      <c r="I724" s="2"/>
      <c r="J724" s="2"/>
      <c r="K724" s="2"/>
      <c r="L724" s="2"/>
      <c r="M724" s="2"/>
      <c r="N724" s="2"/>
      <c r="O724" s="2"/>
      <c r="P724" s="2"/>
    </row>
    <row r="725" spans="1:16" x14ac:dyDescent="0.25">
      <c r="A725" s="2"/>
      <c r="B725" s="2"/>
      <c r="C725" s="2"/>
      <c r="D725" s="2"/>
      <c r="E725" s="2"/>
      <c r="F725" s="2"/>
      <c r="G725" s="2"/>
      <c r="H725" s="2"/>
      <c r="I725" s="2"/>
      <c r="J725" s="2"/>
      <c r="K725" s="2"/>
      <c r="L725" s="2"/>
      <c r="M725" s="2"/>
      <c r="N725" s="2"/>
      <c r="O725" s="2"/>
      <c r="P725" s="2"/>
    </row>
    <row r="726" spans="1:16" x14ac:dyDescent="0.25">
      <c r="A726" s="2"/>
      <c r="B726" s="2"/>
      <c r="C726" s="2"/>
      <c r="D726" s="2"/>
      <c r="E726" s="2"/>
      <c r="F726" s="2"/>
      <c r="G726" s="2"/>
      <c r="H726" s="2"/>
      <c r="I726" s="2"/>
      <c r="J726" s="2"/>
      <c r="K726" s="2"/>
      <c r="L726" s="2"/>
      <c r="M726" s="2"/>
      <c r="N726" s="2"/>
      <c r="O726" s="2"/>
      <c r="P726" s="2"/>
    </row>
    <row r="727" spans="1:16" x14ac:dyDescent="0.25">
      <c r="A727" s="2"/>
      <c r="B727" s="2"/>
      <c r="C727" s="2"/>
      <c r="D727" s="2"/>
      <c r="E727" s="2"/>
      <c r="F727" s="2"/>
      <c r="G727" s="2"/>
      <c r="H727" s="2"/>
      <c r="I727" s="2"/>
      <c r="J727" s="2"/>
      <c r="K727" s="2"/>
      <c r="L727" s="2"/>
      <c r="M727" s="2"/>
      <c r="N727" s="2"/>
      <c r="O727" s="2"/>
      <c r="P727" s="2"/>
    </row>
    <row r="728" spans="1:16" x14ac:dyDescent="0.25">
      <c r="A728" s="2"/>
      <c r="B728" s="2"/>
      <c r="C728" s="2"/>
      <c r="D728" s="2"/>
      <c r="E728" s="2"/>
      <c r="F728" s="2"/>
      <c r="G728" s="2"/>
      <c r="H728" s="2"/>
      <c r="I728" s="2"/>
      <c r="J728" s="2"/>
      <c r="K728" s="2"/>
      <c r="L728" s="2"/>
      <c r="M728" s="2"/>
      <c r="N728" s="2"/>
      <c r="O728" s="2"/>
      <c r="P728" s="2"/>
    </row>
    <row r="729" spans="1:16" x14ac:dyDescent="0.25">
      <c r="A729" s="2"/>
      <c r="B729" s="2"/>
      <c r="C729" s="2"/>
      <c r="D729" s="2"/>
      <c r="E729" s="2"/>
      <c r="F729" s="2"/>
      <c r="G729" s="2"/>
      <c r="H729" s="2"/>
      <c r="I729" s="2"/>
      <c r="J729" s="2"/>
      <c r="K729" s="2"/>
      <c r="L729" s="2"/>
      <c r="M729" s="2"/>
      <c r="N729" s="2"/>
      <c r="O729" s="2"/>
      <c r="P729" s="2"/>
    </row>
    <row r="730" spans="1:16" x14ac:dyDescent="0.25">
      <c r="A730" s="2"/>
      <c r="B730" s="2"/>
      <c r="C730" s="2"/>
      <c r="D730" s="2"/>
      <c r="E730" s="2"/>
      <c r="F730" s="2"/>
      <c r="G730" s="2"/>
      <c r="H730" s="2"/>
      <c r="I730" s="2"/>
      <c r="J730" s="2"/>
      <c r="K730" s="2"/>
      <c r="L730" s="2"/>
      <c r="M730" s="2"/>
      <c r="N730" s="2"/>
      <c r="O730" s="2"/>
      <c r="P730" s="2"/>
    </row>
    <row r="731" spans="1:16" x14ac:dyDescent="0.25">
      <c r="A731" s="2"/>
      <c r="B731" s="2"/>
      <c r="C731" s="2"/>
      <c r="D731" s="2"/>
      <c r="E731" s="2"/>
      <c r="F731" s="2"/>
      <c r="G731" s="2"/>
      <c r="H731" s="2"/>
      <c r="I731" s="2"/>
      <c r="J731" s="2"/>
      <c r="K731" s="2"/>
      <c r="L731" s="2"/>
      <c r="M731" s="2"/>
      <c r="N731" s="2"/>
      <c r="O731" s="2"/>
      <c r="P731" s="2"/>
    </row>
    <row r="732" spans="1:16" x14ac:dyDescent="0.25">
      <c r="A732" s="2"/>
      <c r="B732" s="2"/>
      <c r="C732" s="2"/>
      <c r="D732" s="2"/>
      <c r="E732" s="2"/>
      <c r="F732" s="2"/>
      <c r="G732" s="2"/>
      <c r="H732" s="2"/>
      <c r="I732" s="2"/>
      <c r="J732" s="2"/>
      <c r="K732" s="2"/>
      <c r="L732" s="2"/>
      <c r="M732" s="2"/>
      <c r="N732" s="2"/>
      <c r="O732" s="2"/>
      <c r="P732" s="2"/>
    </row>
    <row r="733" spans="1:16" x14ac:dyDescent="0.25">
      <c r="A733" s="2"/>
      <c r="B733" s="2"/>
      <c r="C733" s="2"/>
      <c r="D733" s="2"/>
      <c r="E733" s="2"/>
      <c r="F733" s="2"/>
      <c r="G733" s="2"/>
      <c r="H733" s="2"/>
      <c r="I733" s="2"/>
      <c r="J733" s="2"/>
      <c r="K733" s="2"/>
      <c r="L733" s="2"/>
      <c r="M733" s="2"/>
      <c r="N733" s="2"/>
      <c r="O733" s="2"/>
      <c r="P733" s="2"/>
    </row>
    <row r="734" spans="1:16" x14ac:dyDescent="0.25">
      <c r="A734" s="2"/>
      <c r="B734" s="2"/>
      <c r="C734" s="2"/>
      <c r="D734" s="2"/>
      <c r="E734" s="2"/>
      <c r="F734" s="2"/>
      <c r="G734" s="2"/>
      <c r="H734" s="2"/>
      <c r="I734" s="2"/>
      <c r="J734" s="2"/>
      <c r="K734" s="2"/>
      <c r="L734" s="2"/>
      <c r="M734" s="2"/>
      <c r="N734" s="2"/>
      <c r="O734" s="2"/>
      <c r="P734" s="2"/>
    </row>
    <row r="735" spans="1:16" x14ac:dyDescent="0.25">
      <c r="A735" s="2"/>
      <c r="B735" s="2"/>
      <c r="C735" s="2"/>
      <c r="D735" s="2"/>
      <c r="E735" s="2"/>
      <c r="F735" s="2"/>
      <c r="G735" s="2"/>
      <c r="H735" s="2"/>
      <c r="I735" s="2"/>
      <c r="J735" s="2"/>
      <c r="K735" s="2"/>
      <c r="L735" s="2"/>
      <c r="M735" s="2"/>
      <c r="N735" s="2"/>
      <c r="O735" s="2"/>
      <c r="P735" s="2"/>
    </row>
    <row r="736" spans="1:16" x14ac:dyDescent="0.25">
      <c r="A736" s="2"/>
      <c r="B736" s="2"/>
      <c r="C736" s="2"/>
      <c r="D736" s="2"/>
      <c r="E736" s="2"/>
      <c r="F736" s="2"/>
      <c r="G736" s="2"/>
      <c r="H736" s="2"/>
      <c r="I736" s="2"/>
      <c r="J736" s="2"/>
      <c r="K736" s="2"/>
      <c r="L736" s="2"/>
      <c r="M736" s="2"/>
      <c r="N736" s="2"/>
      <c r="O736" s="2"/>
      <c r="P736" s="2"/>
    </row>
    <row r="737" spans="1:16" x14ac:dyDescent="0.25">
      <c r="A737" s="2"/>
      <c r="B737" s="2"/>
      <c r="C737" s="2"/>
      <c r="D737" s="2"/>
      <c r="E737" s="2"/>
      <c r="F737" s="2"/>
      <c r="G737" s="2"/>
      <c r="H737" s="2"/>
      <c r="I737" s="2"/>
      <c r="J737" s="2"/>
      <c r="K737" s="2"/>
      <c r="L737" s="2"/>
      <c r="M737" s="2"/>
      <c r="N737" s="2"/>
      <c r="O737" s="2"/>
      <c r="P737" s="2"/>
    </row>
    <row r="738" spans="1:16" x14ac:dyDescent="0.25">
      <c r="A738" s="2"/>
      <c r="B738" s="2"/>
      <c r="C738" s="2"/>
      <c r="D738" s="2"/>
      <c r="E738" s="2"/>
      <c r="F738" s="2"/>
      <c r="G738" s="2"/>
      <c r="H738" s="2"/>
      <c r="I738" s="2"/>
      <c r="J738" s="2"/>
      <c r="K738" s="2"/>
      <c r="L738" s="2"/>
      <c r="M738" s="2"/>
      <c r="N738" s="2"/>
      <c r="O738" s="2"/>
      <c r="P738" s="2"/>
    </row>
    <row r="739" spans="1:16" x14ac:dyDescent="0.25">
      <c r="A739" s="2"/>
      <c r="B739" s="2"/>
      <c r="C739" s="2"/>
      <c r="D739" s="2"/>
      <c r="E739" s="2"/>
      <c r="F739" s="2"/>
      <c r="G739" s="2"/>
      <c r="H739" s="2"/>
      <c r="I739" s="2"/>
      <c r="J739" s="2"/>
      <c r="K739" s="2"/>
      <c r="L739" s="2"/>
      <c r="M739" s="2"/>
      <c r="N739" s="2"/>
      <c r="O739" s="2"/>
      <c r="P739" s="2"/>
    </row>
    <row r="740" spans="1:16" x14ac:dyDescent="0.25">
      <c r="A740" s="2"/>
      <c r="B740" s="2"/>
      <c r="C740" s="2"/>
      <c r="D740" s="2"/>
      <c r="E740" s="2"/>
      <c r="F740" s="2"/>
      <c r="G740" s="2"/>
      <c r="H740" s="2"/>
      <c r="I740" s="2"/>
      <c r="J740" s="2"/>
      <c r="K740" s="2"/>
      <c r="L740" s="2"/>
      <c r="M740" s="2"/>
      <c r="N740" s="2"/>
      <c r="O740" s="2"/>
      <c r="P740" s="2"/>
    </row>
    <row r="741" spans="1:16" x14ac:dyDescent="0.25">
      <c r="A741" s="2"/>
      <c r="B741" s="2"/>
      <c r="C741" s="2"/>
      <c r="D741" s="2"/>
      <c r="E741" s="2"/>
      <c r="F741" s="2"/>
      <c r="G741" s="2"/>
      <c r="H741" s="2"/>
      <c r="I741" s="2"/>
      <c r="J741" s="2"/>
      <c r="K741" s="2"/>
      <c r="L741" s="2"/>
      <c r="M741" s="2"/>
      <c r="N741" s="2"/>
      <c r="O741" s="2"/>
      <c r="P741" s="2"/>
    </row>
    <row r="742" spans="1:16" x14ac:dyDescent="0.25">
      <c r="A742" s="2"/>
      <c r="B742" s="2"/>
      <c r="C742" s="2"/>
      <c r="D742" s="2"/>
      <c r="E742" s="2"/>
      <c r="F742" s="2"/>
      <c r="G742" s="2"/>
      <c r="H742" s="2"/>
      <c r="I742" s="2"/>
      <c r="J742" s="2"/>
      <c r="K742" s="2"/>
      <c r="L742" s="2"/>
      <c r="M742" s="2"/>
      <c r="N742" s="2"/>
      <c r="O742" s="2"/>
      <c r="P742" s="2"/>
    </row>
    <row r="743" spans="1:16" x14ac:dyDescent="0.25">
      <c r="A743" s="2"/>
      <c r="B743" s="2"/>
      <c r="C743" s="2"/>
      <c r="D743" s="2"/>
      <c r="E743" s="2"/>
      <c r="F743" s="2"/>
      <c r="G743" s="2"/>
      <c r="H743" s="2"/>
      <c r="I743" s="2"/>
      <c r="J743" s="2"/>
      <c r="K743" s="2"/>
      <c r="L743" s="2"/>
      <c r="M743" s="2"/>
      <c r="N743" s="2"/>
      <c r="O743" s="2"/>
      <c r="P743" s="2"/>
    </row>
    <row r="744" spans="1:16" x14ac:dyDescent="0.25">
      <c r="A744" s="2"/>
      <c r="B744" s="2"/>
      <c r="C744" s="2"/>
      <c r="D744" s="2"/>
      <c r="E744" s="2"/>
      <c r="F744" s="2"/>
      <c r="G744" s="2"/>
      <c r="H744" s="2"/>
      <c r="I744" s="2"/>
      <c r="J744" s="2"/>
      <c r="K744" s="2"/>
      <c r="L744" s="2"/>
      <c r="M744" s="2"/>
      <c r="N744" s="2"/>
      <c r="O744" s="2"/>
      <c r="P744" s="2"/>
    </row>
    <row r="745" spans="1:16" x14ac:dyDescent="0.25">
      <c r="A745" s="2"/>
      <c r="B745" s="2"/>
      <c r="C745" s="2"/>
      <c r="D745" s="2"/>
      <c r="E745" s="2"/>
      <c r="F745" s="2"/>
      <c r="G745" s="2"/>
      <c r="H745" s="2"/>
      <c r="I745" s="2"/>
      <c r="J745" s="2"/>
      <c r="K745" s="2"/>
      <c r="L745" s="2"/>
      <c r="M745" s="2"/>
      <c r="N745" s="2"/>
      <c r="O745" s="2"/>
      <c r="P745" s="2"/>
    </row>
    <row r="746" spans="1:16" x14ac:dyDescent="0.25">
      <c r="A746" s="2"/>
      <c r="B746" s="2"/>
      <c r="C746" s="2"/>
      <c r="D746" s="2"/>
      <c r="E746" s="2"/>
      <c r="F746" s="2"/>
      <c r="G746" s="2"/>
      <c r="H746" s="2"/>
      <c r="I746" s="2"/>
      <c r="J746" s="2"/>
      <c r="K746" s="2"/>
      <c r="L746" s="2"/>
      <c r="M746" s="2"/>
      <c r="N746" s="2"/>
      <c r="O746" s="2"/>
      <c r="P746" s="2"/>
    </row>
    <row r="747" spans="1:16" x14ac:dyDescent="0.25">
      <c r="A747" s="2"/>
      <c r="B747" s="2"/>
      <c r="C747" s="2"/>
      <c r="D747" s="2"/>
      <c r="E747" s="2"/>
      <c r="F747" s="2"/>
      <c r="G747" s="2"/>
      <c r="H747" s="2"/>
      <c r="I747" s="2"/>
      <c r="J747" s="2"/>
      <c r="K747" s="2"/>
      <c r="L747" s="2"/>
      <c r="M747" s="2"/>
      <c r="N747" s="2"/>
      <c r="O747" s="2"/>
      <c r="P747" s="2"/>
    </row>
    <row r="748" spans="1:16" x14ac:dyDescent="0.25">
      <c r="A748" s="2"/>
      <c r="B748" s="2"/>
      <c r="C748" s="2"/>
      <c r="D748" s="2"/>
      <c r="E748" s="2"/>
      <c r="F748" s="2"/>
      <c r="G748" s="2"/>
      <c r="H748" s="2"/>
      <c r="I748" s="2"/>
      <c r="J748" s="2"/>
      <c r="K748" s="2"/>
      <c r="L748" s="2"/>
      <c r="M748" s="2"/>
      <c r="N748" s="2"/>
      <c r="O748" s="2"/>
      <c r="P748" s="2"/>
    </row>
    <row r="749" spans="1:16" x14ac:dyDescent="0.25">
      <c r="A749" s="2"/>
      <c r="B749" s="2"/>
      <c r="C749" s="2"/>
      <c r="D749" s="2"/>
      <c r="E749" s="2"/>
      <c r="F749" s="2"/>
      <c r="G749" s="2"/>
      <c r="H749" s="2"/>
      <c r="I749" s="2"/>
      <c r="J749" s="2"/>
      <c r="K749" s="2"/>
      <c r="L749" s="2"/>
      <c r="M749" s="2"/>
      <c r="N749" s="2"/>
      <c r="O749" s="2"/>
      <c r="P749" s="2"/>
    </row>
    <row r="750" spans="1:16" x14ac:dyDescent="0.25">
      <c r="A750" s="2"/>
      <c r="B750" s="2"/>
      <c r="C750" s="2"/>
      <c r="D750" s="2"/>
      <c r="E750" s="2"/>
      <c r="F750" s="2"/>
      <c r="G750" s="2"/>
      <c r="H750" s="2"/>
      <c r="I750" s="2"/>
      <c r="J750" s="2"/>
      <c r="K750" s="2"/>
      <c r="L750" s="2"/>
      <c r="M750" s="2"/>
      <c r="N750" s="2"/>
      <c r="O750" s="2"/>
      <c r="P750" s="2"/>
    </row>
    <row r="751" spans="1:16" x14ac:dyDescent="0.25">
      <c r="A751" s="2"/>
      <c r="B751" s="2"/>
      <c r="C751" s="2"/>
      <c r="D751" s="2"/>
      <c r="E751" s="2"/>
      <c r="F751" s="2"/>
      <c r="G751" s="2"/>
      <c r="H751" s="2"/>
      <c r="I751" s="2"/>
      <c r="J751" s="2"/>
      <c r="K751" s="2"/>
      <c r="L751" s="2"/>
      <c r="M751" s="2"/>
      <c r="N751" s="2"/>
      <c r="O751" s="2"/>
      <c r="P751" s="2"/>
    </row>
    <row r="752" spans="1:16" x14ac:dyDescent="0.25">
      <c r="A752" s="2"/>
      <c r="B752" s="2"/>
      <c r="C752" s="2"/>
      <c r="D752" s="2"/>
      <c r="E752" s="2"/>
      <c r="F752" s="2"/>
      <c r="G752" s="2"/>
      <c r="H752" s="2"/>
      <c r="I752" s="2"/>
      <c r="J752" s="2"/>
      <c r="K752" s="2"/>
      <c r="L752" s="2"/>
      <c r="M752" s="2"/>
      <c r="N752" s="2"/>
      <c r="O752" s="2"/>
      <c r="P752" s="2"/>
    </row>
    <row r="753" spans="1:16" x14ac:dyDescent="0.25">
      <c r="A753" s="2"/>
      <c r="B753" s="2"/>
      <c r="C753" s="2"/>
      <c r="D753" s="2"/>
      <c r="E753" s="2"/>
      <c r="F753" s="2"/>
      <c r="G753" s="2"/>
      <c r="H753" s="2"/>
      <c r="I753" s="2"/>
      <c r="J753" s="2"/>
      <c r="K753" s="2"/>
      <c r="L753" s="2"/>
      <c r="M753" s="2"/>
      <c r="N753" s="2"/>
      <c r="O753" s="2"/>
      <c r="P753" s="2"/>
    </row>
    <row r="754" spans="1:16" x14ac:dyDescent="0.25">
      <c r="A754" s="2"/>
      <c r="B754" s="2"/>
      <c r="C754" s="2"/>
      <c r="D754" s="2"/>
      <c r="E754" s="2"/>
      <c r="F754" s="2"/>
      <c r="G754" s="2"/>
      <c r="H754" s="2"/>
      <c r="I754" s="2"/>
      <c r="J754" s="2"/>
      <c r="K754" s="2"/>
      <c r="L754" s="2"/>
      <c r="M754" s="2"/>
      <c r="N754" s="2"/>
      <c r="O754" s="2"/>
      <c r="P754" s="2"/>
    </row>
    <row r="755" spans="1:16" x14ac:dyDescent="0.25">
      <c r="A755" s="2"/>
      <c r="B755" s="2"/>
      <c r="C755" s="2"/>
      <c r="D755" s="2"/>
      <c r="E755" s="2"/>
      <c r="F755" s="2"/>
      <c r="G755" s="2"/>
      <c r="H755" s="2"/>
      <c r="I755" s="2"/>
      <c r="J755" s="2"/>
      <c r="K755" s="2"/>
      <c r="L755" s="2"/>
      <c r="M755" s="2"/>
      <c r="N755" s="2"/>
      <c r="O755" s="2"/>
      <c r="P755" s="2"/>
    </row>
    <row r="756" spans="1:16" x14ac:dyDescent="0.25">
      <c r="A756" s="2"/>
      <c r="B756" s="2"/>
      <c r="C756" s="2"/>
      <c r="D756" s="2"/>
      <c r="E756" s="2"/>
      <c r="F756" s="2"/>
      <c r="G756" s="2"/>
      <c r="H756" s="2"/>
      <c r="I756" s="2"/>
      <c r="J756" s="2"/>
      <c r="K756" s="2"/>
      <c r="L756" s="2"/>
      <c r="M756" s="2"/>
      <c r="N756" s="2"/>
      <c r="O756" s="2"/>
      <c r="P756" s="2"/>
    </row>
    <row r="757" spans="1:16" x14ac:dyDescent="0.25">
      <c r="A757" s="2"/>
      <c r="B757" s="2"/>
      <c r="C757" s="2"/>
      <c r="D757" s="2"/>
      <c r="E757" s="2"/>
      <c r="F757" s="2"/>
      <c r="G757" s="2"/>
      <c r="H757" s="2"/>
      <c r="I757" s="2"/>
      <c r="J757" s="2"/>
      <c r="K757" s="2"/>
      <c r="L757" s="2"/>
      <c r="M757" s="2"/>
      <c r="N757" s="2"/>
      <c r="O757" s="2"/>
      <c r="P757" s="2"/>
    </row>
    <row r="758" spans="1:16" x14ac:dyDescent="0.25">
      <c r="A758" s="2"/>
      <c r="B758" s="2"/>
      <c r="C758" s="2"/>
      <c r="D758" s="2"/>
      <c r="E758" s="2"/>
      <c r="F758" s="2"/>
      <c r="G758" s="2"/>
      <c r="H758" s="2"/>
      <c r="I758" s="2"/>
      <c r="J758" s="2"/>
      <c r="K758" s="2"/>
      <c r="L758" s="2"/>
      <c r="M758" s="2"/>
      <c r="N758" s="2"/>
      <c r="O758" s="2"/>
      <c r="P758" s="2"/>
    </row>
    <row r="759" spans="1:16" x14ac:dyDescent="0.25">
      <c r="A759" s="2"/>
      <c r="B759" s="2"/>
      <c r="C759" s="2"/>
      <c r="D759" s="2"/>
      <c r="E759" s="2"/>
      <c r="F759" s="2"/>
      <c r="G759" s="2"/>
      <c r="H759" s="2"/>
      <c r="I759" s="2"/>
      <c r="J759" s="2"/>
      <c r="K759" s="2"/>
      <c r="L759" s="2"/>
      <c r="M759" s="2"/>
      <c r="N759" s="2"/>
      <c r="O759" s="2"/>
      <c r="P759" s="2"/>
    </row>
    <row r="760" spans="1:16" x14ac:dyDescent="0.25">
      <c r="A760" s="2"/>
      <c r="B760" s="2"/>
      <c r="C760" s="2"/>
      <c r="D760" s="2"/>
      <c r="E760" s="2"/>
      <c r="F760" s="2"/>
      <c r="G760" s="2"/>
      <c r="H760" s="2"/>
      <c r="I760" s="2"/>
      <c r="J760" s="2"/>
      <c r="K760" s="2"/>
      <c r="L760" s="2"/>
      <c r="M760" s="2"/>
      <c r="N760" s="2"/>
      <c r="O760" s="2"/>
      <c r="P760" s="2"/>
    </row>
    <row r="761" spans="1:16" x14ac:dyDescent="0.25">
      <c r="A761" s="2"/>
      <c r="B761" s="2"/>
      <c r="C761" s="2"/>
      <c r="D761" s="2"/>
      <c r="E761" s="2"/>
      <c r="F761" s="2"/>
      <c r="G761" s="2"/>
      <c r="H761" s="2"/>
      <c r="I761" s="2"/>
      <c r="J761" s="2"/>
      <c r="K761" s="2"/>
      <c r="L761" s="2"/>
      <c r="M761" s="2"/>
      <c r="N761" s="2"/>
      <c r="O761" s="2"/>
      <c r="P761" s="2"/>
    </row>
    <row r="762" spans="1:16" x14ac:dyDescent="0.25">
      <c r="A762" s="2"/>
      <c r="B762" s="2"/>
      <c r="C762" s="2"/>
      <c r="D762" s="2"/>
      <c r="E762" s="2"/>
      <c r="F762" s="2"/>
      <c r="G762" s="2"/>
      <c r="H762" s="2"/>
      <c r="I762" s="2"/>
      <c r="J762" s="2"/>
      <c r="K762" s="2"/>
      <c r="L762" s="2"/>
      <c r="M762" s="2"/>
      <c r="N762" s="2"/>
      <c r="O762" s="2"/>
      <c r="P762" s="2"/>
    </row>
    <row r="763" spans="1:16" x14ac:dyDescent="0.25">
      <c r="A763" s="2"/>
      <c r="B763" s="2"/>
      <c r="C763" s="2"/>
      <c r="D763" s="2"/>
      <c r="E763" s="2"/>
      <c r="F763" s="2"/>
      <c r="G763" s="2"/>
      <c r="H763" s="2"/>
      <c r="I763" s="2"/>
      <c r="J763" s="2"/>
      <c r="K763" s="2"/>
      <c r="L763" s="2"/>
      <c r="M763" s="2"/>
      <c r="N763" s="2"/>
      <c r="O763" s="2"/>
      <c r="P763" s="2"/>
    </row>
    <row r="764" spans="1:16" x14ac:dyDescent="0.25">
      <c r="A764" s="2"/>
      <c r="B764" s="2"/>
      <c r="C764" s="2"/>
      <c r="D764" s="2"/>
      <c r="E764" s="2"/>
      <c r="F764" s="2"/>
      <c r="G764" s="2"/>
      <c r="H764" s="2"/>
      <c r="I764" s="2"/>
      <c r="J764" s="2"/>
      <c r="K764" s="2"/>
      <c r="L764" s="2"/>
      <c r="M764" s="2"/>
      <c r="N764" s="2"/>
      <c r="O764" s="2"/>
      <c r="P764" s="2"/>
    </row>
    <row r="765" spans="1:16" x14ac:dyDescent="0.25">
      <c r="A765" s="2"/>
      <c r="B765" s="2"/>
      <c r="C765" s="2"/>
      <c r="D765" s="2"/>
      <c r="E765" s="2"/>
      <c r="F765" s="2"/>
      <c r="G765" s="2"/>
      <c r="H765" s="2"/>
      <c r="I765" s="2"/>
      <c r="J765" s="2"/>
      <c r="K765" s="2"/>
      <c r="L765" s="2"/>
      <c r="M765" s="2"/>
      <c r="N765" s="2"/>
      <c r="O765" s="2"/>
      <c r="P765" s="2"/>
    </row>
    <row r="766" spans="1:16" x14ac:dyDescent="0.25">
      <c r="A766" s="2"/>
      <c r="B766" s="2"/>
      <c r="C766" s="2"/>
      <c r="D766" s="2"/>
      <c r="E766" s="2"/>
      <c r="F766" s="2"/>
      <c r="G766" s="2"/>
      <c r="H766" s="2"/>
      <c r="I766" s="2"/>
      <c r="J766" s="2"/>
      <c r="K766" s="2"/>
      <c r="L766" s="2"/>
      <c r="M766" s="2"/>
      <c r="N766" s="2"/>
      <c r="O766" s="2"/>
      <c r="P766" s="2"/>
    </row>
    <row r="767" spans="1:16" x14ac:dyDescent="0.25">
      <c r="A767" s="2"/>
      <c r="B767" s="2"/>
      <c r="C767" s="2"/>
      <c r="D767" s="2"/>
      <c r="E767" s="2"/>
      <c r="F767" s="2"/>
      <c r="G767" s="2"/>
      <c r="H767" s="2"/>
      <c r="I767" s="2"/>
      <c r="J767" s="2"/>
      <c r="K767" s="2"/>
      <c r="L767" s="2"/>
      <c r="M767" s="2"/>
      <c r="N767" s="2"/>
      <c r="O767" s="2"/>
      <c r="P767" s="2"/>
    </row>
    <row r="768" spans="1:16" x14ac:dyDescent="0.25">
      <c r="A768" s="2"/>
      <c r="B768" s="2"/>
      <c r="C768" s="2"/>
      <c r="D768" s="2"/>
      <c r="E768" s="2"/>
      <c r="F768" s="2"/>
      <c r="G768" s="2"/>
      <c r="H768" s="2"/>
      <c r="I768" s="2"/>
      <c r="J768" s="2"/>
      <c r="K768" s="2"/>
      <c r="L768" s="2"/>
      <c r="M768" s="2"/>
      <c r="N768" s="2"/>
      <c r="O768" s="2"/>
      <c r="P768" s="2"/>
    </row>
    <row r="769" spans="1:16" x14ac:dyDescent="0.25">
      <c r="A769" s="2"/>
      <c r="B769" s="2"/>
      <c r="C769" s="2"/>
      <c r="D769" s="2"/>
      <c r="E769" s="2"/>
      <c r="F769" s="2"/>
      <c r="G769" s="2"/>
      <c r="H769" s="2"/>
      <c r="I769" s="2"/>
      <c r="J769" s="2"/>
      <c r="K769" s="2"/>
      <c r="L769" s="2"/>
      <c r="M769" s="2"/>
      <c r="N769" s="2"/>
      <c r="O769" s="2"/>
      <c r="P769" s="2"/>
    </row>
    <row r="770" spans="1:16" x14ac:dyDescent="0.25">
      <c r="A770" s="2"/>
      <c r="B770" s="2"/>
      <c r="C770" s="2"/>
      <c r="D770" s="2"/>
      <c r="E770" s="2"/>
      <c r="F770" s="2"/>
      <c r="G770" s="2"/>
      <c r="H770" s="2"/>
      <c r="I770" s="2"/>
      <c r="J770" s="2"/>
      <c r="K770" s="2"/>
      <c r="L770" s="2"/>
      <c r="M770" s="2"/>
      <c r="N770" s="2"/>
      <c r="O770" s="2"/>
      <c r="P770" s="2"/>
    </row>
    <row r="771" spans="1:16" x14ac:dyDescent="0.25">
      <c r="A771" s="2"/>
      <c r="B771" s="2"/>
      <c r="C771" s="2"/>
      <c r="D771" s="2"/>
      <c r="E771" s="2"/>
      <c r="F771" s="2"/>
      <c r="G771" s="2"/>
      <c r="H771" s="2"/>
      <c r="I771" s="2"/>
      <c r="J771" s="2"/>
      <c r="K771" s="2"/>
      <c r="L771" s="2"/>
      <c r="M771" s="2"/>
      <c r="N771" s="2"/>
      <c r="O771" s="2"/>
      <c r="P771" s="2"/>
    </row>
    <row r="772" spans="1:16" x14ac:dyDescent="0.25">
      <c r="A772" s="2"/>
      <c r="B772" s="2"/>
      <c r="C772" s="2"/>
      <c r="D772" s="2"/>
      <c r="E772" s="2"/>
      <c r="F772" s="2"/>
      <c r="G772" s="2"/>
      <c r="H772" s="2"/>
      <c r="I772" s="2"/>
      <c r="J772" s="2"/>
      <c r="K772" s="2"/>
      <c r="L772" s="2"/>
      <c r="M772" s="2"/>
      <c r="N772" s="2"/>
      <c r="O772" s="2"/>
      <c r="P772" s="2"/>
    </row>
    <row r="773" spans="1:16" x14ac:dyDescent="0.25">
      <c r="A773" s="2"/>
      <c r="B773" s="2"/>
      <c r="C773" s="2"/>
      <c r="D773" s="2"/>
      <c r="E773" s="2"/>
      <c r="F773" s="2"/>
      <c r="G773" s="2"/>
      <c r="H773" s="2"/>
      <c r="I773" s="2"/>
      <c r="J773" s="2"/>
      <c r="K773" s="2"/>
      <c r="L773" s="2"/>
      <c r="M773" s="2"/>
      <c r="N773" s="2"/>
      <c r="O773" s="2"/>
      <c r="P773" s="2"/>
    </row>
    <row r="774" spans="1:16" x14ac:dyDescent="0.25">
      <c r="A774" s="2"/>
      <c r="B774" s="2"/>
      <c r="C774" s="2"/>
      <c r="D774" s="2"/>
      <c r="E774" s="2"/>
      <c r="F774" s="2"/>
      <c r="G774" s="2"/>
      <c r="H774" s="2"/>
      <c r="I774" s="2"/>
      <c r="J774" s="2"/>
      <c r="K774" s="2"/>
      <c r="L774" s="2"/>
      <c r="M774" s="2"/>
      <c r="N774" s="2"/>
      <c r="O774" s="2"/>
      <c r="P774" s="2"/>
    </row>
    <row r="775" spans="1:16" x14ac:dyDescent="0.25">
      <c r="A775" s="2"/>
      <c r="B775" s="2"/>
      <c r="C775" s="2"/>
      <c r="D775" s="2"/>
      <c r="E775" s="2"/>
      <c r="F775" s="2"/>
      <c r="G775" s="2"/>
      <c r="H775" s="2"/>
      <c r="I775" s="2"/>
      <c r="J775" s="2"/>
      <c r="K775" s="2"/>
      <c r="L775" s="2"/>
      <c r="M775" s="2"/>
      <c r="N775" s="2"/>
      <c r="O775" s="2"/>
      <c r="P775" s="2"/>
    </row>
    <row r="776" spans="1:16" x14ac:dyDescent="0.25">
      <c r="A776" s="2"/>
      <c r="B776" s="2"/>
      <c r="C776" s="2"/>
      <c r="D776" s="2"/>
      <c r="E776" s="2"/>
      <c r="F776" s="2"/>
      <c r="G776" s="2"/>
      <c r="H776" s="2"/>
      <c r="I776" s="2"/>
      <c r="J776" s="2"/>
      <c r="K776" s="2"/>
      <c r="L776" s="2"/>
      <c r="M776" s="2"/>
      <c r="N776" s="2"/>
      <c r="O776" s="2"/>
      <c r="P776" s="2"/>
    </row>
    <row r="777" spans="1:16" x14ac:dyDescent="0.25">
      <c r="A777" s="2"/>
      <c r="B777" s="2"/>
      <c r="C777" s="2"/>
      <c r="D777" s="2"/>
      <c r="E777" s="2"/>
      <c r="F777" s="2"/>
      <c r="G777" s="2"/>
      <c r="H777" s="2"/>
      <c r="I777" s="2"/>
      <c r="J777" s="2"/>
      <c r="K777" s="2"/>
      <c r="L777" s="2"/>
      <c r="M777" s="2"/>
      <c r="N777" s="2"/>
      <c r="O777" s="2"/>
      <c r="P777" s="2"/>
    </row>
    <row r="778" spans="1:16" x14ac:dyDescent="0.25">
      <c r="A778" s="2"/>
      <c r="B778" s="2"/>
      <c r="C778" s="2"/>
      <c r="D778" s="2"/>
      <c r="E778" s="2"/>
      <c r="F778" s="2"/>
      <c r="G778" s="2"/>
      <c r="H778" s="2"/>
      <c r="I778" s="2"/>
      <c r="J778" s="2"/>
      <c r="K778" s="2"/>
      <c r="L778" s="2"/>
      <c r="M778" s="2"/>
      <c r="N778" s="2"/>
      <c r="O778" s="2"/>
      <c r="P778" s="2"/>
    </row>
    <row r="779" spans="1:16" x14ac:dyDescent="0.25">
      <c r="A779" s="2"/>
      <c r="B779" s="2"/>
      <c r="C779" s="2"/>
      <c r="D779" s="2"/>
      <c r="E779" s="2"/>
      <c r="F779" s="2"/>
      <c r="G779" s="2"/>
      <c r="H779" s="2"/>
      <c r="I779" s="2"/>
      <c r="J779" s="2"/>
      <c r="K779" s="2"/>
      <c r="L779" s="2"/>
      <c r="M779" s="2"/>
      <c r="N779" s="2"/>
      <c r="O779" s="2"/>
      <c r="P779" s="2"/>
    </row>
    <row r="780" spans="1:16" x14ac:dyDescent="0.25">
      <c r="A780" s="2"/>
      <c r="B780" s="2"/>
      <c r="C780" s="2"/>
      <c r="D780" s="2"/>
      <c r="E780" s="2"/>
      <c r="F780" s="2"/>
      <c r="G780" s="2"/>
      <c r="H780" s="2"/>
      <c r="I780" s="2"/>
      <c r="J780" s="2"/>
      <c r="K780" s="2"/>
      <c r="L780" s="2"/>
      <c r="M780" s="2"/>
      <c r="N780" s="2"/>
      <c r="O780" s="2"/>
      <c r="P780" s="2"/>
    </row>
    <row r="781" spans="1:16" x14ac:dyDescent="0.25">
      <c r="A781" s="2"/>
      <c r="B781" s="2"/>
      <c r="C781" s="2"/>
      <c r="D781" s="2"/>
      <c r="E781" s="2"/>
      <c r="F781" s="2"/>
      <c r="G781" s="2"/>
      <c r="H781" s="2"/>
      <c r="I781" s="2"/>
      <c r="J781" s="2"/>
      <c r="K781" s="2"/>
      <c r="L781" s="2"/>
      <c r="M781" s="2"/>
      <c r="N781" s="2"/>
      <c r="O781" s="2"/>
      <c r="P781" s="2"/>
    </row>
    <row r="782" spans="1:16" x14ac:dyDescent="0.25">
      <c r="A782" s="2"/>
      <c r="B782" s="2"/>
      <c r="C782" s="2"/>
      <c r="D782" s="2"/>
      <c r="E782" s="2"/>
      <c r="F782" s="2"/>
      <c r="G782" s="2"/>
      <c r="H782" s="2"/>
      <c r="I782" s="2"/>
      <c r="J782" s="2"/>
      <c r="K782" s="2"/>
      <c r="L782" s="2"/>
      <c r="M782" s="2"/>
      <c r="N782" s="2"/>
      <c r="O782" s="2"/>
      <c r="P782" s="2"/>
    </row>
    <row r="783" spans="1:16" x14ac:dyDescent="0.25">
      <c r="A783" s="2"/>
      <c r="B783" s="2"/>
      <c r="C783" s="2"/>
      <c r="D783" s="2"/>
      <c r="E783" s="2"/>
      <c r="F783" s="2"/>
      <c r="G783" s="2"/>
      <c r="H783" s="2"/>
      <c r="I783" s="2"/>
      <c r="J783" s="2"/>
      <c r="K783" s="2"/>
      <c r="L783" s="2"/>
      <c r="M783" s="2"/>
      <c r="N783" s="2"/>
      <c r="O783" s="2"/>
      <c r="P783" s="2"/>
    </row>
    <row r="784" spans="1:16" x14ac:dyDescent="0.25">
      <c r="A784" s="2"/>
      <c r="B784" s="2"/>
      <c r="C784" s="2"/>
      <c r="D784" s="2"/>
      <c r="E784" s="2"/>
      <c r="F784" s="2"/>
      <c r="G784" s="2"/>
      <c r="H784" s="2"/>
      <c r="I784" s="2"/>
      <c r="J784" s="2"/>
      <c r="K784" s="2"/>
      <c r="L784" s="2"/>
      <c r="M784" s="2"/>
      <c r="N784" s="2"/>
      <c r="O784" s="2"/>
      <c r="P784" s="2"/>
    </row>
    <row r="785" spans="1:16" x14ac:dyDescent="0.25">
      <c r="A785" s="2"/>
      <c r="B785" s="2"/>
      <c r="C785" s="2"/>
      <c r="D785" s="2"/>
      <c r="E785" s="2"/>
      <c r="F785" s="2"/>
      <c r="G785" s="2"/>
      <c r="H785" s="2"/>
      <c r="I785" s="2"/>
      <c r="J785" s="2"/>
      <c r="K785" s="2"/>
      <c r="L785" s="2"/>
      <c r="M785" s="2"/>
      <c r="N785" s="2"/>
      <c r="O785" s="2"/>
      <c r="P785" s="2"/>
    </row>
    <row r="786" spans="1:16" x14ac:dyDescent="0.25">
      <c r="A786" s="2"/>
      <c r="B786" s="2"/>
      <c r="C786" s="2"/>
      <c r="D786" s="2"/>
      <c r="E786" s="2"/>
      <c r="F786" s="2"/>
      <c r="G786" s="2"/>
      <c r="H786" s="2"/>
      <c r="I786" s="2"/>
      <c r="J786" s="2"/>
      <c r="K786" s="2"/>
      <c r="L786" s="2"/>
      <c r="M786" s="2"/>
      <c r="N786" s="2"/>
      <c r="O786" s="2"/>
      <c r="P786" s="2"/>
    </row>
    <row r="787" spans="1:16" x14ac:dyDescent="0.25">
      <c r="A787" s="2"/>
      <c r="B787" s="2"/>
      <c r="C787" s="2"/>
      <c r="D787" s="2"/>
      <c r="E787" s="2"/>
      <c r="F787" s="2"/>
      <c r="G787" s="2"/>
      <c r="H787" s="2"/>
      <c r="I787" s="2"/>
      <c r="J787" s="2"/>
      <c r="K787" s="2"/>
      <c r="L787" s="2"/>
      <c r="M787" s="2"/>
      <c r="N787" s="2"/>
      <c r="O787" s="2"/>
      <c r="P787" s="2"/>
    </row>
    <row r="788" spans="1:16" x14ac:dyDescent="0.25">
      <c r="A788" s="2"/>
      <c r="B788" s="2"/>
      <c r="C788" s="2"/>
      <c r="D788" s="2"/>
      <c r="E788" s="2"/>
      <c r="F788" s="2"/>
      <c r="G788" s="2"/>
      <c r="H788" s="2"/>
      <c r="I788" s="2"/>
      <c r="J788" s="2"/>
      <c r="K788" s="2"/>
      <c r="L788" s="2"/>
      <c r="M788" s="2"/>
      <c r="N788" s="2"/>
      <c r="O788" s="2"/>
      <c r="P788" s="2"/>
    </row>
    <row r="789" spans="1:16" x14ac:dyDescent="0.25">
      <c r="A789" s="2"/>
      <c r="B789" s="2"/>
      <c r="C789" s="2"/>
      <c r="D789" s="2"/>
      <c r="E789" s="2"/>
      <c r="F789" s="2"/>
      <c r="G789" s="2"/>
      <c r="H789" s="2"/>
      <c r="I789" s="2"/>
      <c r="J789" s="2"/>
      <c r="K789" s="2"/>
      <c r="L789" s="2"/>
      <c r="M789" s="2"/>
      <c r="N789" s="2"/>
      <c r="O789" s="2"/>
      <c r="P789" s="2"/>
    </row>
    <row r="790" spans="1:16" x14ac:dyDescent="0.25">
      <c r="A790" s="2"/>
      <c r="B790" s="2"/>
      <c r="C790" s="2"/>
      <c r="D790" s="2"/>
      <c r="E790" s="2"/>
      <c r="F790" s="2"/>
      <c r="G790" s="2"/>
      <c r="H790" s="2"/>
      <c r="I790" s="2"/>
      <c r="J790" s="2"/>
      <c r="K790" s="2"/>
      <c r="L790" s="2"/>
      <c r="M790" s="2"/>
      <c r="N790" s="2"/>
      <c r="O790" s="2"/>
      <c r="P790" s="2"/>
    </row>
    <row r="791" spans="1:16" x14ac:dyDescent="0.25">
      <c r="A791" s="2"/>
      <c r="B791" s="2"/>
      <c r="C791" s="2"/>
      <c r="D791" s="2"/>
      <c r="E791" s="2"/>
      <c r="F791" s="2"/>
      <c r="G791" s="2"/>
      <c r="H791" s="2"/>
      <c r="I791" s="2"/>
      <c r="J791" s="2"/>
      <c r="K791" s="2"/>
      <c r="L791" s="2"/>
      <c r="M791" s="2"/>
      <c r="N791" s="2"/>
      <c r="O791" s="2"/>
      <c r="P791" s="2"/>
    </row>
    <row r="792" spans="1:16" x14ac:dyDescent="0.25">
      <c r="A792" s="2"/>
      <c r="B792" s="2"/>
      <c r="C792" s="2"/>
      <c r="D792" s="2"/>
      <c r="E792" s="2"/>
      <c r="F792" s="2"/>
      <c r="G792" s="2"/>
      <c r="H792" s="2"/>
      <c r="I792" s="2"/>
      <c r="J792" s="2"/>
      <c r="K792" s="2"/>
      <c r="L792" s="2"/>
      <c r="M792" s="2"/>
      <c r="N792" s="2"/>
      <c r="O792" s="2"/>
      <c r="P792" s="2"/>
    </row>
    <row r="793" spans="1:16" x14ac:dyDescent="0.25">
      <c r="A793" s="2"/>
      <c r="B793" s="2"/>
      <c r="C793" s="2"/>
      <c r="D793" s="2"/>
      <c r="E793" s="2"/>
      <c r="F793" s="2"/>
      <c r="G793" s="2"/>
      <c r="H793" s="2"/>
      <c r="I793" s="2"/>
      <c r="J793" s="2"/>
      <c r="K793" s="2"/>
      <c r="L793" s="2"/>
      <c r="M793" s="2"/>
      <c r="N793" s="2"/>
      <c r="O793" s="2"/>
      <c r="P793" s="2"/>
    </row>
    <row r="794" spans="1:16" x14ac:dyDescent="0.25">
      <c r="A794" s="2"/>
      <c r="B794" s="2"/>
      <c r="C794" s="2"/>
      <c r="D794" s="2"/>
      <c r="E794" s="2"/>
      <c r="F794" s="2"/>
      <c r="G794" s="2"/>
      <c r="H794" s="2"/>
      <c r="I794" s="2"/>
      <c r="J794" s="2"/>
      <c r="K794" s="2"/>
      <c r="L794" s="2"/>
      <c r="M794" s="2"/>
      <c r="N794" s="2"/>
      <c r="O794" s="2"/>
      <c r="P794" s="2"/>
    </row>
    <row r="795" spans="1:16" x14ac:dyDescent="0.25">
      <c r="A795" s="2"/>
      <c r="B795" s="2"/>
      <c r="C795" s="2"/>
      <c r="D795" s="2"/>
      <c r="E795" s="2"/>
      <c r="F795" s="2"/>
      <c r="G795" s="2"/>
      <c r="H795" s="2"/>
      <c r="I795" s="2"/>
      <c r="J795" s="2"/>
      <c r="K795" s="2"/>
      <c r="L795" s="2"/>
      <c r="M795" s="2"/>
      <c r="N795" s="2"/>
      <c r="O795" s="2"/>
      <c r="P795" s="2"/>
    </row>
    <row r="796" spans="1:16" x14ac:dyDescent="0.25">
      <c r="A796" s="2"/>
      <c r="B796" s="2"/>
      <c r="C796" s="2"/>
      <c r="D796" s="2"/>
      <c r="E796" s="2"/>
      <c r="F796" s="2"/>
      <c r="G796" s="2"/>
      <c r="H796" s="2"/>
      <c r="I796" s="2"/>
      <c r="J796" s="2"/>
      <c r="K796" s="2"/>
      <c r="L796" s="2"/>
      <c r="M796" s="2"/>
      <c r="N796" s="2"/>
      <c r="O796" s="2"/>
      <c r="P796" s="2"/>
    </row>
    <row r="797" spans="1:16" x14ac:dyDescent="0.25">
      <c r="A797" s="2"/>
      <c r="B797" s="2"/>
      <c r="C797" s="2"/>
      <c r="D797" s="2"/>
      <c r="E797" s="2"/>
      <c r="F797" s="2"/>
      <c r="G797" s="2"/>
      <c r="H797" s="2"/>
      <c r="I797" s="2"/>
      <c r="J797" s="2"/>
      <c r="K797" s="2"/>
      <c r="L797" s="2"/>
      <c r="M797" s="2"/>
      <c r="N797" s="2"/>
      <c r="O797" s="2"/>
      <c r="P797" s="2"/>
    </row>
    <row r="798" spans="1:16" x14ac:dyDescent="0.25">
      <c r="A798" s="2"/>
      <c r="B798" s="2"/>
      <c r="C798" s="2"/>
      <c r="D798" s="2"/>
      <c r="E798" s="2"/>
      <c r="F798" s="2"/>
      <c r="G798" s="2"/>
      <c r="H798" s="2"/>
      <c r="I798" s="2"/>
      <c r="J798" s="2"/>
      <c r="K798" s="2"/>
      <c r="L798" s="2"/>
      <c r="M798" s="2"/>
      <c r="N798" s="2"/>
      <c r="O798" s="2"/>
      <c r="P798" s="2"/>
    </row>
    <row r="799" spans="1:16" x14ac:dyDescent="0.25">
      <c r="A799" s="2"/>
      <c r="B799" s="2"/>
      <c r="C799" s="2"/>
      <c r="D799" s="2"/>
      <c r="E799" s="2"/>
      <c r="F799" s="2"/>
      <c r="G799" s="2"/>
      <c r="H799" s="2"/>
      <c r="I799" s="2"/>
      <c r="J799" s="2"/>
      <c r="K799" s="2"/>
      <c r="L799" s="2"/>
      <c r="M799" s="2"/>
      <c r="N799" s="2"/>
      <c r="O799" s="2"/>
      <c r="P799" s="2"/>
    </row>
    <row r="800" spans="1:16" x14ac:dyDescent="0.25">
      <c r="A800" s="2"/>
      <c r="B800" s="2"/>
      <c r="C800" s="2"/>
      <c r="D800" s="2"/>
      <c r="E800" s="2"/>
      <c r="F800" s="2"/>
      <c r="G800" s="2"/>
      <c r="H800" s="2"/>
      <c r="I800" s="2"/>
      <c r="J800" s="2"/>
      <c r="K800" s="2"/>
      <c r="L800" s="2"/>
      <c r="M800" s="2"/>
      <c r="N800" s="2"/>
      <c r="O800" s="2"/>
      <c r="P800" s="2"/>
    </row>
    <row r="801" spans="1:16" x14ac:dyDescent="0.25">
      <c r="A801" s="2"/>
      <c r="B801" s="2"/>
      <c r="C801" s="2"/>
      <c r="D801" s="2"/>
      <c r="E801" s="2"/>
      <c r="F801" s="2"/>
      <c r="G801" s="2"/>
      <c r="H801" s="2"/>
      <c r="I801" s="2"/>
      <c r="J801" s="2"/>
      <c r="K801" s="2"/>
      <c r="L801" s="2"/>
      <c r="M801" s="2"/>
      <c r="N801" s="2"/>
      <c r="O801" s="2"/>
      <c r="P801" s="2"/>
    </row>
    <row r="802" spans="1:16" x14ac:dyDescent="0.25">
      <c r="A802" s="2"/>
      <c r="B802" s="2"/>
      <c r="C802" s="2"/>
      <c r="D802" s="2"/>
      <c r="E802" s="2"/>
      <c r="F802" s="2"/>
      <c r="G802" s="2"/>
      <c r="H802" s="2"/>
      <c r="I802" s="2"/>
      <c r="J802" s="2"/>
      <c r="K802" s="2"/>
      <c r="L802" s="2"/>
      <c r="M802" s="2"/>
      <c r="N802" s="2"/>
      <c r="O802" s="2"/>
      <c r="P802" s="2"/>
    </row>
    <row r="803" spans="1:16" x14ac:dyDescent="0.25">
      <c r="A803" s="2"/>
      <c r="B803" s="2"/>
      <c r="C803" s="2"/>
      <c r="D803" s="2"/>
      <c r="E803" s="2"/>
      <c r="F803" s="2"/>
      <c r="G803" s="2"/>
      <c r="H803" s="2"/>
      <c r="I803" s="2"/>
      <c r="J803" s="2"/>
      <c r="K803" s="2"/>
      <c r="L803" s="2"/>
      <c r="M803" s="2"/>
      <c r="N803" s="2"/>
      <c r="O803" s="2"/>
      <c r="P803" s="2"/>
    </row>
    <row r="804" spans="1:16" x14ac:dyDescent="0.25">
      <c r="A804" s="2"/>
      <c r="B804" s="2"/>
      <c r="C804" s="2"/>
      <c r="D804" s="2"/>
      <c r="E804" s="2"/>
      <c r="F804" s="2"/>
      <c r="G804" s="2"/>
      <c r="H804" s="2"/>
      <c r="I804" s="2"/>
      <c r="J804" s="2"/>
      <c r="K804" s="2"/>
      <c r="L804" s="2"/>
      <c r="M804" s="2"/>
      <c r="N804" s="2"/>
      <c r="O804" s="2"/>
      <c r="P804" s="2"/>
    </row>
    <row r="805" spans="1:16" x14ac:dyDescent="0.25">
      <c r="A805" s="2"/>
      <c r="B805" s="2"/>
      <c r="C805" s="2"/>
      <c r="D805" s="2"/>
      <c r="E805" s="2"/>
      <c r="F805" s="2"/>
      <c r="G805" s="2"/>
      <c r="H805" s="2"/>
      <c r="I805" s="2"/>
      <c r="J805" s="2"/>
      <c r="K805" s="2"/>
      <c r="L805" s="2"/>
      <c r="M805" s="2"/>
      <c r="N805" s="2"/>
      <c r="O805" s="2"/>
      <c r="P805" s="2"/>
    </row>
    <row r="806" spans="1:16" x14ac:dyDescent="0.25">
      <c r="A806" s="2"/>
      <c r="B806" s="2"/>
      <c r="C806" s="2"/>
      <c r="D806" s="2"/>
      <c r="E806" s="2"/>
      <c r="F806" s="2"/>
      <c r="G806" s="2"/>
      <c r="H806" s="2"/>
      <c r="I806" s="2"/>
      <c r="J806" s="2"/>
      <c r="K806" s="2"/>
      <c r="L806" s="2"/>
      <c r="M806" s="2"/>
      <c r="N806" s="2"/>
      <c r="O806" s="2"/>
      <c r="P806" s="2"/>
    </row>
    <row r="807" spans="1:16" x14ac:dyDescent="0.25">
      <c r="A807" s="2"/>
      <c r="B807" s="2"/>
      <c r="C807" s="2"/>
      <c r="D807" s="2"/>
      <c r="E807" s="2"/>
      <c r="F807" s="2"/>
      <c r="G807" s="2"/>
      <c r="H807" s="2"/>
      <c r="I807" s="2"/>
      <c r="J807" s="2"/>
      <c r="K807" s="2"/>
      <c r="L807" s="2"/>
      <c r="M807" s="2"/>
      <c r="N807" s="2"/>
      <c r="O807" s="2"/>
      <c r="P807" s="2"/>
    </row>
    <row r="808" spans="1:16" x14ac:dyDescent="0.25">
      <c r="A808" s="2"/>
      <c r="B808" s="2"/>
      <c r="C808" s="2"/>
      <c r="D808" s="2"/>
      <c r="E808" s="2"/>
      <c r="F808" s="2"/>
      <c r="G808" s="2"/>
      <c r="H808" s="2"/>
      <c r="I808" s="2"/>
      <c r="J808" s="2"/>
      <c r="K808" s="2"/>
      <c r="L808" s="2"/>
      <c r="M808" s="2"/>
      <c r="N808" s="2"/>
      <c r="O808" s="2"/>
      <c r="P808" s="2"/>
    </row>
    <row r="809" spans="1:16" x14ac:dyDescent="0.25">
      <c r="A809" s="2"/>
      <c r="B809" s="2"/>
      <c r="C809" s="2"/>
      <c r="D809" s="2"/>
      <c r="E809" s="2"/>
      <c r="F809" s="2"/>
      <c r="G809" s="2"/>
      <c r="H809" s="2"/>
      <c r="I809" s="2"/>
      <c r="J809" s="2"/>
      <c r="K809" s="2"/>
      <c r="L809" s="2"/>
      <c r="M809" s="2"/>
      <c r="N809" s="2"/>
      <c r="O809" s="2"/>
      <c r="P809" s="2"/>
    </row>
    <row r="810" spans="1:16" x14ac:dyDescent="0.25">
      <c r="A810" s="2"/>
      <c r="B810" s="2"/>
      <c r="C810" s="2"/>
      <c r="D810" s="2"/>
      <c r="E810" s="2"/>
      <c r="F810" s="2"/>
      <c r="G810" s="2"/>
      <c r="H810" s="2"/>
      <c r="I810" s="2"/>
      <c r="J810" s="2"/>
      <c r="K810" s="2"/>
      <c r="L810" s="2"/>
      <c r="M810" s="2"/>
      <c r="N810" s="2"/>
      <c r="O810" s="2"/>
      <c r="P810" s="2"/>
    </row>
    <row r="811" spans="1:16" x14ac:dyDescent="0.25">
      <c r="A811" s="2"/>
      <c r="B811" s="2"/>
      <c r="C811" s="2"/>
      <c r="D811" s="2"/>
      <c r="E811" s="2"/>
      <c r="F811" s="2"/>
      <c r="G811" s="2"/>
      <c r="H811" s="2"/>
      <c r="I811" s="2"/>
      <c r="J811" s="2"/>
      <c r="K811" s="2"/>
      <c r="L811" s="2"/>
      <c r="M811" s="2"/>
      <c r="N811" s="2"/>
      <c r="O811" s="2"/>
      <c r="P811" s="2"/>
    </row>
    <row r="812" spans="1:16" x14ac:dyDescent="0.25">
      <c r="A812" s="2"/>
      <c r="B812" s="2"/>
      <c r="C812" s="2"/>
      <c r="D812" s="2"/>
      <c r="E812" s="2"/>
      <c r="F812" s="2"/>
      <c r="G812" s="2"/>
      <c r="H812" s="2"/>
      <c r="I812" s="2"/>
      <c r="J812" s="2"/>
      <c r="K812" s="2"/>
      <c r="L812" s="2"/>
      <c r="M812" s="2"/>
      <c r="N812" s="2"/>
      <c r="O812" s="2"/>
      <c r="P812" s="2"/>
    </row>
    <row r="813" spans="1:16" x14ac:dyDescent="0.25">
      <c r="A813" s="2"/>
      <c r="B813" s="2"/>
      <c r="C813" s="2"/>
      <c r="D813" s="2"/>
      <c r="E813" s="2"/>
      <c r="F813" s="2"/>
      <c r="G813" s="2"/>
      <c r="H813" s="2"/>
      <c r="I813" s="2"/>
      <c r="J813" s="2"/>
      <c r="K813" s="2"/>
      <c r="L813" s="2"/>
      <c r="M813" s="2"/>
      <c r="N813" s="2"/>
      <c r="O813" s="2"/>
      <c r="P813" s="2"/>
    </row>
    <row r="814" spans="1:16" x14ac:dyDescent="0.25">
      <c r="A814" s="2"/>
      <c r="B814" s="2"/>
      <c r="C814" s="2"/>
      <c r="D814" s="2"/>
      <c r="E814" s="2"/>
      <c r="F814" s="2"/>
      <c r="G814" s="2"/>
      <c r="H814" s="2"/>
      <c r="I814" s="2"/>
      <c r="J814" s="2"/>
      <c r="K814" s="2"/>
      <c r="L814" s="2"/>
      <c r="M814" s="2"/>
      <c r="N814" s="2"/>
      <c r="O814" s="2"/>
      <c r="P814" s="2"/>
    </row>
    <row r="815" spans="1:16" x14ac:dyDescent="0.25">
      <c r="A815" s="2"/>
      <c r="B815" s="2"/>
      <c r="C815" s="2"/>
      <c r="D815" s="2"/>
      <c r="E815" s="2"/>
      <c r="F815" s="2"/>
      <c r="G815" s="2"/>
      <c r="H815" s="2"/>
      <c r="I815" s="2"/>
      <c r="J815" s="2"/>
      <c r="K815" s="2"/>
      <c r="L815" s="2"/>
      <c r="M815" s="2"/>
      <c r="N815" s="2"/>
      <c r="O815" s="2"/>
      <c r="P815" s="2"/>
    </row>
    <row r="816" spans="1:16" x14ac:dyDescent="0.25">
      <c r="A816" s="2"/>
      <c r="B816" s="2"/>
      <c r="C816" s="2"/>
      <c r="D816" s="2"/>
      <c r="E816" s="2"/>
      <c r="F816" s="2"/>
      <c r="G816" s="2"/>
      <c r="H816" s="2"/>
      <c r="I816" s="2"/>
      <c r="J816" s="2"/>
      <c r="K816" s="2"/>
      <c r="L816" s="2"/>
      <c r="M816" s="2"/>
      <c r="N816" s="2"/>
      <c r="O816" s="2"/>
      <c r="P816" s="2"/>
    </row>
    <row r="817" spans="1:16" x14ac:dyDescent="0.25">
      <c r="A817" s="2"/>
      <c r="B817" s="2"/>
      <c r="C817" s="2"/>
      <c r="D817" s="2"/>
      <c r="E817" s="2"/>
      <c r="F817" s="2"/>
      <c r="G817" s="2"/>
      <c r="H817" s="2"/>
      <c r="I817" s="2"/>
      <c r="J817" s="2"/>
      <c r="K817" s="2"/>
      <c r="L817" s="2"/>
      <c r="M817" s="2"/>
      <c r="N817" s="2"/>
      <c r="O817" s="2"/>
      <c r="P817" s="2"/>
    </row>
    <row r="818" spans="1:16" x14ac:dyDescent="0.25">
      <c r="A818" s="2"/>
      <c r="B818" s="2"/>
      <c r="C818" s="2"/>
      <c r="D818" s="2"/>
      <c r="E818" s="2"/>
      <c r="F818" s="2"/>
      <c r="G818" s="2"/>
      <c r="H818" s="2"/>
      <c r="I818" s="2"/>
      <c r="J818" s="2"/>
      <c r="K818" s="2"/>
      <c r="L818" s="2"/>
      <c r="M818" s="2"/>
      <c r="N818" s="2"/>
      <c r="O818" s="2"/>
      <c r="P818" s="2"/>
    </row>
    <row r="819" spans="1:16" x14ac:dyDescent="0.25">
      <c r="A819" s="2"/>
      <c r="B819" s="2"/>
      <c r="C819" s="2"/>
      <c r="D819" s="2"/>
      <c r="E819" s="2"/>
      <c r="F819" s="2"/>
      <c r="G819" s="2"/>
      <c r="H819" s="2"/>
      <c r="I819" s="2"/>
      <c r="J819" s="2"/>
      <c r="K819" s="2"/>
      <c r="L819" s="2"/>
      <c r="M819" s="2"/>
      <c r="N819" s="2"/>
      <c r="O819" s="2"/>
      <c r="P819" s="2"/>
    </row>
    <row r="820" spans="1:16" x14ac:dyDescent="0.25">
      <c r="A820" s="2"/>
      <c r="B820" s="2"/>
      <c r="C820" s="2"/>
      <c r="D820" s="2"/>
      <c r="E820" s="2"/>
      <c r="F820" s="2"/>
      <c r="G820" s="2"/>
      <c r="H820" s="2"/>
      <c r="I820" s="2"/>
      <c r="J820" s="2"/>
      <c r="K820" s="2"/>
      <c r="L820" s="2"/>
      <c r="M820" s="2"/>
      <c r="N820" s="2"/>
      <c r="O820" s="2"/>
      <c r="P820" s="2"/>
    </row>
    <row r="821" spans="1:16" x14ac:dyDescent="0.25">
      <c r="A821" s="2"/>
      <c r="B821" s="2"/>
      <c r="C821" s="2"/>
      <c r="D821" s="2"/>
      <c r="E821" s="2"/>
      <c r="F821" s="2"/>
      <c r="G821" s="2"/>
      <c r="H821" s="2"/>
      <c r="I821" s="2"/>
      <c r="J821" s="2"/>
      <c r="K821" s="2"/>
      <c r="L821" s="2"/>
      <c r="M821" s="2"/>
      <c r="N821" s="2"/>
      <c r="O821" s="2"/>
      <c r="P821" s="2"/>
    </row>
    <row r="822" spans="1:16" x14ac:dyDescent="0.25">
      <c r="A822" s="2"/>
      <c r="B822" s="2"/>
      <c r="C822" s="2"/>
      <c r="D822" s="2"/>
      <c r="E822" s="2"/>
      <c r="F822" s="2"/>
      <c r="G822" s="2"/>
      <c r="H822" s="2"/>
      <c r="I822" s="2"/>
      <c r="J822" s="2"/>
      <c r="K822" s="2"/>
      <c r="L822" s="2"/>
      <c r="M822" s="2"/>
      <c r="N822" s="2"/>
      <c r="O822" s="2"/>
      <c r="P822" s="2"/>
    </row>
    <row r="823" spans="1:16" x14ac:dyDescent="0.25">
      <c r="A823" s="2"/>
      <c r="B823" s="2"/>
      <c r="C823" s="2"/>
      <c r="D823" s="2"/>
      <c r="E823" s="2"/>
      <c r="F823" s="2"/>
      <c r="G823" s="2"/>
      <c r="H823" s="2"/>
      <c r="I823" s="2"/>
      <c r="J823" s="2"/>
      <c r="K823" s="2"/>
      <c r="L823" s="2"/>
      <c r="M823" s="2"/>
      <c r="N823" s="2"/>
      <c r="O823" s="2"/>
      <c r="P823" s="2"/>
    </row>
    <row r="824" spans="1:16" x14ac:dyDescent="0.25">
      <c r="A824" s="2"/>
      <c r="B824" s="2"/>
      <c r="C824" s="2"/>
      <c r="D824" s="2"/>
      <c r="E824" s="2"/>
      <c r="F824" s="2"/>
      <c r="G824" s="2"/>
      <c r="H824" s="2"/>
      <c r="I824" s="2"/>
      <c r="J824" s="2"/>
      <c r="K824" s="2"/>
      <c r="L824" s="2"/>
      <c r="M824" s="2"/>
      <c r="N824" s="2"/>
      <c r="O824" s="2"/>
      <c r="P824" s="2"/>
    </row>
    <row r="825" spans="1:16" x14ac:dyDescent="0.25">
      <c r="A825" s="2"/>
      <c r="B825" s="2"/>
      <c r="C825" s="2"/>
      <c r="D825" s="2"/>
      <c r="E825" s="2"/>
      <c r="F825" s="2"/>
      <c r="G825" s="2"/>
      <c r="H825" s="2"/>
      <c r="I825" s="2"/>
      <c r="J825" s="2"/>
      <c r="K825" s="2"/>
      <c r="L825" s="2"/>
      <c r="M825" s="2"/>
      <c r="N825" s="2"/>
      <c r="O825" s="2"/>
      <c r="P825" s="2"/>
    </row>
    <row r="826" spans="1:16" x14ac:dyDescent="0.25">
      <c r="A826" s="2"/>
      <c r="B826" s="2"/>
      <c r="C826" s="2"/>
      <c r="D826" s="2"/>
      <c r="E826" s="2"/>
      <c r="F826" s="2"/>
      <c r="G826" s="2"/>
      <c r="H826" s="2"/>
      <c r="I826" s="2"/>
      <c r="J826" s="2"/>
      <c r="K826" s="2"/>
      <c r="L826" s="2"/>
      <c r="M826" s="2"/>
      <c r="N826" s="2"/>
      <c r="O826" s="2"/>
      <c r="P826" s="2"/>
    </row>
    <row r="827" spans="1:16" x14ac:dyDescent="0.25">
      <c r="A827" s="2"/>
      <c r="B827" s="2"/>
      <c r="C827" s="2"/>
      <c r="D827" s="2"/>
      <c r="E827" s="2"/>
      <c r="F827" s="2"/>
      <c r="G827" s="2"/>
      <c r="H827" s="2"/>
      <c r="I827" s="2"/>
      <c r="J827" s="2"/>
      <c r="K827" s="2"/>
      <c r="L827" s="2"/>
      <c r="M827" s="2"/>
      <c r="N827" s="2"/>
      <c r="O827" s="2"/>
      <c r="P827" s="2"/>
    </row>
    <row r="828" spans="1:16" x14ac:dyDescent="0.25">
      <c r="A828" s="2"/>
      <c r="B828" s="2"/>
      <c r="C828" s="2"/>
      <c r="D828" s="2"/>
      <c r="E828" s="2"/>
      <c r="F828" s="2"/>
      <c r="G828" s="2"/>
      <c r="H828" s="2"/>
      <c r="I828" s="2"/>
      <c r="J828" s="2"/>
      <c r="K828" s="2"/>
      <c r="L828" s="2"/>
      <c r="M828" s="2"/>
      <c r="N828" s="2"/>
      <c r="O828" s="2"/>
      <c r="P828" s="2"/>
    </row>
    <row r="829" spans="1:16" x14ac:dyDescent="0.25">
      <c r="A829" s="2"/>
      <c r="B829" s="2"/>
      <c r="C829" s="2"/>
      <c r="D829" s="2"/>
      <c r="E829" s="2"/>
      <c r="F829" s="2"/>
      <c r="G829" s="2"/>
      <c r="H829" s="2"/>
      <c r="I829" s="2"/>
      <c r="J829" s="2"/>
      <c r="K829" s="2"/>
      <c r="L829" s="2"/>
      <c r="M829" s="2"/>
      <c r="N829" s="2"/>
      <c r="O829" s="2"/>
      <c r="P829" s="2"/>
    </row>
    <row r="830" spans="1:16" x14ac:dyDescent="0.25">
      <c r="A830" s="2"/>
      <c r="B830" s="2"/>
      <c r="C830" s="2"/>
      <c r="D830" s="2"/>
      <c r="E830" s="2"/>
      <c r="F830" s="2"/>
      <c r="G830" s="2"/>
      <c r="H830" s="2"/>
      <c r="I830" s="2"/>
      <c r="J830" s="2"/>
      <c r="K830" s="2"/>
      <c r="L830" s="2"/>
      <c r="M830" s="2"/>
      <c r="N830" s="2"/>
      <c r="O830" s="2"/>
      <c r="P830" s="2"/>
    </row>
    <row r="831" spans="1:16" x14ac:dyDescent="0.25">
      <c r="A831" s="2"/>
      <c r="B831" s="2"/>
      <c r="C831" s="2"/>
      <c r="D831" s="2"/>
      <c r="E831" s="2"/>
      <c r="F831" s="2"/>
      <c r="G831" s="2"/>
      <c r="H831" s="2"/>
      <c r="I831" s="2"/>
      <c r="J831" s="2"/>
      <c r="K831" s="2"/>
      <c r="L831" s="2"/>
      <c r="M831" s="2"/>
      <c r="N831" s="2"/>
      <c r="O831" s="2"/>
      <c r="P831" s="2"/>
    </row>
    <row r="832" spans="1:16" x14ac:dyDescent="0.25">
      <c r="A832" s="2"/>
      <c r="B832" s="2"/>
      <c r="C832" s="2"/>
      <c r="D832" s="2"/>
      <c r="E832" s="2"/>
      <c r="F832" s="2"/>
      <c r="G832" s="2"/>
      <c r="H832" s="2"/>
      <c r="I832" s="2"/>
      <c r="J832" s="2"/>
      <c r="K832" s="2"/>
      <c r="L832" s="2"/>
      <c r="M832" s="2"/>
      <c r="N832" s="2"/>
      <c r="O832" s="2"/>
      <c r="P832" s="2"/>
    </row>
    <row r="833" spans="1:16" x14ac:dyDescent="0.25">
      <c r="A833" s="2"/>
      <c r="B833" s="2"/>
      <c r="C833" s="2"/>
      <c r="D833" s="2"/>
      <c r="E833" s="2"/>
      <c r="F833" s="2"/>
      <c r="G833" s="2"/>
      <c r="H833" s="2"/>
      <c r="I833" s="2"/>
      <c r="J833" s="2"/>
      <c r="K833" s="2"/>
      <c r="L833" s="2"/>
      <c r="M833" s="2"/>
      <c r="N833" s="2"/>
      <c r="O833" s="2"/>
      <c r="P833" s="2"/>
    </row>
    <row r="834" spans="1:16" x14ac:dyDescent="0.25">
      <c r="A834" s="2"/>
      <c r="B834" s="2"/>
      <c r="C834" s="2"/>
      <c r="D834" s="2"/>
      <c r="E834" s="2"/>
      <c r="F834" s="2"/>
      <c r="G834" s="2"/>
      <c r="H834" s="2"/>
      <c r="I834" s="2"/>
      <c r="J834" s="2"/>
      <c r="K834" s="2"/>
      <c r="L834" s="2"/>
      <c r="M834" s="2"/>
      <c r="N834" s="2"/>
      <c r="O834" s="2"/>
      <c r="P834" s="2"/>
    </row>
    <row r="835" spans="1:16" x14ac:dyDescent="0.25">
      <c r="A835" s="2"/>
      <c r="B835" s="2"/>
      <c r="C835" s="2"/>
      <c r="D835" s="2"/>
      <c r="E835" s="2"/>
      <c r="F835" s="2"/>
      <c r="G835" s="2"/>
      <c r="H835" s="2"/>
      <c r="I835" s="2"/>
      <c r="J835" s="2"/>
      <c r="K835" s="2"/>
      <c r="L835" s="2"/>
      <c r="M835" s="2"/>
      <c r="N835" s="2"/>
      <c r="O835" s="2"/>
      <c r="P835" s="2"/>
    </row>
    <row r="836" spans="1:16" x14ac:dyDescent="0.25">
      <c r="A836" s="2"/>
      <c r="B836" s="2"/>
      <c r="C836" s="2"/>
      <c r="D836" s="2"/>
      <c r="E836" s="2"/>
      <c r="F836" s="2"/>
      <c r="G836" s="2"/>
      <c r="H836" s="2"/>
      <c r="I836" s="2"/>
      <c r="J836" s="2"/>
      <c r="K836" s="2"/>
      <c r="L836" s="2"/>
      <c r="M836" s="2"/>
      <c r="N836" s="2"/>
      <c r="O836" s="2"/>
      <c r="P836" s="2"/>
    </row>
    <row r="837" spans="1:16" x14ac:dyDescent="0.25">
      <c r="A837" s="2"/>
      <c r="B837" s="2"/>
      <c r="C837" s="2"/>
      <c r="D837" s="2"/>
      <c r="E837" s="2"/>
      <c r="F837" s="2"/>
      <c r="G837" s="2"/>
      <c r="H837" s="2"/>
      <c r="I837" s="2"/>
      <c r="J837" s="2"/>
      <c r="K837" s="2"/>
      <c r="L837" s="2"/>
      <c r="M837" s="2"/>
      <c r="N837" s="2"/>
      <c r="O837" s="2"/>
      <c r="P837" s="2"/>
    </row>
    <row r="838" spans="1:16" x14ac:dyDescent="0.25">
      <c r="A838" s="2"/>
      <c r="B838" s="2"/>
      <c r="C838" s="2"/>
      <c r="D838" s="2"/>
      <c r="E838" s="2"/>
      <c r="F838" s="2"/>
      <c r="G838" s="2"/>
      <c r="H838" s="2"/>
      <c r="I838" s="2"/>
      <c r="J838" s="2"/>
      <c r="K838" s="2"/>
      <c r="L838" s="2"/>
      <c r="M838" s="2"/>
      <c r="N838" s="2"/>
      <c r="O838" s="2"/>
      <c r="P838" s="2"/>
    </row>
    <row r="839" spans="1:16" x14ac:dyDescent="0.25">
      <c r="A839" s="2"/>
      <c r="B839" s="2"/>
      <c r="C839" s="2"/>
      <c r="D839" s="2"/>
      <c r="E839" s="2"/>
      <c r="F839" s="2"/>
      <c r="G839" s="2"/>
      <c r="H839" s="2"/>
      <c r="I839" s="2"/>
      <c r="J839" s="2"/>
      <c r="K839" s="2"/>
      <c r="L839" s="2"/>
      <c r="M839" s="2"/>
      <c r="N839" s="2"/>
      <c r="O839" s="2"/>
      <c r="P839" s="2"/>
    </row>
    <row r="840" spans="1:16" x14ac:dyDescent="0.25">
      <c r="A840" s="2"/>
      <c r="B840" s="2"/>
      <c r="C840" s="2"/>
      <c r="D840" s="2"/>
      <c r="E840" s="2"/>
      <c r="F840" s="2"/>
      <c r="G840" s="2"/>
      <c r="H840" s="2"/>
      <c r="I840" s="2"/>
      <c r="J840" s="2"/>
      <c r="K840" s="2"/>
      <c r="L840" s="2"/>
      <c r="M840" s="2"/>
      <c r="N840" s="2"/>
      <c r="O840" s="2"/>
      <c r="P840" s="2"/>
    </row>
    <row r="841" spans="1:16" x14ac:dyDescent="0.25">
      <c r="A841" s="2"/>
      <c r="B841" s="2"/>
      <c r="C841" s="2"/>
      <c r="D841" s="2"/>
      <c r="E841" s="2"/>
      <c r="F841" s="2"/>
      <c r="G841" s="2"/>
      <c r="H841" s="2"/>
      <c r="I841" s="2"/>
      <c r="J841" s="2"/>
      <c r="K841" s="2"/>
      <c r="L841" s="2"/>
      <c r="M841" s="2"/>
      <c r="N841" s="2"/>
      <c r="O841" s="2"/>
      <c r="P841" s="2"/>
    </row>
    <row r="842" spans="1:16" x14ac:dyDescent="0.25">
      <c r="A842" s="2"/>
      <c r="B842" s="2"/>
      <c r="C842" s="2"/>
      <c r="D842" s="2"/>
      <c r="E842" s="2"/>
      <c r="F842" s="2"/>
      <c r="G842" s="2"/>
      <c r="H842" s="2"/>
      <c r="I842" s="2"/>
      <c r="J842" s="2"/>
      <c r="K842" s="2"/>
      <c r="L842" s="2"/>
      <c r="M842" s="2"/>
      <c r="N842" s="2"/>
      <c r="O842" s="2"/>
      <c r="P842" s="2"/>
    </row>
    <row r="843" spans="1:16" x14ac:dyDescent="0.25">
      <c r="A843" s="2"/>
      <c r="B843" s="2"/>
      <c r="C843" s="2"/>
      <c r="D843" s="2"/>
      <c r="E843" s="2"/>
      <c r="F843" s="2"/>
      <c r="G843" s="2"/>
      <c r="H843" s="2"/>
      <c r="I843" s="2"/>
      <c r="J843" s="2"/>
      <c r="K843" s="2"/>
      <c r="L843" s="2"/>
      <c r="M843" s="2"/>
      <c r="N843" s="2"/>
      <c r="O843" s="2"/>
      <c r="P843" s="2"/>
    </row>
    <row r="844" spans="1:16" x14ac:dyDescent="0.25">
      <c r="A844" s="2"/>
      <c r="B844" s="2"/>
      <c r="C844" s="2"/>
      <c r="D844" s="2"/>
      <c r="E844" s="2"/>
      <c r="F844" s="2"/>
      <c r="G844" s="2"/>
      <c r="H844" s="2"/>
      <c r="I844" s="2"/>
      <c r="J844" s="2"/>
      <c r="K844" s="2"/>
      <c r="L844" s="2"/>
      <c r="M844" s="2"/>
      <c r="N844" s="2"/>
      <c r="O844" s="2"/>
      <c r="P844" s="2"/>
    </row>
    <row r="845" spans="1:16" x14ac:dyDescent="0.25">
      <c r="A845" s="2"/>
      <c r="B845" s="2"/>
      <c r="C845" s="2"/>
      <c r="D845" s="2"/>
      <c r="E845" s="2"/>
      <c r="F845" s="2"/>
      <c r="G845" s="2"/>
      <c r="H845" s="2"/>
      <c r="I845" s="2"/>
      <c r="J845" s="2"/>
      <c r="K845" s="2"/>
      <c r="L845" s="2"/>
      <c r="M845" s="2"/>
      <c r="N845" s="2"/>
      <c r="O845" s="2"/>
      <c r="P845" s="2"/>
    </row>
    <row r="846" spans="1:16" x14ac:dyDescent="0.25">
      <c r="A846" s="2"/>
      <c r="B846" s="2"/>
      <c r="C846" s="2"/>
      <c r="D846" s="2"/>
      <c r="E846" s="2"/>
      <c r="F846" s="2"/>
      <c r="G846" s="2"/>
      <c r="H846" s="2"/>
      <c r="I846" s="2"/>
      <c r="J846" s="2"/>
      <c r="K846" s="2"/>
      <c r="L846" s="2"/>
      <c r="M846" s="2"/>
      <c r="N846" s="2"/>
      <c r="O846" s="2"/>
      <c r="P846" s="2"/>
    </row>
    <row r="847" spans="1:16" x14ac:dyDescent="0.25">
      <c r="A847" s="2"/>
      <c r="B847" s="2"/>
      <c r="C847" s="2"/>
      <c r="D847" s="2"/>
      <c r="E847" s="2"/>
      <c r="F847" s="2"/>
      <c r="G847" s="2"/>
      <c r="H847" s="2"/>
      <c r="I847" s="2"/>
      <c r="J847" s="2"/>
      <c r="K847" s="2"/>
      <c r="L847" s="2"/>
      <c r="M847" s="2"/>
      <c r="N847" s="2"/>
      <c r="O847" s="2"/>
      <c r="P847" s="2"/>
    </row>
    <row r="848" spans="1:16" x14ac:dyDescent="0.25">
      <c r="A848" s="2"/>
      <c r="B848" s="2"/>
      <c r="C848" s="2"/>
      <c r="D848" s="2"/>
      <c r="E848" s="2"/>
      <c r="F848" s="2"/>
      <c r="G848" s="2"/>
      <c r="H848" s="2"/>
      <c r="I848" s="2"/>
      <c r="J848" s="2"/>
      <c r="K848" s="2"/>
      <c r="L848" s="2"/>
      <c r="M848" s="2"/>
      <c r="N848" s="2"/>
      <c r="O848" s="2"/>
      <c r="P848" s="2"/>
    </row>
    <row r="849" spans="1:16" x14ac:dyDescent="0.25">
      <c r="A849" s="2"/>
      <c r="B849" s="2"/>
      <c r="C849" s="2"/>
      <c r="D849" s="2"/>
      <c r="E849" s="2"/>
      <c r="F849" s="2"/>
      <c r="G849" s="2"/>
      <c r="H849" s="2"/>
      <c r="I849" s="2"/>
      <c r="J849" s="2"/>
      <c r="K849" s="2"/>
      <c r="L849" s="2"/>
      <c r="M849" s="2"/>
      <c r="N849" s="2"/>
      <c r="O849" s="2"/>
      <c r="P849" s="2"/>
    </row>
    <row r="850" spans="1:16" x14ac:dyDescent="0.25">
      <c r="A850" s="2"/>
      <c r="B850" s="2"/>
      <c r="C850" s="2"/>
      <c r="D850" s="2"/>
      <c r="E850" s="2"/>
      <c r="F850" s="2"/>
      <c r="G850" s="2"/>
      <c r="H850" s="2"/>
      <c r="I850" s="2"/>
      <c r="J850" s="2"/>
      <c r="K850" s="2"/>
      <c r="L850" s="2"/>
      <c r="M850" s="2"/>
      <c r="N850" s="2"/>
      <c r="O850" s="2"/>
      <c r="P850" s="2"/>
    </row>
    <row r="851" spans="1:16" x14ac:dyDescent="0.25">
      <c r="A851" s="2"/>
      <c r="B851" s="2"/>
      <c r="C851" s="2"/>
      <c r="D851" s="2"/>
      <c r="E851" s="2"/>
      <c r="F851" s="2"/>
      <c r="G851" s="2"/>
      <c r="H851" s="2"/>
      <c r="I851" s="2"/>
      <c r="J851" s="2"/>
      <c r="K851" s="2"/>
      <c r="L851" s="2"/>
      <c r="M851" s="2"/>
      <c r="N851" s="2"/>
      <c r="O851" s="2"/>
      <c r="P851" s="2"/>
    </row>
    <row r="852" spans="1:16" x14ac:dyDescent="0.25">
      <c r="A852" s="2"/>
      <c r="B852" s="2"/>
      <c r="C852" s="2"/>
      <c r="D852" s="2"/>
      <c r="E852" s="2"/>
      <c r="F852" s="2"/>
      <c r="G852" s="2"/>
      <c r="H852" s="2"/>
      <c r="I852" s="2"/>
      <c r="J852" s="2"/>
      <c r="K852" s="2"/>
      <c r="L852" s="2"/>
      <c r="M852" s="2"/>
      <c r="N852" s="2"/>
      <c r="O852" s="2"/>
      <c r="P852" s="2"/>
    </row>
    <row r="853" spans="1:16" x14ac:dyDescent="0.25">
      <c r="A853" s="2"/>
      <c r="B853" s="2"/>
      <c r="C853" s="2"/>
      <c r="D853" s="2"/>
      <c r="E853" s="2"/>
      <c r="F853" s="2"/>
      <c r="G853" s="2"/>
      <c r="H853" s="2"/>
      <c r="I853" s="2"/>
      <c r="J853" s="2"/>
      <c r="K853" s="2"/>
      <c r="L853" s="2"/>
      <c r="M853" s="2"/>
      <c r="N853" s="2"/>
      <c r="O853" s="2"/>
      <c r="P853" s="2"/>
    </row>
    <row r="854" spans="1:16" x14ac:dyDescent="0.25">
      <c r="A854" s="2"/>
      <c r="B854" s="2"/>
      <c r="C854" s="2"/>
      <c r="D854" s="2"/>
      <c r="E854" s="2"/>
      <c r="F854" s="2"/>
      <c r="G854" s="2"/>
      <c r="H854" s="2"/>
      <c r="I854" s="2"/>
      <c r="J854" s="2"/>
      <c r="K854" s="2"/>
      <c r="L854" s="2"/>
      <c r="M854" s="2"/>
      <c r="N854" s="2"/>
      <c r="O854" s="2"/>
      <c r="P854" s="2"/>
    </row>
    <row r="855" spans="1:16" x14ac:dyDescent="0.25">
      <c r="A855" s="2"/>
      <c r="B855" s="2"/>
      <c r="C855" s="2"/>
      <c r="D855" s="2"/>
      <c r="E855" s="2"/>
      <c r="F855" s="2"/>
      <c r="G855" s="2"/>
      <c r="H855" s="2"/>
      <c r="I855" s="2"/>
      <c r="J855" s="2"/>
      <c r="K855" s="2"/>
      <c r="L855" s="2"/>
      <c r="M855" s="2"/>
      <c r="N855" s="2"/>
      <c r="O855" s="2"/>
      <c r="P855" s="2"/>
    </row>
    <row r="856" spans="1:16" x14ac:dyDescent="0.25">
      <c r="A856" s="2"/>
      <c r="B856" s="2"/>
      <c r="C856" s="2"/>
      <c r="D856" s="2"/>
      <c r="E856" s="2"/>
      <c r="F856" s="2"/>
      <c r="G856" s="2"/>
      <c r="H856" s="2"/>
      <c r="I856" s="2"/>
      <c r="J856" s="2"/>
      <c r="K856" s="2"/>
      <c r="L856" s="2"/>
      <c r="M856" s="2"/>
      <c r="N856" s="2"/>
      <c r="O856" s="2"/>
      <c r="P856" s="2"/>
    </row>
    <row r="857" spans="1:16" x14ac:dyDescent="0.25">
      <c r="A857" s="2"/>
      <c r="B857" s="2"/>
      <c r="C857" s="2"/>
      <c r="D857" s="2"/>
      <c r="E857" s="2"/>
      <c r="F857" s="2"/>
      <c r="G857" s="2"/>
      <c r="H857" s="2"/>
      <c r="I857" s="2"/>
      <c r="J857" s="2"/>
      <c r="K857" s="2"/>
      <c r="L857" s="2"/>
      <c r="M857" s="2"/>
      <c r="N857" s="2"/>
      <c r="O857" s="2"/>
      <c r="P857" s="2"/>
    </row>
    <row r="858" spans="1:16" x14ac:dyDescent="0.25">
      <c r="A858" s="2"/>
      <c r="B858" s="2"/>
      <c r="C858" s="2"/>
      <c r="D858" s="2"/>
      <c r="E858" s="2"/>
      <c r="F858" s="2"/>
      <c r="G858" s="2"/>
      <c r="H858" s="2"/>
      <c r="I858" s="2"/>
      <c r="J858" s="2"/>
      <c r="K858" s="2"/>
      <c r="L858" s="2"/>
      <c r="M858" s="2"/>
      <c r="N858" s="2"/>
      <c r="O858" s="2"/>
      <c r="P858" s="2"/>
    </row>
    <row r="859" spans="1:16" x14ac:dyDescent="0.25">
      <c r="A859" s="2"/>
      <c r="B859" s="2"/>
      <c r="C859" s="2"/>
      <c r="D859" s="2"/>
      <c r="E859" s="2"/>
      <c r="F859" s="2"/>
      <c r="G859" s="2"/>
      <c r="H859" s="2"/>
      <c r="I859" s="2"/>
      <c r="J859" s="2"/>
      <c r="K859" s="2"/>
      <c r="L859" s="2"/>
      <c r="M859" s="2"/>
      <c r="N859" s="2"/>
      <c r="O859" s="2"/>
      <c r="P859" s="2"/>
    </row>
    <row r="860" spans="1:16" x14ac:dyDescent="0.25">
      <c r="A860" s="2"/>
      <c r="B860" s="2"/>
      <c r="C860" s="2"/>
      <c r="D860" s="2"/>
      <c r="E860" s="2"/>
      <c r="F860" s="2"/>
      <c r="G860" s="2"/>
      <c r="H860" s="2"/>
      <c r="I860" s="2"/>
      <c r="J860" s="2"/>
      <c r="K860" s="2"/>
      <c r="L860" s="2"/>
      <c r="M860" s="2"/>
      <c r="N860" s="2"/>
      <c r="O860" s="2"/>
      <c r="P860" s="2"/>
    </row>
    <row r="861" spans="1:16" x14ac:dyDescent="0.25">
      <c r="A861" s="2"/>
      <c r="B861" s="2"/>
      <c r="C861" s="2"/>
      <c r="D861" s="2"/>
      <c r="E861" s="2"/>
      <c r="F861" s="2"/>
      <c r="G861" s="2"/>
      <c r="H861" s="2"/>
      <c r="I861" s="2"/>
      <c r="J861" s="2"/>
      <c r="K861" s="2"/>
      <c r="L861" s="2"/>
      <c r="M861" s="2"/>
      <c r="N861" s="2"/>
      <c r="O861" s="2"/>
      <c r="P861" s="2"/>
    </row>
    <row r="862" spans="1:16" x14ac:dyDescent="0.25">
      <c r="A862" s="2"/>
      <c r="B862" s="2"/>
      <c r="C862" s="2"/>
      <c r="D862" s="2"/>
      <c r="E862" s="2"/>
      <c r="F862" s="2"/>
      <c r="G862" s="2"/>
      <c r="H862" s="2"/>
      <c r="I862" s="2"/>
      <c r="J862" s="2"/>
      <c r="K862" s="2"/>
      <c r="L862" s="2"/>
      <c r="M862" s="2"/>
      <c r="N862" s="2"/>
      <c r="O862" s="2"/>
      <c r="P862" s="2"/>
    </row>
    <row r="863" spans="1:16" x14ac:dyDescent="0.25">
      <c r="A863" s="2"/>
      <c r="B863" s="2"/>
      <c r="C863" s="2"/>
      <c r="D863" s="2"/>
      <c r="E863" s="2"/>
      <c r="F863" s="2"/>
      <c r="G863" s="2"/>
      <c r="H863" s="2"/>
      <c r="I863" s="2"/>
      <c r="J863" s="2"/>
      <c r="K863" s="2"/>
      <c r="L863" s="2"/>
      <c r="M863" s="2"/>
      <c r="N863" s="2"/>
      <c r="O863" s="2"/>
      <c r="P863" s="2"/>
    </row>
    <row r="864" spans="1:16" x14ac:dyDescent="0.25">
      <c r="A864" s="2"/>
      <c r="B864" s="2"/>
      <c r="C864" s="2"/>
      <c r="D864" s="2"/>
      <c r="E864" s="2"/>
      <c r="F864" s="2"/>
      <c r="G864" s="2"/>
      <c r="H864" s="2"/>
      <c r="I864" s="2"/>
      <c r="J864" s="2"/>
      <c r="K864" s="2"/>
      <c r="L864" s="2"/>
      <c r="M864" s="2"/>
      <c r="N864" s="2"/>
      <c r="O864" s="2"/>
      <c r="P864" s="2"/>
    </row>
    <row r="865" spans="1:16" x14ac:dyDescent="0.25">
      <c r="A865" s="2"/>
      <c r="B865" s="2"/>
      <c r="C865" s="2"/>
      <c r="D865" s="2"/>
      <c r="E865" s="2"/>
      <c r="F865" s="2"/>
      <c r="G865" s="2"/>
      <c r="H865" s="2"/>
      <c r="I865" s="2"/>
      <c r="J865" s="2"/>
      <c r="K865" s="2"/>
      <c r="L865" s="2"/>
      <c r="M865" s="2"/>
      <c r="N865" s="2"/>
      <c r="O865" s="2"/>
      <c r="P865" s="2"/>
    </row>
    <row r="866" spans="1:16" x14ac:dyDescent="0.25">
      <c r="A866" s="2"/>
      <c r="B866" s="2"/>
      <c r="C866" s="2"/>
      <c r="D866" s="2"/>
      <c r="E866" s="2"/>
      <c r="F866" s="2"/>
      <c r="G866" s="2"/>
      <c r="H866" s="2"/>
      <c r="I866" s="2"/>
      <c r="J866" s="2"/>
      <c r="K866" s="2"/>
      <c r="L866" s="2"/>
      <c r="M866" s="2"/>
      <c r="N866" s="2"/>
      <c r="O866" s="2"/>
      <c r="P866" s="2"/>
    </row>
    <row r="867" spans="1:16" x14ac:dyDescent="0.25">
      <c r="A867" s="2"/>
      <c r="B867" s="2"/>
      <c r="C867" s="2"/>
      <c r="D867" s="2"/>
      <c r="E867" s="2"/>
      <c r="F867" s="2"/>
      <c r="G867" s="2"/>
      <c r="H867" s="2"/>
      <c r="I867" s="2"/>
      <c r="J867" s="2"/>
      <c r="K867" s="2"/>
      <c r="L867" s="2"/>
      <c r="M867" s="2"/>
      <c r="N867" s="2"/>
      <c r="O867" s="2"/>
      <c r="P867" s="2"/>
    </row>
    <row r="868" spans="1:16" x14ac:dyDescent="0.25">
      <c r="A868" s="2"/>
      <c r="B868" s="2"/>
      <c r="C868" s="2"/>
      <c r="D868" s="2"/>
      <c r="E868" s="2"/>
      <c r="F868" s="2"/>
      <c r="G868" s="2"/>
      <c r="H868" s="2"/>
      <c r="I868" s="2"/>
      <c r="J868" s="2"/>
      <c r="K868" s="2"/>
      <c r="L868" s="2"/>
      <c r="M868" s="2"/>
      <c r="N868" s="2"/>
      <c r="O868" s="2"/>
      <c r="P868" s="2"/>
    </row>
    <row r="869" spans="1:16" x14ac:dyDescent="0.25">
      <c r="A869" s="2"/>
      <c r="B869" s="2"/>
      <c r="C869" s="2"/>
      <c r="D869" s="2"/>
      <c r="E869" s="2"/>
      <c r="F869" s="2"/>
      <c r="G869" s="2"/>
      <c r="H869" s="2"/>
      <c r="I869" s="2"/>
      <c r="J869" s="2"/>
      <c r="K869" s="2"/>
      <c r="L869" s="2"/>
      <c r="M869" s="2"/>
      <c r="N869" s="2"/>
      <c r="O869" s="2"/>
      <c r="P869" s="2"/>
    </row>
    <row r="870" spans="1:16" x14ac:dyDescent="0.25">
      <c r="A870" s="2"/>
      <c r="B870" s="2"/>
      <c r="C870" s="2"/>
      <c r="D870" s="2"/>
      <c r="E870" s="2"/>
      <c r="F870" s="2"/>
      <c r="G870" s="2"/>
      <c r="H870" s="2"/>
      <c r="I870" s="2"/>
      <c r="J870" s="2"/>
      <c r="K870" s="2"/>
      <c r="L870" s="2"/>
      <c r="M870" s="2"/>
      <c r="N870" s="2"/>
      <c r="O870" s="2"/>
      <c r="P870" s="2"/>
    </row>
    <row r="871" spans="1:16" x14ac:dyDescent="0.25">
      <c r="A871" s="2"/>
      <c r="B871" s="2"/>
      <c r="C871" s="2"/>
      <c r="D871" s="2"/>
      <c r="E871" s="2"/>
      <c r="F871" s="2"/>
      <c r="G871" s="2"/>
      <c r="H871" s="2"/>
      <c r="I871" s="2"/>
      <c r="J871" s="2"/>
      <c r="K871" s="2"/>
      <c r="L871" s="2"/>
      <c r="M871" s="2"/>
      <c r="N871" s="2"/>
      <c r="O871" s="2"/>
      <c r="P871" s="2"/>
    </row>
    <row r="872" spans="1:16" x14ac:dyDescent="0.25">
      <c r="A872" s="2"/>
      <c r="B872" s="2"/>
      <c r="C872" s="2"/>
      <c r="D872" s="2"/>
      <c r="E872" s="2"/>
      <c r="F872" s="2"/>
      <c r="G872" s="2"/>
      <c r="H872" s="2"/>
      <c r="I872" s="2"/>
      <c r="J872" s="2"/>
      <c r="K872" s="2"/>
      <c r="L872" s="2"/>
      <c r="M872" s="2"/>
      <c r="N872" s="2"/>
      <c r="O872" s="2"/>
      <c r="P872" s="2"/>
    </row>
    <row r="873" spans="1:16" x14ac:dyDescent="0.25">
      <c r="A873" s="2"/>
      <c r="B873" s="2"/>
      <c r="C873" s="2"/>
      <c r="D873" s="2"/>
      <c r="E873" s="2"/>
      <c r="F873" s="2"/>
      <c r="G873" s="2"/>
      <c r="H873" s="2"/>
      <c r="I873" s="2"/>
      <c r="J873" s="2"/>
      <c r="K873" s="2"/>
      <c r="L873" s="2"/>
      <c r="M873" s="2"/>
      <c r="N873" s="2"/>
      <c r="O873" s="2"/>
      <c r="P873" s="2"/>
    </row>
    <row r="874" spans="1:16" x14ac:dyDescent="0.25">
      <c r="A874" s="2"/>
      <c r="B874" s="2"/>
      <c r="C874" s="2"/>
      <c r="D874" s="2"/>
      <c r="E874" s="2"/>
      <c r="F874" s="2"/>
      <c r="G874" s="2"/>
      <c r="H874" s="2"/>
      <c r="I874" s="2"/>
      <c r="J874" s="2"/>
      <c r="K874" s="2"/>
      <c r="L874" s="2"/>
      <c r="M874" s="2"/>
      <c r="N874" s="2"/>
      <c r="O874" s="2"/>
      <c r="P874" s="2"/>
    </row>
    <row r="875" spans="1:16" x14ac:dyDescent="0.25">
      <c r="A875" s="2"/>
      <c r="B875" s="2"/>
      <c r="C875" s="2"/>
      <c r="D875" s="2"/>
      <c r="E875" s="2"/>
      <c r="F875" s="2"/>
      <c r="G875" s="2"/>
      <c r="H875" s="2"/>
      <c r="I875" s="2"/>
      <c r="J875" s="2"/>
      <c r="K875" s="2"/>
      <c r="L875" s="2"/>
      <c r="M875" s="2"/>
      <c r="N875" s="2"/>
      <c r="O875" s="2"/>
      <c r="P875" s="2"/>
    </row>
    <row r="876" spans="1:16" x14ac:dyDescent="0.25">
      <c r="A876" s="2"/>
      <c r="B876" s="2"/>
      <c r="C876" s="2"/>
      <c r="D876" s="2"/>
      <c r="E876" s="2"/>
      <c r="F876" s="2"/>
      <c r="G876" s="2"/>
      <c r="H876" s="2"/>
      <c r="I876" s="2"/>
      <c r="J876" s="2"/>
      <c r="K876" s="2"/>
      <c r="L876" s="2"/>
      <c r="M876" s="2"/>
      <c r="N876" s="2"/>
      <c r="O876" s="2"/>
      <c r="P876" s="2"/>
    </row>
    <row r="877" spans="1:16" x14ac:dyDescent="0.25">
      <c r="A877" s="2"/>
      <c r="B877" s="2"/>
      <c r="C877" s="2"/>
      <c r="D877" s="2"/>
      <c r="E877" s="2"/>
      <c r="F877" s="2"/>
      <c r="G877" s="2"/>
      <c r="H877" s="2"/>
      <c r="I877" s="2"/>
      <c r="J877" s="2"/>
      <c r="K877" s="2"/>
      <c r="L877" s="2"/>
      <c r="M877" s="2"/>
      <c r="N877" s="2"/>
      <c r="O877" s="2"/>
      <c r="P877" s="2"/>
    </row>
    <row r="878" spans="1:16" x14ac:dyDescent="0.25">
      <c r="A878" s="2"/>
      <c r="B878" s="2"/>
      <c r="C878" s="2"/>
      <c r="D878" s="2"/>
      <c r="E878" s="2"/>
      <c r="F878" s="2"/>
      <c r="G878" s="2"/>
      <c r="H878" s="2"/>
      <c r="I878" s="2"/>
      <c r="J878" s="2"/>
      <c r="K878" s="2"/>
      <c r="L878" s="2"/>
      <c r="M878" s="2"/>
      <c r="N878" s="2"/>
      <c r="O878" s="2"/>
      <c r="P878" s="2"/>
    </row>
    <row r="879" spans="1:16" x14ac:dyDescent="0.25">
      <c r="A879" s="2"/>
      <c r="B879" s="2"/>
      <c r="C879" s="2"/>
      <c r="D879" s="2"/>
      <c r="E879" s="2"/>
      <c r="F879" s="2"/>
      <c r="G879" s="2"/>
      <c r="H879" s="2"/>
      <c r="I879" s="2"/>
      <c r="J879" s="2"/>
      <c r="K879" s="2"/>
      <c r="L879" s="2"/>
      <c r="M879" s="2"/>
      <c r="N879" s="2"/>
      <c r="O879" s="2"/>
      <c r="P879" s="2"/>
    </row>
    <row r="880" spans="1:16" x14ac:dyDescent="0.25">
      <c r="A880" s="2"/>
      <c r="B880" s="2"/>
      <c r="C880" s="2"/>
      <c r="D880" s="2"/>
      <c r="E880" s="2"/>
      <c r="F880" s="2"/>
      <c r="G880" s="2"/>
      <c r="H880" s="2"/>
      <c r="I880" s="2"/>
      <c r="J880" s="2"/>
      <c r="K880" s="2"/>
      <c r="L880" s="2"/>
      <c r="M880" s="2"/>
      <c r="N880" s="2"/>
      <c r="O880" s="2"/>
      <c r="P880" s="2"/>
    </row>
    <row r="881" spans="1:16" x14ac:dyDescent="0.25">
      <c r="A881" s="2"/>
      <c r="B881" s="2"/>
      <c r="C881" s="2"/>
      <c r="D881" s="2"/>
      <c r="E881" s="2"/>
      <c r="F881" s="2"/>
      <c r="G881" s="2"/>
      <c r="H881" s="2"/>
      <c r="I881" s="2"/>
      <c r="J881" s="2"/>
      <c r="K881" s="2"/>
      <c r="L881" s="2"/>
      <c r="M881" s="2"/>
      <c r="N881" s="2"/>
      <c r="O881" s="2"/>
      <c r="P881" s="2"/>
    </row>
    <row r="882" spans="1:16" x14ac:dyDescent="0.25">
      <c r="A882" s="2"/>
      <c r="B882" s="2"/>
      <c r="C882" s="2"/>
      <c r="D882" s="2"/>
      <c r="E882" s="2"/>
      <c r="F882" s="2"/>
      <c r="G882" s="2"/>
      <c r="H882" s="2"/>
      <c r="I882" s="2"/>
      <c r="J882" s="2"/>
      <c r="K882" s="2"/>
      <c r="L882" s="2"/>
      <c r="M882" s="2"/>
      <c r="N882" s="2"/>
      <c r="O882" s="2"/>
      <c r="P882" s="2"/>
    </row>
    <row r="883" spans="1:16" x14ac:dyDescent="0.25">
      <c r="A883" s="2"/>
      <c r="B883" s="2"/>
      <c r="C883" s="2"/>
      <c r="D883" s="2"/>
      <c r="E883" s="2"/>
      <c r="F883" s="2"/>
      <c r="G883" s="2"/>
      <c r="H883" s="2"/>
      <c r="I883" s="2"/>
      <c r="J883" s="2"/>
      <c r="K883" s="2"/>
      <c r="L883" s="2"/>
      <c r="M883" s="2"/>
      <c r="N883" s="2"/>
      <c r="O883" s="2"/>
      <c r="P883" s="2"/>
    </row>
    <row r="884" spans="1:16" x14ac:dyDescent="0.25">
      <c r="A884" s="2"/>
      <c r="B884" s="2"/>
      <c r="C884" s="2"/>
      <c r="D884" s="2"/>
      <c r="E884" s="2"/>
      <c r="F884" s="2"/>
      <c r="G884" s="2"/>
      <c r="H884" s="2"/>
      <c r="I884" s="2"/>
      <c r="J884" s="2"/>
      <c r="K884" s="2"/>
      <c r="L884" s="2"/>
      <c r="M884" s="2"/>
      <c r="N884" s="2"/>
      <c r="O884" s="2"/>
      <c r="P884" s="2"/>
    </row>
    <row r="885" spans="1:16" x14ac:dyDescent="0.25">
      <c r="A885" s="2"/>
      <c r="B885" s="2"/>
      <c r="C885" s="2"/>
      <c r="D885" s="2"/>
      <c r="E885" s="2"/>
      <c r="F885" s="2"/>
      <c r="G885" s="2"/>
      <c r="H885" s="2"/>
      <c r="I885" s="2"/>
      <c r="J885" s="2"/>
      <c r="K885" s="2"/>
      <c r="L885" s="2"/>
      <c r="M885" s="2"/>
      <c r="N885" s="2"/>
      <c r="O885" s="2"/>
      <c r="P885" s="2"/>
    </row>
    <row r="886" spans="1:16" x14ac:dyDescent="0.25">
      <c r="A886" s="2"/>
      <c r="B886" s="2"/>
      <c r="C886" s="2"/>
      <c r="D886" s="2"/>
      <c r="E886" s="2"/>
      <c r="F886" s="2"/>
      <c r="G886" s="2"/>
      <c r="H886" s="2"/>
      <c r="I886" s="2"/>
      <c r="J886" s="2"/>
      <c r="K886" s="2"/>
      <c r="L886" s="2"/>
      <c r="M886" s="2"/>
      <c r="N886" s="2"/>
      <c r="O886" s="2"/>
      <c r="P886" s="2"/>
    </row>
    <row r="887" spans="1:16" x14ac:dyDescent="0.25">
      <c r="A887" s="2"/>
      <c r="B887" s="2"/>
      <c r="C887" s="2"/>
      <c r="D887" s="2"/>
      <c r="E887" s="2"/>
      <c r="F887" s="2"/>
      <c r="G887" s="2"/>
      <c r="H887" s="2"/>
      <c r="I887" s="2"/>
      <c r="J887" s="2"/>
      <c r="K887" s="2"/>
      <c r="L887" s="2"/>
      <c r="M887" s="2"/>
      <c r="N887" s="2"/>
      <c r="O887" s="2"/>
      <c r="P887" s="2"/>
    </row>
    <row r="888" spans="1:16" x14ac:dyDescent="0.25">
      <c r="A888" s="2"/>
      <c r="B888" s="2"/>
      <c r="C888" s="2"/>
      <c r="D888" s="2"/>
      <c r="E888" s="2"/>
      <c r="F888" s="2"/>
      <c r="G888" s="2"/>
      <c r="H888" s="2"/>
      <c r="I888" s="2"/>
      <c r="J888" s="2"/>
      <c r="K888" s="2"/>
      <c r="L888" s="2"/>
      <c r="M888" s="2"/>
      <c r="N888" s="2"/>
      <c r="O888" s="2"/>
      <c r="P888" s="2"/>
    </row>
    <row r="889" spans="1:16" x14ac:dyDescent="0.25">
      <c r="A889" s="2"/>
      <c r="B889" s="2"/>
      <c r="C889" s="2"/>
      <c r="D889" s="2"/>
      <c r="E889" s="2"/>
      <c r="F889" s="2"/>
      <c r="G889" s="2"/>
      <c r="H889" s="2"/>
      <c r="I889" s="2"/>
      <c r="J889" s="2"/>
      <c r="K889" s="2"/>
      <c r="L889" s="2"/>
      <c r="M889" s="2"/>
      <c r="N889" s="2"/>
      <c r="O889" s="2"/>
      <c r="P889" s="2"/>
    </row>
    <row r="890" spans="1:16" x14ac:dyDescent="0.25">
      <c r="A890" s="2"/>
      <c r="B890" s="2"/>
      <c r="C890" s="2"/>
      <c r="D890" s="2"/>
      <c r="E890" s="2"/>
      <c r="F890" s="2"/>
      <c r="G890" s="2"/>
      <c r="H890" s="2"/>
      <c r="I890" s="2"/>
      <c r="J890" s="2"/>
      <c r="K890" s="2"/>
      <c r="L890" s="2"/>
      <c r="M890" s="2"/>
      <c r="N890" s="2"/>
      <c r="O890" s="2"/>
      <c r="P890" s="2"/>
    </row>
    <row r="891" spans="1:16" x14ac:dyDescent="0.25">
      <c r="A891" s="2"/>
      <c r="B891" s="2"/>
      <c r="C891" s="2"/>
      <c r="D891" s="2"/>
      <c r="E891" s="2"/>
      <c r="F891" s="2"/>
      <c r="G891" s="2"/>
      <c r="H891" s="2"/>
      <c r="I891" s="2"/>
      <c r="J891" s="2"/>
      <c r="K891" s="2"/>
      <c r="L891" s="2"/>
      <c r="M891" s="2"/>
      <c r="N891" s="2"/>
      <c r="O891" s="2"/>
      <c r="P891" s="2"/>
    </row>
    <row r="892" spans="1:16" x14ac:dyDescent="0.25">
      <c r="A892" s="2"/>
      <c r="B892" s="2"/>
      <c r="C892" s="2"/>
      <c r="D892" s="2"/>
      <c r="E892" s="2"/>
      <c r="F892" s="2"/>
      <c r="G892" s="2"/>
      <c r="H892" s="2"/>
      <c r="I892" s="2"/>
      <c r="J892" s="2"/>
      <c r="K892" s="2"/>
      <c r="L892" s="2"/>
      <c r="M892" s="2"/>
      <c r="N892" s="2"/>
      <c r="O892" s="2"/>
      <c r="P892" s="2"/>
    </row>
    <row r="893" spans="1:16" x14ac:dyDescent="0.25">
      <c r="A893" s="2"/>
      <c r="B893" s="2"/>
      <c r="C893" s="2"/>
      <c r="D893" s="2"/>
      <c r="E893" s="2"/>
      <c r="F893" s="2"/>
      <c r="G893" s="2"/>
      <c r="H893" s="2"/>
      <c r="I893" s="2"/>
      <c r="J893" s="2"/>
      <c r="K893" s="2"/>
      <c r="L893" s="2"/>
      <c r="M893" s="2"/>
      <c r="N893" s="2"/>
      <c r="O893" s="2"/>
      <c r="P893" s="2"/>
    </row>
    <row r="894" spans="1:16" x14ac:dyDescent="0.25">
      <c r="A894" s="2"/>
      <c r="B894" s="2"/>
      <c r="C894" s="2"/>
      <c r="D894" s="2"/>
      <c r="E894" s="2"/>
      <c r="F894" s="2"/>
      <c r="G894" s="2"/>
      <c r="H894" s="2"/>
      <c r="I894" s="2"/>
      <c r="J894" s="2"/>
      <c r="K894" s="2"/>
      <c r="L894" s="2"/>
      <c r="M894" s="2"/>
      <c r="N894" s="2"/>
      <c r="O894" s="2"/>
      <c r="P894" s="2"/>
    </row>
    <row r="895" spans="1:16" x14ac:dyDescent="0.25">
      <c r="A895" s="2"/>
      <c r="B895" s="2"/>
      <c r="C895" s="2"/>
      <c r="D895" s="2"/>
      <c r="E895" s="2"/>
      <c r="F895" s="2"/>
      <c r="G895" s="2"/>
      <c r="H895" s="2"/>
      <c r="I895" s="2"/>
      <c r="J895" s="2"/>
      <c r="K895" s="2"/>
      <c r="L895" s="2"/>
      <c r="M895" s="2"/>
      <c r="N895" s="2"/>
      <c r="O895" s="2"/>
      <c r="P895" s="2"/>
    </row>
    <row r="896" spans="1:16" x14ac:dyDescent="0.25">
      <c r="A896" s="2"/>
      <c r="B896" s="2"/>
      <c r="C896" s="2"/>
      <c r="D896" s="2"/>
      <c r="E896" s="2"/>
      <c r="F896" s="2"/>
      <c r="G896" s="2"/>
      <c r="H896" s="2"/>
      <c r="I896" s="2"/>
      <c r="J896" s="2"/>
      <c r="K896" s="2"/>
      <c r="L896" s="2"/>
      <c r="M896" s="2"/>
      <c r="N896" s="2"/>
      <c r="O896" s="2"/>
      <c r="P896" s="2"/>
    </row>
    <row r="897" spans="1:16" x14ac:dyDescent="0.25">
      <c r="A897" s="2"/>
      <c r="B897" s="2"/>
      <c r="C897" s="2"/>
      <c r="D897" s="2"/>
      <c r="E897" s="2"/>
      <c r="F897" s="2"/>
      <c r="G897" s="2"/>
      <c r="H897" s="2"/>
      <c r="I897" s="2"/>
      <c r="J897" s="2"/>
      <c r="K897" s="2"/>
      <c r="L897" s="2"/>
      <c r="M897" s="2"/>
      <c r="N897" s="2"/>
      <c r="O897" s="2"/>
      <c r="P897" s="2"/>
    </row>
    <row r="898" spans="1:16" x14ac:dyDescent="0.25">
      <c r="A898" s="2"/>
      <c r="B898" s="2"/>
      <c r="C898" s="2"/>
      <c r="D898" s="2"/>
      <c r="E898" s="2"/>
      <c r="F898" s="2"/>
      <c r="G898" s="2"/>
      <c r="H898" s="2"/>
      <c r="I898" s="2"/>
      <c r="J898" s="2"/>
      <c r="K898" s="2"/>
      <c r="L898" s="2"/>
      <c r="M898" s="2"/>
      <c r="N898" s="2"/>
      <c r="O898" s="2"/>
      <c r="P898" s="2"/>
    </row>
    <row r="899" spans="1:16" x14ac:dyDescent="0.25">
      <c r="A899" s="2"/>
      <c r="B899" s="2"/>
      <c r="C899" s="2"/>
      <c r="D899" s="2"/>
      <c r="E899" s="2"/>
      <c r="F899" s="2"/>
      <c r="G899" s="2"/>
      <c r="H899" s="2"/>
      <c r="I899" s="2"/>
      <c r="J899" s="2"/>
      <c r="K899" s="2"/>
      <c r="L899" s="2"/>
      <c r="M899" s="2"/>
      <c r="N899" s="2"/>
      <c r="O899" s="2"/>
      <c r="P899" s="2"/>
    </row>
    <row r="900" spans="1:16" x14ac:dyDescent="0.25">
      <c r="A900" s="2"/>
      <c r="B900" s="2"/>
      <c r="C900" s="2"/>
      <c r="D900" s="2"/>
      <c r="E900" s="2"/>
      <c r="F900" s="2"/>
      <c r="G900" s="2"/>
      <c r="H900" s="2"/>
      <c r="I900" s="2"/>
      <c r="J900" s="2"/>
      <c r="K900" s="2"/>
      <c r="L900" s="2"/>
      <c r="M900" s="2"/>
      <c r="N900" s="2"/>
      <c r="O900" s="2"/>
      <c r="P900" s="2"/>
    </row>
    <row r="901" spans="1:16" x14ac:dyDescent="0.25">
      <c r="A901" s="2"/>
      <c r="B901" s="2"/>
      <c r="C901" s="2"/>
      <c r="D901" s="2"/>
      <c r="E901" s="2"/>
      <c r="F901" s="2"/>
      <c r="G901" s="2"/>
      <c r="H901" s="2"/>
      <c r="I901" s="2"/>
      <c r="J901" s="2"/>
      <c r="K901" s="2"/>
      <c r="L901" s="2"/>
      <c r="M901" s="2"/>
      <c r="N901" s="2"/>
      <c r="O901" s="2"/>
      <c r="P901" s="2"/>
    </row>
    <row r="902" spans="1:16" x14ac:dyDescent="0.25">
      <c r="A902" s="2"/>
      <c r="B902" s="2"/>
      <c r="C902" s="2"/>
      <c r="D902" s="2"/>
      <c r="E902" s="2"/>
      <c r="F902" s="2"/>
      <c r="G902" s="2"/>
      <c r="H902" s="2"/>
      <c r="I902" s="2"/>
      <c r="J902" s="2"/>
      <c r="K902" s="2"/>
      <c r="L902" s="2"/>
      <c r="M902" s="2"/>
      <c r="N902" s="2"/>
      <c r="O902" s="2"/>
      <c r="P902" s="2"/>
    </row>
    <row r="903" spans="1:16" x14ac:dyDescent="0.25">
      <c r="A903" s="2"/>
      <c r="B903" s="2"/>
      <c r="C903" s="2"/>
      <c r="D903" s="2"/>
      <c r="E903" s="2"/>
      <c r="F903" s="2"/>
      <c r="G903" s="2"/>
      <c r="H903" s="2"/>
      <c r="I903" s="2"/>
      <c r="J903" s="2"/>
      <c r="K903" s="2"/>
      <c r="L903" s="2"/>
      <c r="M903" s="2"/>
      <c r="N903" s="2"/>
      <c r="O903" s="2"/>
      <c r="P903" s="2"/>
    </row>
    <row r="904" spans="1:16" x14ac:dyDescent="0.25">
      <c r="A904" s="2"/>
      <c r="B904" s="2"/>
      <c r="C904" s="2"/>
      <c r="D904" s="2"/>
      <c r="E904" s="2"/>
      <c r="F904" s="2"/>
      <c r="G904" s="2"/>
      <c r="H904" s="2"/>
      <c r="I904" s="2"/>
      <c r="J904" s="2"/>
      <c r="K904" s="2"/>
      <c r="L904" s="2"/>
      <c r="M904" s="2"/>
      <c r="N904" s="2"/>
      <c r="O904" s="2"/>
      <c r="P904" s="2"/>
    </row>
    <row r="905" spans="1:16" x14ac:dyDescent="0.25">
      <c r="A905" s="2"/>
      <c r="B905" s="2"/>
      <c r="C905" s="2"/>
      <c r="D905" s="2"/>
      <c r="E905" s="2"/>
      <c r="F905" s="2"/>
      <c r="G905" s="2"/>
      <c r="H905" s="2"/>
      <c r="I905" s="2"/>
      <c r="J905" s="2"/>
      <c r="K905" s="2"/>
      <c r="L905" s="2"/>
      <c r="M905" s="2"/>
      <c r="N905" s="2"/>
      <c r="O905" s="2"/>
      <c r="P905" s="2"/>
    </row>
    <row r="906" spans="1:16" x14ac:dyDescent="0.25">
      <c r="A906" s="2"/>
      <c r="B906" s="2"/>
      <c r="C906" s="2"/>
      <c r="D906" s="2"/>
      <c r="E906" s="2"/>
      <c r="F906" s="2"/>
      <c r="G906" s="2"/>
      <c r="H906" s="2"/>
      <c r="I906" s="2"/>
      <c r="J906" s="2"/>
      <c r="K906" s="2"/>
      <c r="L906" s="2"/>
      <c r="M906" s="2"/>
      <c r="N906" s="2"/>
      <c r="O906" s="2"/>
      <c r="P906" s="2"/>
    </row>
    <row r="907" spans="1:16" x14ac:dyDescent="0.25">
      <c r="A907" s="2"/>
      <c r="B907" s="2"/>
      <c r="C907" s="2"/>
      <c r="D907" s="2"/>
      <c r="E907" s="2"/>
      <c r="F907" s="2"/>
      <c r="G907" s="2"/>
      <c r="H907" s="2"/>
      <c r="I907" s="2"/>
      <c r="J907" s="2"/>
      <c r="K907" s="2"/>
      <c r="L907" s="2"/>
      <c r="M907" s="2"/>
      <c r="N907" s="2"/>
      <c r="O907" s="2"/>
      <c r="P907" s="2"/>
    </row>
    <row r="908" spans="1:16" x14ac:dyDescent="0.25">
      <c r="A908" s="2"/>
      <c r="B908" s="2"/>
      <c r="C908" s="2"/>
      <c r="D908" s="2"/>
      <c r="E908" s="2"/>
      <c r="F908" s="2"/>
      <c r="G908" s="2"/>
      <c r="H908" s="2"/>
      <c r="I908" s="2"/>
      <c r="J908" s="2"/>
      <c r="K908" s="2"/>
      <c r="L908" s="2"/>
      <c r="M908" s="2"/>
      <c r="N908" s="2"/>
      <c r="O908" s="2"/>
      <c r="P908" s="2"/>
    </row>
    <row r="909" spans="1:16" x14ac:dyDescent="0.25">
      <c r="A909" s="2"/>
      <c r="B909" s="2"/>
      <c r="C909" s="2"/>
      <c r="D909" s="2"/>
      <c r="E909" s="2"/>
      <c r="F909" s="2"/>
      <c r="G909" s="2"/>
      <c r="H909" s="2"/>
      <c r="I909" s="2"/>
      <c r="J909" s="2"/>
      <c r="K909" s="2"/>
      <c r="L909" s="2"/>
      <c r="M909" s="2"/>
      <c r="N909" s="2"/>
      <c r="O909" s="2"/>
      <c r="P909" s="2"/>
    </row>
    <row r="910" spans="1:16" x14ac:dyDescent="0.25">
      <c r="A910" s="2"/>
      <c r="B910" s="2"/>
      <c r="C910" s="2"/>
      <c r="D910" s="2"/>
      <c r="E910" s="2"/>
      <c r="F910" s="2"/>
      <c r="G910" s="2"/>
      <c r="H910" s="2"/>
      <c r="I910" s="2"/>
      <c r="J910" s="2"/>
      <c r="K910" s="2"/>
      <c r="L910" s="2"/>
      <c r="M910" s="2"/>
      <c r="N910" s="2"/>
      <c r="O910" s="2"/>
      <c r="P910" s="2"/>
    </row>
    <row r="911" spans="1:16" x14ac:dyDescent="0.25">
      <c r="A911" s="2"/>
      <c r="B911" s="2"/>
      <c r="C911" s="2"/>
      <c r="D911" s="2"/>
      <c r="E911" s="2"/>
      <c r="F911" s="2"/>
      <c r="G911" s="2"/>
      <c r="H911" s="2"/>
      <c r="I911" s="2"/>
      <c r="J911" s="2"/>
      <c r="K911" s="2"/>
      <c r="L911" s="2"/>
      <c r="M911" s="2"/>
      <c r="N911" s="2"/>
      <c r="O911" s="2"/>
      <c r="P911" s="2"/>
    </row>
    <row r="912" spans="1:16" x14ac:dyDescent="0.25">
      <c r="A912" s="2"/>
      <c r="B912" s="2"/>
      <c r="C912" s="2"/>
      <c r="D912" s="2"/>
      <c r="E912" s="2"/>
      <c r="F912" s="2"/>
      <c r="G912" s="2"/>
      <c r="H912" s="2"/>
      <c r="I912" s="2"/>
      <c r="J912" s="2"/>
      <c r="K912" s="2"/>
      <c r="L912" s="2"/>
      <c r="M912" s="2"/>
      <c r="N912" s="2"/>
      <c r="O912" s="2"/>
      <c r="P912" s="2"/>
    </row>
    <row r="913" spans="1:16" x14ac:dyDescent="0.25">
      <c r="A913" s="2"/>
      <c r="B913" s="2"/>
      <c r="C913" s="2"/>
      <c r="D913" s="2"/>
      <c r="E913" s="2"/>
      <c r="F913" s="2"/>
      <c r="G913" s="2"/>
      <c r="H913" s="2"/>
      <c r="I913" s="2"/>
      <c r="J913" s="2"/>
      <c r="K913" s="2"/>
      <c r="L913" s="2"/>
      <c r="M913" s="2"/>
      <c r="N913" s="2"/>
      <c r="O913" s="2"/>
      <c r="P913" s="2"/>
    </row>
    <row r="914" spans="1:16" x14ac:dyDescent="0.25">
      <c r="A914" s="2"/>
      <c r="B914" s="2"/>
      <c r="C914" s="2"/>
      <c r="D914" s="2"/>
      <c r="E914" s="2"/>
      <c r="F914" s="2"/>
      <c r="G914" s="2"/>
      <c r="H914" s="2"/>
      <c r="I914" s="2"/>
      <c r="J914" s="2"/>
      <c r="K914" s="2"/>
      <c r="L914" s="2"/>
      <c r="M914" s="2"/>
      <c r="N914" s="2"/>
      <c r="O914" s="2"/>
      <c r="P914" s="2"/>
    </row>
    <row r="915" spans="1:16" x14ac:dyDescent="0.25">
      <c r="A915" s="2"/>
      <c r="B915" s="2"/>
      <c r="C915" s="2"/>
      <c r="D915" s="2"/>
      <c r="E915" s="2"/>
      <c r="F915" s="2"/>
      <c r="G915" s="2"/>
      <c r="H915" s="2"/>
      <c r="I915" s="2"/>
      <c r="J915" s="2"/>
      <c r="K915" s="2"/>
      <c r="L915" s="2"/>
      <c r="M915" s="2"/>
      <c r="N915" s="2"/>
      <c r="O915" s="2"/>
      <c r="P915" s="2"/>
    </row>
    <row r="916" spans="1:16" x14ac:dyDescent="0.25">
      <c r="A916" s="2"/>
      <c r="B916" s="2"/>
      <c r="C916" s="2"/>
      <c r="D916" s="2"/>
      <c r="E916" s="2"/>
      <c r="F916" s="2"/>
      <c r="G916" s="2"/>
      <c r="H916" s="2"/>
      <c r="I916" s="2"/>
      <c r="J916" s="2"/>
      <c r="K916" s="2"/>
      <c r="L916" s="2"/>
      <c r="M916" s="2"/>
      <c r="N916" s="2"/>
      <c r="O916" s="2"/>
      <c r="P916" s="2"/>
    </row>
    <row r="917" spans="1:16" x14ac:dyDescent="0.25">
      <c r="A917" s="2"/>
      <c r="B917" s="2"/>
      <c r="C917" s="2"/>
      <c r="D917" s="2"/>
      <c r="E917" s="2"/>
      <c r="F917" s="2"/>
      <c r="G917" s="2"/>
      <c r="H917" s="2"/>
      <c r="I917" s="2"/>
      <c r="J917" s="2"/>
      <c r="K917" s="2"/>
      <c r="L917" s="2"/>
      <c r="M917" s="2"/>
      <c r="N917" s="2"/>
      <c r="O917" s="2"/>
      <c r="P917" s="2"/>
    </row>
    <row r="918" spans="1:16" x14ac:dyDescent="0.25">
      <c r="A918" s="2"/>
      <c r="B918" s="2"/>
      <c r="C918" s="2"/>
      <c r="D918" s="2"/>
      <c r="E918" s="2"/>
      <c r="F918" s="2"/>
      <c r="G918" s="2"/>
      <c r="H918" s="2"/>
      <c r="I918" s="2"/>
      <c r="J918" s="2"/>
      <c r="K918" s="2"/>
      <c r="L918" s="2"/>
      <c r="M918" s="2"/>
      <c r="N918" s="2"/>
      <c r="O918" s="2"/>
      <c r="P918" s="2"/>
    </row>
    <row r="919" spans="1:16" x14ac:dyDescent="0.25">
      <c r="A919" s="2"/>
      <c r="B919" s="2"/>
      <c r="C919" s="2"/>
      <c r="D919" s="2"/>
      <c r="E919" s="2"/>
      <c r="F919" s="2"/>
      <c r="G919" s="2"/>
      <c r="H919" s="2"/>
      <c r="I919" s="2"/>
      <c r="J919" s="2"/>
      <c r="K919" s="2"/>
      <c r="L919" s="2"/>
      <c r="M919" s="2"/>
      <c r="N919" s="2"/>
      <c r="O919" s="2"/>
      <c r="P919" s="2"/>
    </row>
    <row r="920" spans="1:16" x14ac:dyDescent="0.25">
      <c r="A920" s="2"/>
      <c r="B920" s="2"/>
      <c r="C920" s="2"/>
      <c r="D920" s="2"/>
      <c r="E920" s="2"/>
      <c r="F920" s="2"/>
      <c r="G920" s="2"/>
      <c r="H920" s="2"/>
      <c r="I920" s="2"/>
      <c r="J920" s="2"/>
      <c r="K920" s="2"/>
      <c r="L920" s="2"/>
      <c r="M920" s="2"/>
      <c r="N920" s="2"/>
      <c r="O920" s="2"/>
      <c r="P920" s="2"/>
    </row>
    <row r="921" spans="1:16" x14ac:dyDescent="0.25">
      <c r="A921" s="2"/>
      <c r="B921" s="2"/>
      <c r="C921" s="2"/>
      <c r="D921" s="2"/>
      <c r="E921" s="2"/>
      <c r="F921" s="2"/>
      <c r="G921" s="2"/>
      <c r="H921" s="2"/>
      <c r="I921" s="2"/>
      <c r="J921" s="2"/>
      <c r="K921" s="2"/>
      <c r="L921" s="2"/>
      <c r="M921" s="2"/>
      <c r="N921" s="2"/>
      <c r="O921" s="2"/>
      <c r="P921" s="2"/>
    </row>
    <row r="922" spans="1:16" x14ac:dyDescent="0.25">
      <c r="A922" s="2"/>
      <c r="B922" s="2"/>
      <c r="C922" s="2"/>
      <c r="D922" s="2"/>
      <c r="E922" s="2"/>
      <c r="F922" s="2"/>
      <c r="G922" s="2"/>
      <c r="H922" s="2"/>
      <c r="I922" s="2"/>
      <c r="J922" s="2"/>
      <c r="K922" s="2"/>
      <c r="L922" s="2"/>
      <c r="M922" s="2"/>
      <c r="N922" s="2"/>
      <c r="O922" s="2"/>
      <c r="P922" s="2"/>
    </row>
    <row r="923" spans="1:16" x14ac:dyDescent="0.25">
      <c r="A923" s="2"/>
      <c r="B923" s="2"/>
      <c r="C923" s="2"/>
      <c r="D923" s="2"/>
      <c r="E923" s="2"/>
      <c r="F923" s="2"/>
      <c r="G923" s="2"/>
      <c r="H923" s="2"/>
      <c r="I923" s="2"/>
      <c r="J923" s="2"/>
      <c r="K923" s="2"/>
      <c r="L923" s="2"/>
      <c r="M923" s="2"/>
      <c r="N923" s="2"/>
      <c r="O923" s="2"/>
      <c r="P923" s="2"/>
    </row>
    <row r="924" spans="1:16" x14ac:dyDescent="0.25">
      <c r="A924" s="2"/>
      <c r="B924" s="2"/>
      <c r="C924" s="2"/>
      <c r="D924" s="2"/>
      <c r="E924" s="2"/>
      <c r="F924" s="2"/>
      <c r="G924" s="2"/>
      <c r="H924" s="2"/>
      <c r="I924" s="2"/>
      <c r="J924" s="2"/>
      <c r="K924" s="2"/>
      <c r="L924" s="2"/>
      <c r="M924" s="2"/>
      <c r="N924" s="2"/>
      <c r="O924" s="2"/>
      <c r="P924" s="2"/>
    </row>
    <row r="925" spans="1:16" x14ac:dyDescent="0.25">
      <c r="A925" s="2"/>
      <c r="B925" s="2"/>
      <c r="C925" s="2"/>
      <c r="D925" s="2"/>
      <c r="E925" s="2"/>
      <c r="F925" s="2"/>
      <c r="G925" s="2"/>
      <c r="H925" s="2"/>
      <c r="I925" s="2"/>
      <c r="J925" s="2"/>
      <c r="K925" s="2"/>
      <c r="L925" s="2"/>
      <c r="M925" s="2"/>
      <c r="N925" s="2"/>
      <c r="O925" s="2"/>
      <c r="P925" s="2"/>
    </row>
    <row r="926" spans="1:16" x14ac:dyDescent="0.25">
      <c r="A926" s="2"/>
      <c r="B926" s="2"/>
      <c r="C926" s="2"/>
      <c r="D926" s="2"/>
      <c r="E926" s="2"/>
      <c r="F926" s="2"/>
      <c r="G926" s="2"/>
      <c r="H926" s="2"/>
      <c r="I926" s="2"/>
      <c r="J926" s="2"/>
      <c r="K926" s="2"/>
      <c r="L926" s="2"/>
      <c r="M926" s="2"/>
      <c r="N926" s="2"/>
      <c r="O926" s="2"/>
      <c r="P926" s="2"/>
    </row>
    <row r="927" spans="1:16" x14ac:dyDescent="0.25">
      <c r="A927" s="2"/>
      <c r="B927" s="2"/>
      <c r="C927" s="2"/>
      <c r="D927" s="2"/>
      <c r="E927" s="2"/>
      <c r="F927" s="2"/>
      <c r="G927" s="2"/>
      <c r="H927" s="2"/>
      <c r="I927" s="2"/>
      <c r="J927" s="2"/>
      <c r="K927" s="2"/>
      <c r="L927" s="2"/>
      <c r="M927" s="2"/>
      <c r="N927" s="2"/>
      <c r="O927" s="2"/>
      <c r="P927" s="2"/>
    </row>
    <row r="928" spans="1:16" x14ac:dyDescent="0.25">
      <c r="A928" s="2"/>
      <c r="B928" s="2"/>
      <c r="C928" s="2"/>
      <c r="D928" s="2"/>
      <c r="E928" s="2"/>
      <c r="F928" s="2"/>
      <c r="G928" s="2"/>
      <c r="H928" s="2"/>
      <c r="I928" s="2"/>
      <c r="J928" s="2"/>
      <c r="K928" s="2"/>
      <c r="L928" s="2"/>
      <c r="M928" s="2"/>
      <c r="N928" s="2"/>
      <c r="O928" s="2"/>
      <c r="P928" s="2"/>
    </row>
    <row r="929" spans="1:16" x14ac:dyDescent="0.25">
      <c r="A929" s="2"/>
      <c r="B929" s="2"/>
      <c r="C929" s="2"/>
      <c r="D929" s="2"/>
      <c r="E929" s="2"/>
      <c r="F929" s="2"/>
      <c r="G929" s="2"/>
      <c r="H929" s="2"/>
      <c r="I929" s="2"/>
      <c r="J929" s="2"/>
      <c r="K929" s="2"/>
      <c r="L929" s="2"/>
      <c r="M929" s="2"/>
      <c r="N929" s="2"/>
      <c r="O929" s="2"/>
      <c r="P929" s="2"/>
    </row>
    <row r="930" spans="1:16" x14ac:dyDescent="0.25">
      <c r="A930" s="2"/>
      <c r="B930" s="2"/>
      <c r="C930" s="2"/>
      <c r="D930" s="2"/>
      <c r="E930" s="2"/>
      <c r="F930" s="2"/>
      <c r="G930" s="2"/>
      <c r="H930" s="2"/>
      <c r="I930" s="2"/>
      <c r="J930" s="2"/>
      <c r="K930" s="2"/>
      <c r="L930" s="2"/>
      <c r="M930" s="2"/>
      <c r="N930" s="2"/>
      <c r="O930" s="2"/>
      <c r="P930" s="2"/>
    </row>
    <row r="931" spans="1:16" x14ac:dyDescent="0.25">
      <c r="A931" s="2"/>
      <c r="B931" s="2"/>
      <c r="C931" s="2"/>
      <c r="D931" s="2"/>
      <c r="E931" s="2"/>
      <c r="F931" s="2"/>
      <c r="G931" s="2"/>
      <c r="H931" s="2"/>
      <c r="I931" s="2"/>
      <c r="J931" s="2"/>
      <c r="K931" s="2"/>
      <c r="L931" s="2"/>
      <c r="M931" s="2"/>
      <c r="N931" s="2"/>
      <c r="O931" s="2"/>
      <c r="P931" s="2"/>
    </row>
    <row r="932" spans="1:16" x14ac:dyDescent="0.25">
      <c r="A932" s="2"/>
      <c r="B932" s="2"/>
      <c r="C932" s="2"/>
      <c r="D932" s="2"/>
      <c r="E932" s="2"/>
      <c r="F932" s="2"/>
      <c r="G932" s="2"/>
      <c r="H932" s="2"/>
      <c r="I932" s="2"/>
      <c r="J932" s="2"/>
      <c r="K932" s="2"/>
      <c r="L932" s="2"/>
      <c r="M932" s="2"/>
      <c r="N932" s="2"/>
      <c r="O932" s="2"/>
      <c r="P932" s="2"/>
    </row>
    <row r="933" spans="1:16" x14ac:dyDescent="0.25">
      <c r="A933" s="2"/>
      <c r="B933" s="2"/>
      <c r="C933" s="2"/>
      <c r="D933" s="2"/>
      <c r="E933" s="2"/>
      <c r="F933" s="2"/>
      <c r="G933" s="2"/>
      <c r="H933" s="2"/>
      <c r="I933" s="2"/>
      <c r="J933" s="2"/>
      <c r="K933" s="2"/>
      <c r="L933" s="2"/>
      <c r="M933" s="2"/>
      <c r="N933" s="2"/>
      <c r="O933" s="2"/>
      <c r="P933" s="2"/>
    </row>
    <row r="934" spans="1:16" x14ac:dyDescent="0.25">
      <c r="A934" s="2"/>
      <c r="B934" s="2"/>
      <c r="C934" s="2"/>
      <c r="D934" s="2"/>
      <c r="E934" s="2"/>
      <c r="F934" s="2"/>
      <c r="G934" s="2"/>
      <c r="H934" s="2"/>
      <c r="I934" s="2"/>
      <c r="J934" s="2"/>
      <c r="K934" s="2"/>
      <c r="L934" s="2"/>
      <c r="M934" s="2"/>
      <c r="N934" s="2"/>
      <c r="O934" s="2"/>
      <c r="P934" s="2"/>
    </row>
    <row r="935" spans="1:16" x14ac:dyDescent="0.25">
      <c r="A935" s="2"/>
      <c r="B935" s="2"/>
      <c r="C935" s="2"/>
      <c r="D935" s="2"/>
      <c r="E935" s="2"/>
      <c r="F935" s="2"/>
      <c r="G935" s="2"/>
      <c r="H935" s="2"/>
      <c r="I935" s="2"/>
      <c r="J935" s="2"/>
      <c r="K935" s="2"/>
      <c r="L935" s="2"/>
      <c r="M935" s="2"/>
      <c r="N935" s="2"/>
      <c r="O935" s="2"/>
      <c r="P935" s="2"/>
    </row>
    <row r="936" spans="1:16" x14ac:dyDescent="0.25">
      <c r="A936" s="2"/>
      <c r="B936" s="2"/>
      <c r="C936" s="2"/>
      <c r="D936" s="2"/>
      <c r="E936" s="2"/>
      <c r="F936" s="2"/>
      <c r="G936" s="2"/>
      <c r="H936" s="2"/>
      <c r="I936" s="2"/>
      <c r="J936" s="2"/>
      <c r="K936" s="2"/>
      <c r="L936" s="2"/>
      <c r="M936" s="2"/>
      <c r="N936" s="2"/>
      <c r="O936" s="2"/>
      <c r="P936" s="2"/>
    </row>
    <row r="937" spans="1:16" x14ac:dyDescent="0.25">
      <c r="A937" s="2"/>
      <c r="B937" s="2"/>
      <c r="C937" s="2"/>
      <c r="D937" s="2"/>
      <c r="E937" s="2"/>
      <c r="F937" s="2"/>
      <c r="G937" s="2"/>
      <c r="H937" s="2"/>
      <c r="I937" s="2"/>
      <c r="J937" s="2"/>
      <c r="K937" s="2"/>
      <c r="L937" s="2"/>
      <c r="M937" s="2"/>
      <c r="N937" s="2"/>
      <c r="O937" s="2"/>
      <c r="P937" s="2"/>
    </row>
    <row r="938" spans="1:16" x14ac:dyDescent="0.25">
      <c r="A938" s="2"/>
      <c r="B938" s="2"/>
      <c r="C938" s="2"/>
      <c r="D938" s="2"/>
      <c r="E938" s="2"/>
      <c r="F938" s="2"/>
      <c r="G938" s="2"/>
      <c r="H938" s="2"/>
      <c r="I938" s="2"/>
      <c r="J938" s="2"/>
      <c r="K938" s="2"/>
      <c r="L938" s="2"/>
      <c r="M938" s="2"/>
      <c r="N938" s="2"/>
      <c r="O938" s="2"/>
      <c r="P938" s="2"/>
    </row>
    <row r="939" spans="1:16" x14ac:dyDescent="0.25">
      <c r="A939" s="2"/>
      <c r="B939" s="2"/>
      <c r="C939" s="2"/>
      <c r="D939" s="2"/>
      <c r="E939" s="2"/>
      <c r="F939" s="2"/>
      <c r="G939" s="2"/>
      <c r="H939" s="2"/>
      <c r="I939" s="2"/>
      <c r="J939" s="2"/>
      <c r="K939" s="2"/>
      <c r="L939" s="2"/>
      <c r="M939" s="2"/>
      <c r="N939" s="2"/>
      <c r="O939" s="2"/>
      <c r="P939" s="2"/>
    </row>
    <row r="940" spans="1:16" x14ac:dyDescent="0.25">
      <c r="A940" s="2"/>
      <c r="B940" s="2"/>
      <c r="C940" s="2"/>
      <c r="D940" s="2"/>
      <c r="E940" s="2"/>
      <c r="F940" s="2"/>
      <c r="G940" s="2"/>
      <c r="H940" s="2"/>
      <c r="I940" s="2"/>
      <c r="J940" s="2"/>
      <c r="K940" s="2"/>
      <c r="L940" s="2"/>
      <c r="M940" s="2"/>
      <c r="N940" s="2"/>
      <c r="O940" s="2"/>
      <c r="P940" s="2"/>
    </row>
    <row r="941" spans="1:16" x14ac:dyDescent="0.25">
      <c r="A941" s="2"/>
      <c r="B941" s="2"/>
      <c r="C941" s="2"/>
      <c r="D941" s="2"/>
      <c r="E941" s="2"/>
      <c r="F941" s="2"/>
      <c r="G941" s="2"/>
      <c r="H941" s="2"/>
      <c r="I941" s="2"/>
      <c r="J941" s="2"/>
      <c r="K941" s="2"/>
      <c r="L941" s="2"/>
      <c r="M941" s="2"/>
      <c r="N941" s="2"/>
      <c r="O941" s="2"/>
      <c r="P941" s="2"/>
    </row>
    <row r="942" spans="1:16" x14ac:dyDescent="0.25">
      <c r="A942" s="2"/>
      <c r="B942" s="2"/>
      <c r="C942" s="2"/>
      <c r="D942" s="2"/>
      <c r="E942" s="2"/>
      <c r="F942" s="2"/>
      <c r="G942" s="2"/>
      <c r="H942" s="2"/>
      <c r="I942" s="2"/>
      <c r="J942" s="2"/>
      <c r="K942" s="2"/>
      <c r="L942" s="2"/>
      <c r="M942" s="2"/>
      <c r="N942" s="2"/>
      <c r="O942" s="2"/>
      <c r="P942" s="2"/>
    </row>
    <row r="943" spans="1:16" x14ac:dyDescent="0.25">
      <c r="A943" s="2"/>
      <c r="B943" s="2"/>
      <c r="C943" s="2"/>
      <c r="D943" s="2"/>
      <c r="E943" s="2"/>
      <c r="F943" s="2"/>
      <c r="G943" s="2"/>
      <c r="H943" s="2"/>
      <c r="I943" s="2"/>
      <c r="J943" s="2"/>
      <c r="K943" s="2"/>
      <c r="L943" s="2"/>
      <c r="M943" s="2"/>
      <c r="N943" s="2"/>
      <c r="O943" s="2"/>
      <c r="P943" s="2"/>
    </row>
    <row r="944" spans="1:16" x14ac:dyDescent="0.25">
      <c r="A944" s="2"/>
      <c r="B944" s="2"/>
      <c r="C944" s="2"/>
      <c r="D944" s="2"/>
      <c r="E944" s="2"/>
      <c r="F944" s="2"/>
      <c r="G944" s="2"/>
      <c r="H944" s="2"/>
      <c r="I944" s="2"/>
      <c r="J944" s="2"/>
      <c r="K944" s="2"/>
      <c r="L944" s="2"/>
      <c r="M944" s="2"/>
      <c r="N944" s="2"/>
      <c r="O944" s="2"/>
      <c r="P944" s="2"/>
    </row>
    <row r="945" spans="1:16" x14ac:dyDescent="0.25">
      <c r="A945" s="2"/>
      <c r="B945" s="2"/>
      <c r="C945" s="2"/>
      <c r="D945" s="2"/>
      <c r="E945" s="2"/>
      <c r="F945" s="2"/>
      <c r="G945" s="2"/>
      <c r="H945" s="2"/>
      <c r="I945" s="2"/>
      <c r="J945" s="2"/>
      <c r="K945" s="2"/>
      <c r="L945" s="2"/>
      <c r="M945" s="2"/>
      <c r="N945" s="2"/>
      <c r="O945" s="2"/>
      <c r="P945" s="2"/>
    </row>
    <row r="946" spans="1:16" x14ac:dyDescent="0.25">
      <c r="A946" s="2"/>
      <c r="B946" s="2"/>
      <c r="C946" s="2"/>
      <c r="D946" s="2"/>
      <c r="E946" s="2"/>
      <c r="F946" s="2"/>
      <c r="G946" s="2"/>
      <c r="H946" s="2"/>
      <c r="I946" s="2"/>
      <c r="J946" s="2"/>
      <c r="K946" s="2"/>
      <c r="L946" s="2"/>
      <c r="M946" s="2"/>
      <c r="N946" s="2"/>
      <c r="O946" s="2"/>
      <c r="P946" s="2"/>
    </row>
    <row r="947" spans="1:16" x14ac:dyDescent="0.25">
      <c r="A947" s="2"/>
      <c r="B947" s="2"/>
      <c r="C947" s="2"/>
      <c r="D947" s="2"/>
      <c r="E947" s="2"/>
      <c r="F947" s="2"/>
      <c r="G947" s="2"/>
      <c r="H947" s="2"/>
      <c r="I947" s="2"/>
      <c r="J947" s="2"/>
      <c r="K947" s="2"/>
      <c r="L947" s="2"/>
      <c r="M947" s="2"/>
      <c r="N947" s="2"/>
      <c r="O947" s="2"/>
      <c r="P947" s="2"/>
    </row>
    <row r="948" spans="1:16" x14ac:dyDescent="0.25">
      <c r="A948" s="2"/>
      <c r="B948" s="2"/>
      <c r="C948" s="2"/>
      <c r="D948" s="2"/>
      <c r="E948" s="2"/>
      <c r="F948" s="2"/>
      <c r="G948" s="2"/>
      <c r="H948" s="2"/>
      <c r="I948" s="2"/>
      <c r="J948" s="2"/>
      <c r="K948" s="2"/>
      <c r="L948" s="2"/>
      <c r="M948" s="2"/>
      <c r="N948" s="2"/>
      <c r="O948" s="2"/>
      <c r="P948" s="2"/>
    </row>
    <row r="949" spans="1:16" x14ac:dyDescent="0.25">
      <c r="A949" s="2"/>
      <c r="B949" s="2"/>
      <c r="C949" s="2"/>
      <c r="D949" s="2"/>
      <c r="E949" s="2"/>
      <c r="F949" s="2"/>
      <c r="G949" s="2"/>
      <c r="H949" s="2"/>
      <c r="I949" s="2"/>
      <c r="J949" s="2"/>
      <c r="K949" s="2"/>
      <c r="L949" s="2"/>
      <c r="M949" s="2"/>
      <c r="N949" s="2"/>
      <c r="O949" s="2"/>
      <c r="P949" s="2"/>
    </row>
    <row r="950" spans="1:16" x14ac:dyDescent="0.25">
      <c r="A950" s="2"/>
      <c r="B950" s="2"/>
      <c r="C950" s="2"/>
      <c r="D950" s="2"/>
      <c r="E950" s="2"/>
      <c r="F950" s="2"/>
      <c r="G950" s="2"/>
      <c r="H950" s="2"/>
      <c r="I950" s="2"/>
      <c r="J950" s="2"/>
      <c r="K950" s="2"/>
      <c r="L950" s="2"/>
      <c r="M950" s="2"/>
      <c r="N950" s="2"/>
      <c r="O950" s="2"/>
      <c r="P950" s="2"/>
    </row>
    <row r="951" spans="1:16" x14ac:dyDescent="0.25">
      <c r="A951" s="2"/>
      <c r="B951" s="2"/>
      <c r="C951" s="2"/>
      <c r="D951" s="2"/>
      <c r="E951" s="2"/>
      <c r="F951" s="2"/>
      <c r="G951" s="2"/>
      <c r="H951" s="2"/>
      <c r="I951" s="2"/>
      <c r="J951" s="2"/>
      <c r="K951" s="2"/>
      <c r="L951" s="2"/>
      <c r="M951" s="2"/>
      <c r="N951" s="2"/>
      <c r="O951" s="2"/>
      <c r="P951" s="2"/>
    </row>
    <row r="952" spans="1:16" x14ac:dyDescent="0.25">
      <c r="A952" s="2"/>
      <c r="B952" s="2"/>
      <c r="C952" s="2"/>
      <c r="D952" s="2"/>
      <c r="E952" s="2"/>
      <c r="F952" s="2"/>
      <c r="G952" s="2"/>
      <c r="H952" s="2"/>
      <c r="I952" s="2"/>
      <c r="J952" s="2"/>
      <c r="K952" s="2"/>
      <c r="L952" s="2"/>
      <c r="M952" s="2"/>
      <c r="N952" s="2"/>
      <c r="O952" s="2"/>
      <c r="P952" s="2"/>
    </row>
    <row r="953" spans="1:16" x14ac:dyDescent="0.25">
      <c r="A953" s="2"/>
      <c r="B953" s="2"/>
      <c r="C953" s="2"/>
      <c r="D953" s="2"/>
      <c r="E953" s="2"/>
      <c r="F953" s="2"/>
      <c r="G953" s="2"/>
      <c r="H953" s="2"/>
      <c r="I953" s="2"/>
      <c r="J953" s="2"/>
      <c r="K953" s="2"/>
      <c r="L953" s="2"/>
      <c r="M953" s="2"/>
      <c r="N953" s="2"/>
      <c r="O953" s="2"/>
      <c r="P953" s="2"/>
    </row>
    <row r="954" spans="1:16" x14ac:dyDescent="0.25">
      <c r="A954" s="2"/>
      <c r="B954" s="2"/>
      <c r="C954" s="2"/>
      <c r="D954" s="2"/>
      <c r="E954" s="2"/>
      <c r="F954" s="2"/>
      <c r="G954" s="2"/>
      <c r="H954" s="2"/>
      <c r="I954" s="2"/>
      <c r="J954" s="2"/>
      <c r="K954" s="2"/>
      <c r="L954" s="2"/>
      <c r="M954" s="2"/>
      <c r="N954" s="2"/>
      <c r="O954" s="2"/>
      <c r="P954" s="2"/>
    </row>
    <row r="955" spans="1:16" x14ac:dyDescent="0.25">
      <c r="A955" s="2"/>
      <c r="B955" s="2"/>
      <c r="C955" s="2"/>
      <c r="D955" s="2"/>
      <c r="E955" s="2"/>
      <c r="F955" s="2"/>
      <c r="G955" s="2"/>
      <c r="H955" s="2"/>
      <c r="I955" s="2"/>
      <c r="J955" s="2"/>
      <c r="K955" s="2"/>
      <c r="L955" s="2"/>
      <c r="M955" s="2"/>
      <c r="N955" s="2"/>
      <c r="O955" s="2"/>
      <c r="P955" s="2"/>
    </row>
    <row r="956" spans="1:16" x14ac:dyDescent="0.25">
      <c r="A956" s="2"/>
      <c r="B956" s="2"/>
      <c r="C956" s="2"/>
      <c r="D956" s="2"/>
      <c r="E956" s="2"/>
      <c r="F956" s="2"/>
      <c r="G956" s="2"/>
      <c r="H956" s="2"/>
      <c r="I956" s="2"/>
      <c r="J956" s="2"/>
      <c r="K956" s="2"/>
      <c r="L956" s="2"/>
      <c r="M956" s="2"/>
      <c r="N956" s="2"/>
      <c r="O956" s="2"/>
      <c r="P956" s="2"/>
    </row>
    <row r="957" spans="1:16" x14ac:dyDescent="0.25">
      <c r="A957" s="2"/>
      <c r="B957" s="2"/>
      <c r="C957" s="2"/>
      <c r="D957" s="2"/>
      <c r="E957" s="2"/>
      <c r="F957" s="2"/>
      <c r="G957" s="2"/>
      <c r="H957" s="2"/>
      <c r="I957" s="2"/>
      <c r="J957" s="2"/>
      <c r="K957" s="2"/>
      <c r="L957" s="2"/>
      <c r="M957" s="2"/>
      <c r="N957" s="2"/>
      <c r="O957" s="2"/>
      <c r="P957" s="2"/>
    </row>
    <row r="958" spans="1:16" x14ac:dyDescent="0.25">
      <c r="A958" s="2"/>
      <c r="B958" s="2"/>
      <c r="C958" s="2"/>
      <c r="D958" s="2"/>
      <c r="E958" s="2"/>
      <c r="F958" s="2"/>
      <c r="G958" s="2"/>
      <c r="H958" s="2"/>
      <c r="I958" s="2"/>
      <c r="J958" s="2"/>
      <c r="K958" s="2"/>
      <c r="L958" s="2"/>
      <c r="M958" s="2"/>
      <c r="N958" s="2"/>
      <c r="O958" s="2"/>
      <c r="P958" s="2"/>
    </row>
    <row r="959" spans="1:16" x14ac:dyDescent="0.25">
      <c r="A959" s="2"/>
      <c r="B959" s="2"/>
      <c r="C959" s="2"/>
      <c r="D959" s="2"/>
      <c r="E959" s="2"/>
      <c r="F959" s="2"/>
      <c r="G959" s="2"/>
      <c r="H959" s="2"/>
      <c r="I959" s="2"/>
      <c r="J959" s="2"/>
      <c r="K959" s="2"/>
      <c r="L959" s="2"/>
      <c r="M959" s="2"/>
      <c r="N959" s="2"/>
      <c r="O959" s="2"/>
      <c r="P959" s="2"/>
    </row>
    <row r="960" spans="1:16" x14ac:dyDescent="0.25">
      <c r="A960" s="2"/>
      <c r="B960" s="2"/>
      <c r="C960" s="2"/>
      <c r="D960" s="2"/>
      <c r="E960" s="2"/>
      <c r="F960" s="2"/>
      <c r="G960" s="2"/>
      <c r="H960" s="2"/>
      <c r="I960" s="2"/>
      <c r="J960" s="2"/>
      <c r="K960" s="2"/>
      <c r="L960" s="2"/>
      <c r="M960" s="2"/>
      <c r="N960" s="2"/>
      <c r="O960" s="2"/>
      <c r="P960" s="2"/>
    </row>
    <row r="961" spans="1:16" x14ac:dyDescent="0.25">
      <c r="A961" s="2"/>
      <c r="B961" s="2"/>
      <c r="C961" s="2"/>
      <c r="D961" s="2"/>
      <c r="E961" s="2"/>
      <c r="F961" s="2"/>
      <c r="G961" s="2"/>
      <c r="H961" s="2"/>
      <c r="I961" s="2"/>
      <c r="J961" s="2"/>
      <c r="K961" s="2"/>
      <c r="L961" s="2"/>
      <c r="M961" s="2"/>
      <c r="N961" s="2"/>
      <c r="O961" s="2"/>
      <c r="P961" s="2"/>
    </row>
    <row r="962" spans="1:16" x14ac:dyDescent="0.25">
      <c r="A962" s="2"/>
      <c r="B962" s="2"/>
      <c r="C962" s="2"/>
      <c r="D962" s="2"/>
      <c r="E962" s="2"/>
      <c r="F962" s="2"/>
      <c r="G962" s="2"/>
      <c r="H962" s="2"/>
      <c r="I962" s="2"/>
      <c r="J962" s="2"/>
      <c r="K962" s="2"/>
      <c r="L962" s="2"/>
      <c r="M962" s="2"/>
      <c r="N962" s="2"/>
      <c r="O962" s="2"/>
      <c r="P962" s="2"/>
    </row>
    <row r="963" spans="1:16" x14ac:dyDescent="0.25">
      <c r="A963" s="2"/>
      <c r="B963" s="2"/>
      <c r="C963" s="2"/>
      <c r="D963" s="2"/>
      <c r="E963" s="2"/>
      <c r="F963" s="2"/>
      <c r="G963" s="2"/>
      <c r="H963" s="2"/>
      <c r="I963" s="2"/>
      <c r="J963" s="2"/>
      <c r="K963" s="2"/>
      <c r="L963" s="2"/>
      <c r="M963" s="2"/>
      <c r="N963" s="2"/>
      <c r="O963" s="2"/>
      <c r="P963" s="2"/>
    </row>
    <row r="964" spans="1:16" x14ac:dyDescent="0.25">
      <c r="A964" s="2"/>
      <c r="B964" s="2"/>
      <c r="C964" s="2"/>
      <c r="D964" s="2"/>
      <c r="E964" s="2"/>
      <c r="F964" s="2"/>
      <c r="G964" s="2"/>
      <c r="H964" s="2"/>
      <c r="I964" s="2"/>
      <c r="J964" s="2"/>
      <c r="K964" s="2"/>
      <c r="L964" s="2"/>
      <c r="M964" s="2"/>
      <c r="N964" s="2"/>
      <c r="O964" s="2"/>
      <c r="P964" s="2"/>
    </row>
    <row r="965" spans="1:16" x14ac:dyDescent="0.25">
      <c r="A965" s="2"/>
      <c r="B965" s="2"/>
      <c r="C965" s="2"/>
      <c r="D965" s="2"/>
      <c r="E965" s="2"/>
      <c r="F965" s="2"/>
      <c r="G965" s="2"/>
      <c r="H965" s="2"/>
      <c r="I965" s="2"/>
      <c r="J965" s="2"/>
      <c r="K965" s="2"/>
      <c r="L965" s="2"/>
      <c r="M965" s="2"/>
      <c r="N965" s="2"/>
      <c r="O965" s="2"/>
      <c r="P965" s="2"/>
    </row>
    <row r="966" spans="1:16" x14ac:dyDescent="0.25">
      <c r="A966" s="2"/>
      <c r="B966" s="2"/>
      <c r="C966" s="2"/>
      <c r="D966" s="2"/>
      <c r="E966" s="2"/>
      <c r="F966" s="2"/>
      <c r="G966" s="2"/>
      <c r="H966" s="2"/>
      <c r="I966" s="2"/>
      <c r="J966" s="2"/>
      <c r="K966" s="2"/>
      <c r="L966" s="2"/>
      <c r="M966" s="2"/>
      <c r="N966" s="2"/>
      <c r="O966" s="2"/>
      <c r="P966" s="2"/>
    </row>
    <row r="967" spans="1:16" x14ac:dyDescent="0.25">
      <c r="A967" s="2"/>
      <c r="B967" s="2"/>
      <c r="C967" s="2"/>
      <c r="D967" s="2"/>
      <c r="E967" s="2"/>
      <c r="F967" s="2"/>
      <c r="G967" s="2"/>
      <c r="H967" s="2"/>
      <c r="I967" s="2"/>
      <c r="J967" s="2"/>
      <c r="K967" s="2"/>
      <c r="L967" s="2"/>
      <c r="M967" s="2"/>
      <c r="N967" s="2"/>
      <c r="O967" s="2"/>
      <c r="P967" s="2"/>
    </row>
    <row r="968" spans="1:16" x14ac:dyDescent="0.25">
      <c r="A968" s="2"/>
      <c r="B968" s="2"/>
      <c r="C968" s="2"/>
      <c r="D968" s="2"/>
      <c r="E968" s="2"/>
      <c r="F968" s="2"/>
      <c r="G968" s="2"/>
      <c r="H968" s="2"/>
      <c r="I968" s="2"/>
      <c r="J968" s="2"/>
      <c r="K968" s="2"/>
      <c r="L968" s="2"/>
      <c r="M968" s="2"/>
      <c r="N968" s="2"/>
      <c r="O968" s="2"/>
      <c r="P968" s="2"/>
    </row>
    <row r="969" spans="1:16" x14ac:dyDescent="0.25">
      <c r="A969" s="2"/>
      <c r="B969" s="2"/>
      <c r="C969" s="2"/>
      <c r="D969" s="2"/>
      <c r="E969" s="2"/>
      <c r="F969" s="2"/>
      <c r="G969" s="2"/>
      <c r="H969" s="2"/>
      <c r="I969" s="2"/>
      <c r="J969" s="2"/>
      <c r="K969" s="2"/>
      <c r="L969" s="2"/>
      <c r="M969" s="2"/>
      <c r="N969" s="2"/>
      <c r="O969" s="2"/>
      <c r="P969" s="2"/>
    </row>
    <row r="970" spans="1:16" x14ac:dyDescent="0.25">
      <c r="A970" s="2"/>
      <c r="B970" s="2"/>
      <c r="C970" s="2"/>
      <c r="D970" s="2"/>
      <c r="E970" s="2"/>
      <c r="F970" s="2"/>
      <c r="G970" s="2"/>
      <c r="H970" s="2"/>
      <c r="I970" s="2"/>
      <c r="J970" s="2"/>
      <c r="K970" s="2"/>
      <c r="L970" s="2"/>
      <c r="M970" s="2"/>
      <c r="N970" s="2"/>
      <c r="O970" s="2"/>
      <c r="P970" s="2"/>
    </row>
    <row r="971" spans="1:16" x14ac:dyDescent="0.25">
      <c r="A971" s="2"/>
      <c r="B971" s="2"/>
      <c r="C971" s="2"/>
      <c r="D971" s="2"/>
      <c r="E971" s="2"/>
      <c r="F971" s="2"/>
      <c r="G971" s="2"/>
      <c r="H971" s="2"/>
      <c r="I971" s="2"/>
      <c r="J971" s="2"/>
      <c r="K971" s="2"/>
      <c r="L971" s="2"/>
      <c r="M971" s="2"/>
      <c r="N971" s="2"/>
      <c r="O971" s="2"/>
      <c r="P971" s="2"/>
    </row>
    <row r="972" spans="1:16" x14ac:dyDescent="0.25">
      <c r="A972" s="2"/>
      <c r="B972" s="2"/>
      <c r="C972" s="2"/>
      <c r="D972" s="2"/>
      <c r="E972" s="2"/>
      <c r="F972" s="2"/>
      <c r="G972" s="2"/>
      <c r="H972" s="2"/>
      <c r="I972" s="2"/>
      <c r="J972" s="2"/>
      <c r="K972" s="2"/>
      <c r="L972" s="2"/>
      <c r="M972" s="2"/>
      <c r="N972" s="2"/>
      <c r="O972" s="2"/>
      <c r="P972" s="2"/>
    </row>
    <row r="973" spans="1:16" x14ac:dyDescent="0.25">
      <c r="A973" s="2"/>
      <c r="B973" s="2"/>
      <c r="C973" s="2"/>
      <c r="D973" s="2"/>
      <c r="E973" s="2"/>
      <c r="F973" s="2"/>
      <c r="G973" s="2"/>
      <c r="H973" s="2"/>
      <c r="I973" s="2"/>
      <c r="J973" s="2"/>
      <c r="K973" s="2"/>
      <c r="L973" s="2"/>
      <c r="M973" s="2"/>
      <c r="N973" s="2"/>
      <c r="O973" s="2"/>
      <c r="P973" s="2"/>
    </row>
    <row r="974" spans="1:16" x14ac:dyDescent="0.25">
      <c r="A974" s="2"/>
      <c r="B974" s="2"/>
      <c r="C974" s="2"/>
      <c r="D974" s="2"/>
      <c r="E974" s="2"/>
      <c r="F974" s="2"/>
      <c r="G974" s="2"/>
      <c r="H974" s="2"/>
      <c r="I974" s="2"/>
      <c r="J974" s="2"/>
      <c r="K974" s="2"/>
      <c r="L974" s="2"/>
      <c r="M974" s="2"/>
      <c r="N974" s="2"/>
      <c r="O974" s="2"/>
      <c r="P974" s="2"/>
    </row>
    <row r="975" spans="1:16" x14ac:dyDescent="0.25">
      <c r="A975" s="2"/>
      <c r="B975" s="2"/>
      <c r="C975" s="2"/>
      <c r="D975" s="2"/>
      <c r="E975" s="2"/>
      <c r="F975" s="2"/>
      <c r="G975" s="2"/>
      <c r="H975" s="2"/>
      <c r="I975" s="2"/>
      <c r="J975" s="2"/>
      <c r="K975" s="2"/>
      <c r="L975" s="2"/>
      <c r="M975" s="2"/>
      <c r="N975" s="2"/>
      <c r="O975" s="2"/>
      <c r="P975" s="2"/>
    </row>
    <row r="976" spans="1:16" x14ac:dyDescent="0.25">
      <c r="A976" s="2"/>
      <c r="B976" s="2"/>
      <c r="C976" s="2"/>
      <c r="D976" s="2"/>
      <c r="E976" s="2"/>
      <c r="F976" s="2"/>
      <c r="G976" s="2"/>
      <c r="H976" s="2"/>
      <c r="I976" s="2"/>
      <c r="J976" s="2"/>
      <c r="K976" s="2"/>
      <c r="L976" s="2"/>
      <c r="M976" s="2"/>
      <c r="N976" s="2"/>
      <c r="O976" s="2"/>
      <c r="P976" s="2"/>
    </row>
    <row r="977" spans="1:16" x14ac:dyDescent="0.25">
      <c r="A977" s="2"/>
      <c r="B977" s="2"/>
      <c r="C977" s="2"/>
      <c r="D977" s="2"/>
      <c r="E977" s="2"/>
      <c r="F977" s="2"/>
      <c r="G977" s="2"/>
      <c r="H977" s="2"/>
      <c r="I977" s="2"/>
      <c r="J977" s="2"/>
      <c r="K977" s="2"/>
      <c r="L977" s="2"/>
      <c r="M977" s="2"/>
      <c r="N977" s="2"/>
      <c r="O977" s="2"/>
      <c r="P977" s="2"/>
    </row>
    <row r="978" spans="1:16" x14ac:dyDescent="0.25">
      <c r="A978" s="2"/>
      <c r="B978" s="2"/>
      <c r="C978" s="2"/>
      <c r="D978" s="2"/>
      <c r="E978" s="2"/>
      <c r="F978" s="2"/>
      <c r="G978" s="2"/>
      <c r="H978" s="2"/>
      <c r="I978" s="2"/>
      <c r="J978" s="2"/>
      <c r="K978" s="2"/>
      <c r="L978" s="2"/>
      <c r="M978" s="2"/>
      <c r="N978" s="2"/>
      <c r="O978" s="2"/>
      <c r="P978" s="2"/>
    </row>
    <row r="979" spans="1:16" x14ac:dyDescent="0.25">
      <c r="A979" s="2"/>
      <c r="B979" s="2"/>
      <c r="C979" s="2"/>
      <c r="D979" s="2"/>
      <c r="E979" s="2"/>
      <c r="F979" s="2"/>
      <c r="G979" s="2"/>
      <c r="H979" s="2"/>
      <c r="I979" s="2"/>
      <c r="J979" s="2"/>
      <c r="K979" s="2"/>
      <c r="L979" s="2"/>
      <c r="M979" s="2"/>
      <c r="N979" s="2"/>
      <c r="O979" s="2"/>
      <c r="P979" s="2"/>
    </row>
    <row r="980" spans="1:16" x14ac:dyDescent="0.25">
      <c r="A980" s="2"/>
      <c r="B980" s="2"/>
      <c r="C980" s="2"/>
      <c r="D980" s="2"/>
      <c r="E980" s="2"/>
      <c r="F980" s="2"/>
      <c r="G980" s="2"/>
      <c r="H980" s="2"/>
      <c r="I980" s="2"/>
      <c r="J980" s="2"/>
      <c r="K980" s="2"/>
      <c r="L980" s="2"/>
      <c r="M980" s="2"/>
      <c r="N980" s="2"/>
      <c r="O980" s="2"/>
      <c r="P980" s="2"/>
    </row>
    <row r="981" spans="1:16" x14ac:dyDescent="0.25">
      <c r="A981" s="2"/>
      <c r="B981" s="2"/>
      <c r="C981" s="2"/>
      <c r="D981" s="2"/>
      <c r="E981" s="2"/>
      <c r="F981" s="2"/>
      <c r="G981" s="2"/>
      <c r="H981" s="2"/>
      <c r="I981" s="2"/>
      <c r="J981" s="2"/>
      <c r="K981" s="2"/>
      <c r="L981" s="2"/>
      <c r="M981" s="2"/>
      <c r="N981" s="2"/>
      <c r="O981" s="2"/>
      <c r="P981" s="2"/>
    </row>
    <row r="982" spans="1:16" x14ac:dyDescent="0.25">
      <c r="A982" s="2"/>
      <c r="B982" s="2"/>
      <c r="C982" s="2"/>
      <c r="D982" s="2"/>
      <c r="E982" s="2"/>
      <c r="F982" s="2"/>
      <c r="G982" s="2"/>
      <c r="H982" s="2"/>
      <c r="I982" s="2"/>
      <c r="J982" s="2"/>
      <c r="K982" s="2"/>
      <c r="L982" s="2"/>
      <c r="M982" s="2"/>
      <c r="N982" s="2"/>
      <c r="O982" s="2"/>
      <c r="P982" s="2"/>
    </row>
    <row r="983" spans="1:16" x14ac:dyDescent="0.25">
      <c r="A983" s="2"/>
      <c r="B983" s="2"/>
      <c r="C983" s="2"/>
      <c r="D983" s="2"/>
      <c r="E983" s="2"/>
      <c r="F983" s="2"/>
      <c r="G983" s="2"/>
      <c r="H983" s="2"/>
      <c r="I983" s="2"/>
      <c r="J983" s="2"/>
      <c r="K983" s="2"/>
      <c r="L983" s="2"/>
      <c r="M983" s="2"/>
      <c r="N983" s="2"/>
      <c r="O983" s="2"/>
      <c r="P983" s="2"/>
    </row>
    <row r="984" spans="1:16" x14ac:dyDescent="0.25">
      <c r="A984" s="2"/>
      <c r="B984" s="2"/>
      <c r="C984" s="2"/>
      <c r="D984" s="2"/>
      <c r="E984" s="2"/>
      <c r="F984" s="2"/>
      <c r="G984" s="2"/>
      <c r="H984" s="2"/>
      <c r="I984" s="2"/>
      <c r="J984" s="2"/>
      <c r="K984" s="2"/>
      <c r="L984" s="2"/>
      <c r="M984" s="2"/>
      <c r="N984" s="2"/>
      <c r="O984" s="2"/>
      <c r="P984" s="2"/>
    </row>
    <row r="985" spans="1:16" x14ac:dyDescent="0.25">
      <c r="A985" s="2"/>
      <c r="B985" s="2"/>
      <c r="C985" s="2"/>
      <c r="D985" s="2"/>
      <c r="E985" s="2"/>
      <c r="F985" s="2"/>
      <c r="G985" s="2"/>
      <c r="H985" s="2"/>
      <c r="I985" s="2"/>
      <c r="J985" s="2"/>
      <c r="K985" s="2"/>
      <c r="L985" s="2"/>
      <c r="M985" s="2"/>
      <c r="N985" s="2"/>
      <c r="O985" s="2"/>
      <c r="P985" s="2"/>
    </row>
    <row r="986" spans="1:16" x14ac:dyDescent="0.25">
      <c r="A986" s="2"/>
      <c r="B986" s="2"/>
      <c r="C986" s="2"/>
      <c r="D986" s="2"/>
      <c r="E986" s="2"/>
      <c r="F986" s="2"/>
      <c r="G986" s="2"/>
      <c r="H986" s="2"/>
      <c r="I986" s="2"/>
      <c r="J986" s="2"/>
      <c r="K986" s="2"/>
      <c r="L986" s="2"/>
      <c r="M986" s="2"/>
      <c r="N986" s="2"/>
      <c r="O986" s="2"/>
      <c r="P986" s="2"/>
    </row>
    <row r="987" spans="1:16" x14ac:dyDescent="0.25">
      <c r="A987" s="2"/>
      <c r="B987" s="2"/>
      <c r="C987" s="2"/>
      <c r="D987" s="2"/>
      <c r="E987" s="2"/>
      <c r="F987" s="2"/>
      <c r="G987" s="2"/>
      <c r="H987" s="2"/>
      <c r="I987" s="2"/>
      <c r="J987" s="2"/>
      <c r="K987" s="2"/>
      <c r="L987" s="2"/>
      <c r="M987" s="2"/>
      <c r="N987" s="2"/>
      <c r="O987" s="2"/>
      <c r="P987" s="2"/>
    </row>
    <row r="988" spans="1:16" x14ac:dyDescent="0.25">
      <c r="A988" s="2"/>
      <c r="B988" s="2"/>
      <c r="C988" s="2"/>
      <c r="D988" s="2"/>
      <c r="E988" s="2"/>
      <c r="F988" s="2"/>
      <c r="G988" s="2"/>
      <c r="H988" s="2"/>
      <c r="I988" s="2"/>
      <c r="J988" s="2"/>
      <c r="K988" s="2"/>
      <c r="L988" s="2"/>
      <c r="M988" s="2"/>
      <c r="N988" s="2"/>
      <c r="O988" s="2"/>
      <c r="P988" s="2"/>
    </row>
    <row r="989" spans="1:16" x14ac:dyDescent="0.25">
      <c r="A989" s="2"/>
      <c r="B989" s="2"/>
      <c r="C989" s="2"/>
      <c r="D989" s="2"/>
      <c r="E989" s="2"/>
      <c r="F989" s="2"/>
      <c r="G989" s="2"/>
      <c r="H989" s="2"/>
      <c r="I989" s="2"/>
      <c r="J989" s="2"/>
      <c r="K989" s="2"/>
      <c r="L989" s="2"/>
      <c r="M989" s="2"/>
      <c r="N989" s="2"/>
      <c r="O989" s="2"/>
      <c r="P989" s="2"/>
    </row>
    <row r="990" spans="1:16" x14ac:dyDescent="0.25">
      <c r="A990" s="2"/>
      <c r="B990" s="2"/>
      <c r="C990" s="2"/>
      <c r="D990" s="2"/>
      <c r="E990" s="2"/>
      <c r="F990" s="2"/>
      <c r="G990" s="2"/>
      <c r="H990" s="2"/>
      <c r="I990" s="2"/>
      <c r="J990" s="2"/>
      <c r="K990" s="2"/>
      <c r="L990" s="2"/>
      <c r="M990" s="2"/>
      <c r="N990" s="2"/>
      <c r="O990" s="2"/>
      <c r="P990" s="2"/>
    </row>
    <row r="991" spans="1:16" x14ac:dyDescent="0.25">
      <c r="A991" s="2"/>
      <c r="B991" s="2"/>
      <c r="C991" s="2"/>
      <c r="D991" s="2"/>
      <c r="E991" s="2"/>
      <c r="F991" s="2"/>
      <c r="G991" s="2"/>
      <c r="H991" s="2"/>
      <c r="I991" s="2"/>
      <c r="J991" s="2"/>
      <c r="K991" s="2"/>
      <c r="L991" s="2"/>
      <c r="M991" s="2"/>
      <c r="N991" s="2"/>
      <c r="O991" s="2"/>
      <c r="P991" s="2"/>
    </row>
    <row r="992" spans="1:16" x14ac:dyDescent="0.25">
      <c r="A992" s="2"/>
      <c r="B992" s="2"/>
      <c r="C992" s="2"/>
      <c r="D992" s="2"/>
      <c r="E992" s="2"/>
      <c r="F992" s="2"/>
      <c r="G992" s="2"/>
      <c r="H992" s="2"/>
      <c r="I992" s="2"/>
      <c r="J992" s="2"/>
      <c r="K992" s="2"/>
      <c r="L992" s="2"/>
      <c r="M992" s="2"/>
      <c r="N992" s="2"/>
      <c r="O992" s="2"/>
      <c r="P992" s="2"/>
    </row>
    <row r="993" spans="1:16" x14ac:dyDescent="0.25">
      <c r="A993" s="2"/>
      <c r="B993" s="2"/>
      <c r="C993" s="2"/>
      <c r="D993" s="2"/>
      <c r="E993" s="2"/>
      <c r="F993" s="2"/>
      <c r="G993" s="2"/>
      <c r="H993" s="2"/>
      <c r="I993" s="2"/>
      <c r="J993" s="2"/>
      <c r="K993" s="2"/>
      <c r="L993" s="2"/>
      <c r="M993" s="2"/>
      <c r="N993" s="2"/>
      <c r="O993" s="2"/>
      <c r="P993" s="2"/>
    </row>
    <row r="994" spans="1:16" x14ac:dyDescent="0.25">
      <c r="A994" s="2"/>
      <c r="B994" s="2"/>
      <c r="C994" s="2"/>
      <c r="D994" s="2"/>
      <c r="E994" s="2"/>
      <c r="F994" s="2"/>
      <c r="G994" s="2"/>
      <c r="H994" s="2"/>
      <c r="I994" s="2"/>
      <c r="J994" s="2"/>
      <c r="K994" s="2"/>
      <c r="L994" s="2"/>
      <c r="M994" s="2"/>
      <c r="N994" s="2"/>
      <c r="O994" s="2"/>
      <c r="P994" s="2"/>
    </row>
    <row r="995" spans="1:16" x14ac:dyDescent="0.25">
      <c r="A995" s="2"/>
      <c r="B995" s="2"/>
      <c r="C995" s="2"/>
      <c r="D995" s="2"/>
      <c r="E995" s="2"/>
      <c r="F995" s="2"/>
      <c r="G995" s="2"/>
      <c r="H995" s="2"/>
      <c r="I995" s="2"/>
      <c r="J995" s="2"/>
      <c r="K995" s="2"/>
      <c r="L995" s="2"/>
      <c r="M995" s="2"/>
      <c r="N995" s="2"/>
      <c r="O995" s="2"/>
      <c r="P995" s="2"/>
    </row>
    <row r="996" spans="1:16" x14ac:dyDescent="0.25">
      <c r="A996" s="2"/>
      <c r="B996" s="2"/>
      <c r="C996" s="2"/>
      <c r="D996" s="2"/>
      <c r="E996" s="2"/>
      <c r="F996" s="2"/>
      <c r="G996" s="2"/>
      <c r="H996" s="2"/>
      <c r="I996" s="2"/>
      <c r="J996" s="2"/>
      <c r="K996" s="2"/>
      <c r="L996" s="2"/>
      <c r="M996" s="2"/>
      <c r="N996" s="2"/>
      <c r="O996" s="2"/>
      <c r="P996" s="2"/>
    </row>
    <row r="997" spans="1:16" x14ac:dyDescent="0.25">
      <c r="A997" s="2"/>
      <c r="B997" s="2"/>
      <c r="C997" s="2"/>
      <c r="D997" s="2"/>
      <c r="E997" s="2"/>
      <c r="F997" s="2"/>
      <c r="G997" s="2"/>
      <c r="H997" s="2"/>
      <c r="I997" s="2"/>
      <c r="J997" s="2"/>
      <c r="K997" s="2"/>
      <c r="L997" s="2"/>
      <c r="M997" s="2"/>
      <c r="N997" s="2"/>
      <c r="O997" s="2"/>
      <c r="P997" s="2"/>
    </row>
    <row r="998" spans="1:16" x14ac:dyDescent="0.25">
      <c r="A998" s="2"/>
      <c r="B998" s="2"/>
      <c r="C998" s="2"/>
      <c r="D998" s="2"/>
      <c r="E998" s="2"/>
      <c r="F998" s="2"/>
      <c r="G998" s="2"/>
      <c r="H998" s="2"/>
      <c r="I998" s="2"/>
      <c r="J998" s="2"/>
      <c r="K998" s="2"/>
      <c r="L998" s="2"/>
      <c r="M998" s="2"/>
      <c r="N998" s="2"/>
      <c r="O998" s="2"/>
      <c r="P998" s="2"/>
    </row>
    <row r="999" spans="1:16" x14ac:dyDescent="0.25">
      <c r="A999" s="2"/>
      <c r="B999" s="2"/>
      <c r="C999" s="2"/>
      <c r="D999" s="2"/>
      <c r="E999" s="2"/>
      <c r="F999" s="2"/>
      <c r="G999" s="2"/>
      <c r="H999" s="2"/>
      <c r="I999" s="2"/>
      <c r="J999" s="2"/>
      <c r="K999" s="2"/>
      <c r="L999" s="2"/>
      <c r="M999" s="2"/>
      <c r="N999" s="2"/>
      <c r="O999" s="2"/>
      <c r="P999" s="2"/>
    </row>
    <row r="1000" spans="1:16" x14ac:dyDescent="0.25">
      <c r="A1000" s="2"/>
      <c r="B1000" s="2"/>
      <c r="C1000" s="2"/>
      <c r="D1000" s="2"/>
      <c r="E1000" s="2"/>
      <c r="F1000" s="2"/>
      <c r="G1000" s="2"/>
      <c r="H1000" s="2"/>
      <c r="I1000" s="2"/>
      <c r="J1000" s="2"/>
      <c r="K1000" s="2"/>
      <c r="L1000" s="2"/>
      <c r="M1000" s="2"/>
      <c r="N1000" s="2"/>
      <c r="O1000" s="2"/>
      <c r="P1000" s="2"/>
    </row>
    <row r="1001" spans="1:16" x14ac:dyDescent="0.25">
      <c r="A1001" s="2"/>
      <c r="B1001" s="2"/>
      <c r="C1001" s="2"/>
      <c r="D1001" s="2"/>
      <c r="E1001" s="2"/>
      <c r="F1001" s="2"/>
      <c r="G1001" s="2"/>
      <c r="H1001" s="2"/>
      <c r="I1001" s="2"/>
      <c r="J1001" s="2"/>
      <c r="K1001" s="2"/>
      <c r="L1001" s="2"/>
      <c r="M1001" s="2"/>
      <c r="N1001" s="2"/>
      <c r="O1001" s="2"/>
      <c r="P1001" s="2"/>
    </row>
    <row r="1002" spans="1:16" x14ac:dyDescent="0.25">
      <c r="A1002" s="2"/>
      <c r="B1002" s="2"/>
      <c r="C1002" s="2"/>
      <c r="D1002" s="2"/>
      <c r="E1002" s="2"/>
      <c r="F1002" s="2"/>
      <c r="G1002" s="2"/>
      <c r="H1002" s="2"/>
      <c r="I1002" s="2"/>
      <c r="J1002" s="2"/>
      <c r="K1002" s="2"/>
      <c r="L1002" s="2"/>
      <c r="M1002" s="2"/>
      <c r="N1002" s="2"/>
      <c r="O1002" s="2"/>
      <c r="P1002" s="2"/>
    </row>
    <row r="1003" spans="1:16" x14ac:dyDescent="0.25">
      <c r="A1003" s="2"/>
      <c r="B1003" s="2"/>
      <c r="C1003" s="2"/>
      <c r="D1003" s="2"/>
      <c r="E1003" s="2"/>
      <c r="F1003" s="2"/>
      <c r="G1003" s="2"/>
      <c r="H1003" s="2"/>
      <c r="I1003" s="2"/>
      <c r="J1003" s="2"/>
      <c r="K1003" s="2"/>
      <c r="L1003" s="2"/>
      <c r="M1003" s="2"/>
      <c r="N1003" s="2"/>
      <c r="O1003" s="2"/>
      <c r="P1003" s="2"/>
    </row>
    <row r="1004" spans="1:16" x14ac:dyDescent="0.25">
      <c r="A1004" s="2"/>
      <c r="B1004" s="2"/>
      <c r="C1004" s="2"/>
      <c r="D1004" s="2"/>
      <c r="E1004" s="2"/>
      <c r="F1004" s="2"/>
      <c r="G1004" s="2"/>
      <c r="H1004" s="2"/>
      <c r="I1004" s="2"/>
      <c r="J1004" s="2"/>
      <c r="K1004" s="2"/>
      <c r="L1004" s="2"/>
      <c r="M1004" s="2"/>
      <c r="N1004" s="2"/>
      <c r="O1004" s="2"/>
      <c r="P1004" s="2"/>
    </row>
    <row r="1005" spans="1:16" x14ac:dyDescent="0.25">
      <c r="A1005" s="2"/>
      <c r="B1005" s="2"/>
      <c r="C1005" s="2"/>
      <c r="D1005" s="2"/>
      <c r="E1005" s="2"/>
      <c r="F1005" s="2"/>
      <c r="G1005" s="2"/>
      <c r="H1005" s="2"/>
      <c r="I1005" s="2"/>
      <c r="J1005" s="2"/>
      <c r="K1005" s="2"/>
      <c r="L1005" s="2"/>
      <c r="M1005" s="2"/>
      <c r="N1005" s="2"/>
      <c r="O1005" s="2"/>
      <c r="P1005" s="2"/>
    </row>
    <row r="1006" spans="1:16" x14ac:dyDescent="0.25">
      <c r="A1006" s="2"/>
      <c r="B1006" s="2"/>
      <c r="C1006" s="2"/>
      <c r="D1006" s="2"/>
      <c r="E1006" s="2"/>
      <c r="F1006" s="2"/>
      <c r="G1006" s="2"/>
      <c r="H1006" s="2"/>
      <c r="I1006" s="2"/>
      <c r="J1006" s="2"/>
      <c r="K1006" s="2"/>
      <c r="L1006" s="2"/>
      <c r="M1006" s="2"/>
      <c r="N1006" s="2"/>
      <c r="O1006" s="2"/>
      <c r="P1006" s="2"/>
    </row>
    <row r="1007" spans="1:16" x14ac:dyDescent="0.25">
      <c r="A1007" s="2"/>
      <c r="B1007" s="2"/>
      <c r="C1007" s="2"/>
      <c r="D1007" s="2"/>
      <c r="E1007" s="2"/>
      <c r="F1007" s="2"/>
      <c r="G1007" s="2"/>
      <c r="H1007" s="2"/>
      <c r="I1007" s="2"/>
      <c r="J1007" s="2"/>
      <c r="K1007" s="2"/>
      <c r="L1007" s="2"/>
      <c r="M1007" s="2"/>
      <c r="N1007" s="2"/>
      <c r="O1007" s="2"/>
      <c r="P1007" s="2"/>
    </row>
    <row r="1008" spans="1:16" x14ac:dyDescent="0.25">
      <c r="A1008" s="2"/>
      <c r="B1008" s="2"/>
      <c r="C1008" s="2"/>
      <c r="D1008" s="2"/>
      <c r="E1008" s="2"/>
      <c r="F1008" s="2"/>
      <c r="G1008" s="2"/>
      <c r="H1008" s="2"/>
      <c r="I1008" s="2"/>
      <c r="J1008" s="2"/>
      <c r="K1008" s="2"/>
      <c r="L1008" s="2"/>
      <c r="M1008" s="2"/>
      <c r="N1008" s="2"/>
      <c r="O1008" s="2"/>
      <c r="P1008" s="2"/>
    </row>
    <row r="1009" spans="1:16" x14ac:dyDescent="0.25">
      <c r="A1009" s="2"/>
      <c r="B1009" s="2"/>
      <c r="C1009" s="2"/>
      <c r="D1009" s="2"/>
      <c r="E1009" s="2"/>
      <c r="F1009" s="2"/>
      <c r="G1009" s="2"/>
      <c r="H1009" s="2"/>
      <c r="I1009" s="2"/>
      <c r="J1009" s="2"/>
      <c r="K1009" s="2"/>
      <c r="L1009" s="2"/>
      <c r="M1009" s="2"/>
      <c r="N1009" s="2"/>
      <c r="O1009" s="2"/>
      <c r="P1009" s="2"/>
    </row>
    <row r="1010" spans="1:16" x14ac:dyDescent="0.25">
      <c r="A1010" s="2"/>
      <c r="B1010" s="2"/>
      <c r="C1010" s="2"/>
      <c r="D1010" s="2"/>
      <c r="E1010" s="2"/>
      <c r="F1010" s="2"/>
      <c r="G1010" s="2"/>
      <c r="H1010" s="2"/>
      <c r="I1010" s="2"/>
      <c r="J1010" s="2"/>
      <c r="K1010" s="2"/>
      <c r="L1010" s="2"/>
      <c r="M1010" s="2"/>
      <c r="N1010" s="2"/>
      <c r="O1010" s="2"/>
      <c r="P1010" s="2"/>
    </row>
    <row r="1011" spans="1:16" x14ac:dyDescent="0.25">
      <c r="A1011" s="2"/>
      <c r="B1011" s="2"/>
      <c r="C1011" s="2"/>
      <c r="D1011" s="2"/>
      <c r="E1011" s="2"/>
      <c r="F1011" s="2"/>
      <c r="G1011" s="2"/>
      <c r="H1011" s="2"/>
      <c r="I1011" s="2"/>
      <c r="J1011" s="2"/>
      <c r="K1011" s="2"/>
      <c r="L1011" s="2"/>
      <c r="M1011" s="2"/>
      <c r="N1011" s="2"/>
      <c r="O1011" s="2"/>
      <c r="P1011" s="2"/>
    </row>
    <row r="1012" spans="1:16" x14ac:dyDescent="0.25">
      <c r="A1012" s="2"/>
      <c r="B1012" s="2"/>
      <c r="C1012" s="2"/>
      <c r="D1012" s="2"/>
      <c r="E1012" s="2"/>
      <c r="F1012" s="2"/>
      <c r="G1012" s="2"/>
      <c r="H1012" s="2"/>
      <c r="I1012" s="2"/>
      <c r="J1012" s="2"/>
      <c r="K1012" s="2"/>
      <c r="L1012" s="2"/>
      <c r="M1012" s="2"/>
      <c r="N1012" s="2"/>
      <c r="O1012" s="2"/>
      <c r="P1012" s="2"/>
    </row>
    <row r="1013" spans="1:16" x14ac:dyDescent="0.25">
      <c r="A1013" s="2"/>
      <c r="B1013" s="2"/>
      <c r="C1013" s="2"/>
      <c r="D1013" s="2"/>
      <c r="E1013" s="2"/>
      <c r="F1013" s="2"/>
      <c r="G1013" s="2"/>
      <c r="H1013" s="2"/>
      <c r="I1013" s="2"/>
      <c r="J1013" s="2"/>
      <c r="K1013" s="2"/>
      <c r="L1013" s="2"/>
      <c r="M1013" s="2"/>
      <c r="N1013" s="2"/>
      <c r="O1013" s="2"/>
      <c r="P1013" s="2"/>
    </row>
    <row r="1014" spans="1:16" x14ac:dyDescent="0.25">
      <c r="A1014" s="2"/>
      <c r="B1014" s="2"/>
      <c r="C1014" s="2"/>
      <c r="D1014" s="2"/>
      <c r="E1014" s="2"/>
      <c r="F1014" s="2"/>
      <c r="G1014" s="2"/>
      <c r="H1014" s="2"/>
      <c r="I1014" s="2"/>
      <c r="J1014" s="2"/>
      <c r="K1014" s="2"/>
      <c r="L1014" s="2"/>
      <c r="M1014" s="2"/>
      <c r="N1014" s="2"/>
      <c r="O1014" s="2"/>
      <c r="P1014" s="2"/>
    </row>
    <row r="1015" spans="1:16" x14ac:dyDescent="0.25">
      <c r="A1015" s="2"/>
      <c r="B1015" s="2"/>
      <c r="C1015" s="2"/>
      <c r="D1015" s="2"/>
      <c r="E1015" s="2"/>
      <c r="F1015" s="2"/>
      <c r="G1015" s="2"/>
      <c r="H1015" s="2"/>
      <c r="I1015" s="2"/>
      <c r="J1015" s="2"/>
      <c r="K1015" s="2"/>
      <c r="L1015" s="2"/>
      <c r="M1015" s="2"/>
      <c r="N1015" s="2"/>
      <c r="O1015" s="2"/>
      <c r="P1015" s="2"/>
    </row>
    <row r="1016" spans="1:16" x14ac:dyDescent="0.25">
      <c r="A1016" s="2"/>
      <c r="B1016" s="2"/>
      <c r="C1016" s="2"/>
      <c r="D1016" s="2"/>
      <c r="E1016" s="2"/>
      <c r="F1016" s="2"/>
      <c r="G1016" s="2"/>
      <c r="H1016" s="2"/>
      <c r="I1016" s="2"/>
      <c r="J1016" s="2"/>
      <c r="K1016" s="2"/>
      <c r="L1016" s="2"/>
      <c r="M1016" s="2"/>
      <c r="N1016" s="2"/>
      <c r="O1016" s="2"/>
      <c r="P1016" s="2"/>
    </row>
    <row r="1017" spans="1:16" x14ac:dyDescent="0.25">
      <c r="A1017" s="2"/>
      <c r="B1017" s="2"/>
      <c r="C1017" s="2"/>
      <c r="D1017" s="2"/>
      <c r="E1017" s="2"/>
      <c r="F1017" s="2"/>
      <c r="G1017" s="2"/>
      <c r="H1017" s="2"/>
      <c r="I1017" s="2"/>
      <c r="J1017" s="2"/>
      <c r="K1017" s="2"/>
      <c r="L1017" s="2"/>
      <c r="M1017" s="2"/>
      <c r="N1017" s="2"/>
      <c r="O1017" s="2"/>
      <c r="P1017" s="2"/>
    </row>
    <row r="1018" spans="1:16" x14ac:dyDescent="0.25">
      <c r="A1018" s="2"/>
      <c r="B1018" s="2"/>
      <c r="C1018" s="2"/>
      <c r="D1018" s="2"/>
      <c r="E1018" s="2"/>
      <c r="F1018" s="2"/>
      <c r="G1018" s="2"/>
      <c r="H1018" s="2"/>
      <c r="I1018" s="2"/>
      <c r="J1018" s="2"/>
      <c r="K1018" s="2"/>
      <c r="L1018" s="2"/>
      <c r="M1018" s="2"/>
      <c r="N1018" s="2"/>
      <c r="O1018" s="2"/>
      <c r="P1018" s="2"/>
    </row>
    <row r="1019" spans="1:16" x14ac:dyDescent="0.25">
      <c r="A1019" s="2"/>
      <c r="B1019" s="2"/>
      <c r="C1019" s="2"/>
      <c r="D1019" s="2"/>
      <c r="E1019" s="2"/>
      <c r="F1019" s="2"/>
      <c r="G1019" s="2"/>
      <c r="H1019" s="2"/>
      <c r="I1019" s="2"/>
      <c r="J1019" s="2"/>
      <c r="K1019" s="2"/>
      <c r="L1019" s="2"/>
      <c r="M1019" s="2"/>
      <c r="N1019" s="2"/>
      <c r="O1019" s="2"/>
      <c r="P1019" s="2"/>
    </row>
    <row r="1020" spans="1:16" x14ac:dyDescent="0.25">
      <c r="A1020" s="2"/>
      <c r="B1020" s="2"/>
      <c r="C1020" s="2"/>
      <c r="D1020" s="2"/>
      <c r="E1020" s="2"/>
      <c r="F1020" s="2"/>
      <c r="G1020" s="2"/>
      <c r="H1020" s="2"/>
      <c r="I1020" s="2"/>
      <c r="J1020" s="2"/>
      <c r="K1020" s="2"/>
      <c r="L1020" s="2"/>
      <c r="M1020" s="2"/>
      <c r="N1020" s="2"/>
      <c r="O1020" s="2"/>
      <c r="P1020" s="2"/>
    </row>
    <row r="1021" spans="1:16" x14ac:dyDescent="0.25">
      <c r="A1021" s="2"/>
      <c r="B1021" s="2"/>
      <c r="C1021" s="2"/>
      <c r="D1021" s="2"/>
      <c r="E1021" s="2"/>
      <c r="F1021" s="2"/>
      <c r="G1021" s="2"/>
      <c r="H1021" s="2"/>
      <c r="I1021" s="2"/>
      <c r="J1021" s="2"/>
      <c r="K1021" s="2"/>
      <c r="L1021" s="2"/>
      <c r="M1021" s="2"/>
      <c r="N1021" s="2"/>
      <c r="O1021" s="2"/>
      <c r="P1021" s="2"/>
    </row>
    <row r="1022" spans="1:16" x14ac:dyDescent="0.25">
      <c r="A1022" s="2"/>
      <c r="B1022" s="2"/>
      <c r="C1022" s="2"/>
      <c r="D1022" s="2"/>
      <c r="E1022" s="2"/>
      <c r="F1022" s="2"/>
      <c r="G1022" s="2"/>
      <c r="H1022" s="2"/>
      <c r="I1022" s="2"/>
      <c r="J1022" s="2"/>
      <c r="K1022" s="2"/>
      <c r="L1022" s="2"/>
      <c r="M1022" s="2"/>
      <c r="N1022" s="2"/>
      <c r="O1022" s="2"/>
      <c r="P1022" s="2"/>
    </row>
    <row r="1023" spans="1:16" x14ac:dyDescent="0.25">
      <c r="A1023" s="2"/>
      <c r="B1023" s="2"/>
      <c r="C1023" s="2"/>
      <c r="D1023" s="2"/>
      <c r="E1023" s="2"/>
      <c r="F1023" s="2"/>
      <c r="G1023" s="2"/>
      <c r="H1023" s="2"/>
      <c r="I1023" s="2"/>
      <c r="J1023" s="2"/>
      <c r="K1023" s="2"/>
      <c r="L1023" s="2"/>
      <c r="M1023" s="2"/>
      <c r="N1023" s="2"/>
      <c r="O1023" s="2"/>
      <c r="P1023" s="2"/>
    </row>
    <row r="1024" spans="1:16" x14ac:dyDescent="0.25">
      <c r="A1024" s="2"/>
      <c r="B1024" s="2"/>
      <c r="C1024" s="2"/>
      <c r="D1024" s="2"/>
      <c r="E1024" s="2"/>
      <c r="F1024" s="2"/>
      <c r="G1024" s="2"/>
      <c r="H1024" s="2"/>
      <c r="I1024" s="2"/>
      <c r="J1024" s="2"/>
      <c r="K1024" s="2"/>
      <c r="L1024" s="2"/>
      <c r="M1024" s="2"/>
      <c r="N1024" s="2"/>
      <c r="O1024" s="2"/>
      <c r="P1024" s="2"/>
    </row>
    <row r="1025" spans="1:16" x14ac:dyDescent="0.25">
      <c r="A1025" s="2"/>
      <c r="B1025" s="2"/>
      <c r="C1025" s="2"/>
      <c r="D1025" s="2"/>
      <c r="E1025" s="2"/>
      <c r="F1025" s="2"/>
      <c r="G1025" s="2"/>
      <c r="H1025" s="2"/>
      <c r="I1025" s="2"/>
      <c r="J1025" s="2"/>
      <c r="K1025" s="2"/>
      <c r="L1025" s="2"/>
      <c r="M1025" s="2"/>
      <c r="N1025" s="2"/>
      <c r="O1025" s="2"/>
      <c r="P1025" s="2"/>
    </row>
    <row r="1026" spans="1:16" x14ac:dyDescent="0.25">
      <c r="A1026" s="2"/>
      <c r="B1026" s="2"/>
      <c r="C1026" s="2"/>
      <c r="D1026" s="2"/>
      <c r="E1026" s="2"/>
      <c r="F1026" s="2"/>
      <c r="G1026" s="2"/>
      <c r="H1026" s="2"/>
      <c r="I1026" s="2"/>
      <c r="J1026" s="2"/>
      <c r="K1026" s="2"/>
      <c r="L1026" s="2"/>
      <c r="M1026" s="2"/>
      <c r="N1026" s="2"/>
      <c r="O1026" s="2"/>
      <c r="P1026" s="2"/>
    </row>
    <row r="1027" spans="1:16" x14ac:dyDescent="0.25">
      <c r="A1027" s="2"/>
      <c r="B1027" s="2"/>
      <c r="C1027" s="2"/>
      <c r="D1027" s="2"/>
      <c r="E1027" s="2"/>
      <c r="F1027" s="2"/>
      <c r="G1027" s="2"/>
      <c r="H1027" s="2"/>
      <c r="I1027" s="2"/>
      <c r="J1027" s="2"/>
      <c r="K1027" s="2"/>
      <c r="L1027" s="2"/>
      <c r="M1027" s="2"/>
      <c r="N1027" s="2"/>
      <c r="O1027" s="2"/>
      <c r="P1027" s="2"/>
    </row>
    <row r="1028" spans="1:16" x14ac:dyDescent="0.25">
      <c r="A1028" s="2"/>
      <c r="B1028" s="2"/>
      <c r="C1028" s="2"/>
      <c r="D1028" s="2"/>
      <c r="E1028" s="2"/>
      <c r="F1028" s="2"/>
      <c r="G1028" s="2"/>
      <c r="H1028" s="2"/>
      <c r="I1028" s="2"/>
      <c r="J1028" s="2"/>
      <c r="K1028" s="2"/>
      <c r="L1028" s="2"/>
      <c r="M1028" s="2"/>
      <c r="N1028" s="2"/>
      <c r="O1028" s="2"/>
      <c r="P1028" s="2"/>
    </row>
    <row r="1029" spans="1:16" x14ac:dyDescent="0.25">
      <c r="A1029" s="2"/>
      <c r="B1029" s="2"/>
      <c r="C1029" s="2"/>
      <c r="D1029" s="2"/>
      <c r="E1029" s="2"/>
      <c r="F1029" s="2"/>
      <c r="G1029" s="2"/>
      <c r="H1029" s="2"/>
      <c r="I1029" s="2"/>
      <c r="J1029" s="2"/>
      <c r="K1029" s="2"/>
      <c r="L1029" s="2"/>
      <c r="M1029" s="2"/>
      <c r="N1029" s="2"/>
      <c r="O1029" s="2"/>
      <c r="P1029" s="2"/>
    </row>
    <row r="1030" spans="1:16" x14ac:dyDescent="0.25">
      <c r="A1030" s="2"/>
      <c r="B1030" s="2"/>
      <c r="C1030" s="2"/>
      <c r="D1030" s="2"/>
      <c r="E1030" s="2"/>
      <c r="F1030" s="2"/>
      <c r="G1030" s="2"/>
      <c r="H1030" s="2"/>
      <c r="I1030" s="2"/>
      <c r="J1030" s="2"/>
      <c r="K1030" s="2"/>
      <c r="L1030" s="2"/>
      <c r="M1030" s="2"/>
      <c r="N1030" s="2"/>
      <c r="O1030" s="2"/>
      <c r="P1030" s="2"/>
    </row>
    <row r="1031" spans="1:16" x14ac:dyDescent="0.25">
      <c r="A1031" s="2"/>
      <c r="B1031" s="2"/>
      <c r="C1031" s="2"/>
      <c r="D1031" s="2"/>
      <c r="E1031" s="2"/>
      <c r="F1031" s="2"/>
      <c r="G1031" s="2"/>
      <c r="H1031" s="2"/>
      <c r="I1031" s="2"/>
      <c r="J1031" s="2"/>
      <c r="K1031" s="2"/>
      <c r="L1031" s="2"/>
      <c r="M1031" s="2"/>
      <c r="N1031" s="2"/>
      <c r="O1031" s="2"/>
      <c r="P1031" s="2"/>
    </row>
    <row r="1032" spans="1:16" x14ac:dyDescent="0.25">
      <c r="A1032" s="2"/>
      <c r="B1032" s="2"/>
      <c r="C1032" s="2"/>
      <c r="D1032" s="2"/>
      <c r="E1032" s="2"/>
      <c r="F1032" s="2"/>
      <c r="G1032" s="2"/>
      <c r="H1032" s="2"/>
      <c r="I1032" s="2"/>
      <c r="J1032" s="2"/>
      <c r="K1032" s="2"/>
      <c r="L1032" s="2"/>
      <c r="M1032" s="2"/>
      <c r="N1032" s="2"/>
      <c r="O1032" s="2"/>
      <c r="P1032" s="2"/>
    </row>
    <row r="1033" spans="1:16" x14ac:dyDescent="0.25">
      <c r="A1033" s="2"/>
      <c r="B1033" s="2"/>
      <c r="C1033" s="2"/>
      <c r="D1033" s="2"/>
      <c r="E1033" s="2"/>
      <c r="F1033" s="2"/>
      <c r="G1033" s="2"/>
      <c r="H1033" s="2"/>
      <c r="I1033" s="2"/>
      <c r="J1033" s="2"/>
      <c r="K1033" s="2"/>
      <c r="L1033" s="2"/>
      <c r="M1033" s="2"/>
      <c r="N1033" s="2"/>
      <c r="O1033" s="2"/>
      <c r="P1033" s="2"/>
    </row>
    <row r="1034" spans="1:16" x14ac:dyDescent="0.25">
      <c r="A1034" s="2"/>
      <c r="B1034" s="2"/>
      <c r="C1034" s="2"/>
      <c r="D1034" s="2"/>
      <c r="E1034" s="2"/>
      <c r="F1034" s="2"/>
      <c r="G1034" s="2"/>
      <c r="H1034" s="2"/>
      <c r="I1034" s="2"/>
      <c r="J1034" s="2"/>
      <c r="K1034" s="2"/>
      <c r="L1034" s="2"/>
      <c r="M1034" s="2"/>
      <c r="N1034" s="2"/>
      <c r="O1034" s="2"/>
      <c r="P1034" s="2"/>
    </row>
    <row r="1035" spans="1:16" x14ac:dyDescent="0.25">
      <c r="A1035" s="2"/>
      <c r="B1035" s="2"/>
      <c r="C1035" s="2"/>
      <c r="D1035" s="2"/>
      <c r="E1035" s="2"/>
      <c r="F1035" s="2"/>
      <c r="G1035" s="2"/>
      <c r="H1035" s="2"/>
      <c r="I1035" s="2"/>
      <c r="J1035" s="2"/>
      <c r="K1035" s="2"/>
      <c r="L1035" s="2"/>
      <c r="M1035" s="2"/>
      <c r="N1035" s="2"/>
      <c r="O1035" s="2"/>
      <c r="P1035" s="2"/>
    </row>
    <row r="1036" spans="1:16" x14ac:dyDescent="0.25">
      <c r="A1036" s="2"/>
      <c r="B1036" s="2"/>
      <c r="C1036" s="2"/>
      <c r="D1036" s="2"/>
      <c r="E1036" s="2"/>
      <c r="F1036" s="2"/>
      <c r="G1036" s="2"/>
      <c r="H1036" s="2"/>
      <c r="I1036" s="2"/>
      <c r="J1036" s="2"/>
      <c r="K1036" s="2"/>
      <c r="L1036" s="2"/>
      <c r="M1036" s="2"/>
      <c r="N1036" s="2"/>
      <c r="O1036" s="2"/>
      <c r="P1036" s="2"/>
    </row>
    <row r="1037" spans="1:16" x14ac:dyDescent="0.25">
      <c r="A1037" s="2"/>
      <c r="B1037" s="2"/>
      <c r="C1037" s="2"/>
      <c r="D1037" s="2"/>
      <c r="E1037" s="2"/>
      <c r="F1037" s="2"/>
      <c r="G1037" s="2"/>
      <c r="H1037" s="2"/>
      <c r="I1037" s="2"/>
      <c r="J1037" s="2"/>
      <c r="K1037" s="2"/>
      <c r="L1037" s="2"/>
      <c r="M1037" s="2"/>
      <c r="N1037" s="2"/>
      <c r="O1037" s="2"/>
      <c r="P1037" s="2"/>
    </row>
    <row r="1038" spans="1:16" x14ac:dyDescent="0.25">
      <c r="A1038" s="2"/>
      <c r="B1038" s="2"/>
      <c r="C1038" s="2"/>
      <c r="D1038" s="2"/>
      <c r="E1038" s="2"/>
      <c r="F1038" s="2"/>
      <c r="G1038" s="2"/>
      <c r="H1038" s="2"/>
      <c r="I1038" s="2"/>
      <c r="J1038" s="2"/>
      <c r="K1038" s="2"/>
      <c r="L1038" s="2"/>
      <c r="M1038" s="2"/>
      <c r="N1038" s="2"/>
      <c r="O1038" s="2"/>
      <c r="P1038" s="2"/>
    </row>
    <row r="1039" spans="1:16" x14ac:dyDescent="0.25">
      <c r="A1039" s="2"/>
      <c r="B1039" s="2"/>
      <c r="C1039" s="2"/>
      <c r="D1039" s="2"/>
      <c r="E1039" s="2"/>
      <c r="F1039" s="2"/>
      <c r="G1039" s="2"/>
      <c r="H1039" s="2"/>
      <c r="I1039" s="2"/>
      <c r="J1039" s="2"/>
      <c r="K1039" s="2"/>
      <c r="L1039" s="2"/>
      <c r="M1039" s="2"/>
      <c r="N1039" s="2"/>
      <c r="O1039" s="2"/>
      <c r="P1039" s="2"/>
    </row>
    <row r="1040" spans="1:16" x14ac:dyDescent="0.25">
      <c r="A1040" s="2"/>
      <c r="B1040" s="2"/>
      <c r="C1040" s="2"/>
      <c r="D1040" s="2"/>
      <c r="E1040" s="2"/>
      <c r="F1040" s="2"/>
      <c r="G1040" s="2"/>
      <c r="H1040" s="2"/>
      <c r="I1040" s="2"/>
      <c r="J1040" s="2"/>
      <c r="K1040" s="2"/>
      <c r="L1040" s="2"/>
      <c r="M1040" s="2"/>
      <c r="N1040" s="2"/>
      <c r="O1040" s="2"/>
      <c r="P1040" s="2"/>
    </row>
    <row r="1041" spans="1:16" x14ac:dyDescent="0.25">
      <c r="A1041" s="2"/>
      <c r="B1041" s="2"/>
      <c r="C1041" s="2"/>
      <c r="D1041" s="2"/>
      <c r="E1041" s="2"/>
      <c r="F1041" s="2"/>
      <c r="G1041" s="2"/>
      <c r="H1041" s="2"/>
      <c r="I1041" s="2"/>
      <c r="J1041" s="2"/>
      <c r="K1041" s="2"/>
      <c r="L1041" s="2"/>
      <c r="M1041" s="2"/>
      <c r="N1041" s="2"/>
      <c r="O1041" s="2"/>
      <c r="P1041" s="2"/>
    </row>
    <row r="1042" spans="1:16" x14ac:dyDescent="0.25">
      <c r="A1042" s="2"/>
      <c r="B1042" s="2"/>
      <c r="C1042" s="2"/>
      <c r="D1042" s="2"/>
      <c r="E1042" s="2"/>
      <c r="F1042" s="2"/>
      <c r="G1042" s="2"/>
      <c r="H1042" s="2"/>
      <c r="I1042" s="2"/>
      <c r="J1042" s="2"/>
      <c r="K1042" s="2"/>
      <c r="L1042" s="2"/>
      <c r="M1042" s="2"/>
      <c r="N1042" s="2"/>
      <c r="O1042" s="2"/>
      <c r="P1042" s="2"/>
    </row>
    <row r="1043" spans="1:16" x14ac:dyDescent="0.25">
      <c r="A1043" s="2"/>
      <c r="B1043" s="2"/>
      <c r="C1043" s="2"/>
      <c r="D1043" s="2"/>
      <c r="E1043" s="2"/>
      <c r="F1043" s="2"/>
      <c r="G1043" s="2"/>
      <c r="H1043" s="2"/>
      <c r="I1043" s="2"/>
      <c r="J1043" s="2"/>
      <c r="K1043" s="2"/>
      <c r="L1043" s="2"/>
      <c r="M1043" s="2"/>
      <c r="N1043" s="2"/>
      <c r="O1043" s="2"/>
      <c r="P1043" s="2"/>
    </row>
    <row r="1044" spans="1:16" x14ac:dyDescent="0.25">
      <c r="A1044" s="2"/>
      <c r="B1044" s="2"/>
      <c r="C1044" s="2"/>
      <c r="D1044" s="2"/>
      <c r="E1044" s="2"/>
      <c r="F1044" s="2"/>
      <c r="G1044" s="2"/>
      <c r="H1044" s="2"/>
      <c r="I1044" s="2"/>
      <c r="J1044" s="2"/>
      <c r="K1044" s="2"/>
      <c r="L1044" s="2"/>
      <c r="M1044" s="2"/>
      <c r="N1044" s="2"/>
      <c r="O1044" s="2"/>
      <c r="P1044" s="2"/>
    </row>
    <row r="1045" spans="1:16" x14ac:dyDescent="0.25">
      <c r="A1045" s="2"/>
      <c r="B1045" s="2"/>
      <c r="C1045" s="2"/>
      <c r="D1045" s="2"/>
      <c r="E1045" s="2"/>
      <c r="F1045" s="2"/>
      <c r="G1045" s="2"/>
      <c r="H1045" s="2"/>
      <c r="I1045" s="2"/>
      <c r="J1045" s="2"/>
      <c r="K1045" s="2"/>
      <c r="L1045" s="2"/>
      <c r="M1045" s="2"/>
      <c r="N1045" s="2"/>
      <c r="O1045" s="2"/>
      <c r="P1045" s="2"/>
    </row>
    <row r="1046" spans="1:16" x14ac:dyDescent="0.25">
      <c r="A1046" s="2"/>
      <c r="B1046" s="2"/>
      <c r="C1046" s="2"/>
      <c r="D1046" s="2"/>
      <c r="E1046" s="2"/>
      <c r="F1046" s="2"/>
      <c r="G1046" s="2"/>
      <c r="H1046" s="2"/>
      <c r="I1046" s="2"/>
      <c r="J1046" s="2"/>
      <c r="K1046" s="2"/>
      <c r="L1046" s="2"/>
      <c r="M1046" s="2"/>
      <c r="N1046" s="2"/>
      <c r="O1046" s="2"/>
      <c r="P1046" s="2"/>
    </row>
    <row r="1047" spans="1:16" x14ac:dyDescent="0.25">
      <c r="A1047" s="2"/>
      <c r="B1047" s="2"/>
      <c r="C1047" s="2"/>
      <c r="D1047" s="2"/>
      <c r="E1047" s="2"/>
      <c r="F1047" s="2"/>
      <c r="G1047" s="2"/>
      <c r="H1047" s="2"/>
      <c r="I1047" s="2"/>
      <c r="J1047" s="2"/>
      <c r="K1047" s="2"/>
      <c r="L1047" s="2"/>
      <c r="M1047" s="2"/>
      <c r="N1047" s="2"/>
      <c r="O1047" s="2"/>
      <c r="P1047" s="2"/>
    </row>
    <row r="1048" spans="1:16" x14ac:dyDescent="0.25">
      <c r="A1048" s="2"/>
      <c r="B1048" s="2"/>
      <c r="C1048" s="2"/>
      <c r="D1048" s="2"/>
      <c r="E1048" s="2"/>
      <c r="F1048" s="2"/>
      <c r="G1048" s="2"/>
      <c r="H1048" s="2"/>
      <c r="I1048" s="2"/>
      <c r="J1048" s="2"/>
      <c r="K1048" s="2"/>
      <c r="L1048" s="2"/>
      <c r="M1048" s="2"/>
      <c r="N1048" s="2"/>
      <c r="O1048" s="2"/>
      <c r="P1048" s="2"/>
    </row>
    <row r="1049" spans="1:16" x14ac:dyDescent="0.25">
      <c r="A1049" s="2"/>
      <c r="B1049" s="2"/>
      <c r="C1049" s="2"/>
      <c r="D1049" s="2"/>
      <c r="E1049" s="2"/>
      <c r="F1049" s="2"/>
      <c r="G1049" s="2"/>
      <c r="H1049" s="2"/>
      <c r="I1049" s="2"/>
      <c r="J1049" s="2"/>
      <c r="K1049" s="2"/>
      <c r="L1049" s="2"/>
      <c r="M1049" s="2"/>
      <c r="N1049" s="2"/>
      <c r="O1049" s="2"/>
      <c r="P1049" s="2"/>
    </row>
    <row r="1050" spans="1:16" x14ac:dyDescent="0.25">
      <c r="A1050" s="2"/>
      <c r="B1050" s="2"/>
      <c r="C1050" s="2"/>
      <c r="D1050" s="2"/>
      <c r="E1050" s="2"/>
      <c r="F1050" s="2"/>
      <c r="G1050" s="2"/>
      <c r="H1050" s="2"/>
      <c r="I1050" s="2"/>
      <c r="J1050" s="2"/>
      <c r="K1050" s="2"/>
      <c r="L1050" s="2"/>
      <c r="M1050" s="2"/>
      <c r="N1050" s="2"/>
      <c r="O1050" s="2"/>
      <c r="P1050" s="2"/>
    </row>
    <row r="1051" spans="1:16" x14ac:dyDescent="0.25">
      <c r="A1051" s="2"/>
      <c r="B1051" s="2"/>
      <c r="C1051" s="2"/>
      <c r="D1051" s="2"/>
      <c r="E1051" s="2"/>
      <c r="F1051" s="2"/>
      <c r="G1051" s="2"/>
      <c r="H1051" s="2"/>
      <c r="I1051" s="2"/>
      <c r="J1051" s="2"/>
      <c r="K1051" s="2"/>
      <c r="L1051" s="2"/>
      <c r="M1051" s="2"/>
      <c r="N1051" s="2"/>
      <c r="O1051" s="2"/>
      <c r="P1051" s="2"/>
    </row>
    <row r="1052" spans="1:16" x14ac:dyDescent="0.25">
      <c r="A1052" s="2"/>
      <c r="B1052" s="2"/>
      <c r="C1052" s="2"/>
      <c r="D1052" s="2"/>
      <c r="E1052" s="2"/>
      <c r="F1052" s="2"/>
      <c r="G1052" s="2"/>
      <c r="H1052" s="2"/>
      <c r="I1052" s="2"/>
      <c r="J1052" s="2"/>
      <c r="K1052" s="2"/>
      <c r="L1052" s="2"/>
      <c r="M1052" s="2"/>
      <c r="N1052" s="2"/>
      <c r="O1052" s="2"/>
      <c r="P1052" s="2"/>
    </row>
    <row r="1053" spans="1:16" x14ac:dyDescent="0.25">
      <c r="A1053" s="2"/>
      <c r="B1053" s="2"/>
      <c r="C1053" s="2"/>
      <c r="D1053" s="2"/>
      <c r="E1053" s="2"/>
      <c r="F1053" s="2"/>
      <c r="G1053" s="2"/>
      <c r="H1053" s="2"/>
      <c r="I1053" s="2"/>
      <c r="J1053" s="2"/>
      <c r="K1053" s="2"/>
      <c r="L1053" s="2"/>
      <c r="M1053" s="2"/>
      <c r="N1053" s="2"/>
      <c r="O1053" s="2"/>
      <c r="P1053" s="2"/>
    </row>
    <row r="1054" spans="1:16" x14ac:dyDescent="0.25">
      <c r="A1054" s="2"/>
      <c r="B1054" s="2"/>
      <c r="C1054" s="2"/>
      <c r="D1054" s="2"/>
      <c r="E1054" s="2"/>
      <c r="F1054" s="2"/>
      <c r="G1054" s="2"/>
      <c r="H1054" s="2"/>
      <c r="I1054" s="2"/>
      <c r="J1054" s="2"/>
      <c r="K1054" s="2"/>
      <c r="L1054" s="2"/>
      <c r="M1054" s="2"/>
      <c r="N1054" s="2"/>
      <c r="O1054" s="2"/>
      <c r="P1054" s="2"/>
    </row>
    <row r="1055" spans="1:16" x14ac:dyDescent="0.25">
      <c r="A1055" s="2"/>
      <c r="B1055" s="2"/>
      <c r="C1055" s="2"/>
      <c r="D1055" s="2"/>
      <c r="E1055" s="2"/>
      <c r="F1055" s="2"/>
      <c r="G1055" s="2"/>
      <c r="H1055" s="2"/>
      <c r="I1055" s="2"/>
      <c r="J1055" s="2"/>
      <c r="K1055" s="2"/>
      <c r="L1055" s="2"/>
      <c r="M1055" s="2"/>
      <c r="N1055" s="2"/>
      <c r="O1055" s="2"/>
      <c r="P1055" s="2"/>
    </row>
    <row r="1056" spans="1:16" x14ac:dyDescent="0.25">
      <c r="A1056" s="2"/>
      <c r="B1056" s="2"/>
      <c r="C1056" s="2"/>
      <c r="D1056" s="2"/>
      <c r="E1056" s="2"/>
      <c r="F1056" s="2"/>
      <c r="G1056" s="2"/>
      <c r="H1056" s="2"/>
      <c r="I1056" s="2"/>
      <c r="J1056" s="2"/>
      <c r="K1056" s="2"/>
      <c r="L1056" s="2"/>
      <c r="M1056" s="2"/>
      <c r="N1056" s="2"/>
      <c r="O1056" s="2"/>
      <c r="P1056" s="2"/>
    </row>
    <row r="1057" spans="1:16" x14ac:dyDescent="0.25">
      <c r="A1057" s="2"/>
      <c r="B1057" s="2"/>
      <c r="C1057" s="2"/>
      <c r="D1057" s="2"/>
      <c r="E1057" s="2"/>
      <c r="F1057" s="2"/>
      <c r="G1057" s="2"/>
      <c r="H1057" s="2"/>
      <c r="I1057" s="2"/>
      <c r="J1057" s="2"/>
      <c r="K1057" s="2"/>
      <c r="L1057" s="2"/>
      <c r="M1057" s="2"/>
      <c r="N1057" s="2"/>
      <c r="O1057" s="2"/>
      <c r="P1057" s="2"/>
    </row>
    <row r="1058" spans="1:16" x14ac:dyDescent="0.25">
      <c r="A1058" s="2"/>
      <c r="B1058" s="2"/>
      <c r="C1058" s="2"/>
      <c r="D1058" s="2"/>
      <c r="E1058" s="2"/>
      <c r="F1058" s="2"/>
      <c r="G1058" s="2"/>
      <c r="H1058" s="2"/>
      <c r="I1058" s="2"/>
      <c r="J1058" s="2"/>
      <c r="K1058" s="2"/>
      <c r="L1058" s="2"/>
      <c r="M1058" s="2"/>
      <c r="N1058" s="2"/>
      <c r="O1058" s="2"/>
      <c r="P1058" s="2"/>
    </row>
    <row r="1059" spans="1:16" x14ac:dyDescent="0.25">
      <c r="A1059" s="2"/>
      <c r="B1059" s="2"/>
      <c r="C1059" s="2"/>
      <c r="D1059" s="2"/>
      <c r="E1059" s="2"/>
      <c r="F1059" s="2"/>
      <c r="G1059" s="2"/>
      <c r="H1059" s="2"/>
      <c r="I1059" s="2"/>
      <c r="J1059" s="2"/>
      <c r="K1059" s="2"/>
      <c r="L1059" s="2"/>
      <c r="M1059" s="2"/>
      <c r="N1059" s="2"/>
      <c r="O1059" s="2"/>
      <c r="P1059" s="2"/>
    </row>
    <row r="1060" spans="1:16" x14ac:dyDescent="0.25">
      <c r="A1060" s="2"/>
      <c r="B1060" s="2"/>
      <c r="C1060" s="2"/>
      <c r="D1060" s="2"/>
      <c r="E1060" s="2"/>
      <c r="F1060" s="2"/>
      <c r="G1060" s="2"/>
      <c r="H1060" s="2"/>
      <c r="I1060" s="2"/>
      <c r="J1060" s="2"/>
      <c r="K1060" s="2"/>
      <c r="L1060" s="2"/>
      <c r="M1060" s="2"/>
      <c r="N1060" s="2"/>
      <c r="O1060" s="2"/>
      <c r="P1060" s="2"/>
    </row>
    <row r="1061" spans="1:16" x14ac:dyDescent="0.25">
      <c r="A1061" s="2"/>
      <c r="B1061" s="2"/>
      <c r="C1061" s="2"/>
      <c r="D1061" s="2"/>
      <c r="E1061" s="2"/>
      <c r="F1061" s="2"/>
      <c r="G1061" s="2"/>
      <c r="H1061" s="2"/>
      <c r="I1061" s="2"/>
      <c r="J1061" s="2"/>
      <c r="K1061" s="2"/>
      <c r="L1061" s="2"/>
      <c r="M1061" s="2"/>
      <c r="N1061" s="2"/>
      <c r="O1061" s="2"/>
      <c r="P1061" s="2"/>
    </row>
    <row r="1062" spans="1:16" x14ac:dyDescent="0.25">
      <c r="A1062" s="2"/>
      <c r="B1062" s="2"/>
      <c r="C1062" s="2"/>
      <c r="D1062" s="2"/>
      <c r="E1062" s="2"/>
      <c r="F1062" s="2"/>
      <c r="G1062" s="2"/>
      <c r="H1062" s="2"/>
      <c r="I1062" s="2"/>
      <c r="J1062" s="2"/>
      <c r="K1062" s="2"/>
      <c r="L1062" s="2"/>
      <c r="M1062" s="2"/>
      <c r="N1062" s="2"/>
      <c r="O1062" s="2"/>
      <c r="P1062" s="2"/>
    </row>
    <row r="1063" spans="1:16" x14ac:dyDescent="0.25">
      <c r="A1063" s="2"/>
      <c r="B1063" s="2"/>
      <c r="C1063" s="2"/>
      <c r="D1063" s="2"/>
      <c r="E1063" s="2"/>
      <c r="F1063" s="2"/>
      <c r="G1063" s="2"/>
      <c r="H1063" s="2"/>
      <c r="I1063" s="2"/>
      <c r="J1063" s="2"/>
      <c r="K1063" s="2"/>
      <c r="L1063" s="2"/>
      <c r="M1063" s="2"/>
      <c r="N1063" s="2"/>
      <c r="O1063" s="2"/>
      <c r="P1063" s="2"/>
    </row>
    <row r="1064" spans="1:16" x14ac:dyDescent="0.25">
      <c r="A1064" s="2"/>
      <c r="B1064" s="2"/>
      <c r="C1064" s="2"/>
      <c r="D1064" s="2"/>
      <c r="E1064" s="2"/>
      <c r="F1064" s="2"/>
      <c r="G1064" s="2"/>
      <c r="H1064" s="2"/>
      <c r="I1064" s="2"/>
      <c r="J1064" s="2"/>
      <c r="K1064" s="2"/>
      <c r="L1064" s="2"/>
      <c r="M1064" s="2"/>
      <c r="N1064" s="2"/>
      <c r="O1064" s="2"/>
      <c r="P1064" s="2"/>
    </row>
    <row r="1065" spans="1:16" x14ac:dyDescent="0.25">
      <c r="A1065" s="2"/>
      <c r="B1065" s="2"/>
      <c r="C1065" s="2"/>
      <c r="D1065" s="2"/>
      <c r="E1065" s="2"/>
      <c r="F1065" s="2"/>
      <c r="G1065" s="2"/>
      <c r="H1065" s="2"/>
      <c r="I1065" s="2"/>
      <c r="J1065" s="2"/>
      <c r="K1065" s="2"/>
      <c r="L1065" s="2"/>
      <c r="M1065" s="2"/>
      <c r="N1065" s="2"/>
      <c r="O1065" s="2"/>
      <c r="P1065" s="2"/>
    </row>
    <row r="1066" spans="1:16" x14ac:dyDescent="0.25">
      <c r="A1066" s="2"/>
      <c r="B1066" s="2"/>
      <c r="C1066" s="2"/>
      <c r="D1066" s="2"/>
      <c r="E1066" s="2"/>
      <c r="F1066" s="2"/>
      <c r="G1066" s="2"/>
      <c r="H1066" s="2"/>
      <c r="I1066" s="2"/>
      <c r="J1066" s="2"/>
      <c r="K1066" s="2"/>
      <c r="L1066" s="2"/>
      <c r="M1066" s="2"/>
      <c r="N1066" s="2"/>
      <c r="O1066" s="2"/>
      <c r="P1066" s="2"/>
    </row>
    <row r="1067" spans="1:16" x14ac:dyDescent="0.25">
      <c r="A1067" s="2"/>
      <c r="B1067" s="2"/>
      <c r="C1067" s="2"/>
      <c r="D1067" s="2"/>
      <c r="E1067" s="2"/>
      <c r="F1067" s="2"/>
      <c r="G1067" s="2"/>
      <c r="H1067" s="2"/>
      <c r="I1067" s="2"/>
      <c r="J1067" s="2"/>
      <c r="K1067" s="2"/>
      <c r="L1067" s="2"/>
      <c r="M1067" s="2"/>
      <c r="N1067" s="2"/>
      <c r="O1067" s="2"/>
      <c r="P1067" s="2"/>
    </row>
    <row r="1068" spans="1:16" x14ac:dyDescent="0.25">
      <c r="A1068" s="2"/>
      <c r="B1068" s="2"/>
      <c r="C1068" s="2"/>
      <c r="D1068" s="2"/>
      <c r="E1068" s="2"/>
      <c r="F1068" s="2"/>
      <c r="G1068" s="2"/>
      <c r="H1068" s="2"/>
      <c r="I1068" s="2"/>
      <c r="J1068" s="2"/>
      <c r="K1068" s="2"/>
      <c r="L1068" s="2"/>
      <c r="M1068" s="2"/>
      <c r="N1068" s="2"/>
      <c r="O1068" s="2"/>
      <c r="P1068" s="2"/>
    </row>
    <row r="1069" spans="1:16" x14ac:dyDescent="0.25">
      <c r="A1069" s="2"/>
      <c r="B1069" s="2"/>
      <c r="C1069" s="2"/>
      <c r="D1069" s="2"/>
      <c r="E1069" s="2"/>
      <c r="F1069" s="2"/>
      <c r="G1069" s="2"/>
      <c r="H1069" s="2"/>
      <c r="I1069" s="2"/>
      <c r="J1069" s="2"/>
      <c r="K1069" s="2"/>
      <c r="L1069" s="2"/>
      <c r="M1069" s="2"/>
      <c r="N1069" s="2"/>
      <c r="O1069" s="2"/>
      <c r="P1069" s="2"/>
    </row>
    <row r="1070" spans="1:16" x14ac:dyDescent="0.25">
      <c r="A1070" s="2"/>
      <c r="B1070" s="2"/>
      <c r="C1070" s="2"/>
      <c r="D1070" s="2"/>
      <c r="E1070" s="2"/>
      <c r="F1070" s="2"/>
      <c r="G1070" s="2"/>
      <c r="H1070" s="2"/>
      <c r="I1070" s="2"/>
      <c r="J1070" s="2"/>
      <c r="K1070" s="2"/>
      <c r="L1070" s="2"/>
      <c r="M1070" s="2"/>
      <c r="N1070" s="2"/>
      <c r="O1070" s="2"/>
      <c r="P1070" s="2"/>
    </row>
    <row r="1071" spans="1:16" x14ac:dyDescent="0.25">
      <c r="A1071" s="2"/>
      <c r="B1071" s="2"/>
      <c r="C1071" s="2"/>
      <c r="D1071" s="2"/>
      <c r="E1071" s="2"/>
      <c r="F1071" s="2"/>
      <c r="G1071" s="2"/>
      <c r="H1071" s="2"/>
      <c r="I1071" s="2"/>
      <c r="J1071" s="2"/>
      <c r="K1071" s="2"/>
      <c r="L1071" s="2"/>
      <c r="M1071" s="2"/>
      <c r="N1071" s="2"/>
      <c r="O1071" s="2"/>
      <c r="P1071" s="2"/>
    </row>
    <row r="1072" spans="1:16" x14ac:dyDescent="0.25">
      <c r="A1072" s="2"/>
      <c r="B1072" s="2"/>
      <c r="C1072" s="2"/>
      <c r="D1072" s="2"/>
      <c r="E1072" s="2"/>
      <c r="F1072" s="2"/>
      <c r="G1072" s="2"/>
      <c r="H1072" s="2"/>
      <c r="I1072" s="2"/>
      <c r="J1072" s="2"/>
      <c r="K1072" s="2"/>
      <c r="L1072" s="2"/>
      <c r="M1072" s="2"/>
      <c r="N1072" s="2"/>
      <c r="O1072" s="2"/>
      <c r="P1072" s="2"/>
    </row>
    <row r="1073" spans="1:16" x14ac:dyDescent="0.25">
      <c r="A1073" s="2"/>
      <c r="B1073" s="2"/>
      <c r="C1073" s="2"/>
      <c r="D1073" s="2"/>
      <c r="E1073" s="2"/>
      <c r="F1073" s="2"/>
      <c r="G1073" s="2"/>
      <c r="H1073" s="2"/>
      <c r="I1073" s="2"/>
      <c r="J1073" s="2"/>
      <c r="K1073" s="2"/>
      <c r="L1073" s="2"/>
      <c r="M1073" s="2"/>
      <c r="N1073" s="2"/>
      <c r="O1073" s="2"/>
      <c r="P1073" s="2"/>
    </row>
    <row r="1074" spans="1:16" x14ac:dyDescent="0.25">
      <c r="A1074" s="2"/>
      <c r="B1074" s="2"/>
      <c r="C1074" s="2"/>
      <c r="D1074" s="2"/>
      <c r="E1074" s="2"/>
      <c r="F1074" s="2"/>
      <c r="G1074" s="2"/>
      <c r="H1074" s="2"/>
      <c r="I1074" s="2"/>
      <c r="J1074" s="2"/>
      <c r="K1074" s="2"/>
      <c r="L1074" s="2"/>
      <c r="M1074" s="2"/>
      <c r="N1074" s="2"/>
      <c r="O1074" s="2"/>
      <c r="P1074" s="2"/>
    </row>
    <row r="1075" spans="1:16" x14ac:dyDescent="0.25">
      <c r="A1075" s="2"/>
      <c r="B1075" s="2"/>
      <c r="C1075" s="2"/>
      <c r="D1075" s="2"/>
      <c r="E1075" s="2"/>
      <c r="F1075" s="2"/>
      <c r="G1075" s="2"/>
      <c r="H1075" s="2"/>
      <c r="I1075" s="2"/>
      <c r="J1075" s="2"/>
      <c r="K1075" s="2"/>
      <c r="L1075" s="2"/>
      <c r="M1075" s="2"/>
      <c r="N1075" s="2"/>
      <c r="O1075" s="2"/>
      <c r="P1075" s="2"/>
    </row>
    <row r="1076" spans="1:16" x14ac:dyDescent="0.25">
      <c r="A1076" s="2"/>
      <c r="B1076" s="2"/>
      <c r="C1076" s="2"/>
      <c r="D1076" s="2"/>
      <c r="E1076" s="2"/>
      <c r="F1076" s="2"/>
      <c r="G1076" s="2"/>
      <c r="H1076" s="2"/>
      <c r="I1076" s="2"/>
      <c r="J1076" s="2"/>
      <c r="K1076" s="2"/>
      <c r="L1076" s="2"/>
      <c r="M1076" s="2"/>
      <c r="N1076" s="2"/>
      <c r="O1076" s="2"/>
      <c r="P1076" s="2"/>
    </row>
    <row r="1077" spans="1:16" x14ac:dyDescent="0.25">
      <c r="A1077" s="2"/>
      <c r="B1077" s="2"/>
      <c r="C1077" s="2"/>
      <c r="D1077" s="2"/>
      <c r="E1077" s="2"/>
      <c r="F1077" s="2"/>
      <c r="G1077" s="2"/>
      <c r="H1077" s="2"/>
      <c r="I1077" s="2"/>
      <c r="J1077" s="2"/>
      <c r="K1077" s="2"/>
      <c r="L1077" s="2"/>
      <c r="M1077" s="2"/>
      <c r="N1077" s="2"/>
      <c r="O1077" s="2"/>
      <c r="P1077" s="2"/>
    </row>
    <row r="1078" spans="1:16" x14ac:dyDescent="0.25">
      <c r="A1078" s="2"/>
      <c r="B1078" s="2"/>
      <c r="C1078" s="2"/>
      <c r="D1078" s="2"/>
      <c r="E1078" s="2"/>
      <c r="F1078" s="2"/>
      <c r="G1078" s="2"/>
      <c r="H1078" s="2"/>
      <c r="I1078" s="2"/>
      <c r="J1078" s="2"/>
      <c r="K1078" s="2"/>
      <c r="L1078" s="2"/>
      <c r="M1078" s="2"/>
      <c r="N1078" s="2"/>
      <c r="O1078" s="2"/>
      <c r="P1078" s="2"/>
    </row>
    <row r="1079" spans="1:16" x14ac:dyDescent="0.25">
      <c r="A1079" s="2"/>
      <c r="B1079" s="2"/>
      <c r="C1079" s="2"/>
      <c r="D1079" s="2"/>
      <c r="E1079" s="2"/>
      <c r="F1079" s="2"/>
      <c r="G1079" s="2"/>
      <c r="H1079" s="2"/>
      <c r="I1079" s="2"/>
      <c r="J1079" s="2"/>
      <c r="K1079" s="2"/>
      <c r="L1079" s="2"/>
      <c r="M1079" s="2"/>
      <c r="N1079" s="2"/>
      <c r="O1079" s="2"/>
      <c r="P1079" s="2"/>
    </row>
    <row r="1080" spans="1:16" x14ac:dyDescent="0.25">
      <c r="A1080" s="2"/>
      <c r="B1080" s="2"/>
      <c r="C1080" s="2"/>
      <c r="D1080" s="2"/>
      <c r="E1080" s="2"/>
      <c r="F1080" s="2"/>
      <c r="G1080" s="2"/>
      <c r="H1080" s="2"/>
      <c r="I1080" s="2"/>
      <c r="J1080" s="2"/>
      <c r="K1080" s="2"/>
      <c r="L1080" s="2"/>
      <c r="M1080" s="2"/>
      <c r="N1080" s="2"/>
      <c r="O1080" s="2"/>
      <c r="P1080" s="2"/>
    </row>
    <row r="1081" spans="1:16" x14ac:dyDescent="0.25">
      <c r="A1081" s="2"/>
      <c r="B1081" s="2"/>
      <c r="C1081" s="2"/>
      <c r="D1081" s="2"/>
      <c r="E1081" s="2"/>
      <c r="F1081" s="2"/>
      <c r="G1081" s="2"/>
      <c r="H1081" s="2"/>
      <c r="I1081" s="2"/>
      <c r="J1081" s="2"/>
      <c r="K1081" s="2"/>
      <c r="L1081" s="2"/>
      <c r="M1081" s="2"/>
      <c r="N1081" s="2"/>
      <c r="O1081" s="2"/>
      <c r="P1081" s="2"/>
    </row>
    <row r="1082" spans="1:16" x14ac:dyDescent="0.25">
      <c r="A1082" s="2"/>
      <c r="B1082" s="2"/>
      <c r="C1082" s="2"/>
      <c r="D1082" s="2"/>
      <c r="E1082" s="2"/>
      <c r="F1082" s="2"/>
      <c r="G1082" s="2"/>
      <c r="H1082" s="2"/>
      <c r="I1082" s="2"/>
      <c r="J1082" s="2"/>
      <c r="K1082" s="2"/>
      <c r="L1082" s="2"/>
      <c r="M1082" s="2"/>
      <c r="N1082" s="2"/>
      <c r="O1082" s="2"/>
      <c r="P1082" s="2"/>
    </row>
    <row r="1083" spans="1:16" x14ac:dyDescent="0.25">
      <c r="A1083" s="2"/>
      <c r="B1083" s="2"/>
      <c r="C1083" s="2"/>
      <c r="D1083" s="2"/>
      <c r="E1083" s="2"/>
      <c r="F1083" s="2"/>
      <c r="G1083" s="2"/>
      <c r="H1083" s="2"/>
      <c r="I1083" s="2"/>
      <c r="J1083" s="2"/>
      <c r="K1083" s="2"/>
      <c r="L1083" s="2"/>
      <c r="M1083" s="2"/>
      <c r="N1083" s="2"/>
      <c r="O1083" s="2"/>
      <c r="P1083" s="2"/>
    </row>
    <row r="1084" spans="1:16" x14ac:dyDescent="0.25">
      <c r="A1084" s="2"/>
      <c r="B1084" s="2"/>
      <c r="C1084" s="2"/>
      <c r="D1084" s="2"/>
      <c r="E1084" s="2"/>
      <c r="F1084" s="2"/>
      <c r="G1084" s="2"/>
      <c r="H1084" s="2"/>
      <c r="I1084" s="2"/>
      <c r="J1084" s="2"/>
      <c r="K1084" s="2"/>
      <c r="L1084" s="2"/>
      <c r="M1084" s="2"/>
      <c r="N1084" s="2"/>
      <c r="O1084" s="2"/>
      <c r="P1084" s="2"/>
    </row>
    <row r="1085" spans="1:16" x14ac:dyDescent="0.25">
      <c r="A1085" s="2"/>
      <c r="B1085" s="2"/>
      <c r="C1085" s="2"/>
      <c r="D1085" s="2"/>
      <c r="E1085" s="2"/>
      <c r="F1085" s="2"/>
      <c r="G1085" s="2"/>
      <c r="H1085" s="2"/>
      <c r="I1085" s="2"/>
      <c r="J1085" s="2"/>
      <c r="K1085" s="2"/>
      <c r="L1085" s="2"/>
      <c r="M1085" s="2"/>
      <c r="N1085" s="2"/>
      <c r="O1085" s="2"/>
      <c r="P1085" s="2"/>
    </row>
    <row r="1086" spans="1:16" x14ac:dyDescent="0.25">
      <c r="A1086" s="2"/>
      <c r="B1086" s="2"/>
      <c r="C1086" s="2"/>
      <c r="D1086" s="2"/>
      <c r="E1086" s="2"/>
      <c r="F1086" s="2"/>
      <c r="G1086" s="2"/>
      <c r="H1086" s="2"/>
      <c r="I1086" s="2"/>
      <c r="J1086" s="2"/>
      <c r="K1086" s="2"/>
      <c r="L1086" s="2"/>
      <c r="M1086" s="2"/>
      <c r="N1086" s="2"/>
      <c r="O1086" s="2"/>
      <c r="P1086" s="2"/>
    </row>
    <row r="1087" spans="1:16" x14ac:dyDescent="0.25">
      <c r="A1087" s="2"/>
      <c r="B1087" s="2"/>
      <c r="C1087" s="2"/>
      <c r="D1087" s="2"/>
      <c r="E1087" s="2"/>
      <c r="F1087" s="2"/>
      <c r="G1087" s="2"/>
      <c r="H1087" s="2"/>
      <c r="I1087" s="2"/>
      <c r="J1087" s="2"/>
      <c r="K1087" s="2"/>
      <c r="L1087" s="2"/>
      <c r="M1087" s="2"/>
      <c r="N1087" s="2"/>
      <c r="O1087" s="2"/>
      <c r="P1087" s="2"/>
    </row>
    <row r="1088" spans="1:16" x14ac:dyDescent="0.25">
      <c r="A1088" s="2"/>
      <c r="B1088" s="2"/>
      <c r="C1088" s="2"/>
      <c r="D1088" s="2"/>
      <c r="E1088" s="2"/>
      <c r="F1088" s="2"/>
      <c r="G1088" s="2"/>
      <c r="H1088" s="2"/>
      <c r="I1088" s="2"/>
      <c r="J1088" s="2"/>
      <c r="K1088" s="2"/>
      <c r="L1088" s="2"/>
      <c r="M1088" s="2"/>
      <c r="N1088" s="2"/>
      <c r="O1088" s="2"/>
      <c r="P1088" s="2"/>
    </row>
    <row r="1089" spans="1:16" x14ac:dyDescent="0.25">
      <c r="A1089" s="2"/>
      <c r="B1089" s="2"/>
      <c r="C1089" s="2"/>
      <c r="D1089" s="2"/>
      <c r="E1089" s="2"/>
      <c r="F1089" s="2"/>
      <c r="G1089" s="2"/>
      <c r="H1089" s="2"/>
      <c r="I1089" s="2"/>
      <c r="J1089" s="2"/>
      <c r="K1089" s="2"/>
      <c r="L1089" s="2"/>
      <c r="M1089" s="2"/>
      <c r="N1089" s="2"/>
      <c r="O1089" s="2"/>
      <c r="P1089" s="2"/>
    </row>
    <row r="1090" spans="1:16" x14ac:dyDescent="0.25">
      <c r="A1090" s="2"/>
      <c r="B1090" s="2"/>
      <c r="C1090" s="2"/>
      <c r="D1090" s="2"/>
      <c r="E1090" s="2"/>
      <c r="F1090" s="2"/>
      <c r="G1090" s="2"/>
      <c r="H1090" s="2"/>
      <c r="I1090" s="2"/>
      <c r="J1090" s="2"/>
      <c r="K1090" s="2"/>
      <c r="L1090" s="2"/>
      <c r="M1090" s="2"/>
      <c r="N1090" s="2"/>
      <c r="O1090" s="2"/>
      <c r="P1090" s="2"/>
    </row>
    <row r="1091" spans="1:16" x14ac:dyDescent="0.25">
      <c r="A1091" s="2"/>
      <c r="B1091" s="2"/>
      <c r="C1091" s="2"/>
      <c r="D1091" s="2"/>
      <c r="E1091" s="2"/>
      <c r="F1091" s="2"/>
      <c r="G1091" s="2"/>
      <c r="H1091" s="2"/>
      <c r="I1091" s="2"/>
      <c r="J1091" s="2"/>
      <c r="K1091" s="2"/>
      <c r="L1091" s="2"/>
      <c r="M1091" s="2"/>
      <c r="N1091" s="2"/>
      <c r="O1091" s="2"/>
      <c r="P1091" s="2"/>
    </row>
    <row r="1092" spans="1:16" x14ac:dyDescent="0.25">
      <c r="A1092" s="2"/>
      <c r="B1092" s="2"/>
      <c r="C1092" s="2"/>
      <c r="D1092" s="2"/>
      <c r="E1092" s="2"/>
      <c r="F1092" s="2"/>
      <c r="G1092" s="2"/>
      <c r="H1092" s="2"/>
      <c r="I1092" s="2"/>
      <c r="J1092" s="2"/>
      <c r="K1092" s="2"/>
      <c r="L1092" s="2"/>
      <c r="M1092" s="2"/>
      <c r="N1092" s="2"/>
      <c r="O1092" s="2"/>
      <c r="P1092" s="2"/>
    </row>
    <row r="1093" spans="1:16" x14ac:dyDescent="0.25">
      <c r="A1093" s="2"/>
      <c r="B1093" s="2"/>
      <c r="C1093" s="2"/>
      <c r="D1093" s="2"/>
      <c r="E1093" s="2"/>
      <c r="F1093" s="2"/>
      <c r="G1093" s="2"/>
      <c r="H1093" s="2"/>
      <c r="I1093" s="2"/>
      <c r="J1093" s="2"/>
      <c r="K1093" s="2"/>
      <c r="L1093" s="2"/>
      <c r="M1093" s="2"/>
      <c r="N1093" s="2"/>
      <c r="O1093" s="2"/>
      <c r="P1093" s="2"/>
    </row>
    <row r="1094" spans="1:16" x14ac:dyDescent="0.25">
      <c r="A1094" s="2"/>
      <c r="B1094" s="2"/>
      <c r="C1094" s="2"/>
      <c r="D1094" s="2"/>
      <c r="E1094" s="2"/>
      <c r="F1094" s="2"/>
      <c r="G1094" s="2"/>
      <c r="H1094" s="2"/>
      <c r="I1094" s="2"/>
      <c r="J1094" s="2"/>
      <c r="K1094" s="2"/>
      <c r="L1094" s="2"/>
      <c r="M1094" s="2"/>
      <c r="N1094" s="2"/>
      <c r="O1094" s="2"/>
      <c r="P1094" s="2"/>
    </row>
    <row r="1095" spans="1:16" x14ac:dyDescent="0.25">
      <c r="A1095" s="2"/>
      <c r="B1095" s="2"/>
      <c r="C1095" s="2"/>
      <c r="D1095" s="2"/>
      <c r="E1095" s="2"/>
      <c r="F1095" s="2"/>
      <c r="G1095" s="2"/>
      <c r="H1095" s="2"/>
      <c r="I1095" s="2"/>
      <c r="J1095" s="2"/>
      <c r="K1095" s="2"/>
      <c r="L1095" s="2"/>
      <c r="M1095" s="2"/>
      <c r="N1095" s="2"/>
      <c r="O1095" s="2"/>
      <c r="P1095" s="2"/>
    </row>
    <row r="1096" spans="1:16" x14ac:dyDescent="0.25">
      <c r="A1096" s="2"/>
      <c r="B1096" s="2"/>
      <c r="C1096" s="2"/>
      <c r="D1096" s="2"/>
      <c r="E1096" s="2"/>
      <c r="F1096" s="2"/>
      <c r="G1096" s="2"/>
      <c r="H1096" s="2"/>
      <c r="I1096" s="2"/>
      <c r="J1096" s="2"/>
      <c r="K1096" s="2"/>
      <c r="L1096" s="2"/>
      <c r="M1096" s="2"/>
      <c r="N1096" s="2"/>
      <c r="O1096" s="2"/>
      <c r="P1096" s="2"/>
    </row>
    <row r="1097" spans="1:16" x14ac:dyDescent="0.25">
      <c r="A1097" s="2"/>
      <c r="B1097" s="2"/>
      <c r="C1097" s="2"/>
      <c r="D1097" s="2"/>
      <c r="E1097" s="2"/>
      <c r="F1097" s="2"/>
      <c r="G1097" s="2"/>
      <c r="H1097" s="2"/>
      <c r="I1097" s="2"/>
      <c r="J1097" s="2"/>
      <c r="K1097" s="2"/>
      <c r="L1097" s="2"/>
      <c r="M1097" s="2"/>
      <c r="N1097" s="2"/>
      <c r="O1097" s="2"/>
      <c r="P1097" s="2"/>
    </row>
    <row r="1098" spans="1:16" x14ac:dyDescent="0.25">
      <c r="A1098" s="2"/>
      <c r="B1098" s="2"/>
      <c r="C1098" s="2"/>
      <c r="D1098" s="2"/>
      <c r="E1098" s="2"/>
      <c r="F1098" s="2"/>
      <c r="G1098" s="2"/>
      <c r="H1098" s="2"/>
      <c r="I1098" s="2"/>
      <c r="J1098" s="2"/>
      <c r="K1098" s="2"/>
      <c r="L1098" s="2"/>
      <c r="M1098" s="2"/>
      <c r="N1098" s="2"/>
      <c r="O1098" s="2"/>
      <c r="P1098" s="2"/>
    </row>
    <row r="1099" spans="1:16" x14ac:dyDescent="0.25">
      <c r="A1099" s="2"/>
      <c r="B1099" s="2"/>
      <c r="C1099" s="2"/>
      <c r="D1099" s="2"/>
      <c r="E1099" s="2"/>
      <c r="F1099" s="2"/>
      <c r="G1099" s="2"/>
      <c r="H1099" s="2"/>
      <c r="I1099" s="2"/>
      <c r="J1099" s="2"/>
      <c r="K1099" s="2"/>
      <c r="L1099" s="2"/>
      <c r="M1099" s="2"/>
      <c r="N1099" s="2"/>
      <c r="O1099" s="2"/>
      <c r="P1099" s="2"/>
    </row>
    <row r="1100" spans="1:16" x14ac:dyDescent="0.25">
      <c r="A1100" s="2"/>
      <c r="B1100" s="2"/>
      <c r="C1100" s="2"/>
      <c r="D1100" s="2"/>
      <c r="E1100" s="2"/>
      <c r="F1100" s="2"/>
      <c r="G1100" s="2"/>
      <c r="H1100" s="2"/>
      <c r="I1100" s="2"/>
      <c r="J1100" s="2"/>
      <c r="K1100" s="2"/>
      <c r="L1100" s="2"/>
      <c r="M1100" s="2"/>
      <c r="N1100" s="2"/>
      <c r="O1100" s="2"/>
      <c r="P1100" s="2"/>
    </row>
    <row r="1101" spans="1:16" x14ac:dyDescent="0.25">
      <c r="A1101" s="2"/>
      <c r="B1101" s="2"/>
      <c r="C1101" s="2"/>
      <c r="D1101" s="2"/>
      <c r="E1101" s="2"/>
      <c r="F1101" s="2"/>
      <c r="G1101" s="2"/>
      <c r="H1101" s="2"/>
      <c r="I1101" s="2"/>
      <c r="J1101" s="2"/>
      <c r="K1101" s="2"/>
      <c r="L1101" s="2"/>
      <c r="M1101" s="2"/>
      <c r="N1101" s="2"/>
      <c r="O1101" s="2"/>
      <c r="P1101" s="2"/>
    </row>
    <row r="1102" spans="1:16" x14ac:dyDescent="0.25">
      <c r="A1102" s="2"/>
      <c r="B1102" s="2"/>
      <c r="C1102" s="2"/>
      <c r="D1102" s="2"/>
      <c r="E1102" s="2"/>
      <c r="F1102" s="2"/>
      <c r="G1102" s="2"/>
      <c r="H1102" s="2"/>
      <c r="I1102" s="2"/>
      <c r="J1102" s="2"/>
      <c r="K1102" s="2"/>
      <c r="L1102" s="2"/>
      <c r="M1102" s="2"/>
      <c r="N1102" s="2"/>
      <c r="O1102" s="2"/>
      <c r="P1102" s="2"/>
    </row>
    <row r="1103" spans="1:16" x14ac:dyDescent="0.25">
      <c r="A1103" s="2"/>
      <c r="B1103" s="2"/>
      <c r="C1103" s="2"/>
      <c r="D1103" s="2"/>
      <c r="E1103" s="2"/>
      <c r="F1103" s="2"/>
      <c r="G1103" s="2"/>
      <c r="H1103" s="2"/>
      <c r="I1103" s="2"/>
      <c r="J1103" s="2"/>
      <c r="K1103" s="2"/>
      <c r="L1103" s="2"/>
      <c r="M1103" s="2"/>
      <c r="N1103" s="2"/>
      <c r="O1103" s="2"/>
      <c r="P1103" s="2"/>
    </row>
    <row r="1104" spans="1:16" x14ac:dyDescent="0.25">
      <c r="A1104" s="2"/>
      <c r="B1104" s="2"/>
      <c r="C1104" s="2"/>
      <c r="D1104" s="2"/>
      <c r="E1104" s="2"/>
      <c r="F1104" s="2"/>
      <c r="G1104" s="2"/>
      <c r="H1104" s="2"/>
      <c r="I1104" s="2"/>
      <c r="J1104" s="2"/>
      <c r="K1104" s="2"/>
      <c r="L1104" s="2"/>
      <c r="M1104" s="2"/>
      <c r="N1104" s="2"/>
      <c r="O1104" s="2"/>
      <c r="P1104" s="2"/>
    </row>
    <row r="1105" spans="1:16" x14ac:dyDescent="0.25">
      <c r="A1105" s="2"/>
      <c r="B1105" s="2"/>
      <c r="C1105" s="2"/>
      <c r="D1105" s="2"/>
      <c r="E1105" s="2"/>
      <c r="F1105" s="2"/>
      <c r="G1105" s="2"/>
      <c r="H1105" s="2"/>
      <c r="I1105" s="2"/>
      <c r="J1105" s="2"/>
      <c r="K1105" s="2"/>
      <c r="L1105" s="2"/>
      <c r="M1105" s="2"/>
      <c r="N1105" s="2"/>
      <c r="O1105" s="2"/>
      <c r="P1105" s="2"/>
    </row>
    <row r="1106" spans="1:16" x14ac:dyDescent="0.25">
      <c r="A1106" s="2"/>
      <c r="B1106" s="2"/>
      <c r="C1106" s="2"/>
      <c r="D1106" s="2"/>
      <c r="E1106" s="2"/>
      <c r="F1106" s="2"/>
      <c r="G1106" s="2"/>
      <c r="H1106" s="2"/>
      <c r="I1106" s="2"/>
      <c r="J1106" s="2"/>
      <c r="K1106" s="2"/>
      <c r="L1106" s="2"/>
      <c r="M1106" s="2"/>
      <c r="N1106" s="2"/>
      <c r="O1106" s="2"/>
      <c r="P1106" s="2"/>
    </row>
    <row r="1107" spans="1:16" x14ac:dyDescent="0.25">
      <c r="A1107" s="2"/>
      <c r="B1107" s="2"/>
      <c r="C1107" s="2"/>
      <c r="D1107" s="2"/>
      <c r="E1107" s="2"/>
      <c r="F1107" s="2"/>
      <c r="G1107" s="2"/>
      <c r="H1107" s="2"/>
      <c r="I1107" s="2"/>
      <c r="J1107" s="2"/>
      <c r="K1107" s="2"/>
      <c r="L1107" s="2"/>
      <c r="M1107" s="2"/>
      <c r="N1107" s="2"/>
      <c r="O1107" s="2"/>
      <c r="P1107" s="2"/>
    </row>
    <row r="1108" spans="1:16" x14ac:dyDescent="0.25">
      <c r="A1108" s="2"/>
      <c r="B1108" s="2"/>
      <c r="C1108" s="2"/>
      <c r="D1108" s="2"/>
      <c r="E1108" s="2"/>
      <c r="F1108" s="2"/>
      <c r="G1108" s="2"/>
      <c r="H1108" s="2"/>
      <c r="I1108" s="2"/>
      <c r="J1108" s="2"/>
      <c r="K1108" s="2"/>
      <c r="L1108" s="2"/>
      <c r="M1108" s="2"/>
      <c r="N1108" s="2"/>
      <c r="O1108" s="2"/>
      <c r="P1108" s="2"/>
    </row>
    <row r="1109" spans="1:16" x14ac:dyDescent="0.25">
      <c r="A1109" s="2"/>
      <c r="B1109" s="2"/>
      <c r="C1109" s="2"/>
      <c r="D1109" s="2"/>
      <c r="E1109" s="2"/>
      <c r="F1109" s="2"/>
      <c r="G1109" s="2"/>
      <c r="H1109" s="2"/>
      <c r="I1109" s="2"/>
      <c r="J1109" s="2"/>
      <c r="K1109" s="2"/>
      <c r="L1109" s="2"/>
      <c r="M1109" s="2"/>
      <c r="N1109" s="2"/>
      <c r="O1109" s="2"/>
      <c r="P1109" s="2"/>
    </row>
    <row r="1110" spans="1:16" x14ac:dyDescent="0.25">
      <c r="A1110" s="2"/>
      <c r="B1110" s="2"/>
      <c r="C1110" s="2"/>
      <c r="D1110" s="2"/>
      <c r="E1110" s="2"/>
      <c r="F1110" s="2"/>
      <c r="G1110" s="2"/>
      <c r="H1110" s="2"/>
      <c r="I1110" s="2"/>
      <c r="J1110" s="2"/>
      <c r="K1110" s="2"/>
      <c r="L1110" s="2"/>
      <c r="M1110" s="2"/>
      <c r="N1110" s="2"/>
      <c r="O1110" s="2"/>
      <c r="P1110" s="2"/>
    </row>
    <row r="1111" spans="1:16" x14ac:dyDescent="0.25">
      <c r="A1111" s="2"/>
      <c r="B1111" s="2"/>
      <c r="C1111" s="2"/>
      <c r="D1111" s="2"/>
      <c r="E1111" s="2"/>
      <c r="F1111" s="2"/>
      <c r="G1111" s="2"/>
      <c r="H1111" s="2"/>
      <c r="I1111" s="2"/>
      <c r="J1111" s="2"/>
      <c r="K1111" s="2"/>
      <c r="L1111" s="2"/>
      <c r="M1111" s="2"/>
      <c r="N1111" s="2"/>
      <c r="O1111" s="2"/>
      <c r="P1111" s="2"/>
    </row>
    <row r="1112" spans="1:16" x14ac:dyDescent="0.25">
      <c r="A1112" s="2"/>
      <c r="B1112" s="2"/>
      <c r="C1112" s="2"/>
      <c r="D1112" s="2"/>
      <c r="E1112" s="2"/>
      <c r="F1112" s="2"/>
      <c r="G1112" s="2"/>
      <c r="H1112" s="2"/>
      <c r="I1112" s="2"/>
      <c r="J1112" s="2"/>
      <c r="K1112" s="2"/>
      <c r="L1112" s="2"/>
      <c r="M1112" s="2"/>
      <c r="N1112" s="2"/>
      <c r="O1112" s="2"/>
      <c r="P1112" s="2"/>
    </row>
    <row r="1113" spans="1:16" x14ac:dyDescent="0.25">
      <c r="A1113" s="2"/>
      <c r="B1113" s="2"/>
      <c r="C1113" s="2"/>
      <c r="D1113" s="2"/>
      <c r="E1113" s="2"/>
      <c r="F1113" s="2"/>
      <c r="G1113" s="2"/>
      <c r="H1113" s="2"/>
      <c r="I1113" s="2"/>
      <c r="J1113" s="2"/>
      <c r="K1113" s="2"/>
      <c r="L1113" s="2"/>
      <c r="M1113" s="2"/>
      <c r="N1113" s="2"/>
      <c r="O1113" s="2"/>
      <c r="P1113" s="2"/>
    </row>
    <row r="1114" spans="1:16" x14ac:dyDescent="0.25">
      <c r="A1114" s="2"/>
      <c r="B1114" s="2"/>
      <c r="C1114" s="2"/>
      <c r="D1114" s="2"/>
      <c r="E1114" s="2"/>
      <c r="F1114" s="2"/>
      <c r="G1114" s="2"/>
      <c r="H1114" s="2"/>
      <c r="I1114" s="2"/>
      <c r="J1114" s="2"/>
      <c r="K1114" s="2"/>
      <c r="L1114" s="2"/>
      <c r="M1114" s="2"/>
      <c r="N1114" s="2"/>
      <c r="O1114" s="2"/>
      <c r="P1114" s="2"/>
    </row>
    <row r="1115" spans="1:16" x14ac:dyDescent="0.25">
      <c r="A1115" s="2"/>
      <c r="B1115" s="2"/>
      <c r="C1115" s="2"/>
      <c r="D1115" s="2"/>
      <c r="E1115" s="2"/>
      <c r="F1115" s="2"/>
      <c r="G1115" s="2"/>
      <c r="H1115" s="2"/>
      <c r="I1115" s="2"/>
      <c r="J1115" s="2"/>
      <c r="K1115" s="2"/>
      <c r="L1115" s="2"/>
      <c r="M1115" s="2"/>
      <c r="N1115" s="2"/>
      <c r="O1115" s="2"/>
      <c r="P1115" s="2"/>
    </row>
    <row r="1116" spans="1:16" x14ac:dyDescent="0.25">
      <c r="A1116" s="2"/>
      <c r="B1116" s="2"/>
      <c r="C1116" s="2"/>
      <c r="D1116" s="2"/>
      <c r="E1116" s="2"/>
      <c r="F1116" s="2"/>
      <c r="G1116" s="2"/>
      <c r="H1116" s="2"/>
      <c r="I1116" s="2"/>
      <c r="J1116" s="2"/>
      <c r="K1116" s="2"/>
      <c r="L1116" s="2"/>
      <c r="M1116" s="2"/>
      <c r="N1116" s="2"/>
      <c r="O1116" s="2"/>
      <c r="P1116" s="2"/>
    </row>
    <row r="1117" spans="1:16" x14ac:dyDescent="0.25">
      <c r="A1117" s="2"/>
      <c r="B1117" s="2"/>
      <c r="C1117" s="2"/>
      <c r="D1117" s="2"/>
      <c r="E1117" s="2"/>
      <c r="F1117" s="2"/>
      <c r="G1117" s="2"/>
      <c r="H1117" s="2"/>
      <c r="I1117" s="2"/>
      <c r="J1117" s="2"/>
      <c r="K1117" s="2"/>
      <c r="L1117" s="2"/>
      <c r="M1117" s="2"/>
      <c r="N1117" s="2"/>
      <c r="O1117" s="2"/>
      <c r="P1117" s="2"/>
    </row>
    <row r="1118" spans="1:16" x14ac:dyDescent="0.25">
      <c r="A1118" s="2"/>
      <c r="B1118" s="2"/>
      <c r="C1118" s="2"/>
      <c r="D1118" s="2"/>
      <c r="E1118" s="2"/>
      <c r="F1118" s="2"/>
      <c r="G1118" s="2"/>
      <c r="H1118" s="2"/>
      <c r="I1118" s="2"/>
      <c r="J1118" s="2"/>
      <c r="K1118" s="2"/>
      <c r="L1118" s="2"/>
      <c r="M1118" s="2"/>
      <c r="N1118" s="2"/>
      <c r="O1118" s="2"/>
      <c r="P1118" s="2"/>
    </row>
    <row r="1119" spans="1:16" x14ac:dyDescent="0.25">
      <c r="A1119" s="2"/>
      <c r="B1119" s="2"/>
      <c r="C1119" s="2"/>
      <c r="D1119" s="2"/>
      <c r="E1119" s="2"/>
      <c r="F1119" s="2"/>
      <c r="G1119" s="2"/>
      <c r="H1119" s="2"/>
      <c r="I1119" s="2"/>
      <c r="J1119" s="2"/>
      <c r="K1119" s="2"/>
      <c r="L1119" s="2"/>
      <c r="M1119" s="2"/>
      <c r="N1119" s="2"/>
      <c r="O1119" s="2"/>
      <c r="P1119" s="2"/>
    </row>
    <row r="1120" spans="1:16" x14ac:dyDescent="0.25">
      <c r="A1120" s="2"/>
      <c r="B1120" s="2"/>
      <c r="C1120" s="2"/>
      <c r="D1120" s="2"/>
      <c r="E1120" s="2"/>
      <c r="F1120" s="2"/>
      <c r="G1120" s="2"/>
      <c r="H1120" s="2"/>
      <c r="I1120" s="2"/>
      <c r="J1120" s="2"/>
      <c r="K1120" s="2"/>
      <c r="L1120" s="2"/>
      <c r="M1120" s="2"/>
      <c r="N1120" s="2"/>
      <c r="O1120" s="2"/>
      <c r="P1120" s="2"/>
    </row>
    <row r="1121" spans="1:16" x14ac:dyDescent="0.25">
      <c r="A1121" s="2"/>
      <c r="B1121" s="2"/>
      <c r="C1121" s="2"/>
      <c r="D1121" s="2"/>
      <c r="E1121" s="2"/>
      <c r="F1121" s="2"/>
      <c r="G1121" s="2"/>
      <c r="H1121" s="2"/>
      <c r="I1121" s="2"/>
      <c r="J1121" s="2"/>
      <c r="K1121" s="2"/>
      <c r="L1121" s="2"/>
      <c r="M1121" s="2"/>
      <c r="N1121" s="2"/>
      <c r="O1121" s="2"/>
      <c r="P1121" s="2"/>
    </row>
    <row r="1122" spans="1:16" x14ac:dyDescent="0.25">
      <c r="A1122" s="2"/>
      <c r="B1122" s="2"/>
      <c r="C1122" s="2"/>
      <c r="D1122" s="2"/>
      <c r="E1122" s="2"/>
      <c r="F1122" s="2"/>
      <c r="G1122" s="2"/>
      <c r="H1122" s="2"/>
      <c r="I1122" s="2"/>
      <c r="J1122" s="2"/>
      <c r="K1122" s="2"/>
      <c r="L1122" s="2"/>
      <c r="M1122" s="2"/>
      <c r="N1122" s="2"/>
      <c r="O1122" s="2"/>
      <c r="P1122" s="2"/>
    </row>
    <row r="1123" spans="1:16" x14ac:dyDescent="0.25">
      <c r="A1123" s="2"/>
      <c r="B1123" s="2"/>
      <c r="C1123" s="2"/>
      <c r="D1123" s="2"/>
      <c r="E1123" s="2"/>
      <c r="F1123" s="2"/>
      <c r="G1123" s="2"/>
      <c r="H1123" s="2"/>
      <c r="I1123" s="2"/>
      <c r="J1123" s="2"/>
      <c r="K1123" s="2"/>
      <c r="L1123" s="2"/>
      <c r="M1123" s="2"/>
      <c r="N1123" s="2"/>
      <c r="O1123" s="2"/>
      <c r="P1123" s="2"/>
    </row>
    <row r="1124" spans="1:16" x14ac:dyDescent="0.25">
      <c r="A1124" s="2"/>
      <c r="B1124" s="2"/>
      <c r="C1124" s="2"/>
      <c r="D1124" s="2"/>
      <c r="E1124" s="2"/>
      <c r="F1124" s="2"/>
      <c r="G1124" s="2"/>
      <c r="H1124" s="2"/>
      <c r="I1124" s="2"/>
      <c r="J1124" s="2"/>
      <c r="K1124" s="2"/>
      <c r="L1124" s="2"/>
      <c r="M1124" s="2"/>
      <c r="N1124" s="2"/>
      <c r="O1124" s="2"/>
      <c r="P1124" s="2"/>
    </row>
    <row r="1125" spans="1:16" x14ac:dyDescent="0.25">
      <c r="A1125" s="2"/>
      <c r="B1125" s="2"/>
      <c r="C1125" s="2"/>
      <c r="D1125" s="2"/>
      <c r="E1125" s="2"/>
      <c r="F1125" s="2"/>
      <c r="G1125" s="2"/>
      <c r="H1125" s="2"/>
      <c r="I1125" s="2"/>
      <c r="J1125" s="2"/>
      <c r="K1125" s="2"/>
      <c r="L1125" s="2"/>
      <c r="M1125" s="2"/>
      <c r="N1125" s="2"/>
      <c r="O1125" s="2"/>
      <c r="P1125" s="2"/>
    </row>
    <row r="1126" spans="1:16" x14ac:dyDescent="0.25">
      <c r="A1126" s="2"/>
      <c r="B1126" s="2"/>
      <c r="C1126" s="2"/>
      <c r="D1126" s="2"/>
      <c r="E1126" s="2"/>
      <c r="F1126" s="2"/>
      <c r="G1126" s="2"/>
      <c r="H1126" s="2"/>
      <c r="I1126" s="2"/>
      <c r="J1126" s="2"/>
      <c r="K1126" s="2"/>
      <c r="L1126" s="2"/>
      <c r="M1126" s="2"/>
      <c r="N1126" s="2"/>
      <c r="O1126" s="2"/>
      <c r="P1126" s="2"/>
    </row>
    <row r="1127" spans="1:16" x14ac:dyDescent="0.25">
      <c r="A1127" s="2"/>
      <c r="B1127" s="2"/>
      <c r="C1127" s="2"/>
      <c r="D1127" s="2"/>
      <c r="E1127" s="2"/>
      <c r="F1127" s="2"/>
      <c r="G1127" s="2"/>
      <c r="H1127" s="2"/>
      <c r="I1127" s="2"/>
      <c r="J1127" s="2"/>
      <c r="K1127" s="2"/>
      <c r="L1127" s="2"/>
      <c r="M1127" s="2"/>
      <c r="N1127" s="2"/>
      <c r="O1127" s="2"/>
      <c r="P1127" s="2"/>
    </row>
    <row r="1128" spans="1:16" x14ac:dyDescent="0.25">
      <c r="A1128" s="2"/>
      <c r="B1128" s="2"/>
      <c r="C1128" s="2"/>
      <c r="D1128" s="2"/>
      <c r="E1128" s="2"/>
      <c r="F1128" s="2"/>
      <c r="G1128" s="2"/>
      <c r="H1128" s="2"/>
      <c r="I1128" s="2"/>
      <c r="J1128" s="2"/>
      <c r="K1128" s="2"/>
      <c r="L1128" s="2"/>
      <c r="M1128" s="2"/>
      <c r="N1128" s="2"/>
      <c r="O1128" s="2"/>
      <c r="P1128" s="2"/>
    </row>
    <row r="1129" spans="1:16" x14ac:dyDescent="0.25">
      <c r="A1129" s="2"/>
      <c r="B1129" s="2"/>
      <c r="C1129" s="2"/>
      <c r="D1129" s="2"/>
      <c r="E1129" s="2"/>
      <c r="F1129" s="2"/>
      <c r="G1129" s="2"/>
      <c r="H1129" s="2"/>
      <c r="I1129" s="2"/>
      <c r="J1129" s="2"/>
      <c r="K1129" s="2"/>
      <c r="L1129" s="2"/>
      <c r="M1129" s="2"/>
      <c r="N1129" s="2"/>
      <c r="O1129" s="2"/>
      <c r="P1129" s="2"/>
    </row>
    <row r="1130" spans="1:16" x14ac:dyDescent="0.25">
      <c r="A1130" s="2"/>
      <c r="B1130" s="2"/>
      <c r="C1130" s="2"/>
      <c r="D1130" s="2"/>
      <c r="E1130" s="2"/>
      <c r="F1130" s="2"/>
      <c r="G1130" s="2"/>
      <c r="H1130" s="2"/>
      <c r="I1130" s="2"/>
      <c r="J1130" s="2"/>
      <c r="K1130" s="2"/>
      <c r="L1130" s="2"/>
      <c r="M1130" s="2"/>
      <c r="N1130" s="2"/>
      <c r="O1130" s="2"/>
      <c r="P1130" s="2"/>
    </row>
    <row r="1131" spans="1:16" x14ac:dyDescent="0.25">
      <c r="A1131" s="2"/>
      <c r="B1131" s="2"/>
      <c r="C1131" s="2"/>
      <c r="D1131" s="2"/>
      <c r="E1131" s="2"/>
      <c r="F1131" s="2"/>
      <c r="G1131" s="2"/>
      <c r="H1131" s="2"/>
      <c r="I1131" s="2"/>
      <c r="J1131" s="2"/>
      <c r="K1131" s="2"/>
      <c r="L1131" s="2"/>
      <c r="M1131" s="2"/>
      <c r="N1131" s="2"/>
      <c r="O1131" s="2"/>
      <c r="P1131" s="2"/>
    </row>
    <row r="1132" spans="1:16" x14ac:dyDescent="0.25">
      <c r="A1132" s="2"/>
      <c r="B1132" s="2"/>
      <c r="C1132" s="2"/>
      <c r="D1132" s="2"/>
      <c r="E1132" s="2"/>
      <c r="F1132" s="2"/>
      <c r="G1132" s="2"/>
      <c r="H1132" s="2"/>
      <c r="I1132" s="2"/>
      <c r="J1132" s="2"/>
      <c r="K1132" s="2"/>
      <c r="L1132" s="2"/>
      <c r="M1132" s="2"/>
      <c r="N1132" s="2"/>
      <c r="O1132" s="2"/>
      <c r="P1132" s="2"/>
    </row>
    <row r="1133" spans="1:16" x14ac:dyDescent="0.25">
      <c r="A1133" s="2"/>
      <c r="B1133" s="2"/>
      <c r="C1133" s="2"/>
      <c r="D1133" s="2"/>
      <c r="E1133" s="2"/>
      <c r="F1133" s="2"/>
      <c r="G1133" s="2"/>
      <c r="H1133" s="2"/>
      <c r="I1133" s="2"/>
      <c r="J1133" s="2"/>
      <c r="K1133" s="2"/>
      <c r="L1133" s="2"/>
      <c r="M1133" s="2"/>
      <c r="N1133" s="2"/>
      <c r="O1133" s="2"/>
      <c r="P1133" s="2"/>
    </row>
    <row r="1134" spans="1:16" x14ac:dyDescent="0.25">
      <c r="A1134" s="2"/>
      <c r="B1134" s="2"/>
      <c r="C1134" s="2"/>
      <c r="D1134" s="2"/>
      <c r="E1134" s="2"/>
      <c r="F1134" s="2"/>
      <c r="G1134" s="2"/>
      <c r="H1134" s="2"/>
      <c r="I1134" s="2"/>
      <c r="J1134" s="2"/>
      <c r="K1134" s="2"/>
      <c r="L1134" s="2"/>
      <c r="M1134" s="2"/>
      <c r="N1134" s="2"/>
      <c r="O1134" s="2"/>
      <c r="P1134" s="2"/>
    </row>
    <row r="1135" spans="1:16" x14ac:dyDescent="0.25">
      <c r="A1135" s="2"/>
      <c r="B1135" s="2"/>
      <c r="C1135" s="2"/>
      <c r="D1135" s="2"/>
      <c r="E1135" s="2"/>
      <c r="F1135" s="2"/>
      <c r="G1135" s="2"/>
      <c r="H1135" s="2"/>
      <c r="I1135" s="2"/>
      <c r="J1135" s="2"/>
      <c r="K1135" s="2"/>
      <c r="L1135" s="2"/>
      <c r="M1135" s="2"/>
      <c r="N1135" s="2"/>
      <c r="O1135" s="2"/>
      <c r="P1135" s="2"/>
    </row>
    <row r="1136" spans="1:16" x14ac:dyDescent="0.25">
      <c r="A1136" s="2"/>
      <c r="B1136" s="2"/>
      <c r="C1136" s="2"/>
      <c r="D1136" s="2"/>
      <c r="E1136" s="2"/>
      <c r="F1136" s="2"/>
      <c r="G1136" s="2"/>
      <c r="H1136" s="2"/>
      <c r="I1136" s="2"/>
      <c r="J1136" s="2"/>
      <c r="K1136" s="2"/>
      <c r="L1136" s="2"/>
      <c r="M1136" s="2"/>
      <c r="N1136" s="2"/>
      <c r="O1136" s="2"/>
      <c r="P1136" s="2"/>
    </row>
    <row r="1137" spans="1:16" x14ac:dyDescent="0.25">
      <c r="A1137" s="2"/>
      <c r="B1137" s="2"/>
      <c r="C1137" s="2"/>
      <c r="D1137" s="2"/>
      <c r="E1137" s="2"/>
      <c r="F1137" s="2"/>
      <c r="G1137" s="2"/>
      <c r="H1137" s="2"/>
      <c r="I1137" s="2"/>
      <c r="J1137" s="2"/>
      <c r="K1137" s="2"/>
      <c r="L1137" s="2"/>
      <c r="M1137" s="2"/>
      <c r="N1137" s="2"/>
      <c r="O1137" s="2"/>
      <c r="P1137" s="2"/>
    </row>
    <row r="1138" spans="1:16" x14ac:dyDescent="0.25">
      <c r="A1138" s="2"/>
      <c r="B1138" s="2"/>
      <c r="C1138" s="2"/>
      <c r="D1138" s="2"/>
      <c r="E1138" s="2"/>
      <c r="F1138" s="2"/>
      <c r="G1138" s="2"/>
      <c r="H1138" s="2"/>
      <c r="I1138" s="2"/>
      <c r="J1138" s="2"/>
      <c r="K1138" s="2"/>
      <c r="L1138" s="2"/>
      <c r="M1138" s="2"/>
      <c r="N1138" s="2"/>
      <c r="O1138" s="2"/>
      <c r="P1138" s="2"/>
    </row>
    <row r="1139" spans="1:16" x14ac:dyDescent="0.25">
      <c r="A1139" s="2"/>
      <c r="B1139" s="2"/>
      <c r="C1139" s="2"/>
      <c r="D1139" s="2"/>
      <c r="E1139" s="2"/>
      <c r="F1139" s="2"/>
      <c r="G1139" s="2"/>
      <c r="H1139" s="2"/>
      <c r="I1139" s="2"/>
      <c r="J1139" s="2"/>
      <c r="K1139" s="2"/>
      <c r="L1139" s="2"/>
      <c r="M1139" s="2"/>
      <c r="N1139" s="2"/>
      <c r="O1139" s="2"/>
      <c r="P1139" s="2"/>
    </row>
    <row r="1140" spans="1:16" x14ac:dyDescent="0.25">
      <c r="A1140" s="2"/>
      <c r="B1140" s="2"/>
      <c r="C1140" s="2"/>
      <c r="D1140" s="2"/>
      <c r="E1140" s="2"/>
      <c r="F1140" s="2"/>
      <c r="G1140" s="2"/>
      <c r="H1140" s="2"/>
      <c r="I1140" s="2"/>
      <c r="J1140" s="2"/>
      <c r="K1140" s="2"/>
      <c r="L1140" s="2"/>
      <c r="M1140" s="2"/>
      <c r="N1140" s="2"/>
      <c r="O1140" s="2"/>
      <c r="P1140" s="2"/>
    </row>
    <row r="1141" spans="1:16" x14ac:dyDescent="0.25">
      <c r="A1141" s="2"/>
      <c r="B1141" s="2"/>
      <c r="C1141" s="2"/>
      <c r="D1141" s="2"/>
      <c r="E1141" s="2"/>
      <c r="F1141" s="2"/>
      <c r="G1141" s="2"/>
      <c r="H1141" s="2"/>
      <c r="I1141" s="2"/>
      <c r="J1141" s="2"/>
      <c r="K1141" s="2"/>
      <c r="L1141" s="2"/>
      <c r="M1141" s="2"/>
      <c r="N1141" s="2"/>
      <c r="O1141" s="2"/>
      <c r="P1141" s="2"/>
    </row>
    <row r="1142" spans="1:16" x14ac:dyDescent="0.25">
      <c r="A1142" s="2"/>
      <c r="B1142" s="2"/>
      <c r="C1142" s="2"/>
      <c r="D1142" s="2"/>
      <c r="E1142" s="2"/>
      <c r="F1142" s="2"/>
      <c r="G1142" s="2"/>
      <c r="H1142" s="2"/>
      <c r="I1142" s="2"/>
      <c r="J1142" s="2"/>
      <c r="K1142" s="2"/>
      <c r="L1142" s="2"/>
      <c r="M1142" s="2"/>
      <c r="N1142" s="2"/>
      <c r="O1142" s="2"/>
      <c r="P1142" s="2"/>
    </row>
    <row r="1143" spans="1:16" x14ac:dyDescent="0.25">
      <c r="A1143" s="2"/>
      <c r="B1143" s="2"/>
      <c r="C1143" s="2"/>
      <c r="D1143" s="2"/>
      <c r="E1143" s="2"/>
      <c r="F1143" s="2"/>
      <c r="G1143" s="2"/>
      <c r="H1143" s="2"/>
      <c r="I1143" s="2"/>
      <c r="J1143" s="2"/>
      <c r="K1143" s="2"/>
      <c r="L1143" s="2"/>
      <c r="M1143" s="2"/>
      <c r="N1143" s="2"/>
      <c r="O1143" s="2"/>
      <c r="P1143" s="2"/>
    </row>
    <row r="1144" spans="1:16" x14ac:dyDescent="0.25">
      <c r="A1144" s="2"/>
      <c r="B1144" s="2"/>
      <c r="C1144" s="2"/>
      <c r="D1144" s="2"/>
      <c r="E1144" s="2"/>
      <c r="F1144" s="2"/>
      <c r="G1144" s="2"/>
      <c r="H1144" s="2"/>
      <c r="I1144" s="2"/>
      <c r="J1144" s="2"/>
      <c r="K1144" s="2"/>
      <c r="L1144" s="2"/>
      <c r="M1144" s="2"/>
      <c r="N1144" s="2"/>
      <c r="O1144" s="2"/>
      <c r="P1144" s="2"/>
    </row>
    <row r="1145" spans="1:16" x14ac:dyDescent="0.25">
      <c r="A1145" s="2"/>
      <c r="B1145" s="2"/>
      <c r="C1145" s="2"/>
      <c r="D1145" s="2"/>
      <c r="E1145" s="2"/>
      <c r="F1145" s="2"/>
      <c r="G1145" s="2"/>
      <c r="H1145" s="2"/>
      <c r="I1145" s="2"/>
      <c r="J1145" s="2"/>
      <c r="K1145" s="2"/>
      <c r="L1145" s="2"/>
      <c r="M1145" s="2"/>
      <c r="N1145" s="2"/>
      <c r="O1145" s="2"/>
      <c r="P1145" s="2"/>
    </row>
    <row r="1146" spans="1:16" x14ac:dyDescent="0.25">
      <c r="A1146" s="2"/>
      <c r="B1146" s="2"/>
      <c r="C1146" s="2"/>
      <c r="D1146" s="2"/>
      <c r="E1146" s="2"/>
      <c r="F1146" s="2"/>
      <c r="G1146" s="2"/>
      <c r="H1146" s="2"/>
      <c r="I1146" s="2"/>
      <c r="J1146" s="2"/>
      <c r="K1146" s="2"/>
      <c r="L1146" s="2"/>
      <c r="M1146" s="2"/>
      <c r="N1146" s="2"/>
      <c r="O1146" s="2"/>
      <c r="P1146" s="2"/>
    </row>
    <row r="1147" spans="1:16" x14ac:dyDescent="0.25">
      <c r="A1147" s="2"/>
      <c r="B1147" s="2"/>
      <c r="C1147" s="2"/>
      <c r="D1147" s="2"/>
      <c r="E1147" s="2"/>
      <c r="F1147" s="2"/>
      <c r="G1147" s="2"/>
      <c r="H1147" s="2"/>
      <c r="I1147" s="2"/>
      <c r="J1147" s="2"/>
      <c r="K1147" s="2"/>
      <c r="L1147" s="2"/>
      <c r="M1147" s="2"/>
      <c r="N1147" s="2"/>
      <c r="O1147" s="2"/>
      <c r="P1147" s="2"/>
    </row>
    <row r="1148" spans="1:16" x14ac:dyDescent="0.25">
      <c r="A1148" s="2"/>
      <c r="B1148" s="2"/>
      <c r="C1148" s="2"/>
      <c r="D1148" s="2"/>
      <c r="E1148" s="2"/>
      <c r="F1148" s="2"/>
      <c r="G1148" s="2"/>
      <c r="H1148" s="2"/>
      <c r="I1148" s="2"/>
      <c r="J1148" s="2"/>
      <c r="K1148" s="2"/>
      <c r="L1148" s="2"/>
      <c r="M1148" s="2"/>
      <c r="N1148" s="2"/>
      <c r="O1148" s="2"/>
      <c r="P1148" s="2"/>
    </row>
    <row r="1149" spans="1:16" x14ac:dyDescent="0.25">
      <c r="A1149" s="2"/>
      <c r="B1149" s="2"/>
      <c r="C1149" s="2"/>
      <c r="D1149" s="2"/>
      <c r="E1149" s="2"/>
      <c r="F1149" s="2"/>
      <c r="G1149" s="2"/>
      <c r="H1149" s="2"/>
      <c r="I1149" s="2"/>
      <c r="J1149" s="2"/>
      <c r="K1149" s="2"/>
      <c r="L1149" s="2"/>
      <c r="M1149" s="2"/>
      <c r="N1149" s="2"/>
      <c r="O1149" s="2"/>
      <c r="P1149" s="2"/>
    </row>
    <row r="1150" spans="1:16" x14ac:dyDescent="0.25">
      <c r="A1150" s="2"/>
      <c r="B1150" s="2"/>
      <c r="C1150" s="2"/>
      <c r="D1150" s="2"/>
      <c r="E1150" s="2"/>
      <c r="F1150" s="2"/>
      <c r="G1150" s="2"/>
      <c r="H1150" s="2"/>
      <c r="I1150" s="2"/>
      <c r="J1150" s="2"/>
      <c r="K1150" s="2"/>
      <c r="L1150" s="2"/>
      <c r="M1150" s="2"/>
      <c r="N1150" s="2"/>
      <c r="O1150" s="2"/>
      <c r="P1150" s="2"/>
    </row>
    <row r="1151" spans="1:16" x14ac:dyDescent="0.25">
      <c r="A1151" s="2"/>
      <c r="B1151" s="2"/>
      <c r="C1151" s="2"/>
      <c r="D1151" s="2"/>
      <c r="E1151" s="2"/>
      <c r="F1151" s="2"/>
      <c r="G1151" s="2"/>
      <c r="H1151" s="2"/>
      <c r="I1151" s="2"/>
      <c r="J1151" s="2"/>
      <c r="K1151" s="2"/>
      <c r="L1151" s="2"/>
      <c r="M1151" s="2"/>
      <c r="N1151" s="2"/>
      <c r="O1151" s="2"/>
      <c r="P1151" s="2"/>
    </row>
    <row r="1152" spans="1:16" x14ac:dyDescent="0.25">
      <c r="A1152" s="2"/>
      <c r="B1152" s="2"/>
      <c r="C1152" s="2"/>
      <c r="D1152" s="2"/>
      <c r="E1152" s="2"/>
      <c r="F1152" s="2"/>
      <c r="G1152" s="2"/>
      <c r="H1152" s="2"/>
      <c r="I1152" s="2"/>
      <c r="J1152" s="2"/>
      <c r="K1152" s="2"/>
      <c r="L1152" s="2"/>
      <c r="M1152" s="2"/>
      <c r="N1152" s="2"/>
      <c r="O1152" s="2"/>
      <c r="P1152" s="2"/>
    </row>
    <row r="1153" spans="1:16" x14ac:dyDescent="0.25">
      <c r="A1153" s="2"/>
      <c r="B1153" s="2"/>
      <c r="C1153" s="2"/>
      <c r="D1153" s="2"/>
      <c r="E1153" s="2"/>
      <c r="F1153" s="2"/>
      <c r="G1153" s="2"/>
      <c r="H1153" s="2"/>
      <c r="I1153" s="2"/>
      <c r="J1153" s="2"/>
      <c r="K1153" s="2"/>
      <c r="L1153" s="2"/>
      <c r="M1153" s="2"/>
      <c r="N1153" s="2"/>
      <c r="O1153" s="2"/>
      <c r="P1153" s="2"/>
    </row>
    <row r="1154" spans="1:16" x14ac:dyDescent="0.25">
      <c r="A1154" s="2"/>
      <c r="B1154" s="2"/>
      <c r="C1154" s="2"/>
      <c r="D1154" s="2"/>
      <c r="E1154" s="2"/>
      <c r="F1154" s="2"/>
      <c r="G1154" s="2"/>
      <c r="H1154" s="2"/>
      <c r="I1154" s="2"/>
      <c r="J1154" s="2"/>
      <c r="K1154" s="2"/>
      <c r="L1154" s="2"/>
      <c r="M1154" s="2"/>
      <c r="N1154" s="2"/>
      <c r="O1154" s="2"/>
      <c r="P1154" s="2"/>
    </row>
    <row r="1155" spans="1:16" x14ac:dyDescent="0.25">
      <c r="A1155" s="2"/>
      <c r="B1155" s="2"/>
      <c r="C1155" s="2"/>
      <c r="D1155" s="2"/>
      <c r="E1155" s="2"/>
      <c r="F1155" s="2"/>
      <c r="G1155" s="2"/>
      <c r="H1155" s="2"/>
      <c r="I1155" s="2"/>
      <c r="J1155" s="2"/>
      <c r="K1155" s="2"/>
      <c r="L1155" s="2"/>
      <c r="M1155" s="2"/>
      <c r="N1155" s="2"/>
      <c r="O1155" s="2"/>
      <c r="P1155" s="2"/>
    </row>
    <row r="1156" spans="1:16" x14ac:dyDescent="0.25">
      <c r="A1156" s="2"/>
      <c r="B1156" s="2"/>
      <c r="C1156" s="2"/>
      <c r="D1156" s="2"/>
      <c r="E1156" s="2"/>
      <c r="F1156" s="2"/>
      <c r="G1156" s="2"/>
      <c r="H1156" s="2"/>
      <c r="I1156" s="2"/>
      <c r="J1156" s="2"/>
      <c r="K1156" s="2"/>
      <c r="L1156" s="2"/>
      <c r="M1156" s="2"/>
      <c r="N1156" s="2"/>
      <c r="O1156" s="2"/>
      <c r="P1156" s="2"/>
    </row>
    <row r="1157" spans="1:16" x14ac:dyDescent="0.25">
      <c r="A1157" s="2"/>
      <c r="B1157" s="2"/>
      <c r="C1157" s="2"/>
      <c r="D1157" s="2"/>
      <c r="E1157" s="2"/>
      <c r="F1157" s="2"/>
      <c r="G1157" s="2"/>
      <c r="H1157" s="2"/>
      <c r="I1157" s="2"/>
      <c r="J1157" s="2"/>
      <c r="K1157" s="2"/>
      <c r="L1157" s="2"/>
      <c r="M1157" s="2"/>
      <c r="N1157" s="2"/>
      <c r="O1157" s="2"/>
      <c r="P1157" s="2"/>
    </row>
    <row r="1158" spans="1:16" x14ac:dyDescent="0.25">
      <c r="A1158" s="2"/>
      <c r="B1158" s="2"/>
      <c r="C1158" s="2"/>
      <c r="D1158" s="2"/>
      <c r="E1158" s="2"/>
      <c r="F1158" s="2"/>
      <c r="G1158" s="2"/>
      <c r="H1158" s="2"/>
      <c r="I1158" s="2"/>
      <c r="J1158" s="2"/>
      <c r="K1158" s="2"/>
      <c r="L1158" s="2"/>
      <c r="M1158" s="2"/>
      <c r="N1158" s="2"/>
      <c r="O1158" s="2"/>
      <c r="P1158" s="2"/>
    </row>
    <row r="1159" spans="1:16" x14ac:dyDescent="0.25">
      <c r="A1159" s="2"/>
      <c r="B1159" s="2"/>
      <c r="C1159" s="2"/>
      <c r="D1159" s="2"/>
      <c r="E1159" s="2"/>
      <c r="F1159" s="2"/>
      <c r="G1159" s="2"/>
      <c r="H1159" s="2"/>
      <c r="I1159" s="2"/>
      <c r="J1159" s="2"/>
      <c r="K1159" s="2"/>
      <c r="L1159" s="2"/>
      <c r="M1159" s="2"/>
      <c r="N1159" s="2"/>
      <c r="O1159" s="2"/>
      <c r="P1159" s="2"/>
    </row>
    <row r="1160" spans="1:16" x14ac:dyDescent="0.25">
      <c r="A1160" s="2"/>
      <c r="B1160" s="2"/>
      <c r="C1160" s="2"/>
      <c r="D1160" s="2"/>
      <c r="E1160" s="2"/>
      <c r="F1160" s="2"/>
      <c r="G1160" s="2"/>
      <c r="H1160" s="2"/>
      <c r="I1160" s="2"/>
      <c r="J1160" s="2"/>
      <c r="K1160" s="2"/>
      <c r="L1160" s="2"/>
      <c r="M1160" s="2"/>
      <c r="N1160" s="2"/>
      <c r="O1160" s="2"/>
      <c r="P1160" s="2"/>
    </row>
    <row r="1161" spans="1:16" x14ac:dyDescent="0.25">
      <c r="A1161" s="2"/>
      <c r="B1161" s="2"/>
      <c r="C1161" s="2"/>
      <c r="D1161" s="2"/>
      <c r="E1161" s="2"/>
      <c r="F1161" s="2"/>
      <c r="G1161" s="2"/>
      <c r="H1161" s="2"/>
      <c r="I1161" s="2"/>
      <c r="J1161" s="2"/>
      <c r="K1161" s="2"/>
      <c r="L1161" s="2"/>
      <c r="M1161" s="2"/>
      <c r="N1161" s="2"/>
      <c r="O1161" s="2"/>
      <c r="P1161" s="2"/>
    </row>
    <row r="1162" spans="1:16" x14ac:dyDescent="0.25">
      <c r="A1162" s="2"/>
      <c r="B1162" s="2"/>
      <c r="C1162" s="2"/>
      <c r="D1162" s="2"/>
      <c r="E1162" s="2"/>
      <c r="F1162" s="2"/>
      <c r="G1162" s="2"/>
      <c r="H1162" s="2"/>
      <c r="I1162" s="2"/>
      <c r="J1162" s="2"/>
      <c r="K1162" s="2"/>
      <c r="L1162" s="2"/>
      <c r="M1162" s="2"/>
      <c r="N1162" s="2"/>
      <c r="O1162" s="2"/>
      <c r="P1162" s="2"/>
    </row>
    <row r="1163" spans="1:16" x14ac:dyDescent="0.25">
      <c r="A1163" s="2"/>
      <c r="B1163" s="2"/>
      <c r="C1163" s="2"/>
      <c r="D1163" s="2"/>
      <c r="E1163" s="2"/>
      <c r="F1163" s="2"/>
      <c r="G1163" s="2"/>
      <c r="H1163" s="2"/>
      <c r="I1163" s="2"/>
      <c r="J1163" s="2"/>
      <c r="K1163" s="2"/>
      <c r="L1163" s="2"/>
      <c r="M1163" s="2"/>
      <c r="N1163" s="2"/>
      <c r="O1163" s="2"/>
      <c r="P1163" s="2"/>
    </row>
    <row r="1164" spans="1:16" x14ac:dyDescent="0.25">
      <c r="A1164" s="2"/>
      <c r="B1164" s="2"/>
      <c r="C1164" s="2"/>
      <c r="D1164" s="2"/>
      <c r="E1164" s="2"/>
      <c r="F1164" s="2"/>
      <c r="G1164" s="2"/>
      <c r="H1164" s="2"/>
      <c r="I1164" s="2"/>
      <c r="J1164" s="2"/>
      <c r="K1164" s="2"/>
      <c r="L1164" s="2"/>
      <c r="M1164" s="2"/>
      <c r="N1164" s="2"/>
      <c r="O1164" s="2"/>
      <c r="P1164" s="2"/>
    </row>
    <row r="1165" spans="1:16" x14ac:dyDescent="0.25">
      <c r="A1165" s="2"/>
      <c r="B1165" s="2"/>
      <c r="C1165" s="2"/>
      <c r="D1165" s="2"/>
      <c r="E1165" s="2"/>
      <c r="F1165" s="2"/>
      <c r="G1165" s="2"/>
      <c r="H1165" s="2"/>
      <c r="I1165" s="2"/>
      <c r="J1165" s="2"/>
      <c r="K1165" s="2"/>
      <c r="L1165" s="2"/>
      <c r="M1165" s="2"/>
      <c r="N1165" s="2"/>
      <c r="O1165" s="2"/>
      <c r="P1165" s="2"/>
    </row>
    <row r="1166" spans="1:16" x14ac:dyDescent="0.25">
      <c r="A1166" s="2"/>
      <c r="B1166" s="2"/>
      <c r="C1166" s="2"/>
      <c r="D1166" s="2"/>
      <c r="E1166" s="2"/>
      <c r="F1166" s="2"/>
      <c r="G1166" s="2"/>
      <c r="H1166" s="2"/>
      <c r="I1166" s="2"/>
      <c r="J1166" s="2"/>
      <c r="K1166" s="2"/>
      <c r="L1166" s="2"/>
      <c r="M1166" s="2"/>
      <c r="N1166" s="2"/>
      <c r="O1166" s="2"/>
      <c r="P1166" s="2"/>
    </row>
    <row r="1167" spans="1:16" x14ac:dyDescent="0.25">
      <c r="A1167" s="2"/>
      <c r="B1167" s="2"/>
      <c r="C1167" s="2"/>
      <c r="D1167" s="2"/>
      <c r="E1167" s="2"/>
      <c r="F1167" s="2"/>
      <c r="G1167" s="2"/>
      <c r="H1167" s="2"/>
      <c r="I1167" s="2"/>
      <c r="J1167" s="2"/>
      <c r="K1167" s="2"/>
      <c r="L1167" s="2"/>
      <c r="M1167" s="2"/>
      <c r="N1167" s="2"/>
      <c r="O1167" s="2"/>
      <c r="P1167" s="2"/>
    </row>
    <row r="1168" spans="1:16" x14ac:dyDescent="0.25">
      <c r="A1168" s="2"/>
      <c r="B1168" s="2"/>
      <c r="C1168" s="2"/>
      <c r="D1168" s="2"/>
      <c r="E1168" s="2"/>
      <c r="F1168" s="2"/>
      <c r="G1168" s="2"/>
      <c r="H1168" s="2"/>
      <c r="I1168" s="2"/>
      <c r="J1168" s="2"/>
      <c r="K1168" s="2"/>
      <c r="L1168" s="2"/>
      <c r="M1168" s="2"/>
      <c r="N1168" s="2"/>
      <c r="O1168" s="2"/>
      <c r="P1168" s="2"/>
    </row>
    <row r="1169" spans="1:16" x14ac:dyDescent="0.25">
      <c r="A1169" s="2"/>
      <c r="B1169" s="2"/>
      <c r="C1169" s="2"/>
      <c r="D1169" s="2"/>
      <c r="E1169" s="2"/>
      <c r="F1169" s="2"/>
      <c r="G1169" s="2"/>
      <c r="H1169" s="2"/>
      <c r="I1169" s="2"/>
      <c r="J1169" s="2"/>
      <c r="K1169" s="2"/>
      <c r="L1169" s="2"/>
      <c r="M1169" s="2"/>
      <c r="N1169" s="2"/>
      <c r="O1169" s="2"/>
      <c r="P1169" s="2"/>
    </row>
    <row r="1170" spans="1:16" x14ac:dyDescent="0.25">
      <c r="A1170" s="2"/>
      <c r="B1170" s="2"/>
      <c r="C1170" s="2"/>
      <c r="D1170" s="2"/>
      <c r="E1170" s="2"/>
      <c r="F1170" s="2"/>
      <c r="G1170" s="2"/>
      <c r="H1170" s="2"/>
      <c r="I1170" s="2"/>
      <c r="J1170" s="2"/>
      <c r="K1170" s="2"/>
      <c r="L1170" s="2"/>
      <c r="M1170" s="2"/>
      <c r="N1170" s="2"/>
      <c r="O1170" s="2"/>
      <c r="P1170" s="2"/>
    </row>
    <row r="1171" spans="1:16" x14ac:dyDescent="0.25">
      <c r="A1171" s="2"/>
      <c r="B1171" s="2"/>
      <c r="C1171" s="2"/>
      <c r="D1171" s="2"/>
      <c r="E1171" s="2"/>
      <c r="F1171" s="2"/>
      <c r="G1171" s="2"/>
      <c r="H1171" s="2"/>
      <c r="I1171" s="2"/>
      <c r="J1171" s="2"/>
      <c r="K1171" s="2"/>
      <c r="L1171" s="2"/>
      <c r="M1171" s="2"/>
      <c r="N1171" s="2"/>
      <c r="O1171" s="2"/>
      <c r="P1171" s="2"/>
    </row>
    <row r="1172" spans="1:16" x14ac:dyDescent="0.25">
      <c r="A1172" s="2"/>
      <c r="B1172" s="2"/>
      <c r="C1172" s="2"/>
      <c r="D1172" s="2"/>
      <c r="E1172" s="2"/>
      <c r="F1172" s="2"/>
      <c r="G1172" s="2"/>
      <c r="H1172" s="2"/>
      <c r="I1172" s="2"/>
      <c r="J1172" s="2"/>
      <c r="K1172" s="2"/>
      <c r="L1172" s="2"/>
      <c r="M1172" s="2"/>
      <c r="N1172" s="2"/>
      <c r="O1172" s="2"/>
      <c r="P1172" s="2"/>
    </row>
    <row r="1173" spans="1:16" x14ac:dyDescent="0.25">
      <c r="A1173" s="2"/>
      <c r="B1173" s="2"/>
      <c r="C1173" s="2"/>
      <c r="D1173" s="2"/>
      <c r="E1173" s="2"/>
      <c r="F1173" s="2"/>
      <c r="G1173" s="2"/>
      <c r="H1173" s="2"/>
      <c r="I1173" s="2"/>
      <c r="J1173" s="2"/>
      <c r="K1173" s="2"/>
      <c r="L1173" s="2"/>
      <c r="M1173" s="2"/>
      <c r="N1173" s="2"/>
      <c r="O1173" s="2"/>
      <c r="P1173" s="2"/>
    </row>
    <row r="1174" spans="1:16" x14ac:dyDescent="0.25">
      <c r="A1174" s="2"/>
      <c r="B1174" s="2"/>
      <c r="C1174" s="2"/>
      <c r="D1174" s="2"/>
      <c r="E1174" s="2"/>
      <c r="F1174" s="2"/>
      <c r="G1174" s="2"/>
      <c r="H1174" s="2"/>
      <c r="I1174" s="2"/>
      <c r="J1174" s="2"/>
      <c r="K1174" s="2"/>
      <c r="L1174" s="2"/>
      <c r="M1174" s="2"/>
      <c r="N1174" s="2"/>
      <c r="O1174" s="2"/>
      <c r="P1174" s="2"/>
    </row>
    <row r="1175" spans="1:16" x14ac:dyDescent="0.25">
      <c r="A1175" s="2"/>
      <c r="B1175" s="2"/>
      <c r="C1175" s="2"/>
      <c r="D1175" s="2"/>
      <c r="E1175" s="2"/>
      <c r="F1175" s="2"/>
      <c r="G1175" s="2"/>
      <c r="H1175" s="2"/>
      <c r="I1175" s="2"/>
      <c r="J1175" s="2"/>
      <c r="K1175" s="2"/>
      <c r="L1175" s="2"/>
      <c r="M1175" s="2"/>
      <c r="N1175" s="2"/>
      <c r="O1175" s="2"/>
      <c r="P1175" s="2"/>
    </row>
    <row r="1176" spans="1:16" x14ac:dyDescent="0.25">
      <c r="A1176" s="2"/>
      <c r="B1176" s="2"/>
      <c r="C1176" s="2"/>
      <c r="D1176" s="2"/>
      <c r="E1176" s="2"/>
      <c r="F1176" s="2"/>
      <c r="G1176" s="2"/>
      <c r="H1176" s="2"/>
      <c r="I1176" s="2"/>
      <c r="J1176" s="2"/>
      <c r="K1176" s="2"/>
      <c r="L1176" s="2"/>
      <c r="M1176" s="2"/>
      <c r="N1176" s="2"/>
      <c r="O1176" s="2"/>
      <c r="P1176" s="2"/>
    </row>
    <row r="1177" spans="1:16" x14ac:dyDescent="0.25">
      <c r="A1177" s="2"/>
      <c r="B1177" s="2"/>
      <c r="C1177" s="2"/>
      <c r="D1177" s="2"/>
      <c r="E1177" s="2"/>
      <c r="F1177" s="2"/>
      <c r="G1177" s="2"/>
      <c r="H1177" s="2"/>
      <c r="I1177" s="2"/>
      <c r="J1177" s="2"/>
      <c r="K1177" s="2"/>
      <c r="L1177" s="2"/>
      <c r="M1177" s="2"/>
      <c r="N1177" s="2"/>
      <c r="O1177" s="2"/>
      <c r="P1177" s="2"/>
    </row>
    <row r="1178" spans="1:16" x14ac:dyDescent="0.25">
      <c r="A1178" s="2"/>
      <c r="B1178" s="2"/>
      <c r="C1178" s="2"/>
      <c r="D1178" s="2"/>
      <c r="E1178" s="2"/>
      <c r="F1178" s="2"/>
      <c r="G1178" s="2"/>
      <c r="H1178" s="2"/>
      <c r="I1178" s="2"/>
      <c r="J1178" s="2"/>
      <c r="K1178" s="2"/>
      <c r="L1178" s="2"/>
      <c r="M1178" s="2"/>
      <c r="N1178" s="2"/>
      <c r="O1178" s="2"/>
      <c r="P1178" s="2"/>
    </row>
    <row r="1179" spans="1:16" x14ac:dyDescent="0.25">
      <c r="A1179" s="2"/>
      <c r="B1179" s="2"/>
      <c r="C1179" s="2"/>
      <c r="D1179" s="2"/>
      <c r="E1179" s="2"/>
      <c r="F1179" s="2"/>
      <c r="G1179" s="2"/>
      <c r="H1179" s="2"/>
      <c r="I1179" s="2"/>
      <c r="J1179" s="2"/>
      <c r="K1179" s="2"/>
      <c r="L1179" s="2"/>
      <c r="M1179" s="2"/>
      <c r="N1179" s="2"/>
      <c r="O1179" s="2"/>
      <c r="P1179" s="2"/>
    </row>
    <row r="1180" spans="1:16" x14ac:dyDescent="0.25">
      <c r="A1180" s="2"/>
      <c r="B1180" s="2"/>
      <c r="C1180" s="2"/>
      <c r="D1180" s="2"/>
      <c r="E1180" s="2"/>
      <c r="F1180" s="2"/>
      <c r="G1180" s="2"/>
      <c r="H1180" s="2"/>
      <c r="I1180" s="2"/>
      <c r="J1180" s="2"/>
      <c r="K1180" s="2"/>
      <c r="L1180" s="2"/>
      <c r="M1180" s="2"/>
      <c r="N1180" s="2"/>
      <c r="O1180" s="2"/>
      <c r="P1180" s="2"/>
    </row>
    <row r="1181" spans="1:16" x14ac:dyDescent="0.25">
      <c r="A1181" s="2"/>
      <c r="B1181" s="2"/>
      <c r="C1181" s="2"/>
      <c r="D1181" s="2"/>
      <c r="E1181" s="2"/>
      <c r="F1181" s="2"/>
      <c r="G1181" s="2"/>
      <c r="H1181" s="2"/>
      <c r="I1181" s="2"/>
      <c r="J1181" s="2"/>
      <c r="K1181" s="2"/>
      <c r="L1181" s="2"/>
      <c r="M1181" s="2"/>
      <c r="N1181" s="2"/>
      <c r="O1181" s="2"/>
      <c r="P1181" s="2"/>
    </row>
    <row r="1182" spans="1:16" x14ac:dyDescent="0.25">
      <c r="A1182" s="2"/>
      <c r="B1182" s="2"/>
      <c r="C1182" s="2"/>
      <c r="D1182" s="2"/>
      <c r="E1182" s="2"/>
      <c r="F1182" s="2"/>
      <c r="G1182" s="2"/>
      <c r="H1182" s="2"/>
      <c r="I1182" s="2"/>
      <c r="J1182" s="2"/>
      <c r="K1182" s="2"/>
      <c r="L1182" s="2"/>
      <c r="M1182" s="2"/>
      <c r="N1182" s="2"/>
      <c r="O1182" s="2"/>
      <c r="P1182" s="2"/>
    </row>
    <row r="1183" spans="1:16" x14ac:dyDescent="0.25">
      <c r="A1183" s="2"/>
      <c r="B1183" s="2"/>
      <c r="C1183" s="2"/>
      <c r="D1183" s="2"/>
      <c r="E1183" s="2"/>
      <c r="F1183" s="2"/>
      <c r="G1183" s="2"/>
      <c r="H1183" s="2"/>
      <c r="I1183" s="2"/>
      <c r="J1183" s="2"/>
      <c r="K1183" s="2"/>
      <c r="L1183" s="2"/>
      <c r="M1183" s="2"/>
      <c r="N1183" s="2"/>
      <c r="O1183" s="2"/>
      <c r="P1183" s="2"/>
    </row>
    <row r="1184" spans="1:16" x14ac:dyDescent="0.25">
      <c r="A1184" s="2"/>
      <c r="B1184" s="2"/>
      <c r="C1184" s="2"/>
      <c r="D1184" s="2"/>
      <c r="E1184" s="2"/>
      <c r="F1184" s="2"/>
      <c r="G1184" s="2"/>
      <c r="H1184" s="2"/>
      <c r="I1184" s="2"/>
      <c r="J1184" s="2"/>
      <c r="K1184" s="2"/>
      <c r="L1184" s="2"/>
      <c r="M1184" s="2"/>
      <c r="N1184" s="2"/>
      <c r="O1184" s="2"/>
      <c r="P1184" s="2"/>
    </row>
    <row r="1185" spans="1:16" x14ac:dyDescent="0.25">
      <c r="A1185" s="2"/>
      <c r="B1185" s="2"/>
      <c r="C1185" s="2"/>
      <c r="D1185" s="2"/>
      <c r="E1185" s="2"/>
      <c r="F1185" s="2"/>
      <c r="G1185" s="2"/>
      <c r="H1185" s="2"/>
      <c r="I1185" s="2"/>
      <c r="J1185" s="2"/>
      <c r="K1185" s="2"/>
      <c r="L1185" s="2"/>
      <c r="M1185" s="2"/>
      <c r="N1185" s="2"/>
      <c r="O1185" s="2"/>
      <c r="P1185" s="2"/>
    </row>
    <row r="1186" spans="1:16" x14ac:dyDescent="0.25">
      <c r="A1186" s="2"/>
      <c r="B1186" s="2"/>
      <c r="C1186" s="2"/>
      <c r="D1186" s="2"/>
      <c r="E1186" s="2"/>
      <c r="F1186" s="2"/>
      <c r="G1186" s="2"/>
      <c r="H1186" s="2"/>
      <c r="I1186" s="2"/>
      <c r="J1186" s="2"/>
      <c r="K1186" s="2"/>
      <c r="L1186" s="2"/>
      <c r="M1186" s="2"/>
      <c r="N1186" s="2"/>
      <c r="O1186" s="2"/>
      <c r="P1186" s="2"/>
    </row>
    <row r="1187" spans="1:16" x14ac:dyDescent="0.25">
      <c r="A1187" s="2"/>
      <c r="B1187" s="2"/>
      <c r="C1187" s="2"/>
      <c r="D1187" s="2"/>
      <c r="E1187" s="2"/>
      <c r="F1187" s="2"/>
      <c r="G1187" s="2"/>
      <c r="H1187" s="2"/>
      <c r="I1187" s="2"/>
      <c r="J1187" s="2"/>
      <c r="K1187" s="2"/>
      <c r="L1187" s="2"/>
      <c r="M1187" s="2"/>
      <c r="N1187" s="2"/>
      <c r="O1187" s="2"/>
      <c r="P1187" s="2"/>
    </row>
    <row r="1188" spans="1:16" x14ac:dyDescent="0.25">
      <c r="A1188" s="2"/>
      <c r="B1188" s="2"/>
      <c r="C1188" s="2"/>
      <c r="D1188" s="2"/>
      <c r="E1188" s="2"/>
      <c r="F1188" s="2"/>
      <c r="G1188" s="2"/>
      <c r="H1188" s="2"/>
      <c r="I1188" s="2"/>
      <c r="J1188" s="2"/>
      <c r="K1188" s="2"/>
      <c r="L1188" s="2"/>
      <c r="M1188" s="2"/>
      <c r="N1188" s="2"/>
      <c r="O1188" s="2"/>
      <c r="P1188" s="2"/>
    </row>
    <row r="1189" spans="1:16" x14ac:dyDescent="0.25">
      <c r="A1189" s="2"/>
      <c r="B1189" s="2"/>
      <c r="C1189" s="2"/>
      <c r="D1189" s="2"/>
      <c r="E1189" s="2"/>
      <c r="F1189" s="2"/>
      <c r="G1189" s="2"/>
      <c r="H1189" s="2"/>
      <c r="I1189" s="2"/>
      <c r="J1189" s="2"/>
      <c r="K1189" s="2"/>
      <c r="L1189" s="2"/>
      <c r="M1189" s="2"/>
      <c r="N1189" s="2"/>
      <c r="O1189" s="2"/>
      <c r="P1189" s="2"/>
    </row>
    <row r="1190" spans="1:16" x14ac:dyDescent="0.25">
      <c r="A1190" s="2"/>
      <c r="B1190" s="2"/>
      <c r="C1190" s="2"/>
      <c r="D1190" s="2"/>
      <c r="E1190" s="2"/>
      <c r="F1190" s="2"/>
      <c r="G1190" s="2"/>
      <c r="H1190" s="2"/>
      <c r="I1190" s="2"/>
      <c r="J1190" s="2"/>
      <c r="K1190" s="2"/>
      <c r="L1190" s="2"/>
      <c r="M1190" s="2"/>
      <c r="N1190" s="2"/>
      <c r="O1190" s="2"/>
      <c r="P1190" s="2"/>
    </row>
    <row r="1191" spans="1:16" x14ac:dyDescent="0.25">
      <c r="A1191" s="2"/>
      <c r="B1191" s="2"/>
      <c r="C1191" s="2"/>
      <c r="D1191" s="2"/>
      <c r="E1191" s="2"/>
      <c r="F1191" s="2"/>
      <c r="G1191" s="2"/>
      <c r="H1191" s="2"/>
      <c r="I1191" s="2"/>
      <c r="J1191" s="2"/>
      <c r="K1191" s="2"/>
      <c r="L1191" s="2"/>
      <c r="M1191" s="2"/>
      <c r="N1191" s="2"/>
      <c r="O1191" s="2"/>
      <c r="P1191" s="2"/>
    </row>
    <row r="1192" spans="1:16" x14ac:dyDescent="0.25">
      <c r="A1192" s="2"/>
      <c r="B1192" s="2"/>
      <c r="C1192" s="2"/>
      <c r="D1192" s="2"/>
      <c r="E1192" s="2"/>
      <c r="F1192" s="2"/>
      <c r="G1192" s="2"/>
      <c r="H1192" s="2"/>
      <c r="I1192" s="2"/>
      <c r="J1192" s="2"/>
      <c r="K1192" s="2"/>
      <c r="L1192" s="2"/>
      <c r="M1192" s="2"/>
      <c r="N1192" s="2"/>
      <c r="O1192" s="2"/>
      <c r="P1192" s="2"/>
    </row>
    <row r="1193" spans="1:16" x14ac:dyDescent="0.25">
      <c r="A1193" s="2"/>
      <c r="B1193" s="2"/>
      <c r="C1193" s="2"/>
      <c r="D1193" s="2"/>
      <c r="E1193" s="2"/>
      <c r="F1193" s="2"/>
      <c r="G1193" s="2"/>
      <c r="H1193" s="2"/>
      <c r="I1193" s="2"/>
      <c r="J1193" s="2"/>
      <c r="K1193" s="2"/>
      <c r="L1193" s="2"/>
      <c r="M1193" s="2"/>
      <c r="N1193" s="2"/>
      <c r="O1193" s="2"/>
      <c r="P1193" s="2"/>
    </row>
    <row r="1194" spans="1:16" x14ac:dyDescent="0.25">
      <c r="A1194" s="2"/>
      <c r="B1194" s="2"/>
      <c r="C1194" s="2"/>
      <c r="D1194" s="2"/>
      <c r="E1194" s="2"/>
      <c r="F1194" s="2"/>
      <c r="G1194" s="2"/>
      <c r="H1194" s="2"/>
      <c r="I1194" s="2"/>
      <c r="J1194" s="2"/>
      <c r="K1194" s="2"/>
      <c r="L1194" s="2"/>
      <c r="M1194" s="2"/>
      <c r="N1194" s="2"/>
      <c r="O1194" s="2"/>
      <c r="P1194" s="2"/>
    </row>
    <row r="1195" spans="1:16" x14ac:dyDescent="0.25">
      <c r="A1195" s="2"/>
      <c r="B1195" s="2"/>
      <c r="C1195" s="2"/>
      <c r="D1195" s="2"/>
      <c r="E1195" s="2"/>
      <c r="F1195" s="2"/>
      <c r="G1195" s="2"/>
      <c r="H1195" s="2"/>
      <c r="I1195" s="2"/>
      <c r="J1195" s="2"/>
      <c r="K1195" s="2"/>
      <c r="L1195" s="2"/>
      <c r="M1195" s="2"/>
      <c r="N1195" s="2"/>
      <c r="O1195" s="2"/>
      <c r="P1195" s="2"/>
    </row>
    <row r="1196" spans="1:16" x14ac:dyDescent="0.25">
      <c r="A1196" s="2"/>
      <c r="B1196" s="2"/>
      <c r="C1196" s="2"/>
      <c r="D1196" s="2"/>
      <c r="E1196" s="2"/>
      <c r="F1196" s="2"/>
      <c r="G1196" s="2"/>
      <c r="H1196" s="2"/>
      <c r="I1196" s="2"/>
      <c r="J1196" s="2"/>
      <c r="K1196" s="2"/>
      <c r="L1196" s="2"/>
      <c r="M1196" s="2"/>
      <c r="N1196" s="2"/>
      <c r="O1196" s="2"/>
      <c r="P1196" s="2"/>
    </row>
    <row r="1197" spans="1:16" x14ac:dyDescent="0.25">
      <c r="A1197" s="2"/>
      <c r="B1197" s="2"/>
      <c r="C1197" s="2"/>
      <c r="D1197" s="2"/>
      <c r="E1197" s="2"/>
      <c r="F1197" s="2"/>
      <c r="G1197" s="2"/>
      <c r="H1197" s="2"/>
      <c r="I1197" s="2"/>
      <c r="J1197" s="2"/>
      <c r="K1197" s="2"/>
      <c r="L1197" s="2"/>
      <c r="M1197" s="2"/>
      <c r="N1197" s="2"/>
      <c r="O1197" s="2"/>
      <c r="P1197" s="2"/>
    </row>
    <row r="1198" spans="1:16" x14ac:dyDescent="0.25">
      <c r="A1198" s="2"/>
      <c r="B1198" s="2"/>
      <c r="C1198" s="2"/>
      <c r="D1198" s="2"/>
      <c r="E1198" s="2"/>
      <c r="F1198" s="2"/>
      <c r="G1198" s="2"/>
      <c r="H1198" s="2"/>
      <c r="I1198" s="2"/>
      <c r="J1198" s="2"/>
      <c r="K1198" s="2"/>
      <c r="L1198" s="2"/>
      <c r="M1198" s="2"/>
      <c r="N1198" s="2"/>
      <c r="O1198" s="2"/>
      <c r="P1198" s="2"/>
    </row>
    <row r="1199" spans="1:16" x14ac:dyDescent="0.25">
      <c r="A1199" s="2"/>
      <c r="B1199" s="2"/>
      <c r="C1199" s="2"/>
      <c r="D1199" s="2"/>
      <c r="E1199" s="2"/>
      <c r="F1199" s="2"/>
      <c r="G1199" s="2"/>
      <c r="H1199" s="2"/>
      <c r="I1199" s="2"/>
      <c r="J1199" s="2"/>
      <c r="K1199" s="2"/>
      <c r="L1199" s="2"/>
      <c r="M1199" s="2"/>
      <c r="N1199" s="2"/>
      <c r="O1199" s="2"/>
      <c r="P1199" s="2"/>
    </row>
    <row r="1200" spans="1:16" x14ac:dyDescent="0.25">
      <c r="A1200" s="2"/>
      <c r="B1200" s="2"/>
      <c r="C1200" s="2"/>
      <c r="D1200" s="2"/>
      <c r="E1200" s="2"/>
      <c r="F1200" s="2"/>
      <c r="G1200" s="2"/>
      <c r="H1200" s="2"/>
      <c r="I1200" s="2"/>
      <c r="J1200" s="2"/>
      <c r="K1200" s="2"/>
      <c r="L1200" s="2"/>
      <c r="M1200" s="2"/>
      <c r="N1200" s="2"/>
      <c r="O1200" s="2"/>
      <c r="P1200" s="2"/>
    </row>
    <row r="1201" spans="1:16" x14ac:dyDescent="0.25">
      <c r="A1201" s="2"/>
      <c r="B1201" s="2"/>
      <c r="C1201" s="2"/>
      <c r="D1201" s="2"/>
      <c r="E1201" s="2"/>
      <c r="F1201" s="2"/>
      <c r="G1201" s="2"/>
      <c r="H1201" s="2"/>
      <c r="I1201" s="2"/>
      <c r="J1201" s="2"/>
      <c r="K1201" s="2"/>
      <c r="L1201" s="2"/>
      <c r="M1201" s="2"/>
      <c r="N1201" s="2"/>
      <c r="O1201" s="2"/>
      <c r="P1201" s="2"/>
    </row>
    <row r="1202" spans="1:16" x14ac:dyDescent="0.25">
      <c r="A1202" s="2"/>
      <c r="B1202" s="2"/>
      <c r="C1202" s="2"/>
      <c r="D1202" s="2"/>
      <c r="E1202" s="2"/>
      <c r="F1202" s="2"/>
      <c r="G1202" s="2"/>
      <c r="H1202" s="2"/>
      <c r="I1202" s="2"/>
      <c r="J1202" s="2"/>
      <c r="K1202" s="2"/>
      <c r="L1202" s="2"/>
      <c r="M1202" s="2"/>
      <c r="N1202" s="2"/>
      <c r="O1202" s="2"/>
      <c r="P1202" s="2"/>
    </row>
    <row r="1203" spans="1:16" x14ac:dyDescent="0.25">
      <c r="A1203" s="2"/>
      <c r="B1203" s="2"/>
      <c r="C1203" s="2"/>
      <c r="D1203" s="2"/>
      <c r="E1203" s="2"/>
      <c r="F1203" s="2"/>
      <c r="G1203" s="2"/>
      <c r="H1203" s="2"/>
      <c r="I1203" s="2"/>
      <c r="J1203" s="2"/>
      <c r="K1203" s="2"/>
      <c r="L1203" s="2"/>
      <c r="M1203" s="2"/>
      <c r="N1203" s="2"/>
      <c r="O1203" s="2"/>
      <c r="P1203" s="2"/>
    </row>
    <row r="1204" spans="1:16" x14ac:dyDescent="0.25">
      <c r="A1204" s="2"/>
      <c r="B1204" s="2"/>
      <c r="C1204" s="2"/>
      <c r="D1204" s="2"/>
      <c r="E1204" s="2"/>
      <c r="F1204" s="2"/>
      <c r="G1204" s="2"/>
      <c r="H1204" s="2"/>
      <c r="I1204" s="2"/>
      <c r="J1204" s="2"/>
      <c r="K1204" s="2"/>
      <c r="L1204" s="2"/>
      <c r="M1204" s="2"/>
      <c r="N1204" s="2"/>
      <c r="O1204" s="2"/>
      <c r="P1204" s="2"/>
    </row>
    <row r="1205" spans="1:16" x14ac:dyDescent="0.25">
      <c r="A1205" s="2"/>
      <c r="B1205" s="2"/>
      <c r="C1205" s="2"/>
      <c r="D1205" s="2"/>
      <c r="E1205" s="2"/>
      <c r="F1205" s="2"/>
      <c r="G1205" s="2"/>
      <c r="H1205" s="2"/>
      <c r="I1205" s="2"/>
      <c r="J1205" s="2"/>
      <c r="K1205" s="2"/>
      <c r="L1205" s="2"/>
      <c r="M1205" s="2"/>
      <c r="N1205" s="2"/>
      <c r="O1205" s="2"/>
      <c r="P1205" s="2"/>
    </row>
    <row r="1206" spans="1:16" x14ac:dyDescent="0.25">
      <c r="A1206" s="2"/>
      <c r="B1206" s="2"/>
      <c r="C1206" s="2"/>
      <c r="D1206" s="2"/>
      <c r="E1206" s="2"/>
      <c r="F1206" s="2"/>
      <c r="G1206" s="2"/>
      <c r="H1206" s="2"/>
      <c r="I1206" s="2"/>
      <c r="J1206" s="2"/>
      <c r="K1206" s="2"/>
      <c r="L1206" s="2"/>
      <c r="M1206" s="2"/>
      <c r="N1206" s="2"/>
      <c r="O1206" s="2"/>
      <c r="P1206" s="2"/>
    </row>
    <row r="1207" spans="1:16" x14ac:dyDescent="0.25">
      <c r="A1207" s="2"/>
      <c r="B1207" s="2"/>
      <c r="C1207" s="2"/>
      <c r="D1207" s="2"/>
      <c r="E1207" s="2"/>
      <c r="F1207" s="2"/>
      <c r="G1207" s="2"/>
      <c r="H1207" s="2"/>
      <c r="I1207" s="2"/>
      <c r="J1207" s="2"/>
      <c r="K1207" s="2"/>
      <c r="L1207" s="2"/>
      <c r="M1207" s="2"/>
      <c r="N1207" s="2"/>
      <c r="O1207" s="2"/>
      <c r="P1207" s="2"/>
    </row>
    <row r="1208" spans="1:16" x14ac:dyDescent="0.25">
      <c r="A1208" s="2"/>
      <c r="B1208" s="2"/>
      <c r="C1208" s="2"/>
      <c r="D1208" s="2"/>
      <c r="E1208" s="2"/>
      <c r="F1208" s="2"/>
      <c r="G1208" s="2"/>
      <c r="H1208" s="2"/>
      <c r="I1208" s="2"/>
      <c r="J1208" s="2"/>
      <c r="K1208" s="2"/>
      <c r="L1208" s="2"/>
      <c r="M1208" s="2"/>
      <c r="N1208" s="2"/>
      <c r="O1208" s="2"/>
      <c r="P1208" s="2"/>
    </row>
    <row r="1209" spans="1:16" x14ac:dyDescent="0.25">
      <c r="A1209" s="2"/>
      <c r="B1209" s="2"/>
      <c r="C1209" s="2"/>
      <c r="D1209" s="2"/>
      <c r="E1209" s="2"/>
      <c r="F1209" s="2"/>
      <c r="G1209" s="2"/>
      <c r="H1209" s="2"/>
      <c r="I1209" s="2"/>
      <c r="J1209" s="2"/>
      <c r="K1209" s="2"/>
      <c r="L1209" s="2"/>
      <c r="M1209" s="2"/>
      <c r="N1209" s="2"/>
      <c r="O1209" s="2"/>
      <c r="P1209" s="2"/>
    </row>
    <row r="1210" spans="1:16" x14ac:dyDescent="0.25">
      <c r="A1210" s="2"/>
      <c r="B1210" s="2"/>
      <c r="C1210" s="2"/>
      <c r="D1210" s="2"/>
      <c r="E1210" s="2"/>
      <c r="F1210" s="2"/>
      <c r="G1210" s="2"/>
      <c r="H1210" s="2"/>
      <c r="I1210" s="2"/>
      <c r="J1210" s="2"/>
      <c r="K1210" s="2"/>
      <c r="L1210" s="2"/>
      <c r="M1210" s="2"/>
      <c r="N1210" s="2"/>
      <c r="O1210" s="2"/>
      <c r="P1210" s="2"/>
    </row>
    <row r="1211" spans="1:16" x14ac:dyDescent="0.25">
      <c r="A1211" s="2"/>
      <c r="B1211" s="2"/>
      <c r="C1211" s="2"/>
      <c r="D1211" s="2"/>
      <c r="E1211" s="2"/>
      <c r="F1211" s="2"/>
      <c r="G1211" s="2"/>
      <c r="H1211" s="2"/>
      <c r="I1211" s="2"/>
      <c r="J1211" s="2"/>
      <c r="K1211" s="2"/>
      <c r="L1211" s="2"/>
      <c r="M1211" s="2"/>
      <c r="N1211" s="2"/>
      <c r="O1211" s="2"/>
      <c r="P1211" s="2"/>
    </row>
    <row r="1212" spans="1:16" x14ac:dyDescent="0.25">
      <c r="A1212" s="2"/>
      <c r="B1212" s="2"/>
      <c r="C1212" s="2"/>
      <c r="D1212" s="2"/>
      <c r="E1212" s="2"/>
      <c r="F1212" s="2"/>
      <c r="G1212" s="2"/>
      <c r="H1212" s="2"/>
      <c r="I1212" s="2"/>
      <c r="J1212" s="2"/>
      <c r="K1212" s="2"/>
      <c r="L1212" s="2"/>
      <c r="M1212" s="2"/>
      <c r="N1212" s="2"/>
      <c r="O1212" s="2"/>
      <c r="P1212" s="2"/>
    </row>
    <row r="1213" spans="1:16" x14ac:dyDescent="0.25">
      <c r="A1213" s="2"/>
      <c r="B1213" s="2"/>
      <c r="C1213" s="2"/>
      <c r="D1213" s="2"/>
      <c r="E1213" s="2"/>
      <c r="F1213" s="2"/>
      <c r="G1213" s="2"/>
      <c r="H1213" s="2"/>
      <c r="I1213" s="2"/>
      <c r="J1213" s="2"/>
      <c r="K1213" s="2"/>
      <c r="L1213" s="2"/>
      <c r="M1213" s="2"/>
      <c r="N1213" s="2"/>
      <c r="O1213" s="2"/>
      <c r="P1213" s="2"/>
    </row>
    <row r="1214" spans="1:16" x14ac:dyDescent="0.25">
      <c r="A1214" s="2"/>
      <c r="B1214" s="2"/>
      <c r="C1214" s="2"/>
      <c r="D1214" s="2"/>
      <c r="E1214" s="2"/>
      <c r="F1214" s="2"/>
      <c r="G1214" s="2"/>
      <c r="H1214" s="2"/>
      <c r="I1214" s="2"/>
      <c r="J1214" s="2"/>
      <c r="K1214" s="2"/>
      <c r="L1214" s="2"/>
      <c r="M1214" s="2"/>
      <c r="N1214" s="2"/>
      <c r="O1214" s="2"/>
      <c r="P1214" s="2"/>
    </row>
    <row r="1215" spans="1:16" x14ac:dyDescent="0.25">
      <c r="A1215" s="2"/>
      <c r="B1215" s="2"/>
      <c r="C1215" s="2"/>
      <c r="D1215" s="2"/>
      <c r="E1215" s="2"/>
      <c r="F1215" s="2"/>
      <c r="G1215" s="2"/>
      <c r="H1215" s="2"/>
      <c r="I1215" s="2"/>
      <c r="J1215" s="2"/>
      <c r="K1215" s="2"/>
      <c r="L1215" s="2"/>
      <c r="M1215" s="2"/>
      <c r="N1215" s="2"/>
      <c r="O1215" s="2"/>
      <c r="P1215" s="2"/>
    </row>
    <row r="1216" spans="1:16" x14ac:dyDescent="0.25">
      <c r="A1216" s="2"/>
      <c r="B1216" s="2"/>
      <c r="C1216" s="2"/>
      <c r="D1216" s="2"/>
      <c r="E1216" s="2"/>
      <c r="F1216" s="2"/>
      <c r="G1216" s="2"/>
      <c r="H1216" s="2"/>
      <c r="I1216" s="2"/>
      <c r="J1216" s="2"/>
      <c r="K1216" s="2"/>
      <c r="L1216" s="2"/>
      <c r="M1216" s="2"/>
      <c r="N1216" s="2"/>
      <c r="O1216" s="2"/>
      <c r="P1216" s="2"/>
    </row>
    <row r="1217" spans="1:16" x14ac:dyDescent="0.25">
      <c r="A1217" s="2"/>
      <c r="B1217" s="2"/>
      <c r="C1217" s="2"/>
      <c r="D1217" s="2"/>
      <c r="E1217" s="2"/>
      <c r="F1217" s="2"/>
      <c r="G1217" s="2"/>
      <c r="H1217" s="2"/>
      <c r="I1217" s="2"/>
      <c r="J1217" s="2"/>
      <c r="K1217" s="2"/>
      <c r="L1217" s="2"/>
      <c r="M1217" s="2"/>
      <c r="N1217" s="2"/>
      <c r="O1217" s="2"/>
      <c r="P1217" s="2"/>
    </row>
    <row r="1218" spans="1:16" x14ac:dyDescent="0.25">
      <c r="A1218" s="2"/>
      <c r="B1218" s="2"/>
      <c r="C1218" s="2"/>
      <c r="D1218" s="2"/>
      <c r="E1218" s="2"/>
      <c r="F1218" s="2"/>
      <c r="G1218" s="2"/>
      <c r="H1218" s="2"/>
      <c r="I1218" s="2"/>
      <c r="J1218" s="2"/>
      <c r="K1218" s="2"/>
      <c r="L1218" s="2"/>
      <c r="M1218" s="2"/>
      <c r="N1218" s="2"/>
      <c r="O1218" s="2"/>
      <c r="P1218" s="2"/>
    </row>
    <row r="1219" spans="1:16" x14ac:dyDescent="0.25">
      <c r="A1219" s="2"/>
      <c r="B1219" s="2"/>
      <c r="C1219" s="2"/>
      <c r="D1219" s="2"/>
      <c r="E1219" s="2"/>
      <c r="F1219" s="2"/>
      <c r="G1219" s="2"/>
      <c r="H1219" s="2"/>
      <c r="I1219" s="2"/>
      <c r="J1219" s="2"/>
      <c r="K1219" s="2"/>
      <c r="L1219" s="2"/>
      <c r="M1219" s="2"/>
      <c r="N1219" s="2"/>
      <c r="O1219" s="2"/>
      <c r="P1219" s="2"/>
    </row>
    <row r="1220" spans="1:16" x14ac:dyDescent="0.25">
      <c r="A1220" s="2"/>
      <c r="B1220" s="2"/>
      <c r="C1220" s="2"/>
      <c r="D1220" s="2"/>
      <c r="E1220" s="2"/>
      <c r="F1220" s="2"/>
      <c r="G1220" s="2"/>
      <c r="H1220" s="2"/>
      <c r="I1220" s="2"/>
      <c r="J1220" s="2"/>
      <c r="K1220" s="2"/>
      <c r="L1220" s="2"/>
      <c r="M1220" s="2"/>
      <c r="N1220" s="2"/>
      <c r="O1220" s="2"/>
      <c r="P1220" s="2"/>
    </row>
    <row r="1221" spans="1:16" x14ac:dyDescent="0.25">
      <c r="A1221" s="2"/>
      <c r="B1221" s="2"/>
      <c r="C1221" s="2"/>
      <c r="D1221" s="2"/>
      <c r="E1221" s="2"/>
      <c r="F1221" s="2"/>
      <c r="G1221" s="2"/>
      <c r="H1221" s="2"/>
      <c r="I1221" s="2"/>
      <c r="J1221" s="2"/>
      <c r="K1221" s="2"/>
      <c r="L1221" s="2"/>
      <c r="M1221" s="2"/>
      <c r="N1221" s="2"/>
      <c r="O1221" s="2"/>
      <c r="P1221" s="2"/>
    </row>
    <row r="1222" spans="1:16" x14ac:dyDescent="0.25">
      <c r="A1222" s="2"/>
      <c r="B1222" s="2"/>
      <c r="C1222" s="2"/>
      <c r="D1222" s="2"/>
      <c r="E1222" s="2"/>
      <c r="F1222" s="2"/>
      <c r="G1222" s="2"/>
      <c r="H1222" s="2"/>
      <c r="I1222" s="2"/>
      <c r="J1222" s="2"/>
      <c r="K1222" s="2"/>
      <c r="L1222" s="2"/>
      <c r="M1222" s="2"/>
      <c r="N1222" s="2"/>
      <c r="O1222" s="2"/>
      <c r="P1222" s="2"/>
    </row>
    <row r="1223" spans="1:16" x14ac:dyDescent="0.25">
      <c r="A1223" s="2"/>
      <c r="B1223" s="2"/>
      <c r="C1223" s="2"/>
      <c r="D1223" s="2"/>
      <c r="E1223" s="2"/>
      <c r="F1223" s="2"/>
      <c r="G1223" s="2"/>
      <c r="H1223" s="2"/>
      <c r="I1223" s="2"/>
      <c r="J1223" s="2"/>
      <c r="K1223" s="2"/>
      <c r="L1223" s="2"/>
      <c r="M1223" s="2"/>
      <c r="N1223" s="2"/>
      <c r="O1223" s="2"/>
      <c r="P1223" s="2"/>
    </row>
    <row r="1224" spans="1:16" x14ac:dyDescent="0.25">
      <c r="A1224" s="2"/>
      <c r="B1224" s="2"/>
      <c r="C1224" s="2"/>
      <c r="D1224" s="2"/>
      <c r="E1224" s="2"/>
      <c r="F1224" s="2"/>
      <c r="G1224" s="2"/>
      <c r="H1224" s="2"/>
      <c r="I1224" s="2"/>
      <c r="J1224" s="2"/>
      <c r="K1224" s="2"/>
      <c r="L1224" s="2"/>
      <c r="M1224" s="2"/>
      <c r="N1224" s="2"/>
      <c r="O1224" s="2"/>
      <c r="P1224" s="2"/>
    </row>
    <row r="1225" spans="1:16" x14ac:dyDescent="0.25">
      <c r="A1225" s="2"/>
      <c r="B1225" s="2"/>
      <c r="C1225" s="2"/>
      <c r="D1225" s="2"/>
      <c r="E1225" s="2"/>
      <c r="F1225" s="2"/>
      <c r="G1225" s="2"/>
      <c r="H1225" s="2"/>
      <c r="I1225" s="2"/>
      <c r="J1225" s="2"/>
      <c r="K1225" s="2"/>
      <c r="L1225" s="2"/>
      <c r="M1225" s="2"/>
      <c r="N1225" s="2"/>
      <c r="O1225" s="2"/>
      <c r="P1225" s="2"/>
    </row>
    <row r="1226" spans="1:16" x14ac:dyDescent="0.25">
      <c r="A1226" s="2"/>
      <c r="B1226" s="2"/>
      <c r="C1226" s="2"/>
      <c r="D1226" s="2"/>
      <c r="E1226" s="2"/>
      <c r="F1226" s="2"/>
      <c r="G1226" s="2"/>
      <c r="H1226" s="2"/>
      <c r="I1226" s="2"/>
      <c r="J1226" s="2"/>
      <c r="K1226" s="2"/>
      <c r="L1226" s="2"/>
      <c r="M1226" s="2"/>
      <c r="N1226" s="2"/>
      <c r="O1226" s="2"/>
      <c r="P1226" s="2"/>
    </row>
    <row r="1227" spans="1:16" x14ac:dyDescent="0.25">
      <c r="A1227" s="2"/>
      <c r="B1227" s="2"/>
      <c r="C1227" s="2"/>
      <c r="D1227" s="2"/>
      <c r="E1227" s="2"/>
      <c r="F1227" s="2"/>
      <c r="G1227" s="2"/>
      <c r="H1227" s="2"/>
      <c r="I1227" s="2"/>
      <c r="J1227" s="2"/>
      <c r="K1227" s="2"/>
      <c r="L1227" s="2"/>
      <c r="M1227" s="2"/>
      <c r="N1227" s="2"/>
      <c r="O1227" s="2"/>
      <c r="P1227" s="2"/>
    </row>
    <row r="1228" spans="1:16" x14ac:dyDescent="0.25">
      <c r="A1228" s="2"/>
      <c r="B1228" s="2"/>
      <c r="C1228" s="2"/>
      <c r="D1228" s="2"/>
      <c r="E1228" s="2"/>
      <c r="F1228" s="2"/>
      <c r="G1228" s="2"/>
      <c r="H1228" s="2"/>
      <c r="I1228" s="2"/>
      <c r="J1228" s="2"/>
      <c r="K1228" s="2"/>
      <c r="L1228" s="2"/>
      <c r="M1228" s="2"/>
      <c r="N1228" s="2"/>
      <c r="O1228" s="2"/>
      <c r="P1228" s="2"/>
    </row>
    <row r="1229" spans="1:16" x14ac:dyDescent="0.25">
      <c r="A1229" s="2"/>
      <c r="B1229" s="2"/>
      <c r="C1229" s="2"/>
      <c r="D1229" s="2"/>
      <c r="E1229" s="2"/>
      <c r="F1229" s="2"/>
      <c r="G1229" s="2"/>
      <c r="H1229" s="2"/>
      <c r="I1229" s="2"/>
      <c r="J1229" s="2"/>
      <c r="K1229" s="2"/>
      <c r="L1229" s="2"/>
      <c r="M1229" s="2"/>
      <c r="N1229" s="2"/>
      <c r="O1229" s="2"/>
      <c r="P1229" s="2"/>
    </row>
    <row r="1230" spans="1:16" x14ac:dyDescent="0.25">
      <c r="A1230" s="2"/>
      <c r="B1230" s="2"/>
      <c r="C1230" s="2"/>
      <c r="D1230" s="2"/>
      <c r="E1230" s="2"/>
      <c r="F1230" s="2"/>
      <c r="G1230" s="2"/>
      <c r="H1230" s="2"/>
      <c r="I1230" s="2"/>
      <c r="J1230" s="2"/>
      <c r="K1230" s="2"/>
      <c r="L1230" s="2"/>
      <c r="M1230" s="2"/>
      <c r="N1230" s="2"/>
      <c r="O1230" s="2"/>
      <c r="P1230" s="2"/>
    </row>
    <row r="1231" spans="1:16" x14ac:dyDescent="0.25">
      <c r="A1231" s="2"/>
      <c r="B1231" s="2"/>
      <c r="C1231" s="2"/>
      <c r="D1231" s="2"/>
      <c r="E1231" s="2"/>
      <c r="F1231" s="2"/>
      <c r="G1231" s="2"/>
      <c r="H1231" s="2"/>
      <c r="I1231" s="2"/>
      <c r="J1231" s="2"/>
      <c r="K1231" s="2"/>
      <c r="L1231" s="2"/>
      <c r="M1231" s="2"/>
      <c r="N1231" s="2"/>
      <c r="O1231" s="2"/>
      <c r="P1231" s="2"/>
    </row>
    <row r="1232" spans="1:16" x14ac:dyDescent="0.25">
      <c r="A1232" s="2"/>
      <c r="B1232" s="2"/>
      <c r="C1232" s="2"/>
      <c r="D1232" s="2"/>
      <c r="E1232" s="2"/>
      <c r="F1232" s="2"/>
      <c r="G1232" s="2"/>
      <c r="H1232" s="2"/>
      <c r="I1232" s="2"/>
      <c r="J1232" s="2"/>
      <c r="K1232" s="2"/>
      <c r="L1232" s="2"/>
      <c r="M1232" s="2"/>
      <c r="N1232" s="2"/>
      <c r="O1232" s="2"/>
      <c r="P1232" s="2"/>
    </row>
    <row r="1233" spans="1:16" x14ac:dyDescent="0.25">
      <c r="A1233" s="2"/>
      <c r="B1233" s="2"/>
      <c r="C1233" s="2"/>
      <c r="D1233" s="2"/>
      <c r="E1233" s="2"/>
      <c r="F1233" s="2"/>
      <c r="G1233" s="2"/>
      <c r="H1233" s="2"/>
      <c r="I1233" s="2"/>
      <c r="J1233" s="2"/>
      <c r="K1233" s="2"/>
      <c r="L1233" s="2"/>
      <c r="M1233" s="2"/>
      <c r="N1233" s="2"/>
      <c r="O1233" s="2"/>
      <c r="P1233" s="2"/>
    </row>
    <row r="1234" spans="1:16" x14ac:dyDescent="0.25">
      <c r="A1234" s="2"/>
      <c r="B1234" s="2"/>
      <c r="C1234" s="2"/>
      <c r="D1234" s="2"/>
      <c r="E1234" s="2"/>
      <c r="F1234" s="2"/>
      <c r="G1234" s="2"/>
      <c r="H1234" s="2"/>
      <c r="I1234" s="2"/>
      <c r="J1234" s="2"/>
      <c r="K1234" s="2"/>
      <c r="L1234" s="2"/>
      <c r="M1234" s="2"/>
      <c r="N1234" s="2"/>
      <c r="O1234" s="2"/>
      <c r="P1234" s="2"/>
    </row>
    <row r="1235" spans="1:16" x14ac:dyDescent="0.25">
      <c r="A1235" s="2"/>
      <c r="B1235" s="2"/>
      <c r="C1235" s="2"/>
      <c r="D1235" s="2"/>
      <c r="E1235" s="2"/>
      <c r="F1235" s="2"/>
      <c r="G1235" s="2"/>
      <c r="H1235" s="2"/>
      <c r="I1235" s="2"/>
      <c r="J1235" s="2"/>
      <c r="K1235" s="2"/>
      <c r="L1235" s="2"/>
      <c r="M1235" s="2"/>
      <c r="N1235" s="2"/>
      <c r="O1235" s="2"/>
      <c r="P1235" s="2"/>
    </row>
    <row r="1236" spans="1:16" x14ac:dyDescent="0.25">
      <c r="A1236" s="2"/>
      <c r="B1236" s="2"/>
      <c r="C1236" s="2"/>
      <c r="D1236" s="2"/>
      <c r="E1236" s="2"/>
      <c r="F1236" s="2"/>
      <c r="G1236" s="2"/>
      <c r="H1236" s="2"/>
      <c r="I1236" s="2"/>
      <c r="J1236" s="2"/>
      <c r="K1236" s="2"/>
      <c r="L1236" s="2"/>
      <c r="M1236" s="2"/>
      <c r="N1236" s="2"/>
      <c r="O1236" s="2"/>
      <c r="P1236" s="2"/>
    </row>
    <row r="1237" spans="1:16" x14ac:dyDescent="0.25">
      <c r="A1237" s="2"/>
      <c r="B1237" s="2"/>
      <c r="C1237" s="2"/>
      <c r="D1237" s="2"/>
      <c r="E1237" s="2"/>
      <c r="F1237" s="2"/>
      <c r="G1237" s="2"/>
      <c r="H1237" s="2"/>
      <c r="I1237" s="2"/>
      <c r="J1237" s="2"/>
      <c r="K1237" s="2"/>
      <c r="L1237" s="2"/>
      <c r="M1237" s="2"/>
      <c r="N1237" s="2"/>
      <c r="O1237" s="2"/>
      <c r="P1237" s="2"/>
    </row>
    <row r="1238" spans="1:16" x14ac:dyDescent="0.25">
      <c r="A1238" s="2"/>
      <c r="B1238" s="2"/>
      <c r="C1238" s="2"/>
      <c r="D1238" s="2"/>
      <c r="E1238" s="2"/>
      <c r="F1238" s="2"/>
      <c r="G1238" s="2"/>
      <c r="H1238" s="2"/>
      <c r="I1238" s="2"/>
      <c r="J1238" s="2"/>
      <c r="K1238" s="2"/>
      <c r="L1238" s="2"/>
      <c r="M1238" s="2"/>
      <c r="N1238" s="2"/>
      <c r="O1238" s="2"/>
      <c r="P1238" s="2"/>
    </row>
    <row r="1239" spans="1:16" x14ac:dyDescent="0.25">
      <c r="A1239" s="2"/>
      <c r="B1239" s="2"/>
      <c r="C1239" s="2"/>
      <c r="D1239" s="2"/>
      <c r="E1239" s="2"/>
      <c r="F1239" s="2"/>
      <c r="G1239" s="2"/>
      <c r="H1239" s="2"/>
      <c r="I1239" s="2"/>
      <c r="J1239" s="2"/>
      <c r="K1239" s="2"/>
      <c r="L1239" s="2"/>
      <c r="M1239" s="2"/>
      <c r="N1239" s="2"/>
      <c r="O1239" s="2"/>
      <c r="P1239" s="2"/>
    </row>
    <row r="1240" spans="1:16" x14ac:dyDescent="0.25">
      <c r="A1240" s="2"/>
      <c r="B1240" s="2"/>
      <c r="C1240" s="2"/>
      <c r="D1240" s="2"/>
      <c r="E1240" s="2"/>
      <c r="F1240" s="2"/>
      <c r="G1240" s="2"/>
      <c r="H1240" s="2"/>
      <c r="I1240" s="2"/>
      <c r="J1240" s="2"/>
      <c r="K1240" s="2"/>
      <c r="L1240" s="2"/>
      <c r="M1240" s="2"/>
      <c r="N1240" s="2"/>
      <c r="O1240" s="2"/>
      <c r="P1240" s="2"/>
    </row>
    <row r="1241" spans="1:16" x14ac:dyDescent="0.25">
      <c r="A1241" s="2"/>
      <c r="B1241" s="2"/>
      <c r="C1241" s="2"/>
      <c r="D1241" s="2"/>
      <c r="E1241" s="2"/>
      <c r="F1241" s="2"/>
      <c r="G1241" s="2"/>
      <c r="H1241" s="2"/>
      <c r="I1241" s="2"/>
      <c r="J1241" s="2"/>
      <c r="K1241" s="2"/>
      <c r="L1241" s="2"/>
      <c r="M1241" s="2"/>
      <c r="N1241" s="2"/>
      <c r="O1241" s="2"/>
      <c r="P1241" s="2"/>
    </row>
    <row r="1242" spans="1:16" x14ac:dyDescent="0.25">
      <c r="A1242" s="2"/>
      <c r="B1242" s="2"/>
      <c r="C1242" s="2"/>
      <c r="D1242" s="2"/>
      <c r="E1242" s="2"/>
      <c r="F1242" s="2"/>
      <c r="G1242" s="2"/>
      <c r="H1242" s="2"/>
      <c r="I1242" s="2"/>
      <c r="J1242" s="2"/>
      <c r="K1242" s="2"/>
      <c r="L1242" s="2"/>
      <c r="M1242" s="2"/>
      <c r="N1242" s="2"/>
      <c r="O1242" s="2"/>
      <c r="P1242" s="2"/>
    </row>
    <row r="1243" spans="1:16" x14ac:dyDescent="0.25">
      <c r="A1243" s="2"/>
      <c r="B1243" s="2"/>
      <c r="C1243" s="2"/>
      <c r="D1243" s="2"/>
      <c r="E1243" s="2"/>
      <c r="F1243" s="2"/>
      <c r="G1243" s="2"/>
      <c r="H1243" s="2"/>
      <c r="I1243" s="2"/>
      <c r="J1243" s="2"/>
      <c r="K1243" s="2"/>
      <c r="L1243" s="2"/>
      <c r="M1243" s="2"/>
      <c r="N1243" s="2"/>
      <c r="O1243" s="2"/>
      <c r="P1243" s="2"/>
    </row>
    <row r="1244" spans="1:16" x14ac:dyDescent="0.25">
      <c r="A1244" s="2"/>
      <c r="B1244" s="2"/>
      <c r="C1244" s="2"/>
      <c r="D1244" s="2"/>
      <c r="E1244" s="2"/>
      <c r="F1244" s="2"/>
      <c r="G1244" s="2"/>
      <c r="H1244" s="2"/>
      <c r="I1244" s="2"/>
      <c r="J1244" s="2"/>
      <c r="K1244" s="2"/>
      <c r="L1244" s="2"/>
      <c r="M1244" s="2"/>
      <c r="N1244" s="2"/>
      <c r="O1244" s="2"/>
      <c r="P1244" s="2"/>
    </row>
    <row r="1245" spans="1:16" x14ac:dyDescent="0.25">
      <c r="A1245" s="2"/>
      <c r="B1245" s="2"/>
      <c r="C1245" s="2"/>
      <c r="D1245" s="2"/>
      <c r="E1245" s="2"/>
      <c r="F1245" s="2"/>
      <c r="G1245" s="2"/>
      <c r="H1245" s="2"/>
      <c r="I1245" s="2"/>
      <c r="J1245" s="2"/>
      <c r="K1245" s="2"/>
      <c r="L1245" s="2"/>
      <c r="M1245" s="2"/>
      <c r="N1245" s="2"/>
      <c r="O1245" s="2"/>
      <c r="P1245" s="2"/>
    </row>
    <row r="1246" spans="1:16" x14ac:dyDescent="0.25">
      <c r="A1246" s="2"/>
      <c r="B1246" s="2"/>
      <c r="C1246" s="2"/>
      <c r="D1246" s="2"/>
      <c r="E1246" s="2"/>
      <c r="F1246" s="2"/>
      <c r="G1246" s="2"/>
      <c r="H1246" s="2"/>
      <c r="I1246" s="2"/>
      <c r="J1246" s="2"/>
      <c r="K1246" s="2"/>
      <c r="L1246" s="2"/>
      <c r="M1246" s="2"/>
      <c r="N1246" s="2"/>
      <c r="O1246" s="2"/>
      <c r="P1246" s="2"/>
    </row>
    <row r="1247" spans="1:16" x14ac:dyDescent="0.25">
      <c r="A1247" s="2"/>
      <c r="B1247" s="2"/>
      <c r="C1247" s="2"/>
      <c r="D1247" s="2"/>
      <c r="E1247" s="2"/>
      <c r="F1247" s="2"/>
      <c r="G1247" s="2"/>
      <c r="H1247" s="2"/>
      <c r="I1247" s="2"/>
      <c r="J1247" s="2"/>
      <c r="K1247" s="2"/>
      <c r="L1247" s="2"/>
      <c r="M1247" s="2"/>
      <c r="N1247" s="2"/>
      <c r="O1247" s="2"/>
      <c r="P1247" s="2"/>
    </row>
    <row r="1248" spans="1:16" x14ac:dyDescent="0.25">
      <c r="A1248" s="2"/>
      <c r="B1248" s="2"/>
      <c r="C1248" s="2"/>
      <c r="D1248" s="2"/>
      <c r="E1248" s="2"/>
      <c r="F1248" s="2"/>
      <c r="G1248" s="2"/>
      <c r="H1248" s="2"/>
      <c r="I1248" s="2"/>
      <c r="J1248" s="2"/>
      <c r="K1248" s="2"/>
      <c r="L1248" s="2"/>
      <c r="M1248" s="2"/>
      <c r="N1248" s="2"/>
      <c r="O1248" s="2"/>
      <c r="P1248" s="2"/>
    </row>
    <row r="1249" spans="1:16" x14ac:dyDescent="0.25">
      <c r="A1249" s="2"/>
      <c r="B1249" s="2"/>
      <c r="C1249" s="2"/>
      <c r="D1249" s="2"/>
      <c r="E1249" s="2"/>
      <c r="F1249" s="2"/>
      <c r="G1249" s="2"/>
      <c r="H1249" s="2"/>
      <c r="I1249" s="2"/>
      <c r="J1249" s="2"/>
      <c r="K1249" s="2"/>
      <c r="L1249" s="2"/>
      <c r="M1249" s="2"/>
      <c r="N1249" s="2"/>
      <c r="O1249" s="2"/>
      <c r="P1249" s="2"/>
    </row>
    <row r="1250" spans="1:16" x14ac:dyDescent="0.25">
      <c r="A1250" s="2"/>
      <c r="B1250" s="2"/>
      <c r="C1250" s="2"/>
      <c r="D1250" s="2"/>
      <c r="E1250" s="2"/>
      <c r="F1250" s="2"/>
      <c r="G1250" s="2"/>
      <c r="H1250" s="2"/>
      <c r="I1250" s="2"/>
      <c r="J1250" s="2"/>
      <c r="K1250" s="2"/>
      <c r="L1250" s="2"/>
      <c r="M1250" s="2"/>
      <c r="N1250" s="2"/>
      <c r="O1250" s="2"/>
      <c r="P1250" s="2"/>
    </row>
    <row r="1251" spans="1:16" x14ac:dyDescent="0.25">
      <c r="A1251" s="2"/>
      <c r="B1251" s="2"/>
      <c r="C1251" s="2"/>
      <c r="D1251" s="2"/>
      <c r="E1251" s="2"/>
      <c r="F1251" s="2"/>
      <c r="G1251" s="2"/>
      <c r="H1251" s="2"/>
      <c r="I1251" s="2"/>
      <c r="J1251" s="2"/>
      <c r="K1251" s="2"/>
      <c r="L1251" s="2"/>
      <c r="M1251" s="2"/>
      <c r="N1251" s="2"/>
      <c r="O1251" s="2"/>
      <c r="P1251" s="2"/>
    </row>
    <row r="1252" spans="1:16" x14ac:dyDescent="0.25">
      <c r="A1252" s="2"/>
      <c r="B1252" s="2"/>
      <c r="C1252" s="2"/>
      <c r="D1252" s="2"/>
      <c r="E1252" s="2"/>
      <c r="F1252" s="2"/>
      <c r="G1252" s="2"/>
      <c r="H1252" s="2"/>
      <c r="I1252" s="2"/>
      <c r="J1252" s="2"/>
      <c r="K1252" s="2"/>
      <c r="L1252" s="2"/>
      <c r="M1252" s="2"/>
      <c r="N1252" s="2"/>
      <c r="O1252" s="2"/>
      <c r="P1252" s="2"/>
    </row>
    <row r="1253" spans="1:16" x14ac:dyDescent="0.25">
      <c r="A1253" s="2"/>
      <c r="B1253" s="2"/>
      <c r="C1253" s="2"/>
      <c r="D1253" s="2"/>
      <c r="E1253" s="2"/>
      <c r="F1253" s="2"/>
      <c r="G1253" s="2"/>
      <c r="H1253" s="2"/>
      <c r="I1253" s="2"/>
      <c r="J1253" s="2"/>
      <c r="K1253" s="2"/>
      <c r="L1253" s="2"/>
      <c r="M1253" s="2"/>
      <c r="N1253" s="2"/>
      <c r="O1253" s="2"/>
      <c r="P1253" s="2"/>
    </row>
    <row r="1254" spans="1:16" x14ac:dyDescent="0.25">
      <c r="A1254" s="2"/>
      <c r="B1254" s="2"/>
      <c r="C1254" s="2"/>
      <c r="D1254" s="2"/>
      <c r="E1254" s="2"/>
      <c r="F1254" s="2"/>
      <c r="G1254" s="2"/>
      <c r="H1254" s="2"/>
      <c r="I1254" s="2"/>
      <c r="J1254" s="2"/>
      <c r="K1254" s="2"/>
      <c r="L1254" s="2"/>
      <c r="M1254" s="2"/>
      <c r="N1254" s="2"/>
      <c r="O1254" s="2"/>
      <c r="P1254" s="2"/>
    </row>
    <row r="1255" spans="1:16" x14ac:dyDescent="0.25">
      <c r="A1255" s="2"/>
      <c r="B1255" s="2"/>
      <c r="C1255" s="2"/>
      <c r="D1255" s="2"/>
      <c r="E1255" s="2"/>
      <c r="F1255" s="2"/>
      <c r="G1255" s="2"/>
      <c r="H1255" s="2"/>
      <c r="I1255" s="2"/>
      <c r="J1255" s="2"/>
      <c r="K1255" s="2"/>
      <c r="L1255" s="2"/>
      <c r="M1255" s="2"/>
      <c r="N1255" s="2"/>
      <c r="O1255" s="2"/>
      <c r="P1255" s="2"/>
    </row>
    <row r="1256" spans="1:16" x14ac:dyDescent="0.25">
      <c r="A1256" s="2"/>
      <c r="B1256" s="2"/>
      <c r="C1256" s="2"/>
      <c r="D1256" s="2"/>
      <c r="E1256" s="2"/>
      <c r="F1256" s="2"/>
      <c r="G1256" s="2"/>
      <c r="H1256" s="2"/>
      <c r="I1256" s="2"/>
      <c r="J1256" s="2"/>
      <c r="K1256" s="2"/>
      <c r="L1256" s="2"/>
      <c r="M1256" s="2"/>
      <c r="N1256" s="2"/>
      <c r="O1256" s="2"/>
      <c r="P1256" s="2"/>
    </row>
    <row r="1257" spans="1:16" x14ac:dyDescent="0.25">
      <c r="A1257" s="2"/>
      <c r="B1257" s="2"/>
      <c r="C1257" s="2"/>
      <c r="D1257" s="2"/>
      <c r="E1257" s="2"/>
      <c r="F1257" s="2"/>
      <c r="G1257" s="2"/>
      <c r="H1257" s="2"/>
      <c r="I1257" s="2"/>
      <c r="J1257" s="2"/>
      <c r="K1257" s="2"/>
      <c r="L1257" s="2"/>
      <c r="M1257" s="2"/>
      <c r="N1257" s="2"/>
      <c r="O1257" s="2"/>
      <c r="P1257" s="2"/>
    </row>
    <row r="1258" spans="1:16" x14ac:dyDescent="0.25">
      <c r="A1258" s="2"/>
      <c r="B1258" s="2"/>
      <c r="C1258" s="2"/>
      <c r="D1258" s="2"/>
      <c r="E1258" s="2"/>
      <c r="F1258" s="2"/>
      <c r="G1258" s="2"/>
      <c r="H1258" s="2"/>
      <c r="I1258" s="2"/>
      <c r="J1258" s="2"/>
      <c r="K1258" s="2"/>
      <c r="L1258" s="2"/>
      <c r="M1258" s="2"/>
      <c r="N1258" s="2"/>
      <c r="O1258" s="2"/>
      <c r="P1258" s="2"/>
    </row>
    <row r="1259" spans="1:16" x14ac:dyDescent="0.25">
      <c r="A1259" s="2"/>
      <c r="B1259" s="2"/>
      <c r="C1259" s="2"/>
      <c r="D1259" s="2"/>
      <c r="E1259" s="2"/>
      <c r="F1259" s="2"/>
      <c r="G1259" s="2"/>
      <c r="H1259" s="2"/>
      <c r="I1259" s="2"/>
      <c r="J1259" s="2"/>
      <c r="K1259" s="2"/>
      <c r="L1259" s="2"/>
      <c r="M1259" s="2"/>
      <c r="N1259" s="2"/>
      <c r="O1259" s="2"/>
      <c r="P1259" s="2"/>
    </row>
    <row r="1260" spans="1:16" x14ac:dyDescent="0.25">
      <c r="A1260" s="2"/>
      <c r="B1260" s="2"/>
      <c r="C1260" s="2"/>
      <c r="D1260" s="2"/>
      <c r="E1260" s="2"/>
      <c r="F1260" s="2"/>
      <c r="G1260" s="2"/>
      <c r="H1260" s="2"/>
      <c r="I1260" s="2"/>
      <c r="J1260" s="2"/>
      <c r="K1260" s="2"/>
      <c r="L1260" s="2"/>
      <c r="M1260" s="2"/>
      <c r="N1260" s="2"/>
      <c r="O1260" s="2"/>
      <c r="P1260" s="2"/>
    </row>
    <row r="1261" spans="1:16" x14ac:dyDescent="0.25">
      <c r="A1261" s="2"/>
      <c r="B1261" s="2"/>
      <c r="C1261" s="2"/>
      <c r="D1261" s="2"/>
      <c r="E1261" s="2"/>
      <c r="F1261" s="2"/>
      <c r="G1261" s="2"/>
      <c r="H1261" s="2"/>
      <c r="I1261" s="2"/>
      <c r="J1261" s="2"/>
      <c r="K1261" s="2"/>
      <c r="L1261" s="2"/>
      <c r="M1261" s="2"/>
      <c r="N1261" s="2"/>
      <c r="O1261" s="2"/>
      <c r="P1261" s="2"/>
    </row>
    <row r="1262" spans="1:16" x14ac:dyDescent="0.25">
      <c r="A1262" s="2"/>
      <c r="B1262" s="2"/>
      <c r="C1262" s="2"/>
      <c r="D1262" s="2"/>
      <c r="E1262" s="2"/>
      <c r="F1262" s="2"/>
      <c r="G1262" s="2"/>
      <c r="H1262" s="2"/>
      <c r="I1262" s="2"/>
      <c r="J1262" s="2"/>
      <c r="K1262" s="2"/>
      <c r="L1262" s="2"/>
      <c r="M1262" s="2"/>
      <c r="N1262" s="2"/>
      <c r="O1262" s="2"/>
      <c r="P1262" s="2"/>
    </row>
    <row r="1263" spans="1:16" x14ac:dyDescent="0.25">
      <c r="A1263" s="2"/>
      <c r="B1263" s="2"/>
      <c r="C1263" s="2"/>
      <c r="D1263" s="2"/>
      <c r="E1263" s="2"/>
      <c r="F1263" s="2"/>
      <c r="G1263" s="2"/>
      <c r="H1263" s="2"/>
      <c r="I1263" s="2"/>
      <c r="J1263" s="2"/>
      <c r="K1263" s="2"/>
      <c r="L1263" s="2"/>
      <c r="M1263" s="2"/>
      <c r="N1263" s="2"/>
      <c r="O1263" s="2"/>
      <c r="P1263" s="2"/>
    </row>
    <row r="1264" spans="1:16" x14ac:dyDescent="0.25">
      <c r="A1264" s="2"/>
      <c r="B1264" s="2"/>
      <c r="C1264" s="2"/>
      <c r="D1264" s="2"/>
      <c r="E1264" s="2"/>
      <c r="F1264" s="2"/>
      <c r="G1264" s="2"/>
      <c r="H1264" s="2"/>
      <c r="I1264" s="2"/>
      <c r="J1264" s="2"/>
      <c r="K1264" s="2"/>
      <c r="L1264" s="2"/>
      <c r="M1264" s="2"/>
      <c r="N1264" s="2"/>
      <c r="O1264" s="2"/>
      <c r="P1264" s="2"/>
    </row>
    <row r="1265" spans="1:16" x14ac:dyDescent="0.25">
      <c r="A1265" s="2"/>
      <c r="B1265" s="2"/>
      <c r="C1265" s="2"/>
      <c r="D1265" s="2"/>
      <c r="E1265" s="2"/>
      <c r="F1265" s="2"/>
      <c r="G1265" s="2"/>
      <c r="H1265" s="2"/>
      <c r="I1265" s="2"/>
      <c r="J1265" s="2"/>
      <c r="K1265" s="2"/>
      <c r="L1265" s="2"/>
      <c r="M1265" s="2"/>
      <c r="N1265" s="2"/>
      <c r="O1265" s="2"/>
      <c r="P1265" s="2"/>
    </row>
    <row r="1266" spans="1:16" x14ac:dyDescent="0.25">
      <c r="A1266" s="2"/>
      <c r="B1266" s="2"/>
      <c r="C1266" s="2"/>
      <c r="D1266" s="2"/>
      <c r="E1266" s="2"/>
      <c r="F1266" s="2"/>
      <c r="G1266" s="2"/>
      <c r="H1266" s="2"/>
      <c r="I1266" s="2"/>
      <c r="J1266" s="2"/>
      <c r="K1266" s="2"/>
      <c r="L1266" s="2"/>
      <c r="M1266" s="2"/>
      <c r="N1266" s="2"/>
      <c r="O1266" s="2"/>
      <c r="P1266" s="2"/>
    </row>
    <row r="1267" spans="1:16" x14ac:dyDescent="0.25">
      <c r="A1267" s="2"/>
      <c r="B1267" s="2"/>
      <c r="C1267" s="2"/>
      <c r="D1267" s="2"/>
      <c r="E1267" s="2"/>
      <c r="F1267" s="2"/>
      <c r="G1267" s="2"/>
      <c r="H1267" s="2"/>
      <c r="I1267" s="2"/>
      <c r="J1267" s="2"/>
      <c r="K1267" s="2"/>
      <c r="L1267" s="2"/>
      <c r="M1267" s="2"/>
      <c r="N1267" s="2"/>
      <c r="O1267" s="2"/>
      <c r="P1267" s="2"/>
    </row>
    <row r="1268" spans="1:16" x14ac:dyDescent="0.25">
      <c r="A1268" s="2"/>
      <c r="B1268" s="2"/>
      <c r="C1268" s="2"/>
      <c r="D1268" s="2"/>
      <c r="E1268" s="2"/>
      <c r="F1268" s="2"/>
      <c r="G1268" s="2"/>
      <c r="H1268" s="2"/>
      <c r="I1268" s="2"/>
      <c r="J1268" s="2"/>
      <c r="K1268" s="2"/>
      <c r="L1268" s="2"/>
      <c r="M1268" s="2"/>
      <c r="N1268" s="2"/>
      <c r="O1268" s="2"/>
      <c r="P1268" s="2"/>
    </row>
    <row r="1269" spans="1:16" x14ac:dyDescent="0.25">
      <c r="A1269" s="2"/>
      <c r="B1269" s="2"/>
      <c r="C1269" s="2"/>
      <c r="D1269" s="2"/>
      <c r="E1269" s="2"/>
      <c r="F1269" s="2"/>
      <c r="G1269" s="2"/>
      <c r="H1269" s="2"/>
      <c r="I1269" s="2"/>
      <c r="J1269" s="2"/>
      <c r="K1269" s="2"/>
      <c r="L1269" s="2"/>
      <c r="M1269" s="2"/>
      <c r="N1269" s="2"/>
      <c r="O1269" s="2"/>
      <c r="P1269" s="2"/>
    </row>
    <row r="1270" spans="1:16" x14ac:dyDescent="0.25">
      <c r="A1270" s="2"/>
      <c r="B1270" s="2"/>
      <c r="C1270" s="2"/>
      <c r="D1270" s="2"/>
      <c r="E1270" s="2"/>
      <c r="F1270" s="2"/>
      <c r="G1270" s="2"/>
      <c r="H1270" s="2"/>
      <c r="I1270" s="2"/>
      <c r="J1270" s="2"/>
      <c r="K1270" s="2"/>
      <c r="L1270" s="2"/>
      <c r="M1270" s="2"/>
      <c r="N1270" s="2"/>
      <c r="O1270" s="2"/>
      <c r="P1270" s="2"/>
    </row>
    <row r="1271" spans="1:16" x14ac:dyDescent="0.25">
      <c r="A1271" s="2"/>
      <c r="B1271" s="2"/>
      <c r="C1271" s="2"/>
      <c r="D1271" s="2"/>
      <c r="E1271" s="2"/>
      <c r="F1271" s="2"/>
      <c r="G1271" s="2"/>
      <c r="H1271" s="2"/>
      <c r="I1271" s="2"/>
      <c r="J1271" s="2"/>
      <c r="K1271" s="2"/>
      <c r="L1271" s="2"/>
      <c r="M1271" s="2"/>
      <c r="N1271" s="2"/>
      <c r="O1271" s="2"/>
      <c r="P1271" s="2"/>
    </row>
    <row r="1272" spans="1:16" x14ac:dyDescent="0.25">
      <c r="A1272" s="2"/>
      <c r="B1272" s="2"/>
      <c r="C1272" s="2"/>
      <c r="D1272" s="2"/>
      <c r="E1272" s="2"/>
      <c r="F1272" s="2"/>
      <c r="G1272" s="2"/>
      <c r="H1272" s="2"/>
      <c r="I1272" s="2"/>
      <c r="J1272" s="2"/>
      <c r="K1272" s="2"/>
      <c r="L1272" s="2"/>
      <c r="M1272" s="2"/>
      <c r="N1272" s="2"/>
      <c r="O1272" s="2"/>
      <c r="P1272" s="2"/>
    </row>
    <row r="1273" spans="1:16" x14ac:dyDescent="0.25">
      <c r="A1273" s="2"/>
      <c r="B1273" s="2"/>
      <c r="C1273" s="2"/>
      <c r="D1273" s="2"/>
      <c r="E1273" s="2"/>
      <c r="F1273" s="2"/>
      <c r="G1273" s="2"/>
      <c r="H1273" s="2"/>
      <c r="I1273" s="2"/>
      <c r="J1273" s="2"/>
      <c r="K1273" s="2"/>
      <c r="L1273" s="2"/>
      <c r="M1273" s="2"/>
      <c r="N1273" s="2"/>
      <c r="O1273" s="2"/>
      <c r="P1273" s="2"/>
    </row>
    <row r="1274" spans="1:16" x14ac:dyDescent="0.25">
      <c r="A1274" s="2"/>
      <c r="B1274" s="2"/>
      <c r="C1274" s="2"/>
      <c r="D1274" s="2"/>
      <c r="E1274" s="2"/>
      <c r="F1274" s="2"/>
      <c r="G1274" s="2"/>
      <c r="H1274" s="2"/>
      <c r="I1274" s="2"/>
      <c r="J1274" s="2"/>
      <c r="K1274" s="2"/>
      <c r="L1274" s="2"/>
      <c r="M1274" s="2"/>
      <c r="N1274" s="2"/>
      <c r="O1274" s="2"/>
      <c r="P1274" s="2"/>
    </row>
    <row r="1275" spans="1:16" x14ac:dyDescent="0.25">
      <c r="A1275" s="2"/>
      <c r="B1275" s="2"/>
      <c r="C1275" s="2"/>
      <c r="D1275" s="2"/>
      <c r="E1275" s="2"/>
      <c r="F1275" s="2"/>
      <c r="G1275" s="2"/>
      <c r="H1275" s="2"/>
      <c r="I1275" s="2"/>
      <c r="J1275" s="2"/>
      <c r="K1275" s="2"/>
      <c r="L1275" s="2"/>
      <c r="M1275" s="2"/>
      <c r="N1275" s="2"/>
      <c r="O1275" s="2"/>
      <c r="P1275" s="2"/>
    </row>
    <row r="1276" spans="1:16" x14ac:dyDescent="0.25">
      <c r="A1276" s="2"/>
      <c r="B1276" s="2"/>
      <c r="C1276" s="2"/>
      <c r="D1276" s="2"/>
      <c r="E1276" s="2"/>
      <c r="F1276" s="2"/>
      <c r="G1276" s="2"/>
      <c r="H1276" s="2"/>
      <c r="I1276" s="2"/>
      <c r="J1276" s="2"/>
      <c r="K1276" s="2"/>
      <c r="L1276" s="2"/>
      <c r="M1276" s="2"/>
      <c r="N1276" s="2"/>
      <c r="O1276" s="2"/>
      <c r="P1276" s="2"/>
    </row>
    <row r="1277" spans="1:16" x14ac:dyDescent="0.25">
      <c r="A1277" s="2"/>
      <c r="B1277" s="2"/>
      <c r="C1277" s="2"/>
      <c r="D1277" s="2"/>
      <c r="E1277" s="2"/>
      <c r="F1277" s="2"/>
      <c r="G1277" s="2"/>
      <c r="H1277" s="2"/>
      <c r="I1277" s="2"/>
      <c r="J1277" s="2"/>
      <c r="K1277" s="2"/>
      <c r="L1277" s="2"/>
      <c r="M1277" s="2"/>
      <c r="N1277" s="2"/>
      <c r="O1277" s="2"/>
      <c r="P1277" s="2"/>
    </row>
    <row r="1278" spans="1:16" x14ac:dyDescent="0.25">
      <c r="A1278" s="2"/>
      <c r="B1278" s="2"/>
      <c r="C1278" s="2"/>
      <c r="D1278" s="2"/>
      <c r="E1278" s="2"/>
      <c r="F1278" s="2"/>
      <c r="G1278" s="2"/>
      <c r="H1278" s="2"/>
      <c r="I1278" s="2"/>
      <c r="J1278" s="2"/>
      <c r="K1278" s="2"/>
      <c r="L1278" s="2"/>
      <c r="M1278" s="2"/>
      <c r="N1278" s="2"/>
      <c r="O1278" s="2"/>
      <c r="P1278" s="2"/>
    </row>
    <row r="1279" spans="1:16" x14ac:dyDescent="0.25">
      <c r="A1279" s="2"/>
      <c r="B1279" s="2"/>
      <c r="C1279" s="2"/>
      <c r="D1279" s="2"/>
      <c r="E1279" s="2"/>
      <c r="F1279" s="2"/>
      <c r="G1279" s="2"/>
      <c r="H1279" s="2"/>
      <c r="I1279" s="2"/>
      <c r="J1279" s="2"/>
      <c r="K1279" s="2"/>
      <c r="L1279" s="2"/>
      <c r="M1279" s="2"/>
      <c r="N1279" s="2"/>
      <c r="O1279" s="2"/>
      <c r="P1279" s="2"/>
    </row>
    <row r="1280" spans="1:16" x14ac:dyDescent="0.25">
      <c r="A1280" s="2"/>
      <c r="B1280" s="2"/>
      <c r="C1280" s="2"/>
      <c r="D1280" s="2"/>
      <c r="E1280" s="2"/>
      <c r="F1280" s="2"/>
      <c r="G1280" s="2"/>
      <c r="H1280" s="2"/>
      <c r="I1280" s="2"/>
      <c r="J1280" s="2"/>
      <c r="K1280" s="2"/>
      <c r="L1280" s="2"/>
      <c r="M1280" s="2"/>
      <c r="N1280" s="2"/>
      <c r="O1280" s="2"/>
      <c r="P1280" s="2"/>
    </row>
    <row r="1281" spans="1:16" x14ac:dyDescent="0.25">
      <c r="A1281" s="2"/>
      <c r="B1281" s="2"/>
      <c r="C1281" s="2"/>
      <c r="D1281" s="2"/>
      <c r="E1281" s="2"/>
      <c r="F1281" s="2"/>
      <c r="G1281" s="2"/>
      <c r="H1281" s="2"/>
      <c r="I1281" s="2"/>
      <c r="J1281" s="2"/>
      <c r="K1281" s="2"/>
      <c r="L1281" s="2"/>
      <c r="M1281" s="2"/>
      <c r="N1281" s="2"/>
      <c r="O1281" s="2"/>
      <c r="P1281" s="2"/>
    </row>
    <row r="1282" spans="1:16" x14ac:dyDescent="0.25">
      <c r="A1282" s="2"/>
      <c r="B1282" s="2"/>
      <c r="C1282" s="2"/>
      <c r="D1282" s="2"/>
      <c r="E1282" s="2"/>
      <c r="F1282" s="2"/>
      <c r="G1282" s="2"/>
      <c r="H1282" s="2"/>
      <c r="I1282" s="2"/>
      <c r="J1282" s="2"/>
      <c r="K1282" s="2"/>
      <c r="L1282" s="2"/>
      <c r="M1282" s="2"/>
      <c r="N1282" s="2"/>
      <c r="O1282" s="2"/>
      <c r="P1282" s="2"/>
    </row>
    <row r="1283" spans="1:16" x14ac:dyDescent="0.25">
      <c r="A1283" s="2"/>
      <c r="B1283" s="2"/>
      <c r="C1283" s="2"/>
      <c r="D1283" s="2"/>
      <c r="E1283" s="2"/>
      <c r="F1283" s="2"/>
      <c r="G1283" s="2"/>
      <c r="H1283" s="2"/>
      <c r="I1283" s="2"/>
      <c r="J1283" s="2"/>
      <c r="K1283" s="2"/>
      <c r="L1283" s="2"/>
      <c r="M1283" s="2"/>
      <c r="N1283" s="2"/>
      <c r="O1283" s="2"/>
      <c r="P1283" s="2"/>
    </row>
    <row r="1284" spans="1:16" x14ac:dyDescent="0.25">
      <c r="A1284" s="2"/>
      <c r="B1284" s="2"/>
      <c r="C1284" s="2"/>
      <c r="D1284" s="2"/>
      <c r="E1284" s="2"/>
      <c r="F1284" s="2"/>
      <c r="G1284" s="2"/>
      <c r="H1284" s="2"/>
      <c r="I1284" s="2"/>
      <c r="J1284" s="2"/>
      <c r="K1284" s="2"/>
      <c r="L1284" s="2"/>
      <c r="M1284" s="2"/>
      <c r="N1284" s="2"/>
      <c r="O1284" s="2"/>
      <c r="P1284" s="2"/>
    </row>
    <row r="1285" spans="1:16" x14ac:dyDescent="0.25">
      <c r="A1285" s="2"/>
      <c r="B1285" s="2"/>
      <c r="C1285" s="2"/>
      <c r="D1285" s="2"/>
      <c r="E1285" s="2"/>
      <c r="F1285" s="2"/>
      <c r="G1285" s="2"/>
      <c r="H1285" s="2"/>
      <c r="I1285" s="2"/>
      <c r="J1285" s="2"/>
      <c r="K1285" s="2"/>
      <c r="L1285" s="2"/>
      <c r="M1285" s="2"/>
      <c r="N1285" s="2"/>
      <c r="O1285" s="2"/>
      <c r="P1285" s="2"/>
    </row>
    <row r="1286" spans="1:16" x14ac:dyDescent="0.25">
      <c r="A1286" s="2"/>
      <c r="B1286" s="2"/>
      <c r="C1286" s="2"/>
      <c r="D1286" s="2"/>
      <c r="E1286" s="2"/>
      <c r="F1286" s="2"/>
      <c r="G1286" s="2"/>
      <c r="H1286" s="2"/>
      <c r="I1286" s="2"/>
      <c r="J1286" s="2"/>
      <c r="K1286" s="2"/>
      <c r="L1286" s="2"/>
      <c r="M1286" s="2"/>
      <c r="N1286" s="2"/>
      <c r="O1286" s="2"/>
      <c r="P1286" s="2"/>
    </row>
    <row r="1287" spans="1:16" x14ac:dyDescent="0.25">
      <c r="A1287" s="2"/>
      <c r="B1287" s="2"/>
      <c r="C1287" s="2"/>
      <c r="D1287" s="2"/>
      <c r="E1287" s="2"/>
      <c r="F1287" s="2"/>
      <c r="G1287" s="2"/>
      <c r="H1287" s="2"/>
      <c r="I1287" s="2"/>
      <c r="J1287" s="2"/>
      <c r="K1287" s="2"/>
      <c r="L1287" s="2"/>
      <c r="M1287" s="2"/>
      <c r="N1287" s="2"/>
      <c r="O1287" s="2"/>
      <c r="P1287" s="2"/>
    </row>
    <row r="1288" spans="1:16" x14ac:dyDescent="0.25">
      <c r="A1288" s="2"/>
      <c r="B1288" s="2"/>
      <c r="C1288" s="2"/>
      <c r="D1288" s="2"/>
      <c r="E1288" s="2"/>
      <c r="F1288" s="2"/>
      <c r="G1288" s="2"/>
      <c r="H1288" s="2"/>
      <c r="I1288" s="2"/>
      <c r="J1288" s="2"/>
      <c r="K1288" s="2"/>
      <c r="L1288" s="2"/>
      <c r="M1288" s="2"/>
      <c r="N1288" s="2"/>
      <c r="O1288" s="2"/>
      <c r="P1288" s="2"/>
    </row>
    <row r="1289" spans="1:16" x14ac:dyDescent="0.25">
      <c r="A1289" s="2"/>
      <c r="B1289" s="2"/>
      <c r="C1289" s="2"/>
      <c r="D1289" s="2"/>
      <c r="E1289" s="2"/>
      <c r="F1289" s="2"/>
      <c r="G1289" s="2"/>
      <c r="H1289" s="2"/>
      <c r="I1289" s="2"/>
      <c r="J1289" s="2"/>
      <c r="K1289" s="2"/>
      <c r="L1289" s="2"/>
      <c r="M1289" s="2"/>
      <c r="N1289" s="2"/>
      <c r="O1289" s="2"/>
      <c r="P1289" s="2"/>
    </row>
    <row r="1290" spans="1:16" x14ac:dyDescent="0.25">
      <c r="A1290" s="2"/>
      <c r="B1290" s="2"/>
      <c r="C1290" s="2"/>
      <c r="D1290" s="2"/>
      <c r="E1290" s="2"/>
      <c r="F1290" s="2"/>
      <c r="G1290" s="2"/>
      <c r="H1290" s="2"/>
      <c r="I1290" s="2"/>
      <c r="J1290" s="2"/>
      <c r="K1290" s="2"/>
      <c r="L1290" s="2"/>
      <c r="M1290" s="2"/>
      <c r="N1290" s="2"/>
      <c r="O1290" s="2"/>
      <c r="P1290" s="2"/>
    </row>
    <row r="1291" spans="1:16" x14ac:dyDescent="0.25">
      <c r="A1291" s="2"/>
      <c r="B1291" s="2"/>
      <c r="C1291" s="2"/>
      <c r="D1291" s="2"/>
      <c r="E1291" s="2"/>
      <c r="F1291" s="2"/>
      <c r="G1291" s="2"/>
      <c r="H1291" s="2"/>
      <c r="I1291" s="2"/>
      <c r="J1291" s="2"/>
      <c r="K1291" s="2"/>
      <c r="L1291" s="2"/>
      <c r="M1291" s="2"/>
      <c r="N1291" s="2"/>
      <c r="O1291" s="2"/>
      <c r="P1291" s="2"/>
    </row>
    <row r="1292" spans="1:16" x14ac:dyDescent="0.25">
      <c r="A1292" s="2"/>
      <c r="B1292" s="2"/>
      <c r="C1292" s="2"/>
      <c r="D1292" s="2"/>
      <c r="E1292" s="2"/>
      <c r="F1292" s="2"/>
      <c r="G1292" s="2"/>
      <c r="H1292" s="2"/>
      <c r="I1292" s="2"/>
      <c r="J1292" s="2"/>
      <c r="K1292" s="2"/>
      <c r="L1292" s="2"/>
      <c r="M1292" s="2"/>
      <c r="N1292" s="2"/>
      <c r="O1292" s="2"/>
      <c r="P1292" s="2"/>
    </row>
    <row r="1293" spans="1:16" x14ac:dyDescent="0.25">
      <c r="A1293" s="2"/>
      <c r="B1293" s="2"/>
      <c r="C1293" s="2"/>
      <c r="D1293" s="2"/>
      <c r="E1293" s="2"/>
      <c r="F1293" s="2"/>
      <c r="G1293" s="2"/>
      <c r="H1293" s="2"/>
      <c r="I1293" s="2"/>
      <c r="J1293" s="2"/>
      <c r="K1293" s="2"/>
      <c r="L1293" s="2"/>
      <c r="M1293" s="2"/>
      <c r="N1293" s="2"/>
      <c r="O1293" s="2"/>
      <c r="P1293" s="2"/>
    </row>
    <row r="1294" spans="1:16" x14ac:dyDescent="0.25">
      <c r="A1294" s="2"/>
      <c r="B1294" s="2"/>
      <c r="C1294" s="2"/>
      <c r="D1294" s="2"/>
      <c r="E1294" s="2"/>
      <c r="F1294" s="2"/>
      <c r="G1294" s="2"/>
      <c r="H1294" s="2"/>
      <c r="I1294" s="2"/>
      <c r="J1294" s="2"/>
      <c r="K1294" s="2"/>
      <c r="L1294" s="2"/>
      <c r="M1294" s="2"/>
      <c r="N1294" s="2"/>
      <c r="O1294" s="2"/>
      <c r="P1294" s="2"/>
    </row>
    <row r="1295" spans="1:16" x14ac:dyDescent="0.25">
      <c r="A1295" s="2"/>
      <c r="B1295" s="2"/>
      <c r="C1295" s="2"/>
      <c r="D1295" s="2"/>
      <c r="E1295" s="2"/>
      <c r="F1295" s="2"/>
      <c r="G1295" s="2"/>
      <c r="H1295" s="2"/>
      <c r="I1295" s="2"/>
      <c r="J1295" s="2"/>
      <c r="K1295" s="2"/>
      <c r="L1295" s="2"/>
      <c r="M1295" s="2"/>
      <c r="N1295" s="2"/>
      <c r="O1295" s="2"/>
      <c r="P1295" s="2"/>
    </row>
    <row r="1296" spans="1:16" x14ac:dyDescent="0.25">
      <c r="A1296" s="2"/>
      <c r="B1296" s="2"/>
      <c r="C1296" s="2"/>
      <c r="D1296" s="2"/>
      <c r="E1296" s="2"/>
      <c r="F1296" s="2"/>
      <c r="G1296" s="2"/>
      <c r="H1296" s="2"/>
      <c r="I1296" s="2"/>
      <c r="J1296" s="2"/>
      <c r="K1296" s="2"/>
      <c r="L1296" s="2"/>
      <c r="M1296" s="2"/>
      <c r="N1296" s="2"/>
      <c r="O1296" s="2"/>
      <c r="P1296" s="2"/>
    </row>
    <row r="1297" spans="1:16" x14ac:dyDescent="0.25">
      <c r="A1297" s="2"/>
      <c r="B1297" s="2"/>
      <c r="C1297" s="2"/>
      <c r="D1297" s="2"/>
      <c r="E1297" s="2"/>
      <c r="F1297" s="2"/>
      <c r="G1297" s="2"/>
      <c r="H1297" s="2"/>
      <c r="I1297" s="2"/>
      <c r="J1297" s="2"/>
      <c r="K1297" s="2"/>
      <c r="L1297" s="2"/>
      <c r="M1297" s="2"/>
      <c r="N1297" s="2"/>
      <c r="O1297" s="2"/>
      <c r="P1297" s="2"/>
    </row>
    <row r="1298" spans="1:16" x14ac:dyDescent="0.25">
      <c r="A1298" s="2"/>
      <c r="B1298" s="2"/>
      <c r="C1298" s="2"/>
      <c r="D1298" s="2"/>
      <c r="E1298" s="2"/>
      <c r="F1298" s="2"/>
      <c r="G1298" s="2"/>
      <c r="H1298" s="2"/>
      <c r="I1298" s="2"/>
      <c r="J1298" s="2"/>
      <c r="K1298" s="2"/>
      <c r="L1298" s="2"/>
      <c r="M1298" s="2"/>
      <c r="N1298" s="2"/>
      <c r="O1298" s="2"/>
      <c r="P1298" s="2"/>
    </row>
    <row r="1299" spans="1:16" x14ac:dyDescent="0.25">
      <c r="A1299" s="2"/>
      <c r="B1299" s="2"/>
      <c r="C1299" s="2"/>
      <c r="D1299" s="2"/>
      <c r="E1299" s="2"/>
      <c r="F1299" s="2"/>
      <c r="G1299" s="2"/>
      <c r="H1299" s="2"/>
      <c r="I1299" s="2"/>
      <c r="J1299" s="2"/>
      <c r="K1299" s="2"/>
      <c r="L1299" s="2"/>
      <c r="M1299" s="2"/>
      <c r="N1299" s="2"/>
      <c r="O1299" s="2"/>
      <c r="P1299" s="2"/>
    </row>
    <row r="1300" spans="1:16" x14ac:dyDescent="0.25">
      <c r="A1300" s="2"/>
      <c r="B1300" s="2"/>
      <c r="C1300" s="2"/>
      <c r="D1300" s="2"/>
      <c r="E1300" s="2"/>
      <c r="F1300" s="2"/>
      <c r="G1300" s="2"/>
      <c r="H1300" s="2"/>
      <c r="I1300" s="2"/>
      <c r="J1300" s="2"/>
      <c r="K1300" s="2"/>
      <c r="L1300" s="2"/>
      <c r="M1300" s="2"/>
      <c r="N1300" s="2"/>
      <c r="O1300" s="2"/>
      <c r="P1300" s="2"/>
    </row>
    <row r="1301" spans="1:16" x14ac:dyDescent="0.25">
      <c r="A1301" s="2"/>
      <c r="B1301" s="2"/>
      <c r="C1301" s="2"/>
      <c r="D1301" s="2"/>
      <c r="E1301" s="2"/>
      <c r="F1301" s="2"/>
      <c r="G1301" s="2"/>
      <c r="H1301" s="2"/>
      <c r="I1301" s="2"/>
      <c r="J1301" s="2"/>
      <c r="K1301" s="2"/>
      <c r="L1301" s="2"/>
      <c r="M1301" s="2"/>
      <c r="N1301" s="2"/>
      <c r="O1301" s="2"/>
      <c r="P1301" s="2"/>
    </row>
    <row r="1302" spans="1:16" x14ac:dyDescent="0.25">
      <c r="A1302" s="2"/>
      <c r="B1302" s="2"/>
      <c r="C1302" s="2"/>
      <c r="D1302" s="2"/>
      <c r="E1302" s="2"/>
      <c r="F1302" s="2"/>
      <c r="G1302" s="2"/>
      <c r="H1302" s="2"/>
      <c r="I1302" s="2"/>
      <c r="J1302" s="2"/>
      <c r="K1302" s="2"/>
      <c r="L1302" s="2"/>
      <c r="M1302" s="2"/>
      <c r="N1302" s="2"/>
      <c r="O1302" s="2"/>
      <c r="P1302" s="2"/>
    </row>
    <row r="1303" spans="1:16" x14ac:dyDescent="0.25">
      <c r="A1303" s="2"/>
      <c r="B1303" s="2"/>
      <c r="C1303" s="2"/>
      <c r="D1303" s="2"/>
      <c r="E1303" s="2"/>
      <c r="F1303" s="2"/>
      <c r="G1303" s="2"/>
      <c r="H1303" s="2"/>
      <c r="I1303" s="2"/>
      <c r="J1303" s="2"/>
      <c r="K1303" s="2"/>
      <c r="L1303" s="2"/>
      <c r="M1303" s="2"/>
      <c r="N1303" s="2"/>
      <c r="O1303" s="2"/>
      <c r="P1303" s="2"/>
    </row>
    <row r="1304" spans="1:16" x14ac:dyDescent="0.25">
      <c r="A1304" s="2"/>
      <c r="B1304" s="2"/>
      <c r="C1304" s="2"/>
      <c r="D1304" s="2"/>
      <c r="E1304" s="2"/>
      <c r="F1304" s="2"/>
      <c r="G1304" s="2"/>
      <c r="H1304" s="2"/>
      <c r="I1304" s="2"/>
      <c r="J1304" s="2"/>
      <c r="K1304" s="2"/>
      <c r="L1304" s="2"/>
      <c r="M1304" s="2"/>
      <c r="N1304" s="2"/>
      <c r="O1304" s="2"/>
      <c r="P1304" s="2"/>
    </row>
    <row r="1305" spans="1:16" x14ac:dyDescent="0.25">
      <c r="A1305" s="2"/>
      <c r="B1305" s="2"/>
      <c r="C1305" s="2"/>
      <c r="D1305" s="2"/>
      <c r="E1305" s="2"/>
      <c r="F1305" s="2"/>
      <c r="G1305" s="2"/>
      <c r="H1305" s="2"/>
      <c r="I1305" s="2"/>
      <c r="J1305" s="2"/>
      <c r="K1305" s="2"/>
      <c r="L1305" s="2"/>
      <c r="M1305" s="2"/>
      <c r="N1305" s="2"/>
      <c r="O1305" s="2"/>
      <c r="P1305" s="2"/>
    </row>
    <row r="1306" spans="1:16" x14ac:dyDescent="0.25">
      <c r="A1306" s="2"/>
      <c r="B1306" s="2"/>
      <c r="C1306" s="2"/>
      <c r="D1306" s="2"/>
      <c r="E1306" s="2"/>
      <c r="F1306" s="2"/>
      <c r="G1306" s="2"/>
      <c r="H1306" s="2"/>
      <c r="I1306" s="2"/>
      <c r="J1306" s="2"/>
      <c r="K1306" s="2"/>
      <c r="L1306" s="2"/>
      <c r="M1306" s="2"/>
      <c r="N1306" s="2"/>
      <c r="O1306" s="2"/>
      <c r="P1306" s="2"/>
    </row>
    <row r="1307" spans="1:16" x14ac:dyDescent="0.25">
      <c r="A1307" s="2"/>
      <c r="B1307" s="2"/>
      <c r="C1307" s="2"/>
      <c r="D1307" s="2"/>
      <c r="E1307" s="2"/>
      <c r="F1307" s="2"/>
      <c r="G1307" s="2"/>
      <c r="H1307" s="2"/>
      <c r="I1307" s="2"/>
      <c r="J1307" s="2"/>
      <c r="K1307" s="2"/>
      <c r="L1307" s="2"/>
      <c r="M1307" s="2"/>
      <c r="N1307" s="2"/>
      <c r="O1307" s="2"/>
      <c r="P1307" s="2"/>
    </row>
    <row r="1308" spans="1:16" x14ac:dyDescent="0.25">
      <c r="A1308" s="2"/>
      <c r="B1308" s="2"/>
      <c r="C1308" s="2"/>
      <c r="D1308" s="2"/>
      <c r="E1308" s="2"/>
      <c r="F1308" s="2"/>
      <c r="G1308" s="2"/>
      <c r="H1308" s="2"/>
      <c r="I1308" s="2"/>
      <c r="J1308" s="2"/>
      <c r="K1308" s="2"/>
      <c r="L1308" s="2"/>
      <c r="M1308" s="2"/>
      <c r="N1308" s="2"/>
      <c r="O1308" s="2"/>
      <c r="P1308" s="2"/>
    </row>
    <row r="1309" spans="1:16" x14ac:dyDescent="0.25">
      <c r="A1309" s="2"/>
      <c r="B1309" s="2"/>
      <c r="C1309" s="2"/>
      <c r="D1309" s="2"/>
      <c r="E1309" s="2"/>
      <c r="F1309" s="2"/>
      <c r="G1309" s="2"/>
      <c r="H1309" s="2"/>
      <c r="I1309" s="2"/>
      <c r="J1309" s="2"/>
      <c r="K1309" s="2"/>
      <c r="L1309" s="2"/>
      <c r="M1309" s="2"/>
      <c r="N1309" s="2"/>
      <c r="O1309" s="2"/>
      <c r="P1309" s="2"/>
    </row>
    <row r="1310" spans="1:16" x14ac:dyDescent="0.25">
      <c r="A1310" s="2"/>
      <c r="B1310" s="2"/>
      <c r="C1310" s="2"/>
      <c r="D1310" s="2"/>
      <c r="E1310" s="2"/>
      <c r="F1310" s="2"/>
      <c r="G1310" s="2"/>
      <c r="H1310" s="2"/>
      <c r="I1310" s="2"/>
      <c r="J1310" s="2"/>
      <c r="K1310" s="2"/>
      <c r="L1310" s="2"/>
      <c r="M1310" s="2"/>
      <c r="N1310" s="2"/>
      <c r="O1310" s="2"/>
      <c r="P1310" s="2"/>
    </row>
    <row r="1311" spans="1:16" x14ac:dyDescent="0.25">
      <c r="A1311" s="2"/>
      <c r="B1311" s="2"/>
      <c r="C1311" s="2"/>
      <c r="D1311" s="2"/>
      <c r="E1311" s="2"/>
      <c r="F1311" s="2"/>
      <c r="G1311" s="2"/>
      <c r="H1311" s="2"/>
      <c r="I1311" s="2"/>
      <c r="J1311" s="2"/>
      <c r="K1311" s="2"/>
      <c r="L1311" s="2"/>
      <c r="M1311" s="2"/>
      <c r="N1311" s="2"/>
      <c r="O1311" s="2"/>
      <c r="P1311" s="2"/>
    </row>
    <row r="1312" spans="1:16" x14ac:dyDescent="0.25">
      <c r="A1312" s="2"/>
      <c r="B1312" s="2"/>
      <c r="C1312" s="2"/>
      <c r="D1312" s="2"/>
      <c r="E1312" s="2"/>
      <c r="F1312" s="2"/>
      <c r="G1312" s="2"/>
      <c r="H1312" s="2"/>
      <c r="I1312" s="2"/>
      <c r="J1312" s="2"/>
      <c r="K1312" s="2"/>
      <c r="L1312" s="2"/>
      <c r="M1312" s="2"/>
      <c r="N1312" s="2"/>
      <c r="O1312" s="2"/>
      <c r="P1312" s="2"/>
    </row>
    <row r="1313" spans="1:16" x14ac:dyDescent="0.25">
      <c r="A1313" s="2"/>
      <c r="B1313" s="2"/>
      <c r="C1313" s="2"/>
      <c r="D1313" s="2"/>
      <c r="E1313" s="2"/>
      <c r="F1313" s="2"/>
      <c r="G1313" s="2"/>
      <c r="H1313" s="2"/>
      <c r="I1313" s="2"/>
      <c r="J1313" s="2"/>
      <c r="K1313" s="2"/>
      <c r="L1313" s="2"/>
      <c r="M1313" s="2"/>
      <c r="N1313" s="2"/>
      <c r="O1313" s="2"/>
      <c r="P1313" s="2"/>
    </row>
    <row r="1314" spans="1:16" x14ac:dyDescent="0.25">
      <c r="A1314" s="2"/>
      <c r="B1314" s="2"/>
      <c r="C1314" s="2"/>
      <c r="D1314" s="2"/>
      <c r="E1314" s="2"/>
      <c r="F1314" s="2"/>
      <c r="G1314" s="2"/>
      <c r="H1314" s="2"/>
      <c r="I1314" s="2"/>
      <c r="J1314" s="2"/>
      <c r="K1314" s="2"/>
      <c r="L1314" s="2"/>
      <c r="M1314" s="2"/>
      <c r="N1314" s="2"/>
      <c r="O1314" s="2"/>
      <c r="P1314" s="2"/>
    </row>
    <row r="1315" spans="1:16" x14ac:dyDescent="0.25">
      <c r="A1315" s="2"/>
      <c r="B1315" s="2"/>
      <c r="C1315" s="2"/>
      <c r="D1315" s="2"/>
      <c r="E1315" s="2"/>
      <c r="F1315" s="2"/>
      <c r="G1315" s="2"/>
      <c r="H1315" s="2"/>
      <c r="I1315" s="2"/>
      <c r="J1315" s="2"/>
      <c r="K1315" s="2"/>
      <c r="L1315" s="2"/>
      <c r="M1315" s="2"/>
      <c r="N1315" s="2"/>
      <c r="O1315" s="2"/>
      <c r="P1315" s="2"/>
    </row>
    <row r="1316" spans="1:16" x14ac:dyDescent="0.25">
      <c r="A1316" s="2"/>
      <c r="B1316" s="2"/>
      <c r="C1316" s="2"/>
      <c r="D1316" s="2"/>
      <c r="E1316" s="2"/>
      <c r="F1316" s="2"/>
      <c r="G1316" s="2"/>
      <c r="H1316" s="2"/>
      <c r="I1316" s="2"/>
      <c r="J1316" s="2"/>
      <c r="K1316" s="2"/>
      <c r="L1316" s="2"/>
      <c r="M1316" s="2"/>
      <c r="N1316" s="2"/>
      <c r="O1316" s="2"/>
      <c r="P1316" s="2"/>
    </row>
    <row r="1317" spans="1:16" x14ac:dyDescent="0.25">
      <c r="A1317" s="2"/>
      <c r="B1317" s="2"/>
      <c r="C1317" s="2"/>
      <c r="D1317" s="2"/>
      <c r="E1317" s="2"/>
      <c r="F1317" s="2"/>
      <c r="G1317" s="2"/>
      <c r="H1317" s="2"/>
      <c r="I1317" s="2"/>
      <c r="J1317" s="2"/>
      <c r="K1317" s="2"/>
      <c r="L1317" s="2"/>
      <c r="M1317" s="2"/>
      <c r="N1317" s="2"/>
      <c r="O1317" s="2"/>
      <c r="P1317" s="2"/>
    </row>
    <row r="1318" spans="1:16" x14ac:dyDescent="0.25">
      <c r="A1318" s="2"/>
      <c r="B1318" s="2"/>
      <c r="C1318" s="2"/>
      <c r="D1318" s="2"/>
      <c r="E1318" s="2"/>
      <c r="F1318" s="2"/>
      <c r="G1318" s="2"/>
      <c r="H1318" s="2"/>
      <c r="I1318" s="2"/>
      <c r="J1318" s="2"/>
      <c r="K1318" s="2"/>
      <c r="L1318" s="2"/>
      <c r="M1318" s="2"/>
      <c r="N1318" s="2"/>
      <c r="O1318" s="2"/>
      <c r="P1318" s="2"/>
    </row>
    <row r="1319" spans="1:16" x14ac:dyDescent="0.25">
      <c r="A1319" s="2"/>
      <c r="B1319" s="2"/>
      <c r="C1319" s="2"/>
      <c r="D1319" s="2"/>
      <c r="E1319" s="2"/>
      <c r="F1319" s="2"/>
      <c r="G1319" s="2"/>
      <c r="H1319" s="2"/>
      <c r="I1319" s="2"/>
      <c r="J1319" s="2"/>
      <c r="K1319" s="2"/>
      <c r="L1319" s="2"/>
      <c r="M1319" s="2"/>
      <c r="N1319" s="2"/>
      <c r="O1319" s="2"/>
      <c r="P1319" s="2"/>
    </row>
    <row r="1320" spans="1:16" x14ac:dyDescent="0.25">
      <c r="A1320" s="2"/>
      <c r="B1320" s="2"/>
      <c r="C1320" s="2"/>
      <c r="D1320" s="2"/>
      <c r="E1320" s="2"/>
      <c r="F1320" s="2"/>
      <c r="G1320" s="2"/>
      <c r="H1320" s="2"/>
      <c r="I1320" s="2"/>
      <c r="J1320" s="2"/>
      <c r="K1320" s="2"/>
      <c r="L1320" s="2"/>
      <c r="M1320" s="2"/>
      <c r="N1320" s="2"/>
      <c r="O1320" s="2"/>
      <c r="P1320" s="2"/>
    </row>
    <row r="1321" spans="1:16" x14ac:dyDescent="0.25">
      <c r="A1321" s="2"/>
      <c r="B1321" s="2"/>
      <c r="C1321" s="2"/>
      <c r="D1321" s="2"/>
      <c r="E1321" s="2"/>
      <c r="F1321" s="2"/>
      <c r="G1321" s="2"/>
      <c r="H1321" s="2"/>
      <c r="I1321" s="2"/>
      <c r="J1321" s="2"/>
      <c r="K1321" s="2"/>
      <c r="L1321" s="2"/>
      <c r="M1321" s="2"/>
      <c r="N1321" s="2"/>
      <c r="O1321" s="2"/>
      <c r="P1321" s="2"/>
    </row>
    <row r="1322" spans="1:16" x14ac:dyDescent="0.25">
      <c r="A1322" s="2"/>
      <c r="B1322" s="2"/>
      <c r="C1322" s="2"/>
      <c r="D1322" s="2"/>
      <c r="E1322" s="2"/>
      <c r="F1322" s="2"/>
      <c r="G1322" s="2"/>
      <c r="H1322" s="2"/>
      <c r="I1322" s="2"/>
      <c r="J1322" s="2"/>
      <c r="K1322" s="2"/>
      <c r="L1322" s="2"/>
      <c r="M1322" s="2"/>
      <c r="N1322" s="2"/>
      <c r="O1322" s="2"/>
      <c r="P1322" s="2"/>
    </row>
    <row r="1323" spans="1:16" x14ac:dyDescent="0.25">
      <c r="A1323" s="2"/>
      <c r="B1323" s="2"/>
      <c r="C1323" s="2"/>
      <c r="D1323" s="2"/>
      <c r="E1323" s="2"/>
      <c r="F1323" s="2"/>
      <c r="G1323" s="2"/>
      <c r="H1323" s="2"/>
      <c r="I1323" s="2"/>
      <c r="J1323" s="2"/>
      <c r="K1323" s="2"/>
      <c r="L1323" s="2"/>
      <c r="M1323" s="2"/>
      <c r="N1323" s="2"/>
      <c r="O1323" s="2"/>
      <c r="P1323" s="2"/>
    </row>
    <row r="1324" spans="1:16" x14ac:dyDescent="0.25">
      <c r="A1324" s="2"/>
      <c r="B1324" s="2"/>
      <c r="C1324" s="2"/>
      <c r="D1324" s="2"/>
      <c r="E1324" s="2"/>
      <c r="F1324" s="2"/>
      <c r="G1324" s="2"/>
      <c r="H1324" s="2"/>
      <c r="I1324" s="2"/>
      <c r="J1324" s="2"/>
      <c r="K1324" s="2"/>
      <c r="L1324" s="2"/>
      <c r="M1324" s="2"/>
      <c r="N1324" s="2"/>
      <c r="O1324" s="2"/>
      <c r="P1324" s="2"/>
    </row>
    <row r="1325" spans="1:16" x14ac:dyDescent="0.25">
      <c r="A1325" s="2"/>
      <c r="B1325" s="2"/>
      <c r="C1325" s="2"/>
      <c r="D1325" s="2"/>
      <c r="E1325" s="2"/>
      <c r="F1325" s="2"/>
      <c r="G1325" s="2"/>
      <c r="H1325" s="2"/>
      <c r="I1325" s="2"/>
      <c r="J1325" s="2"/>
      <c r="K1325" s="2"/>
      <c r="L1325" s="2"/>
      <c r="M1325" s="2"/>
      <c r="N1325" s="2"/>
      <c r="O1325" s="2"/>
      <c r="P1325" s="2"/>
    </row>
    <row r="1326" spans="1:16" x14ac:dyDescent="0.25">
      <c r="A1326" s="2"/>
      <c r="B1326" s="2"/>
      <c r="C1326" s="2"/>
      <c r="D1326" s="2"/>
      <c r="E1326" s="2"/>
      <c r="F1326" s="2"/>
      <c r="G1326" s="2"/>
      <c r="H1326" s="2"/>
      <c r="I1326" s="2"/>
      <c r="J1326" s="2"/>
      <c r="K1326" s="2"/>
      <c r="L1326" s="2"/>
      <c r="M1326" s="2"/>
      <c r="N1326" s="2"/>
      <c r="O1326" s="2"/>
      <c r="P1326" s="2"/>
    </row>
    <row r="1327" spans="1:16" x14ac:dyDescent="0.25">
      <c r="A1327" s="2"/>
      <c r="B1327" s="2"/>
      <c r="C1327" s="2"/>
      <c r="D1327" s="2"/>
      <c r="E1327" s="2"/>
      <c r="F1327" s="2"/>
      <c r="G1327" s="2"/>
      <c r="H1327" s="2"/>
      <c r="I1327" s="2"/>
      <c r="J1327" s="2"/>
      <c r="K1327" s="2"/>
      <c r="L1327" s="2"/>
      <c r="M1327" s="2"/>
      <c r="N1327" s="2"/>
      <c r="O1327" s="2"/>
      <c r="P1327" s="2"/>
    </row>
    <row r="1328" spans="1:16" x14ac:dyDescent="0.25">
      <c r="A1328" s="2"/>
      <c r="B1328" s="2"/>
      <c r="C1328" s="2"/>
      <c r="D1328" s="2"/>
      <c r="E1328" s="2"/>
      <c r="F1328" s="2"/>
      <c r="G1328" s="2"/>
      <c r="H1328" s="2"/>
      <c r="I1328" s="2"/>
      <c r="J1328" s="2"/>
      <c r="K1328" s="2"/>
      <c r="L1328" s="2"/>
      <c r="M1328" s="2"/>
      <c r="N1328" s="2"/>
      <c r="O1328" s="2"/>
      <c r="P1328" s="2"/>
    </row>
    <row r="1329" spans="1:16" x14ac:dyDescent="0.25">
      <c r="A1329" s="2"/>
      <c r="B1329" s="2"/>
      <c r="C1329" s="2"/>
      <c r="D1329" s="2"/>
      <c r="E1329" s="2"/>
      <c r="F1329" s="2"/>
      <c r="G1329" s="2"/>
      <c r="H1329" s="2"/>
      <c r="I1329" s="2"/>
      <c r="J1329" s="2"/>
      <c r="K1329" s="2"/>
      <c r="L1329" s="2"/>
      <c r="M1329" s="2"/>
      <c r="N1329" s="2"/>
      <c r="O1329" s="2"/>
      <c r="P1329" s="2"/>
    </row>
    <row r="1330" spans="1:16" x14ac:dyDescent="0.25">
      <c r="A1330" s="2"/>
      <c r="B1330" s="2"/>
      <c r="C1330" s="2"/>
      <c r="D1330" s="2"/>
      <c r="E1330" s="2"/>
      <c r="F1330" s="2"/>
      <c r="G1330" s="2"/>
      <c r="H1330" s="2"/>
      <c r="I1330" s="2"/>
      <c r="J1330" s="2"/>
      <c r="K1330" s="2"/>
      <c r="L1330" s="2"/>
      <c r="M1330" s="2"/>
      <c r="N1330" s="2"/>
      <c r="O1330" s="2"/>
      <c r="P1330" s="2"/>
    </row>
    <row r="1331" spans="1:16" x14ac:dyDescent="0.25">
      <c r="A1331" s="2"/>
      <c r="B1331" s="2"/>
      <c r="C1331" s="2"/>
      <c r="D1331" s="2"/>
      <c r="E1331" s="2"/>
      <c r="F1331" s="2"/>
      <c r="G1331" s="2"/>
      <c r="H1331" s="2"/>
      <c r="I1331" s="2"/>
      <c r="J1331" s="2"/>
      <c r="K1331" s="2"/>
      <c r="L1331" s="2"/>
      <c r="M1331" s="2"/>
      <c r="N1331" s="2"/>
      <c r="O1331" s="2"/>
      <c r="P1331" s="2"/>
    </row>
    <row r="1332" spans="1:16" x14ac:dyDescent="0.25">
      <c r="A1332" s="2"/>
      <c r="B1332" s="2"/>
      <c r="C1332" s="2"/>
      <c r="D1332" s="2"/>
      <c r="E1332" s="2"/>
      <c r="F1332" s="2"/>
      <c r="G1332" s="2"/>
      <c r="H1332" s="2"/>
      <c r="I1332" s="2"/>
      <c r="J1332" s="2"/>
      <c r="K1332" s="2"/>
      <c r="L1332" s="2"/>
      <c r="M1332" s="2"/>
      <c r="N1332" s="2"/>
      <c r="O1332" s="2"/>
      <c r="P1332" s="2"/>
    </row>
    <row r="1333" spans="1:16" x14ac:dyDescent="0.25">
      <c r="A1333" s="2"/>
      <c r="B1333" s="2"/>
      <c r="C1333" s="2"/>
      <c r="D1333" s="2"/>
      <c r="E1333" s="2"/>
      <c r="F1333" s="2"/>
      <c r="G1333" s="2"/>
      <c r="H1333" s="2"/>
      <c r="I1333" s="2"/>
      <c r="J1333" s="2"/>
      <c r="K1333" s="2"/>
      <c r="L1333" s="2"/>
      <c r="M1333" s="2"/>
      <c r="N1333" s="2"/>
      <c r="O1333" s="2"/>
      <c r="P1333" s="2"/>
    </row>
    <row r="1334" spans="1:16" x14ac:dyDescent="0.25">
      <c r="A1334" s="2"/>
      <c r="B1334" s="2"/>
      <c r="C1334" s="2"/>
      <c r="D1334" s="2"/>
      <c r="E1334" s="2"/>
      <c r="F1334" s="2"/>
      <c r="G1334" s="2"/>
      <c r="H1334" s="2"/>
      <c r="I1334" s="2"/>
      <c r="J1334" s="2"/>
      <c r="K1334" s="2"/>
      <c r="L1334" s="2"/>
      <c r="M1334" s="2"/>
      <c r="N1334" s="2"/>
      <c r="O1334" s="2"/>
      <c r="P1334" s="2"/>
    </row>
    <row r="1335" spans="1:16" x14ac:dyDescent="0.25">
      <c r="A1335" s="2"/>
      <c r="B1335" s="2"/>
      <c r="C1335" s="2"/>
      <c r="D1335" s="2"/>
      <c r="E1335" s="2"/>
      <c r="F1335" s="2"/>
      <c r="G1335" s="2"/>
      <c r="H1335" s="2"/>
      <c r="I1335" s="2"/>
      <c r="J1335" s="2"/>
      <c r="K1335" s="2"/>
      <c r="L1335" s="2"/>
      <c r="M1335" s="2"/>
      <c r="N1335" s="2"/>
      <c r="O1335" s="2"/>
      <c r="P1335" s="2"/>
    </row>
    <row r="1336" spans="1:16" x14ac:dyDescent="0.25">
      <c r="A1336" s="2"/>
      <c r="B1336" s="2"/>
      <c r="C1336" s="2"/>
      <c r="D1336" s="2"/>
      <c r="E1336" s="2"/>
      <c r="F1336" s="2"/>
      <c r="G1336" s="2"/>
      <c r="H1336" s="2"/>
      <c r="I1336" s="2"/>
      <c r="J1336" s="2"/>
      <c r="K1336" s="2"/>
      <c r="L1336" s="2"/>
      <c r="M1336" s="2"/>
      <c r="N1336" s="2"/>
      <c r="O1336" s="2"/>
      <c r="P1336" s="2"/>
    </row>
    <row r="1337" spans="1:16" x14ac:dyDescent="0.25">
      <c r="A1337" s="2"/>
      <c r="B1337" s="2"/>
      <c r="C1337" s="2"/>
      <c r="D1337" s="2"/>
      <c r="E1337" s="2"/>
      <c r="F1337" s="2"/>
      <c r="G1337" s="2"/>
      <c r="H1337" s="2"/>
      <c r="I1337" s="2"/>
      <c r="J1337" s="2"/>
      <c r="K1337" s="2"/>
      <c r="L1337" s="2"/>
      <c r="M1337" s="2"/>
      <c r="N1337" s="2"/>
      <c r="O1337" s="2"/>
      <c r="P1337" s="2"/>
    </row>
    <row r="1338" spans="1:16" x14ac:dyDescent="0.25">
      <c r="A1338" s="2"/>
      <c r="B1338" s="2"/>
      <c r="C1338" s="2"/>
      <c r="D1338" s="2"/>
      <c r="E1338" s="2"/>
      <c r="F1338" s="2"/>
      <c r="G1338" s="2"/>
      <c r="H1338" s="2"/>
      <c r="I1338" s="2"/>
      <c r="J1338" s="2"/>
      <c r="K1338" s="2"/>
      <c r="L1338" s="2"/>
      <c r="M1338" s="2"/>
      <c r="N1338" s="2"/>
      <c r="O1338" s="2"/>
      <c r="P1338" s="2"/>
    </row>
    <row r="1339" spans="1:16" x14ac:dyDescent="0.25">
      <c r="A1339" s="2"/>
      <c r="B1339" s="2"/>
      <c r="C1339" s="2"/>
      <c r="D1339" s="2"/>
      <c r="E1339" s="2"/>
      <c r="F1339" s="2"/>
      <c r="G1339" s="2"/>
      <c r="H1339" s="2"/>
      <c r="I1339" s="2"/>
      <c r="J1339" s="2"/>
      <c r="K1339" s="2"/>
      <c r="L1339" s="2"/>
      <c r="M1339" s="2"/>
      <c r="N1339" s="2"/>
      <c r="O1339" s="2"/>
      <c r="P1339" s="2"/>
    </row>
    <row r="1340" spans="1:16" x14ac:dyDescent="0.25">
      <c r="A1340" s="2"/>
      <c r="B1340" s="2"/>
      <c r="C1340" s="2"/>
      <c r="D1340" s="2"/>
      <c r="E1340" s="2"/>
      <c r="F1340" s="2"/>
      <c r="G1340" s="2"/>
      <c r="H1340" s="2"/>
      <c r="I1340" s="2"/>
      <c r="J1340" s="2"/>
      <c r="K1340" s="2"/>
      <c r="L1340" s="2"/>
      <c r="M1340" s="2"/>
      <c r="N1340" s="2"/>
      <c r="O1340" s="2"/>
      <c r="P1340" s="2"/>
    </row>
    <row r="1341" spans="1:16" x14ac:dyDescent="0.25">
      <c r="A1341" s="2"/>
      <c r="B1341" s="2"/>
      <c r="C1341" s="2"/>
      <c r="D1341" s="2"/>
      <c r="E1341" s="2"/>
      <c r="F1341" s="2"/>
      <c r="G1341" s="2"/>
      <c r="H1341" s="2"/>
      <c r="I1341" s="2"/>
      <c r="J1341" s="2"/>
      <c r="K1341" s="2"/>
      <c r="L1341" s="2"/>
      <c r="M1341" s="2"/>
      <c r="N1341" s="2"/>
      <c r="O1341" s="2"/>
      <c r="P1341" s="2"/>
    </row>
    <row r="1342" spans="1:16" x14ac:dyDescent="0.25">
      <c r="A1342" s="2"/>
      <c r="B1342" s="2"/>
      <c r="C1342" s="2"/>
      <c r="D1342" s="2"/>
      <c r="E1342" s="2"/>
      <c r="F1342" s="2"/>
      <c r="G1342" s="2"/>
      <c r="H1342" s="2"/>
      <c r="I1342" s="2"/>
      <c r="J1342" s="2"/>
      <c r="K1342" s="2"/>
      <c r="L1342" s="2"/>
      <c r="M1342" s="2"/>
      <c r="N1342" s="2"/>
      <c r="O1342" s="2"/>
      <c r="P1342" s="2"/>
    </row>
    <row r="1343" spans="1:16" x14ac:dyDescent="0.25">
      <c r="A1343" s="2"/>
      <c r="B1343" s="2"/>
      <c r="C1343" s="2"/>
      <c r="D1343" s="2"/>
      <c r="E1343" s="2"/>
      <c r="F1343" s="2"/>
      <c r="G1343" s="2"/>
      <c r="H1343" s="2"/>
      <c r="I1343" s="2"/>
      <c r="J1343" s="2"/>
      <c r="K1343" s="2"/>
      <c r="L1343" s="2"/>
      <c r="M1343" s="2"/>
      <c r="N1343" s="2"/>
      <c r="O1343" s="2"/>
      <c r="P1343" s="2"/>
    </row>
    <row r="1344" spans="1:16" x14ac:dyDescent="0.25">
      <c r="A1344" s="2"/>
      <c r="B1344" s="2"/>
      <c r="C1344" s="2"/>
      <c r="D1344" s="2"/>
      <c r="E1344" s="2"/>
      <c r="F1344" s="2"/>
      <c r="G1344" s="2"/>
      <c r="H1344" s="2"/>
      <c r="I1344" s="2"/>
      <c r="J1344" s="2"/>
      <c r="K1344" s="2"/>
      <c r="L1344" s="2"/>
      <c r="M1344" s="2"/>
      <c r="N1344" s="2"/>
      <c r="O1344" s="2"/>
      <c r="P1344" s="2"/>
    </row>
    <row r="1345" spans="1:16" x14ac:dyDescent="0.25">
      <c r="A1345" s="2"/>
      <c r="B1345" s="2"/>
      <c r="C1345" s="2"/>
      <c r="D1345" s="2"/>
      <c r="E1345" s="2"/>
      <c r="F1345" s="2"/>
      <c r="G1345" s="2"/>
      <c r="H1345" s="2"/>
      <c r="I1345" s="2"/>
      <c r="J1345" s="2"/>
      <c r="K1345" s="2"/>
      <c r="L1345" s="2"/>
      <c r="M1345" s="2"/>
      <c r="N1345" s="2"/>
      <c r="O1345" s="2"/>
      <c r="P1345" s="2"/>
    </row>
    <row r="1346" spans="1:16" x14ac:dyDescent="0.25">
      <c r="A1346" s="2"/>
      <c r="B1346" s="2"/>
      <c r="C1346" s="2"/>
      <c r="D1346" s="2"/>
      <c r="E1346" s="2"/>
      <c r="F1346" s="2"/>
      <c r="G1346" s="2"/>
      <c r="H1346" s="2"/>
      <c r="I1346" s="2"/>
      <c r="J1346" s="2"/>
      <c r="K1346" s="2"/>
      <c r="L1346" s="2"/>
      <c r="M1346" s="2"/>
      <c r="N1346" s="2"/>
      <c r="O1346" s="2"/>
      <c r="P1346" s="2"/>
    </row>
    <row r="1347" spans="1:16" x14ac:dyDescent="0.25">
      <c r="A1347" s="2"/>
      <c r="B1347" s="2"/>
      <c r="C1347" s="2"/>
      <c r="D1347" s="2"/>
      <c r="E1347" s="2"/>
      <c r="F1347" s="2"/>
      <c r="G1347" s="2"/>
      <c r="H1347" s="2"/>
      <c r="I1347" s="2"/>
      <c r="J1347" s="2"/>
      <c r="K1347" s="2"/>
      <c r="L1347" s="2"/>
      <c r="M1347" s="2"/>
      <c r="N1347" s="2"/>
      <c r="O1347" s="2"/>
      <c r="P1347" s="2"/>
    </row>
    <row r="1348" spans="1:16" x14ac:dyDescent="0.25">
      <c r="A1348" s="2"/>
      <c r="B1348" s="2"/>
      <c r="C1348" s="2"/>
      <c r="D1348" s="2"/>
      <c r="E1348" s="2"/>
      <c r="F1348" s="2"/>
      <c r="G1348" s="2"/>
      <c r="H1348" s="2"/>
      <c r="I1348" s="2"/>
      <c r="J1348" s="2"/>
      <c r="K1348" s="2"/>
      <c r="L1348" s="2"/>
      <c r="M1348" s="2"/>
      <c r="N1348" s="2"/>
      <c r="O1348" s="2"/>
      <c r="P1348" s="2"/>
    </row>
    <row r="1349" spans="1:16" x14ac:dyDescent="0.25">
      <c r="A1349" s="2"/>
      <c r="B1349" s="2"/>
      <c r="C1349" s="2"/>
      <c r="D1349" s="2"/>
      <c r="E1349" s="2"/>
      <c r="F1349" s="2"/>
      <c r="G1349" s="2"/>
      <c r="H1349" s="2"/>
      <c r="I1349" s="2"/>
      <c r="J1349" s="2"/>
      <c r="K1349" s="2"/>
      <c r="L1349" s="2"/>
      <c r="M1349" s="2"/>
      <c r="N1349" s="2"/>
      <c r="O1349" s="2"/>
      <c r="P1349" s="2"/>
    </row>
    <row r="1350" spans="1:16" x14ac:dyDescent="0.25">
      <c r="A1350" s="2"/>
      <c r="B1350" s="2"/>
      <c r="C1350" s="2"/>
      <c r="D1350" s="2"/>
      <c r="E1350" s="2"/>
      <c r="F1350" s="2"/>
      <c r="G1350" s="2"/>
      <c r="H1350" s="2"/>
      <c r="I1350" s="2"/>
      <c r="J1350" s="2"/>
      <c r="K1350" s="2"/>
      <c r="L1350" s="2"/>
      <c r="M1350" s="2"/>
      <c r="N1350" s="2"/>
      <c r="O1350" s="2"/>
      <c r="P1350" s="2"/>
    </row>
    <row r="1351" spans="1:16" x14ac:dyDescent="0.25">
      <c r="A1351" s="2"/>
      <c r="B1351" s="2"/>
      <c r="C1351" s="2"/>
      <c r="D1351" s="2"/>
      <c r="E1351" s="2"/>
      <c r="F1351" s="2"/>
      <c r="G1351" s="2"/>
      <c r="H1351" s="2"/>
      <c r="I1351" s="2"/>
      <c r="J1351" s="2"/>
      <c r="K1351" s="2"/>
      <c r="L1351" s="2"/>
      <c r="M1351" s="2"/>
      <c r="N1351" s="2"/>
      <c r="O1351" s="2"/>
      <c r="P1351" s="2"/>
    </row>
    <row r="1352" spans="1:16" x14ac:dyDescent="0.25">
      <c r="A1352" s="2"/>
      <c r="B1352" s="2"/>
      <c r="C1352" s="2"/>
      <c r="D1352" s="2"/>
      <c r="E1352" s="2"/>
      <c r="F1352" s="2"/>
      <c r="G1352" s="2"/>
      <c r="H1352" s="2"/>
      <c r="I1352" s="2"/>
      <c r="J1352" s="2"/>
      <c r="K1352" s="2"/>
      <c r="L1352" s="2"/>
      <c r="M1352" s="2"/>
      <c r="N1352" s="2"/>
      <c r="O1352" s="2"/>
      <c r="P1352" s="2"/>
    </row>
    <row r="1353" spans="1:16" x14ac:dyDescent="0.25">
      <c r="A1353" s="2"/>
      <c r="B1353" s="2"/>
      <c r="C1353" s="2"/>
      <c r="D1353" s="2"/>
      <c r="E1353" s="2"/>
      <c r="F1353" s="2"/>
      <c r="G1353" s="2"/>
      <c r="H1353" s="2"/>
      <c r="I1353" s="2"/>
      <c r="J1353" s="2"/>
      <c r="K1353" s="2"/>
      <c r="L1353" s="2"/>
      <c r="M1353" s="2"/>
      <c r="N1353" s="2"/>
      <c r="O1353" s="2"/>
      <c r="P1353" s="2"/>
    </row>
    <row r="1354" spans="1:16" x14ac:dyDescent="0.25">
      <c r="A1354" s="2"/>
      <c r="B1354" s="2"/>
      <c r="C1354" s="2"/>
      <c r="D1354" s="2"/>
      <c r="E1354" s="2"/>
      <c r="F1354" s="2"/>
      <c r="G1354" s="2"/>
      <c r="H1354" s="2"/>
      <c r="I1354" s="2"/>
      <c r="J1354" s="2"/>
      <c r="K1354" s="2"/>
      <c r="L1354" s="2"/>
      <c r="M1354" s="2"/>
      <c r="N1354" s="2"/>
      <c r="O1354" s="2"/>
      <c r="P1354" s="2"/>
    </row>
    <row r="1355" spans="1:16" x14ac:dyDescent="0.25">
      <c r="A1355" s="2"/>
      <c r="B1355" s="2"/>
      <c r="C1355" s="2"/>
      <c r="D1355" s="2"/>
      <c r="E1355" s="2"/>
      <c r="F1355" s="2"/>
      <c r="G1355" s="2"/>
      <c r="H1355" s="2"/>
      <c r="I1355" s="2"/>
      <c r="J1355" s="2"/>
      <c r="K1355" s="2"/>
      <c r="L1355" s="2"/>
      <c r="M1355" s="2"/>
      <c r="N1355" s="2"/>
      <c r="O1355" s="2"/>
      <c r="P1355" s="2"/>
    </row>
    <row r="1356" spans="1:16" x14ac:dyDescent="0.25">
      <c r="A1356" s="2"/>
      <c r="B1356" s="2"/>
      <c r="C1356" s="2"/>
      <c r="D1356" s="2"/>
      <c r="E1356" s="2"/>
      <c r="F1356" s="2"/>
      <c r="G1356" s="2"/>
      <c r="H1356" s="2"/>
      <c r="I1356" s="2"/>
      <c r="J1356" s="2"/>
      <c r="K1356" s="2"/>
      <c r="L1356" s="2"/>
      <c r="M1356" s="2"/>
      <c r="N1356" s="2"/>
      <c r="O1356" s="2"/>
      <c r="P1356" s="2"/>
    </row>
    <row r="1357" spans="1:16" x14ac:dyDescent="0.25">
      <c r="A1357" s="2"/>
      <c r="B1357" s="2"/>
      <c r="C1357" s="2"/>
      <c r="D1357" s="2"/>
      <c r="E1357" s="2"/>
      <c r="F1357" s="2"/>
      <c r="G1357" s="2"/>
      <c r="H1357" s="2"/>
      <c r="I1357" s="2"/>
      <c r="J1357" s="2"/>
      <c r="K1357" s="2"/>
      <c r="L1357" s="2"/>
      <c r="M1357" s="2"/>
      <c r="N1357" s="2"/>
      <c r="O1357" s="2"/>
      <c r="P1357" s="2"/>
    </row>
    <row r="1358" spans="1:16" x14ac:dyDescent="0.25">
      <c r="A1358" s="2"/>
      <c r="B1358" s="2"/>
      <c r="C1358" s="2"/>
      <c r="D1358" s="2"/>
      <c r="E1358" s="2"/>
      <c r="F1358" s="2"/>
      <c r="G1358" s="2"/>
      <c r="H1358" s="2"/>
      <c r="I1358" s="2"/>
      <c r="J1358" s="2"/>
      <c r="K1358" s="2"/>
      <c r="L1358" s="2"/>
      <c r="M1358" s="2"/>
      <c r="N1358" s="2"/>
      <c r="O1358" s="2"/>
      <c r="P1358" s="2"/>
    </row>
    <row r="1359" spans="1:16" x14ac:dyDescent="0.25">
      <c r="A1359" s="2"/>
      <c r="B1359" s="2"/>
      <c r="C1359" s="2"/>
      <c r="D1359" s="2"/>
      <c r="E1359" s="2"/>
      <c r="F1359" s="2"/>
      <c r="G1359" s="2"/>
      <c r="H1359" s="2"/>
      <c r="I1359" s="2"/>
      <c r="J1359" s="2"/>
      <c r="K1359" s="2"/>
      <c r="L1359" s="2"/>
      <c r="M1359" s="2"/>
      <c r="N1359" s="2"/>
      <c r="O1359" s="2"/>
      <c r="P1359" s="2"/>
    </row>
    <row r="1360" spans="1:16" x14ac:dyDescent="0.25">
      <c r="A1360" s="2"/>
      <c r="B1360" s="2"/>
      <c r="C1360" s="2"/>
      <c r="D1360" s="2"/>
      <c r="E1360" s="2"/>
      <c r="F1360" s="2"/>
      <c r="G1360" s="2"/>
      <c r="H1360" s="2"/>
      <c r="I1360" s="2"/>
      <c r="J1360" s="2"/>
      <c r="K1360" s="2"/>
      <c r="L1360" s="2"/>
      <c r="M1360" s="2"/>
      <c r="N1360" s="2"/>
      <c r="O1360" s="2"/>
      <c r="P1360" s="2"/>
    </row>
    <row r="1361" spans="1:16" x14ac:dyDescent="0.25">
      <c r="A1361" s="2"/>
      <c r="B1361" s="2"/>
      <c r="C1361" s="2"/>
      <c r="D1361" s="2"/>
      <c r="E1361" s="2"/>
      <c r="F1361" s="2"/>
      <c r="G1361" s="2"/>
      <c r="H1361" s="2"/>
      <c r="I1361" s="2"/>
      <c r="J1361" s="2"/>
      <c r="K1361" s="2"/>
      <c r="L1361" s="2"/>
      <c r="M1361" s="2"/>
      <c r="N1361" s="2"/>
      <c r="O1361" s="2"/>
      <c r="P1361" s="2"/>
    </row>
    <row r="1362" spans="1:16" x14ac:dyDescent="0.25">
      <c r="A1362" s="2"/>
      <c r="B1362" s="2"/>
      <c r="C1362" s="2"/>
      <c r="D1362" s="2"/>
      <c r="E1362" s="2"/>
      <c r="F1362" s="2"/>
      <c r="G1362" s="2"/>
      <c r="H1362" s="2"/>
      <c r="I1362" s="2"/>
      <c r="J1362" s="2"/>
      <c r="K1362" s="2"/>
      <c r="L1362" s="2"/>
      <c r="M1362" s="2"/>
      <c r="N1362" s="2"/>
      <c r="O1362" s="2"/>
      <c r="P1362" s="2"/>
    </row>
    <row r="1363" spans="1:16" x14ac:dyDescent="0.25">
      <c r="A1363" s="2"/>
      <c r="B1363" s="2"/>
      <c r="C1363" s="2"/>
      <c r="D1363" s="2"/>
      <c r="E1363" s="2"/>
      <c r="F1363" s="2"/>
      <c r="G1363" s="2"/>
      <c r="H1363" s="2"/>
      <c r="I1363" s="2"/>
      <c r="J1363" s="2"/>
      <c r="K1363" s="2"/>
      <c r="L1363" s="2"/>
      <c r="M1363" s="2"/>
      <c r="N1363" s="2"/>
      <c r="O1363" s="2"/>
      <c r="P1363" s="2"/>
    </row>
    <row r="1364" spans="1:16" x14ac:dyDescent="0.25">
      <c r="A1364" s="2"/>
      <c r="B1364" s="2"/>
      <c r="C1364" s="2"/>
      <c r="D1364" s="2"/>
      <c r="E1364" s="2"/>
      <c r="F1364" s="2"/>
      <c r="G1364" s="2"/>
      <c r="H1364" s="2"/>
      <c r="I1364" s="2"/>
      <c r="J1364" s="2"/>
      <c r="K1364" s="2"/>
      <c r="L1364" s="2"/>
      <c r="M1364" s="2"/>
      <c r="N1364" s="2"/>
      <c r="O1364" s="2"/>
      <c r="P1364" s="2"/>
    </row>
    <row r="1365" spans="1:16" x14ac:dyDescent="0.25">
      <c r="A1365" s="2"/>
      <c r="B1365" s="2"/>
      <c r="C1365" s="2"/>
      <c r="D1365" s="2"/>
      <c r="E1365" s="2"/>
      <c r="F1365" s="2"/>
      <c r="G1365" s="2"/>
      <c r="H1365" s="2"/>
      <c r="I1365" s="2"/>
      <c r="J1365" s="2"/>
      <c r="K1365" s="2"/>
      <c r="L1365" s="2"/>
      <c r="M1365" s="2"/>
      <c r="N1365" s="2"/>
      <c r="O1365" s="2"/>
      <c r="P1365" s="2"/>
    </row>
    <row r="1366" spans="1:16" x14ac:dyDescent="0.25">
      <c r="A1366" s="2"/>
      <c r="B1366" s="2"/>
      <c r="C1366" s="2"/>
      <c r="D1366" s="2"/>
      <c r="E1366" s="2"/>
      <c r="F1366" s="2"/>
      <c r="G1366" s="2"/>
      <c r="H1366" s="2"/>
      <c r="I1366" s="2"/>
      <c r="J1366" s="2"/>
      <c r="K1366" s="2"/>
      <c r="L1366" s="2"/>
      <c r="M1366" s="2"/>
      <c r="N1366" s="2"/>
      <c r="O1366" s="2"/>
      <c r="P1366" s="2"/>
    </row>
    <row r="1367" spans="1:16" x14ac:dyDescent="0.25">
      <c r="A1367" s="2"/>
      <c r="B1367" s="2"/>
      <c r="C1367" s="2"/>
      <c r="D1367" s="2"/>
      <c r="E1367" s="2"/>
      <c r="F1367" s="2"/>
      <c r="G1367" s="2"/>
      <c r="H1367" s="2"/>
      <c r="I1367" s="2"/>
      <c r="J1367" s="2"/>
      <c r="K1367" s="2"/>
      <c r="L1367" s="2"/>
      <c r="M1367" s="2"/>
      <c r="N1367" s="2"/>
      <c r="O1367" s="2"/>
      <c r="P1367" s="2"/>
    </row>
    <row r="1368" spans="1:16" x14ac:dyDescent="0.25">
      <c r="A1368" s="2"/>
      <c r="B1368" s="2"/>
      <c r="C1368" s="2"/>
      <c r="D1368" s="2"/>
      <c r="E1368" s="2"/>
      <c r="F1368" s="2"/>
      <c r="G1368" s="2"/>
      <c r="H1368" s="2"/>
      <c r="I1368" s="2"/>
      <c r="J1368" s="2"/>
      <c r="K1368" s="2"/>
      <c r="L1368" s="2"/>
      <c r="M1368" s="2"/>
      <c r="N1368" s="2"/>
      <c r="O1368" s="2"/>
      <c r="P1368" s="2"/>
    </row>
    <row r="1369" spans="1:16" x14ac:dyDescent="0.25">
      <c r="A1369" s="2"/>
      <c r="B1369" s="2"/>
      <c r="C1369" s="2"/>
      <c r="D1369" s="2"/>
      <c r="E1369" s="2"/>
      <c r="F1369" s="2"/>
      <c r="G1369" s="2"/>
      <c r="H1369" s="2"/>
      <c r="I1369" s="2"/>
      <c r="J1369" s="2"/>
      <c r="K1369" s="2"/>
      <c r="L1369" s="2"/>
      <c r="M1369" s="2"/>
      <c r="N1369" s="2"/>
      <c r="O1369" s="2"/>
      <c r="P1369" s="2"/>
    </row>
    <row r="1370" spans="1:16" x14ac:dyDescent="0.25">
      <c r="A1370" s="2"/>
      <c r="B1370" s="2"/>
      <c r="C1370" s="2"/>
      <c r="D1370" s="2"/>
      <c r="E1370" s="2"/>
      <c r="F1370" s="2"/>
      <c r="G1370" s="2"/>
      <c r="H1370" s="2"/>
      <c r="I1370" s="2"/>
      <c r="J1370" s="2"/>
      <c r="K1370" s="2"/>
      <c r="L1370" s="2"/>
      <c r="M1370" s="2"/>
      <c r="N1370" s="2"/>
      <c r="O1370" s="2"/>
      <c r="P1370" s="2"/>
    </row>
    <row r="1371" spans="1:16" x14ac:dyDescent="0.25">
      <c r="A1371" s="2"/>
      <c r="B1371" s="2"/>
      <c r="C1371" s="2"/>
      <c r="D1371" s="2"/>
      <c r="E1371" s="2"/>
      <c r="F1371" s="2"/>
      <c r="G1371" s="2"/>
      <c r="H1371" s="2"/>
      <c r="I1371" s="2"/>
      <c r="J1371" s="2"/>
      <c r="K1371" s="2"/>
      <c r="L1371" s="2"/>
      <c r="M1371" s="2"/>
      <c r="N1371" s="2"/>
      <c r="O1371" s="2"/>
      <c r="P1371" s="2"/>
    </row>
    <row r="1372" spans="1:16" x14ac:dyDescent="0.25">
      <c r="A1372" s="2"/>
      <c r="B1372" s="2"/>
      <c r="C1372" s="2"/>
      <c r="D1372" s="2"/>
      <c r="E1372" s="2"/>
      <c r="F1372" s="2"/>
      <c r="G1372" s="2"/>
      <c r="H1372" s="2"/>
      <c r="I1372" s="2"/>
      <c r="J1372" s="2"/>
      <c r="K1372" s="2"/>
      <c r="L1372" s="2"/>
      <c r="M1372" s="2"/>
      <c r="N1372" s="2"/>
      <c r="O1372" s="2"/>
      <c r="P1372" s="2"/>
    </row>
    <row r="1373" spans="1:16" x14ac:dyDescent="0.25">
      <c r="A1373" s="2"/>
      <c r="B1373" s="2"/>
      <c r="C1373" s="2"/>
      <c r="D1373" s="2"/>
      <c r="E1373" s="2"/>
      <c r="F1373" s="2"/>
      <c r="G1373" s="2"/>
      <c r="H1373" s="2"/>
      <c r="I1373" s="2"/>
      <c r="J1373" s="2"/>
      <c r="K1373" s="2"/>
      <c r="L1373" s="2"/>
      <c r="M1373" s="2"/>
      <c r="N1373" s="2"/>
      <c r="O1373" s="2"/>
      <c r="P1373" s="2"/>
    </row>
    <row r="1374" spans="1:16" x14ac:dyDescent="0.25">
      <c r="A1374" s="2"/>
      <c r="B1374" s="2"/>
      <c r="C1374" s="2"/>
      <c r="D1374" s="2"/>
      <c r="E1374" s="2"/>
      <c r="F1374" s="2"/>
      <c r="G1374" s="2"/>
      <c r="H1374" s="2"/>
      <c r="I1374" s="2"/>
      <c r="J1374" s="2"/>
      <c r="K1374" s="2"/>
      <c r="L1374" s="2"/>
      <c r="M1374" s="2"/>
      <c r="N1374" s="2"/>
      <c r="O1374" s="2"/>
      <c r="P1374" s="2"/>
    </row>
    <row r="1375" spans="1:16" x14ac:dyDescent="0.25">
      <c r="A1375" s="2"/>
      <c r="B1375" s="2"/>
      <c r="C1375" s="2"/>
      <c r="D1375" s="2"/>
      <c r="E1375" s="2"/>
      <c r="F1375" s="2"/>
      <c r="G1375" s="2"/>
      <c r="H1375" s="2"/>
      <c r="I1375" s="2"/>
      <c r="J1375" s="2"/>
      <c r="K1375" s="2"/>
      <c r="L1375" s="2"/>
      <c r="M1375" s="2"/>
      <c r="N1375" s="2"/>
      <c r="O1375" s="2"/>
      <c r="P1375" s="2"/>
    </row>
    <row r="1376" spans="1:16" x14ac:dyDescent="0.25">
      <c r="A1376" s="2"/>
      <c r="B1376" s="2"/>
      <c r="C1376" s="2"/>
      <c r="D1376" s="2"/>
      <c r="E1376" s="2"/>
      <c r="F1376" s="2"/>
      <c r="G1376" s="2"/>
      <c r="H1376" s="2"/>
      <c r="I1376" s="2"/>
      <c r="J1376" s="2"/>
      <c r="K1376" s="2"/>
      <c r="L1376" s="2"/>
      <c r="M1376" s="2"/>
      <c r="N1376" s="2"/>
      <c r="O1376" s="2"/>
      <c r="P1376" s="2"/>
    </row>
    <row r="1377" spans="1:16" x14ac:dyDescent="0.25">
      <c r="A1377" s="2"/>
      <c r="B1377" s="2"/>
      <c r="C1377" s="2"/>
      <c r="D1377" s="2"/>
      <c r="E1377" s="2"/>
      <c r="F1377" s="2"/>
      <c r="G1377" s="2"/>
      <c r="H1377" s="2"/>
      <c r="I1377" s="2"/>
      <c r="J1377" s="2"/>
      <c r="K1377" s="2"/>
      <c r="L1377" s="2"/>
      <c r="M1377" s="2"/>
      <c r="N1377" s="2"/>
      <c r="O1377" s="2"/>
      <c r="P1377" s="2"/>
    </row>
    <row r="1378" spans="1:16" x14ac:dyDescent="0.25">
      <c r="A1378" s="2"/>
      <c r="B1378" s="2"/>
      <c r="C1378" s="2"/>
      <c r="D1378" s="2"/>
      <c r="E1378" s="2"/>
      <c r="F1378" s="2"/>
      <c r="G1378" s="2"/>
      <c r="H1378" s="2"/>
      <c r="I1378" s="2"/>
      <c r="J1378" s="2"/>
      <c r="K1378" s="2"/>
      <c r="L1378" s="2"/>
      <c r="M1378" s="2"/>
      <c r="N1378" s="2"/>
      <c r="O1378" s="2"/>
      <c r="P1378" s="2"/>
    </row>
    <row r="1379" spans="1:16" x14ac:dyDescent="0.25">
      <c r="A1379" s="2"/>
      <c r="B1379" s="2"/>
      <c r="C1379" s="2"/>
      <c r="D1379" s="2"/>
      <c r="E1379" s="2"/>
      <c r="F1379" s="2"/>
      <c r="G1379" s="2"/>
      <c r="H1379" s="2"/>
      <c r="I1379" s="2"/>
      <c r="J1379" s="2"/>
      <c r="K1379" s="2"/>
      <c r="L1379" s="2"/>
      <c r="M1379" s="2"/>
      <c r="N1379" s="2"/>
      <c r="O1379" s="2"/>
      <c r="P1379" s="2"/>
    </row>
    <row r="1380" spans="1:16" x14ac:dyDescent="0.25">
      <c r="A1380" s="2"/>
      <c r="B1380" s="2"/>
      <c r="C1380" s="2"/>
      <c r="D1380" s="2"/>
      <c r="E1380" s="2"/>
      <c r="F1380" s="2"/>
      <c r="G1380" s="2"/>
      <c r="H1380" s="2"/>
      <c r="I1380" s="2"/>
      <c r="J1380" s="2"/>
      <c r="K1380" s="2"/>
      <c r="L1380" s="2"/>
      <c r="M1380" s="2"/>
      <c r="N1380" s="2"/>
      <c r="O1380" s="2"/>
      <c r="P1380" s="2"/>
    </row>
    <row r="1381" spans="1:16" x14ac:dyDescent="0.25">
      <c r="A1381" s="2"/>
      <c r="B1381" s="2"/>
      <c r="C1381" s="2"/>
      <c r="D1381" s="2"/>
      <c r="E1381" s="2"/>
      <c r="F1381" s="2"/>
      <c r="G1381" s="2"/>
      <c r="H1381" s="2"/>
      <c r="I1381" s="2"/>
      <c r="J1381" s="2"/>
      <c r="K1381" s="2"/>
      <c r="L1381" s="2"/>
      <c r="M1381" s="2"/>
      <c r="N1381" s="2"/>
      <c r="O1381" s="2"/>
      <c r="P1381" s="2"/>
    </row>
    <row r="1382" spans="1:16" x14ac:dyDescent="0.25">
      <c r="A1382" s="2"/>
      <c r="B1382" s="2"/>
      <c r="C1382" s="2"/>
      <c r="D1382" s="2"/>
      <c r="E1382" s="2"/>
      <c r="F1382" s="2"/>
      <c r="G1382" s="2"/>
      <c r="H1382" s="2"/>
      <c r="I1382" s="2"/>
      <c r="J1382" s="2"/>
      <c r="K1382" s="2"/>
      <c r="L1382" s="2"/>
      <c r="M1382" s="2"/>
      <c r="N1382" s="2"/>
      <c r="O1382" s="2"/>
      <c r="P1382" s="2"/>
    </row>
  </sheetData>
  <conditionalFormatting sqref="F2:F87">
    <cfRule type="cellIs" dxfId="123" priority="3" operator="equal">
      <formula>"Pôster_mod"</formula>
    </cfRule>
  </conditionalFormatting>
  <conditionalFormatting sqref="F90:F92">
    <cfRule type="cellIs" dxfId="122" priority="1" operator="equal">
      <formula>"Pôster_mod"</formula>
    </cfRule>
    <cfRule type="cellIs" dxfId="121" priority="2" operator="equal">
      <formula>"Enviar p/ Pôster"</formula>
    </cfRule>
  </conditionalFormatting>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373"/>
  <sheetViews>
    <sheetView workbookViewId="0">
      <selection activeCell="I373" sqref="I373"/>
    </sheetView>
  </sheetViews>
  <sheetFormatPr defaultRowHeight="15" x14ac:dyDescent="0.25"/>
  <cols>
    <col min="1" max="1" width="53.42578125" customWidth="1"/>
    <col min="2" max="2" width="19.7109375" customWidth="1"/>
    <col min="3" max="4" width="13" customWidth="1"/>
    <col min="5" max="5" width="19.5703125" customWidth="1"/>
    <col min="6" max="6" width="16.140625" customWidth="1"/>
    <col min="12" max="12" width="12.42578125" customWidth="1"/>
  </cols>
  <sheetData>
    <row r="1" spans="1:12" x14ac:dyDescent="0.25">
      <c r="A1" s="11" t="s">
        <v>0</v>
      </c>
      <c r="B1" s="11" t="s">
        <v>171</v>
      </c>
      <c r="C1" s="11" t="s">
        <v>1513</v>
      </c>
      <c r="D1" s="11" t="s">
        <v>1514</v>
      </c>
      <c r="E1" s="11" t="s">
        <v>1515</v>
      </c>
      <c r="F1" s="11" t="s">
        <v>1523</v>
      </c>
      <c r="G1" s="11" t="s">
        <v>2639</v>
      </c>
      <c r="H1" s="11" t="s">
        <v>2640</v>
      </c>
      <c r="I1" s="11" t="s">
        <v>2641</v>
      </c>
      <c r="J1" s="11" t="s">
        <v>2642</v>
      </c>
      <c r="K1" s="11" t="s">
        <v>2643</v>
      </c>
      <c r="L1" s="11" t="s">
        <v>394</v>
      </c>
    </row>
    <row r="2" spans="1:12" x14ac:dyDescent="0.25">
      <c r="A2" t="s">
        <v>925</v>
      </c>
      <c r="B2" t="s">
        <v>1518</v>
      </c>
      <c r="C2" t="s">
        <v>1516</v>
      </c>
      <c r="D2" t="s">
        <v>1516</v>
      </c>
      <c r="E2" t="s">
        <v>169</v>
      </c>
      <c r="F2" t="str">
        <f>IF(E2="Oral",IF(C2=D2,"Oral","Pôster_mod"),"Pôster")</f>
        <v>Oral</v>
      </c>
      <c r="G2" t="s">
        <v>926</v>
      </c>
      <c r="H2" t="s">
        <v>4690</v>
      </c>
      <c r="I2" t="s">
        <v>4691</v>
      </c>
      <c r="J2" t="s">
        <v>4692</v>
      </c>
      <c r="K2">
        <v>0</v>
      </c>
      <c r="L2" t="s">
        <v>3</v>
      </c>
    </row>
    <row r="3" spans="1:12" x14ac:dyDescent="0.25">
      <c r="A3" t="s">
        <v>927</v>
      </c>
      <c r="B3" t="s">
        <v>1519</v>
      </c>
      <c r="C3" t="s">
        <v>1516</v>
      </c>
      <c r="D3" t="s">
        <v>1516</v>
      </c>
      <c r="E3" t="s">
        <v>170</v>
      </c>
      <c r="F3" t="str">
        <f t="shared" ref="F3:F66" si="0">IF(E3="Oral",IF(C3=D3,"Oral","Pôster_mod"),"Pôster")</f>
        <v>Pôster</v>
      </c>
      <c r="G3" t="s">
        <v>409</v>
      </c>
      <c r="H3" t="s">
        <v>4693</v>
      </c>
      <c r="I3" t="s">
        <v>4694</v>
      </c>
      <c r="J3" t="s">
        <v>4695</v>
      </c>
      <c r="K3" t="s">
        <v>4696</v>
      </c>
      <c r="L3" t="s">
        <v>76</v>
      </c>
    </row>
    <row r="4" spans="1:12" x14ac:dyDescent="0.25">
      <c r="A4" t="s">
        <v>4697</v>
      </c>
      <c r="B4" t="s">
        <v>1518</v>
      </c>
      <c r="C4" t="s">
        <v>1516</v>
      </c>
      <c r="D4" t="s">
        <v>1516</v>
      </c>
      <c r="E4" t="s">
        <v>169</v>
      </c>
      <c r="F4" t="str">
        <f t="shared" si="0"/>
        <v>Oral</v>
      </c>
      <c r="G4" t="s">
        <v>928</v>
      </c>
      <c r="H4" t="s">
        <v>4698</v>
      </c>
      <c r="I4">
        <v>0</v>
      </c>
      <c r="J4">
        <v>0</v>
      </c>
      <c r="K4">
        <v>0</v>
      </c>
      <c r="L4" t="s">
        <v>127</v>
      </c>
    </row>
    <row r="5" spans="1:12" x14ac:dyDescent="0.25">
      <c r="A5" t="s">
        <v>4699</v>
      </c>
      <c r="B5" t="s">
        <v>1522</v>
      </c>
      <c r="C5" t="s">
        <v>1516</v>
      </c>
      <c r="D5" t="s">
        <v>1516</v>
      </c>
      <c r="E5" t="s">
        <v>170</v>
      </c>
      <c r="F5" t="str">
        <f t="shared" si="0"/>
        <v>Pôster</v>
      </c>
      <c r="G5" t="s">
        <v>4700</v>
      </c>
      <c r="H5">
        <v>0</v>
      </c>
      <c r="I5">
        <v>0</v>
      </c>
      <c r="J5">
        <v>0</v>
      </c>
      <c r="K5">
        <v>0</v>
      </c>
      <c r="L5" t="s">
        <v>3</v>
      </c>
    </row>
    <row r="6" spans="1:12" x14ac:dyDescent="0.25">
      <c r="A6" t="s">
        <v>4701</v>
      </c>
      <c r="B6" t="s">
        <v>1520</v>
      </c>
      <c r="C6" t="s">
        <v>1516</v>
      </c>
      <c r="D6" t="s">
        <v>1516</v>
      </c>
      <c r="E6" t="s">
        <v>169</v>
      </c>
      <c r="F6" t="str">
        <f t="shared" si="0"/>
        <v>Oral</v>
      </c>
      <c r="G6" t="s">
        <v>4702</v>
      </c>
      <c r="H6" t="s">
        <v>929</v>
      </c>
      <c r="I6" t="s">
        <v>3393</v>
      </c>
      <c r="J6">
        <v>0</v>
      </c>
      <c r="K6">
        <v>0</v>
      </c>
      <c r="L6" t="s">
        <v>100</v>
      </c>
    </row>
    <row r="7" spans="1:12" x14ac:dyDescent="0.25">
      <c r="A7" t="s">
        <v>4703</v>
      </c>
      <c r="B7" t="s">
        <v>1519</v>
      </c>
      <c r="C7" t="s">
        <v>1516</v>
      </c>
      <c r="D7" t="s">
        <v>1516</v>
      </c>
      <c r="E7" t="s">
        <v>170</v>
      </c>
      <c r="F7" t="str">
        <f t="shared" si="0"/>
        <v>Pôster</v>
      </c>
      <c r="G7" t="s">
        <v>4704</v>
      </c>
      <c r="H7" t="s">
        <v>4705</v>
      </c>
      <c r="I7">
        <v>0</v>
      </c>
      <c r="J7">
        <v>0</v>
      </c>
      <c r="K7">
        <v>0</v>
      </c>
      <c r="L7" t="s">
        <v>22</v>
      </c>
    </row>
    <row r="8" spans="1:12" x14ac:dyDescent="0.25">
      <c r="A8" t="s">
        <v>4706</v>
      </c>
      <c r="B8" t="s">
        <v>1520</v>
      </c>
      <c r="C8" t="s">
        <v>1516</v>
      </c>
      <c r="D8" t="s">
        <v>1516</v>
      </c>
      <c r="E8" t="s">
        <v>169</v>
      </c>
      <c r="F8" t="str">
        <f t="shared" si="0"/>
        <v>Oral</v>
      </c>
      <c r="G8" t="s">
        <v>4707</v>
      </c>
      <c r="H8">
        <v>0</v>
      </c>
      <c r="I8">
        <v>0</v>
      </c>
      <c r="J8">
        <v>0</v>
      </c>
      <c r="K8">
        <v>0</v>
      </c>
      <c r="L8" t="s">
        <v>100</v>
      </c>
    </row>
    <row r="9" spans="1:12" x14ac:dyDescent="0.25">
      <c r="A9" t="s">
        <v>4708</v>
      </c>
      <c r="B9" t="s">
        <v>1519</v>
      </c>
      <c r="C9" t="s">
        <v>1516</v>
      </c>
      <c r="D9" t="s">
        <v>1516</v>
      </c>
      <c r="E9" t="s">
        <v>170</v>
      </c>
      <c r="F9" t="str">
        <f t="shared" si="0"/>
        <v>Pôster</v>
      </c>
      <c r="G9" t="s">
        <v>4709</v>
      </c>
      <c r="H9" t="s">
        <v>4710</v>
      </c>
      <c r="I9" t="s">
        <v>4711</v>
      </c>
      <c r="J9" t="s">
        <v>4712</v>
      </c>
      <c r="K9" t="s">
        <v>4713</v>
      </c>
      <c r="L9" t="s">
        <v>13</v>
      </c>
    </row>
    <row r="10" spans="1:12" x14ac:dyDescent="0.25">
      <c r="A10" t="s">
        <v>4714</v>
      </c>
      <c r="B10" t="s">
        <v>1522</v>
      </c>
      <c r="C10" t="s">
        <v>1516</v>
      </c>
      <c r="D10" t="s">
        <v>1516</v>
      </c>
      <c r="E10" t="s">
        <v>170</v>
      </c>
      <c r="F10" t="str">
        <f t="shared" si="0"/>
        <v>Pôster</v>
      </c>
      <c r="G10" t="s">
        <v>4715</v>
      </c>
      <c r="H10" t="s">
        <v>295</v>
      </c>
      <c r="I10" t="s">
        <v>4716</v>
      </c>
      <c r="J10">
        <v>0</v>
      </c>
      <c r="K10">
        <v>0</v>
      </c>
      <c r="L10" t="s">
        <v>50</v>
      </c>
    </row>
    <row r="11" spans="1:12" x14ac:dyDescent="0.25">
      <c r="A11" t="s">
        <v>4717</v>
      </c>
      <c r="B11" t="s">
        <v>1521</v>
      </c>
      <c r="C11" t="s">
        <v>1516</v>
      </c>
      <c r="D11" t="s">
        <v>1516</v>
      </c>
      <c r="E11" t="s">
        <v>170</v>
      </c>
      <c r="F11" t="str">
        <f t="shared" si="0"/>
        <v>Pôster</v>
      </c>
      <c r="G11" t="s">
        <v>930</v>
      </c>
      <c r="H11" t="s">
        <v>4718</v>
      </c>
      <c r="I11" t="s">
        <v>4719</v>
      </c>
      <c r="J11">
        <v>0</v>
      </c>
      <c r="K11">
        <v>0</v>
      </c>
      <c r="L11" t="s">
        <v>3</v>
      </c>
    </row>
    <row r="12" spans="1:12" x14ac:dyDescent="0.25">
      <c r="A12" t="s">
        <v>4720</v>
      </c>
      <c r="B12" t="s">
        <v>1520</v>
      </c>
      <c r="C12" t="s">
        <v>1516</v>
      </c>
      <c r="D12" t="s">
        <v>1517</v>
      </c>
      <c r="E12" t="s">
        <v>170</v>
      </c>
      <c r="F12" t="str">
        <f t="shared" si="0"/>
        <v>Pôster</v>
      </c>
      <c r="G12" t="s">
        <v>4721</v>
      </c>
      <c r="H12" t="s">
        <v>4723</v>
      </c>
      <c r="I12">
        <v>0</v>
      </c>
      <c r="J12">
        <v>0</v>
      </c>
      <c r="K12">
        <v>0</v>
      </c>
      <c r="L12" t="s">
        <v>4722</v>
      </c>
    </row>
    <row r="13" spans="1:12" x14ac:dyDescent="0.25">
      <c r="A13" t="s">
        <v>4724</v>
      </c>
      <c r="B13" t="s">
        <v>5329</v>
      </c>
      <c r="C13" t="s">
        <v>1516</v>
      </c>
      <c r="D13" t="s">
        <v>1516</v>
      </c>
      <c r="E13" t="s">
        <v>170</v>
      </c>
      <c r="F13" t="str">
        <f t="shared" si="0"/>
        <v>Pôster</v>
      </c>
      <c r="G13" t="s">
        <v>4725</v>
      </c>
      <c r="H13" t="s">
        <v>4726</v>
      </c>
      <c r="I13" t="s">
        <v>4727</v>
      </c>
      <c r="J13">
        <v>0</v>
      </c>
      <c r="K13">
        <v>0</v>
      </c>
      <c r="L13" t="s">
        <v>3</v>
      </c>
    </row>
    <row r="14" spans="1:12" x14ac:dyDescent="0.25">
      <c r="A14" t="s">
        <v>4728</v>
      </c>
      <c r="B14" t="s">
        <v>1518</v>
      </c>
      <c r="C14" t="s">
        <v>1516</v>
      </c>
      <c r="D14" t="s">
        <v>1517</v>
      </c>
      <c r="E14" t="s">
        <v>170</v>
      </c>
      <c r="F14" t="str">
        <f t="shared" si="0"/>
        <v>Pôster</v>
      </c>
      <c r="G14" t="s">
        <v>4729</v>
      </c>
      <c r="H14" t="s">
        <v>4730</v>
      </c>
      <c r="I14">
        <v>0</v>
      </c>
      <c r="J14">
        <v>0</v>
      </c>
      <c r="K14">
        <v>0</v>
      </c>
      <c r="L14" t="s">
        <v>143</v>
      </c>
    </row>
    <row r="15" spans="1:12" x14ac:dyDescent="0.25">
      <c r="A15" t="s">
        <v>4731</v>
      </c>
      <c r="B15" t="s">
        <v>1519</v>
      </c>
      <c r="C15" t="s">
        <v>1517</v>
      </c>
      <c r="D15" t="s">
        <v>1516</v>
      </c>
      <c r="E15" t="s">
        <v>170</v>
      </c>
      <c r="F15" t="str">
        <f t="shared" si="0"/>
        <v>Pôster</v>
      </c>
      <c r="G15" t="s">
        <v>4732</v>
      </c>
      <c r="H15" t="s">
        <v>4733</v>
      </c>
      <c r="I15">
        <v>0</v>
      </c>
      <c r="J15">
        <v>0</v>
      </c>
      <c r="K15">
        <v>0</v>
      </c>
      <c r="L15" t="s">
        <v>183</v>
      </c>
    </row>
    <row r="16" spans="1:12" x14ac:dyDescent="0.25">
      <c r="A16" t="s">
        <v>4734</v>
      </c>
      <c r="B16" t="s">
        <v>1518</v>
      </c>
      <c r="C16" t="s">
        <v>1516</v>
      </c>
      <c r="D16" t="s">
        <v>1516</v>
      </c>
      <c r="E16" t="s">
        <v>169</v>
      </c>
      <c r="F16" t="str">
        <f t="shared" si="0"/>
        <v>Oral</v>
      </c>
      <c r="G16" t="s">
        <v>4735</v>
      </c>
      <c r="H16" t="s">
        <v>4736</v>
      </c>
      <c r="I16" t="s">
        <v>4737</v>
      </c>
      <c r="J16" t="s">
        <v>4738</v>
      </c>
      <c r="K16">
        <v>0</v>
      </c>
      <c r="L16" t="s">
        <v>6</v>
      </c>
    </row>
    <row r="17" spans="1:12" x14ac:dyDescent="0.25">
      <c r="A17" t="s">
        <v>4739</v>
      </c>
      <c r="B17" t="s">
        <v>1521</v>
      </c>
      <c r="C17" t="s">
        <v>1516</v>
      </c>
      <c r="D17" t="s">
        <v>1516</v>
      </c>
      <c r="E17" t="s">
        <v>170</v>
      </c>
      <c r="F17" t="str">
        <f t="shared" si="0"/>
        <v>Pôster</v>
      </c>
      <c r="G17" t="s">
        <v>931</v>
      </c>
      <c r="H17" t="s">
        <v>4740</v>
      </c>
      <c r="I17" t="s">
        <v>4741</v>
      </c>
      <c r="J17" t="s">
        <v>932</v>
      </c>
      <c r="K17">
        <v>0</v>
      </c>
      <c r="L17" t="s">
        <v>76</v>
      </c>
    </row>
    <row r="18" spans="1:12" x14ac:dyDescent="0.25">
      <c r="A18" t="s">
        <v>4742</v>
      </c>
      <c r="B18" t="s">
        <v>1520</v>
      </c>
      <c r="C18" t="s">
        <v>1516</v>
      </c>
      <c r="D18" t="s">
        <v>1516</v>
      </c>
      <c r="E18" t="s">
        <v>170</v>
      </c>
      <c r="F18" t="str">
        <f t="shared" si="0"/>
        <v>Pôster</v>
      </c>
      <c r="G18" t="s">
        <v>4743</v>
      </c>
      <c r="H18" t="s">
        <v>929</v>
      </c>
      <c r="I18" t="s">
        <v>4744</v>
      </c>
      <c r="J18">
        <v>0</v>
      </c>
      <c r="K18">
        <v>0</v>
      </c>
      <c r="L18" t="s">
        <v>100</v>
      </c>
    </row>
    <row r="19" spans="1:12" x14ac:dyDescent="0.25">
      <c r="A19" t="s">
        <v>4745</v>
      </c>
      <c r="B19" t="s">
        <v>1520</v>
      </c>
      <c r="C19" t="s">
        <v>1516</v>
      </c>
      <c r="D19" t="s">
        <v>1516</v>
      </c>
      <c r="E19" t="s">
        <v>169</v>
      </c>
      <c r="F19" t="str">
        <f t="shared" si="0"/>
        <v>Oral</v>
      </c>
      <c r="G19" t="s">
        <v>4746</v>
      </c>
      <c r="H19" t="s">
        <v>4747</v>
      </c>
      <c r="I19" t="s">
        <v>933</v>
      </c>
      <c r="J19">
        <v>0</v>
      </c>
      <c r="K19">
        <v>0</v>
      </c>
      <c r="L19" t="s">
        <v>3</v>
      </c>
    </row>
    <row r="20" spans="1:12" x14ac:dyDescent="0.25">
      <c r="A20" t="s">
        <v>4748</v>
      </c>
      <c r="B20" t="s">
        <v>1519</v>
      </c>
      <c r="C20" t="s">
        <v>1516</v>
      </c>
      <c r="D20" t="s">
        <v>1516</v>
      </c>
      <c r="E20" t="s">
        <v>170</v>
      </c>
      <c r="F20" t="str">
        <f t="shared" si="0"/>
        <v>Pôster</v>
      </c>
      <c r="G20" t="s">
        <v>4749</v>
      </c>
      <c r="H20" t="s">
        <v>934</v>
      </c>
      <c r="I20" t="s">
        <v>935</v>
      </c>
      <c r="J20" t="s">
        <v>4750</v>
      </c>
      <c r="K20" t="s">
        <v>4751</v>
      </c>
      <c r="L20" t="s">
        <v>3</v>
      </c>
    </row>
    <row r="21" spans="1:12" x14ac:dyDescent="0.25">
      <c r="A21" t="s">
        <v>4752</v>
      </c>
      <c r="B21" t="s">
        <v>1521</v>
      </c>
      <c r="C21" t="s">
        <v>1516</v>
      </c>
      <c r="D21" t="s">
        <v>1516</v>
      </c>
      <c r="E21" t="s">
        <v>170</v>
      </c>
      <c r="F21" t="str">
        <f t="shared" si="0"/>
        <v>Pôster</v>
      </c>
      <c r="G21" t="s">
        <v>4753</v>
      </c>
      <c r="H21">
        <v>0</v>
      </c>
      <c r="I21">
        <v>0</v>
      </c>
      <c r="J21">
        <v>0</v>
      </c>
      <c r="K21">
        <v>0</v>
      </c>
      <c r="L21" t="s">
        <v>76</v>
      </c>
    </row>
    <row r="22" spans="1:12" x14ac:dyDescent="0.25">
      <c r="A22" t="s">
        <v>4754</v>
      </c>
      <c r="B22" t="s">
        <v>1519</v>
      </c>
      <c r="C22" t="s">
        <v>1516</v>
      </c>
      <c r="D22" t="s">
        <v>1516</v>
      </c>
      <c r="E22" t="s">
        <v>169</v>
      </c>
      <c r="F22" t="str">
        <f t="shared" si="0"/>
        <v>Oral</v>
      </c>
      <c r="G22" t="s">
        <v>409</v>
      </c>
      <c r="H22" t="s">
        <v>4693</v>
      </c>
      <c r="I22" t="s">
        <v>4694</v>
      </c>
      <c r="J22" t="s">
        <v>4695</v>
      </c>
      <c r="K22" t="s">
        <v>4696</v>
      </c>
      <c r="L22" t="s">
        <v>76</v>
      </c>
    </row>
    <row r="23" spans="1:12" x14ac:dyDescent="0.25">
      <c r="A23" t="s">
        <v>4755</v>
      </c>
      <c r="B23" t="s">
        <v>1520</v>
      </c>
      <c r="C23" t="s">
        <v>1516</v>
      </c>
      <c r="D23" t="s">
        <v>1516</v>
      </c>
      <c r="E23" t="s">
        <v>170</v>
      </c>
      <c r="F23" t="str">
        <f t="shared" si="0"/>
        <v>Pôster</v>
      </c>
      <c r="G23" t="s">
        <v>4756</v>
      </c>
      <c r="H23" t="s">
        <v>4757</v>
      </c>
      <c r="I23">
        <v>0</v>
      </c>
      <c r="J23">
        <v>0</v>
      </c>
      <c r="K23">
        <v>0</v>
      </c>
      <c r="L23" t="s">
        <v>143</v>
      </c>
    </row>
    <row r="24" spans="1:12" x14ac:dyDescent="0.25">
      <c r="A24" t="s">
        <v>4758</v>
      </c>
      <c r="B24" t="s">
        <v>1519</v>
      </c>
      <c r="C24" t="s">
        <v>1517</v>
      </c>
      <c r="D24" t="s">
        <v>1516</v>
      </c>
      <c r="E24" t="s">
        <v>170</v>
      </c>
      <c r="F24" t="str">
        <f t="shared" si="0"/>
        <v>Pôster</v>
      </c>
      <c r="G24" t="s">
        <v>936</v>
      </c>
      <c r="H24" t="s">
        <v>4759</v>
      </c>
      <c r="I24" t="s">
        <v>4760</v>
      </c>
      <c r="J24" t="s">
        <v>4751</v>
      </c>
      <c r="K24" t="s">
        <v>937</v>
      </c>
      <c r="L24" t="s">
        <v>3</v>
      </c>
    </row>
    <row r="25" spans="1:12" x14ac:dyDescent="0.25">
      <c r="A25" t="s">
        <v>4761</v>
      </c>
      <c r="B25" t="s">
        <v>1522</v>
      </c>
      <c r="C25" t="s">
        <v>1516</v>
      </c>
      <c r="D25" t="s">
        <v>1516</v>
      </c>
      <c r="E25" t="s">
        <v>169</v>
      </c>
      <c r="F25" t="str">
        <f t="shared" si="0"/>
        <v>Oral</v>
      </c>
      <c r="G25" t="s">
        <v>4762</v>
      </c>
      <c r="H25" t="s">
        <v>295</v>
      </c>
      <c r="I25" t="s">
        <v>4763</v>
      </c>
      <c r="J25" t="s">
        <v>4764</v>
      </c>
      <c r="K25" t="s">
        <v>4715</v>
      </c>
      <c r="L25" t="s">
        <v>306</v>
      </c>
    </row>
    <row r="26" spans="1:12" x14ac:dyDescent="0.25">
      <c r="A26" t="s">
        <v>4765</v>
      </c>
      <c r="B26" t="s">
        <v>1518</v>
      </c>
      <c r="C26" t="s">
        <v>1516</v>
      </c>
      <c r="D26" t="s">
        <v>1516</v>
      </c>
      <c r="E26" t="s">
        <v>170</v>
      </c>
      <c r="F26" t="str">
        <f t="shared" si="0"/>
        <v>Pôster</v>
      </c>
      <c r="G26" t="s">
        <v>4766</v>
      </c>
      <c r="H26" t="s">
        <v>4768</v>
      </c>
      <c r="I26" t="s">
        <v>4769</v>
      </c>
      <c r="J26" t="s">
        <v>4770</v>
      </c>
      <c r="K26" t="s">
        <v>4771</v>
      </c>
      <c r="L26" t="s">
        <v>4767</v>
      </c>
    </row>
    <row r="27" spans="1:12" x14ac:dyDescent="0.25">
      <c r="A27" t="s">
        <v>4772</v>
      </c>
      <c r="B27" t="s">
        <v>1520</v>
      </c>
      <c r="C27" t="s">
        <v>1516</v>
      </c>
      <c r="D27" t="s">
        <v>1516</v>
      </c>
      <c r="E27" t="s">
        <v>169</v>
      </c>
      <c r="F27" t="str">
        <f t="shared" si="0"/>
        <v>Oral</v>
      </c>
      <c r="G27" t="s">
        <v>4773</v>
      </c>
      <c r="H27" t="s">
        <v>4774</v>
      </c>
      <c r="I27" t="s">
        <v>4775</v>
      </c>
      <c r="J27" t="s">
        <v>4776</v>
      </c>
      <c r="K27" t="s">
        <v>4777</v>
      </c>
      <c r="L27" t="s">
        <v>282</v>
      </c>
    </row>
    <row r="28" spans="1:12" x14ac:dyDescent="0.25">
      <c r="A28" t="s">
        <v>4778</v>
      </c>
      <c r="B28" t="s">
        <v>1519</v>
      </c>
      <c r="C28" t="s">
        <v>1516</v>
      </c>
      <c r="D28" t="s">
        <v>1516</v>
      </c>
      <c r="E28" t="s">
        <v>170</v>
      </c>
      <c r="F28" t="str">
        <f t="shared" si="0"/>
        <v>Pôster</v>
      </c>
      <c r="G28" t="s">
        <v>4779</v>
      </c>
      <c r="H28" t="s">
        <v>4780</v>
      </c>
      <c r="I28" t="s">
        <v>4781</v>
      </c>
      <c r="J28" t="s">
        <v>4782</v>
      </c>
      <c r="K28">
        <v>0</v>
      </c>
      <c r="L28" t="s">
        <v>282</v>
      </c>
    </row>
    <row r="29" spans="1:12" x14ac:dyDescent="0.25">
      <c r="A29" t="s">
        <v>4783</v>
      </c>
      <c r="B29" t="s">
        <v>1518</v>
      </c>
      <c r="C29" t="s">
        <v>1516</v>
      </c>
      <c r="D29" t="s">
        <v>1516</v>
      </c>
      <c r="E29" t="s">
        <v>169</v>
      </c>
      <c r="F29" t="str">
        <f t="shared" si="0"/>
        <v>Oral</v>
      </c>
      <c r="G29" t="s">
        <v>4784</v>
      </c>
      <c r="H29" t="s">
        <v>4785</v>
      </c>
      <c r="I29" t="s">
        <v>4786</v>
      </c>
      <c r="J29" t="s">
        <v>4787</v>
      </c>
      <c r="K29" t="s">
        <v>4788</v>
      </c>
      <c r="L29" t="s">
        <v>3</v>
      </c>
    </row>
    <row r="30" spans="1:12" x14ac:dyDescent="0.25">
      <c r="A30" t="s">
        <v>4789</v>
      </c>
      <c r="B30" t="s">
        <v>1519</v>
      </c>
      <c r="C30" t="s">
        <v>1516</v>
      </c>
      <c r="D30" t="s">
        <v>1516</v>
      </c>
      <c r="E30" t="s">
        <v>169</v>
      </c>
      <c r="F30" t="str">
        <f t="shared" si="0"/>
        <v>Oral</v>
      </c>
      <c r="G30" t="s">
        <v>4790</v>
      </c>
      <c r="H30" t="s">
        <v>3917</v>
      </c>
      <c r="I30">
        <v>0</v>
      </c>
      <c r="J30">
        <v>0</v>
      </c>
      <c r="K30">
        <v>0</v>
      </c>
      <c r="L30" t="s">
        <v>100</v>
      </c>
    </row>
    <row r="31" spans="1:12" x14ac:dyDescent="0.25">
      <c r="A31" t="s">
        <v>4791</v>
      </c>
      <c r="B31" t="s">
        <v>1519</v>
      </c>
      <c r="C31" t="s">
        <v>1516</v>
      </c>
      <c r="D31" t="s">
        <v>1516</v>
      </c>
      <c r="E31" t="s">
        <v>170</v>
      </c>
      <c r="F31" t="str">
        <f t="shared" si="0"/>
        <v>Pôster</v>
      </c>
      <c r="G31" t="s">
        <v>4792</v>
      </c>
      <c r="H31" t="s">
        <v>4793</v>
      </c>
      <c r="I31">
        <v>0</v>
      </c>
      <c r="J31">
        <v>0</v>
      </c>
      <c r="K31">
        <v>0</v>
      </c>
      <c r="L31" t="s">
        <v>127</v>
      </c>
    </row>
    <row r="32" spans="1:12" x14ac:dyDescent="0.25">
      <c r="A32" t="s">
        <v>4794</v>
      </c>
      <c r="B32" t="s">
        <v>1518</v>
      </c>
      <c r="C32" t="s">
        <v>1516</v>
      </c>
      <c r="D32" t="s">
        <v>1516</v>
      </c>
      <c r="E32" t="s">
        <v>169</v>
      </c>
      <c r="F32" t="str">
        <f t="shared" si="0"/>
        <v>Oral</v>
      </c>
      <c r="G32" t="s">
        <v>4795</v>
      </c>
      <c r="H32" t="s">
        <v>4796</v>
      </c>
      <c r="I32" t="s">
        <v>4797</v>
      </c>
      <c r="J32" t="s">
        <v>4798</v>
      </c>
      <c r="K32" t="s">
        <v>4799</v>
      </c>
      <c r="L32" t="s">
        <v>127</v>
      </c>
    </row>
    <row r="33" spans="1:12" x14ac:dyDescent="0.25">
      <c r="A33" t="s">
        <v>4800</v>
      </c>
      <c r="B33" t="s">
        <v>1519</v>
      </c>
      <c r="C33" t="s">
        <v>1516</v>
      </c>
      <c r="D33" t="s">
        <v>1517</v>
      </c>
      <c r="E33" t="s">
        <v>169</v>
      </c>
      <c r="F33" t="str">
        <f t="shared" si="0"/>
        <v>Pôster_mod</v>
      </c>
      <c r="G33" t="s">
        <v>4801</v>
      </c>
      <c r="H33" t="s">
        <v>940</v>
      </c>
      <c r="I33" t="s">
        <v>3289</v>
      </c>
      <c r="J33" t="s">
        <v>4802</v>
      </c>
      <c r="K33">
        <v>0</v>
      </c>
      <c r="L33" t="s">
        <v>22</v>
      </c>
    </row>
    <row r="34" spans="1:12" x14ac:dyDescent="0.25">
      <c r="A34" t="s">
        <v>4803</v>
      </c>
      <c r="B34" t="s">
        <v>1519</v>
      </c>
      <c r="C34" t="s">
        <v>1516</v>
      </c>
      <c r="D34" t="s">
        <v>1516</v>
      </c>
      <c r="E34" t="s">
        <v>170</v>
      </c>
      <c r="F34" t="str">
        <f t="shared" si="0"/>
        <v>Pôster</v>
      </c>
      <c r="G34" t="s">
        <v>4804</v>
      </c>
      <c r="H34" t="s">
        <v>4805</v>
      </c>
      <c r="I34" t="s">
        <v>4806</v>
      </c>
      <c r="J34" t="s">
        <v>4807</v>
      </c>
      <c r="K34">
        <v>0</v>
      </c>
      <c r="L34" t="s">
        <v>183</v>
      </c>
    </row>
    <row r="35" spans="1:12" x14ac:dyDescent="0.25">
      <c r="A35" t="s">
        <v>4808</v>
      </c>
      <c r="B35" t="s">
        <v>1518</v>
      </c>
      <c r="C35" t="s">
        <v>1516</v>
      </c>
      <c r="D35" t="s">
        <v>1516</v>
      </c>
      <c r="E35" t="s">
        <v>169</v>
      </c>
      <c r="F35" t="str">
        <f t="shared" si="0"/>
        <v>Oral</v>
      </c>
      <c r="G35" t="s">
        <v>3476</v>
      </c>
      <c r="H35">
        <v>0</v>
      </c>
      <c r="I35">
        <v>0</v>
      </c>
      <c r="J35">
        <v>0</v>
      </c>
      <c r="K35">
        <v>0</v>
      </c>
      <c r="L35" t="s">
        <v>50</v>
      </c>
    </row>
    <row r="36" spans="1:12" x14ac:dyDescent="0.25">
      <c r="A36" t="s">
        <v>4809</v>
      </c>
      <c r="B36" t="s">
        <v>1519</v>
      </c>
      <c r="C36" t="s">
        <v>1516</v>
      </c>
      <c r="D36" t="s">
        <v>1516</v>
      </c>
      <c r="E36" t="s">
        <v>170</v>
      </c>
      <c r="F36" t="str">
        <f t="shared" si="0"/>
        <v>Pôster</v>
      </c>
      <c r="G36" t="s">
        <v>4810</v>
      </c>
      <c r="H36" t="s">
        <v>3787</v>
      </c>
      <c r="I36" t="s">
        <v>941</v>
      </c>
      <c r="J36" t="s">
        <v>4812</v>
      </c>
      <c r="K36" t="s">
        <v>4813</v>
      </c>
      <c r="L36" t="s">
        <v>4811</v>
      </c>
    </row>
    <row r="37" spans="1:12" x14ac:dyDescent="0.25">
      <c r="A37" t="s">
        <v>4814</v>
      </c>
      <c r="B37" t="s">
        <v>1522</v>
      </c>
      <c r="C37" t="s">
        <v>1517</v>
      </c>
      <c r="D37" t="s">
        <v>1516</v>
      </c>
      <c r="E37" t="s">
        <v>169</v>
      </c>
      <c r="F37" t="str">
        <f t="shared" si="0"/>
        <v>Pôster_mod</v>
      </c>
      <c r="G37" t="s">
        <v>4815</v>
      </c>
      <c r="H37">
        <v>0</v>
      </c>
      <c r="I37">
        <v>0</v>
      </c>
      <c r="J37">
        <v>0</v>
      </c>
      <c r="K37">
        <v>0</v>
      </c>
      <c r="L37" t="s">
        <v>22</v>
      </c>
    </row>
    <row r="38" spans="1:12" x14ac:dyDescent="0.25">
      <c r="A38" t="s">
        <v>4816</v>
      </c>
      <c r="B38" t="s">
        <v>1520</v>
      </c>
      <c r="C38" t="s">
        <v>1516</v>
      </c>
      <c r="D38" t="s">
        <v>1516</v>
      </c>
      <c r="E38" t="s">
        <v>170</v>
      </c>
      <c r="F38" t="str">
        <f t="shared" si="0"/>
        <v>Pôster</v>
      </c>
      <c r="G38" t="s">
        <v>4817</v>
      </c>
      <c r="H38" t="s">
        <v>4819</v>
      </c>
      <c r="I38">
        <v>0</v>
      </c>
      <c r="J38">
        <v>0</v>
      </c>
      <c r="K38">
        <v>0</v>
      </c>
      <c r="L38" t="s">
        <v>4818</v>
      </c>
    </row>
    <row r="39" spans="1:12" x14ac:dyDescent="0.25">
      <c r="A39" t="s">
        <v>4820</v>
      </c>
      <c r="B39" t="s">
        <v>1521</v>
      </c>
      <c r="C39" t="s">
        <v>1516</v>
      </c>
      <c r="D39" t="s">
        <v>1516</v>
      </c>
      <c r="E39" t="s">
        <v>170</v>
      </c>
      <c r="F39" t="str">
        <f t="shared" si="0"/>
        <v>Pôster</v>
      </c>
      <c r="G39" t="s">
        <v>4821</v>
      </c>
      <c r="H39" t="s">
        <v>942</v>
      </c>
      <c r="I39">
        <v>0</v>
      </c>
      <c r="J39">
        <v>0</v>
      </c>
      <c r="K39">
        <v>0</v>
      </c>
      <c r="L39" t="s">
        <v>3</v>
      </c>
    </row>
    <row r="40" spans="1:12" x14ac:dyDescent="0.25">
      <c r="A40" t="s">
        <v>4822</v>
      </c>
      <c r="B40" t="s">
        <v>1519</v>
      </c>
      <c r="C40" t="s">
        <v>1516</v>
      </c>
      <c r="D40" t="s">
        <v>1516</v>
      </c>
      <c r="E40" t="s">
        <v>170</v>
      </c>
      <c r="F40" t="str">
        <f t="shared" si="0"/>
        <v>Pôster</v>
      </c>
      <c r="G40" t="s">
        <v>4823</v>
      </c>
      <c r="H40" t="s">
        <v>4824</v>
      </c>
      <c r="I40" t="s">
        <v>4825</v>
      </c>
      <c r="J40" t="s">
        <v>943</v>
      </c>
      <c r="K40" t="s">
        <v>4216</v>
      </c>
      <c r="L40" t="s">
        <v>148</v>
      </c>
    </row>
    <row r="41" spans="1:12" x14ac:dyDescent="0.25">
      <c r="A41" t="s">
        <v>4826</v>
      </c>
      <c r="B41" t="s">
        <v>1519</v>
      </c>
      <c r="C41" t="s">
        <v>1516</v>
      </c>
      <c r="D41" t="s">
        <v>1516</v>
      </c>
      <c r="E41" t="s">
        <v>170</v>
      </c>
      <c r="F41" t="str">
        <f t="shared" si="0"/>
        <v>Pôster</v>
      </c>
      <c r="G41" t="s">
        <v>4827</v>
      </c>
      <c r="H41">
        <v>0</v>
      </c>
      <c r="I41">
        <v>0</v>
      </c>
      <c r="J41">
        <v>0</v>
      </c>
      <c r="K41">
        <v>0</v>
      </c>
      <c r="L41" t="s">
        <v>76</v>
      </c>
    </row>
    <row r="42" spans="1:12" x14ac:dyDescent="0.25">
      <c r="A42" t="s">
        <v>4828</v>
      </c>
      <c r="B42" t="s">
        <v>1518</v>
      </c>
      <c r="C42" t="s">
        <v>1517</v>
      </c>
      <c r="D42" t="s">
        <v>1516</v>
      </c>
      <c r="E42" t="s">
        <v>169</v>
      </c>
      <c r="F42" t="str">
        <f t="shared" si="0"/>
        <v>Pôster_mod</v>
      </c>
      <c r="G42" t="s">
        <v>4829</v>
      </c>
      <c r="H42" t="s">
        <v>4830</v>
      </c>
      <c r="I42" t="s">
        <v>4831</v>
      </c>
      <c r="J42" t="s">
        <v>2696</v>
      </c>
      <c r="K42">
        <v>0</v>
      </c>
      <c r="L42" t="s">
        <v>13</v>
      </c>
    </row>
    <row r="43" spans="1:12" x14ac:dyDescent="0.25">
      <c r="A43" t="s">
        <v>4832</v>
      </c>
      <c r="B43" t="s">
        <v>1518</v>
      </c>
      <c r="C43" t="s">
        <v>1516</v>
      </c>
      <c r="D43" t="s">
        <v>1517</v>
      </c>
      <c r="E43" t="s">
        <v>170</v>
      </c>
      <c r="F43" t="str">
        <f t="shared" si="0"/>
        <v>Pôster</v>
      </c>
      <c r="G43" t="s">
        <v>944</v>
      </c>
      <c r="H43" t="s">
        <v>4833</v>
      </c>
      <c r="I43">
        <v>0</v>
      </c>
      <c r="J43">
        <v>0</v>
      </c>
      <c r="K43">
        <v>0</v>
      </c>
      <c r="L43" t="s">
        <v>3</v>
      </c>
    </row>
    <row r="44" spans="1:12" x14ac:dyDescent="0.25">
      <c r="A44" t="s">
        <v>4834</v>
      </c>
      <c r="B44" t="s">
        <v>1519</v>
      </c>
      <c r="C44" t="s">
        <v>1516</v>
      </c>
      <c r="D44" t="s">
        <v>1516</v>
      </c>
      <c r="E44" t="s">
        <v>170</v>
      </c>
      <c r="F44" t="str">
        <f t="shared" si="0"/>
        <v>Pôster</v>
      </c>
      <c r="G44" t="s">
        <v>4835</v>
      </c>
      <c r="H44" t="s">
        <v>4836</v>
      </c>
      <c r="I44" t="s">
        <v>3978</v>
      </c>
      <c r="J44" t="s">
        <v>4837</v>
      </c>
      <c r="K44">
        <v>0</v>
      </c>
      <c r="L44" t="s">
        <v>39</v>
      </c>
    </row>
    <row r="45" spans="1:12" x14ac:dyDescent="0.25">
      <c r="A45" t="s">
        <v>4838</v>
      </c>
      <c r="B45" t="s">
        <v>1518</v>
      </c>
      <c r="C45" t="s">
        <v>1516</v>
      </c>
      <c r="D45" t="s">
        <v>1516</v>
      </c>
      <c r="E45" t="s">
        <v>169</v>
      </c>
      <c r="F45" t="str">
        <f t="shared" si="0"/>
        <v>Oral</v>
      </c>
      <c r="G45" t="s">
        <v>4839</v>
      </c>
      <c r="H45" t="s">
        <v>4730</v>
      </c>
      <c r="I45">
        <v>0</v>
      </c>
      <c r="J45">
        <v>0</v>
      </c>
      <c r="K45">
        <v>0</v>
      </c>
      <c r="L45" t="s">
        <v>143</v>
      </c>
    </row>
    <row r="46" spans="1:12" x14ac:dyDescent="0.25">
      <c r="A46" t="s">
        <v>4840</v>
      </c>
      <c r="B46" t="s">
        <v>1522</v>
      </c>
      <c r="C46" t="s">
        <v>1516</v>
      </c>
      <c r="D46" t="s">
        <v>1516</v>
      </c>
      <c r="E46" t="s">
        <v>170</v>
      </c>
      <c r="F46" t="str">
        <f t="shared" si="0"/>
        <v>Pôster</v>
      </c>
      <c r="G46" t="s">
        <v>4841</v>
      </c>
      <c r="H46" t="s">
        <v>4041</v>
      </c>
      <c r="I46">
        <v>0</v>
      </c>
      <c r="J46">
        <v>0</v>
      </c>
      <c r="K46">
        <v>0</v>
      </c>
      <c r="L46" t="s">
        <v>3</v>
      </c>
    </row>
    <row r="47" spans="1:12" x14ac:dyDescent="0.25">
      <c r="A47" t="s">
        <v>4842</v>
      </c>
      <c r="B47" t="s">
        <v>1518</v>
      </c>
      <c r="C47" t="s">
        <v>1516</v>
      </c>
      <c r="D47" t="s">
        <v>1516</v>
      </c>
      <c r="E47" t="s">
        <v>169</v>
      </c>
      <c r="F47" t="str">
        <f t="shared" si="0"/>
        <v>Oral</v>
      </c>
      <c r="G47" t="s">
        <v>4843</v>
      </c>
      <c r="H47" t="s">
        <v>4844</v>
      </c>
      <c r="I47">
        <v>0</v>
      </c>
      <c r="J47">
        <v>0</v>
      </c>
      <c r="K47">
        <v>0</v>
      </c>
      <c r="L47" t="s">
        <v>143</v>
      </c>
    </row>
    <row r="48" spans="1:12" x14ac:dyDescent="0.25">
      <c r="A48" t="s">
        <v>4845</v>
      </c>
      <c r="B48" t="s">
        <v>1519</v>
      </c>
      <c r="C48" t="s">
        <v>1516</v>
      </c>
      <c r="D48" t="s">
        <v>1516</v>
      </c>
      <c r="E48" t="s">
        <v>170</v>
      </c>
      <c r="F48" t="str">
        <f t="shared" si="0"/>
        <v>Pôster</v>
      </c>
      <c r="G48" t="s">
        <v>4846</v>
      </c>
      <c r="H48" t="s">
        <v>4847</v>
      </c>
      <c r="I48" t="s">
        <v>4848</v>
      </c>
      <c r="J48" t="s">
        <v>4849</v>
      </c>
      <c r="K48" t="s">
        <v>4850</v>
      </c>
      <c r="L48" t="s">
        <v>50</v>
      </c>
    </row>
    <row r="49" spans="1:12" x14ac:dyDescent="0.25">
      <c r="A49" t="s">
        <v>4851</v>
      </c>
      <c r="B49" t="s">
        <v>1520</v>
      </c>
      <c r="C49" t="s">
        <v>1516</v>
      </c>
      <c r="D49" t="s">
        <v>1516</v>
      </c>
      <c r="E49" t="s">
        <v>169</v>
      </c>
      <c r="F49" t="str">
        <f t="shared" si="0"/>
        <v>Oral</v>
      </c>
      <c r="G49" t="s">
        <v>4852</v>
      </c>
      <c r="H49" t="s">
        <v>4853</v>
      </c>
      <c r="I49">
        <v>0</v>
      </c>
      <c r="J49">
        <v>0</v>
      </c>
      <c r="K49">
        <v>0</v>
      </c>
      <c r="L49" t="s">
        <v>3</v>
      </c>
    </row>
    <row r="50" spans="1:12" x14ac:dyDescent="0.25">
      <c r="A50" t="s">
        <v>4854</v>
      </c>
      <c r="B50" t="s">
        <v>1519</v>
      </c>
      <c r="C50" t="s">
        <v>1516</v>
      </c>
      <c r="D50" t="s">
        <v>1516</v>
      </c>
      <c r="E50" t="s">
        <v>170</v>
      </c>
      <c r="F50" t="str">
        <f t="shared" si="0"/>
        <v>Pôster</v>
      </c>
      <c r="G50" t="s">
        <v>4855</v>
      </c>
      <c r="H50" t="s">
        <v>4856</v>
      </c>
      <c r="I50" t="s">
        <v>462</v>
      </c>
      <c r="J50" t="s">
        <v>4857</v>
      </c>
      <c r="K50">
        <v>0</v>
      </c>
      <c r="L50" t="s">
        <v>100</v>
      </c>
    </row>
    <row r="51" spans="1:12" x14ac:dyDescent="0.25">
      <c r="A51" t="s">
        <v>4858</v>
      </c>
      <c r="B51" t="s">
        <v>1518</v>
      </c>
      <c r="C51" t="s">
        <v>1516</v>
      </c>
      <c r="D51" t="s">
        <v>1516</v>
      </c>
      <c r="E51" t="s">
        <v>170</v>
      </c>
      <c r="F51" t="str">
        <f t="shared" si="0"/>
        <v>Pôster</v>
      </c>
      <c r="G51" t="s">
        <v>4736</v>
      </c>
      <c r="H51" t="s">
        <v>4859</v>
      </c>
      <c r="I51" t="s">
        <v>4860</v>
      </c>
      <c r="J51">
        <v>0</v>
      </c>
      <c r="K51">
        <v>0</v>
      </c>
      <c r="L51" t="s">
        <v>6</v>
      </c>
    </row>
    <row r="52" spans="1:12" x14ac:dyDescent="0.25">
      <c r="A52" t="s">
        <v>4861</v>
      </c>
      <c r="B52" t="s">
        <v>1519</v>
      </c>
      <c r="C52" t="s">
        <v>1516</v>
      </c>
      <c r="D52" t="s">
        <v>1516</v>
      </c>
      <c r="E52" t="s">
        <v>170</v>
      </c>
      <c r="F52" t="str">
        <f t="shared" si="0"/>
        <v>Pôster</v>
      </c>
      <c r="G52" t="s">
        <v>4862</v>
      </c>
      <c r="H52" t="s">
        <v>4863</v>
      </c>
      <c r="I52" t="s">
        <v>4864</v>
      </c>
      <c r="J52" t="s">
        <v>4865</v>
      </c>
      <c r="K52" t="s">
        <v>4866</v>
      </c>
      <c r="L52" t="s">
        <v>127</v>
      </c>
    </row>
    <row r="53" spans="1:12" x14ac:dyDescent="0.25">
      <c r="A53" t="s">
        <v>4867</v>
      </c>
      <c r="B53" t="s">
        <v>1519</v>
      </c>
      <c r="C53" t="s">
        <v>1516</v>
      </c>
      <c r="D53" t="s">
        <v>1517</v>
      </c>
      <c r="E53" t="s">
        <v>170</v>
      </c>
      <c r="F53" t="str">
        <f t="shared" si="0"/>
        <v>Pôster</v>
      </c>
      <c r="G53" t="s">
        <v>4868</v>
      </c>
      <c r="H53" t="s">
        <v>4869</v>
      </c>
      <c r="I53" t="s">
        <v>4870</v>
      </c>
      <c r="J53">
        <v>0</v>
      </c>
      <c r="K53">
        <v>0</v>
      </c>
      <c r="L53" t="s">
        <v>22</v>
      </c>
    </row>
    <row r="54" spans="1:12" x14ac:dyDescent="0.25">
      <c r="A54" t="s">
        <v>4871</v>
      </c>
      <c r="B54" t="s">
        <v>1518</v>
      </c>
      <c r="C54" t="s">
        <v>1516</v>
      </c>
      <c r="D54" t="s">
        <v>1516</v>
      </c>
      <c r="E54" t="s">
        <v>169</v>
      </c>
      <c r="F54" t="str">
        <f t="shared" si="0"/>
        <v>Oral</v>
      </c>
      <c r="G54" t="s">
        <v>4872</v>
      </c>
      <c r="H54" t="s">
        <v>4873</v>
      </c>
      <c r="I54" t="s">
        <v>4874</v>
      </c>
      <c r="J54">
        <v>0</v>
      </c>
      <c r="K54">
        <v>0</v>
      </c>
      <c r="L54" t="s">
        <v>945</v>
      </c>
    </row>
    <row r="55" spans="1:12" x14ac:dyDescent="0.25">
      <c r="A55" t="s">
        <v>4875</v>
      </c>
      <c r="B55" t="s">
        <v>5329</v>
      </c>
      <c r="C55" t="s">
        <v>1516</v>
      </c>
      <c r="D55" t="s">
        <v>1516</v>
      </c>
      <c r="E55" t="s">
        <v>169</v>
      </c>
      <c r="F55" t="str">
        <f t="shared" si="0"/>
        <v>Oral</v>
      </c>
      <c r="G55" t="s">
        <v>4792</v>
      </c>
      <c r="H55" t="s">
        <v>4876</v>
      </c>
      <c r="I55" t="s">
        <v>4877</v>
      </c>
      <c r="J55" t="s">
        <v>4793</v>
      </c>
      <c r="K55">
        <v>0</v>
      </c>
      <c r="L55" t="s">
        <v>127</v>
      </c>
    </row>
    <row r="56" spans="1:12" x14ac:dyDescent="0.25">
      <c r="A56" t="s">
        <v>4878</v>
      </c>
      <c r="B56" t="s">
        <v>1519</v>
      </c>
      <c r="C56" t="s">
        <v>1516</v>
      </c>
      <c r="D56" t="s">
        <v>1516</v>
      </c>
      <c r="E56" t="s">
        <v>170</v>
      </c>
      <c r="F56" t="str">
        <f t="shared" si="0"/>
        <v>Pôster</v>
      </c>
      <c r="G56" t="s">
        <v>4879</v>
      </c>
      <c r="H56" t="s">
        <v>4880</v>
      </c>
      <c r="I56" t="s">
        <v>4881</v>
      </c>
      <c r="J56" t="s">
        <v>4882</v>
      </c>
      <c r="K56" t="s">
        <v>4883</v>
      </c>
      <c r="L56" t="s">
        <v>127</v>
      </c>
    </row>
    <row r="57" spans="1:12" x14ac:dyDescent="0.25">
      <c r="A57" t="s">
        <v>4884</v>
      </c>
      <c r="B57" t="s">
        <v>1520</v>
      </c>
      <c r="C57" t="s">
        <v>1516</v>
      </c>
      <c r="D57" t="s">
        <v>1516</v>
      </c>
      <c r="E57" t="s">
        <v>170</v>
      </c>
      <c r="F57" t="str">
        <f t="shared" si="0"/>
        <v>Pôster</v>
      </c>
      <c r="G57" t="s">
        <v>4885</v>
      </c>
      <c r="H57" t="s">
        <v>4886</v>
      </c>
      <c r="I57" t="s">
        <v>946</v>
      </c>
      <c r="J57">
        <v>0</v>
      </c>
      <c r="K57">
        <v>0</v>
      </c>
      <c r="L57" t="s">
        <v>39</v>
      </c>
    </row>
    <row r="58" spans="1:12" x14ac:dyDescent="0.25">
      <c r="A58" t="s">
        <v>4887</v>
      </c>
      <c r="B58" t="s">
        <v>1521</v>
      </c>
      <c r="C58" t="s">
        <v>1516</v>
      </c>
      <c r="D58" t="s">
        <v>1516</v>
      </c>
      <c r="E58" t="s">
        <v>170</v>
      </c>
      <c r="F58" t="str">
        <f t="shared" si="0"/>
        <v>Pôster</v>
      </c>
      <c r="G58" t="s">
        <v>4888</v>
      </c>
      <c r="H58" t="s">
        <v>947</v>
      </c>
      <c r="I58" t="s">
        <v>4889</v>
      </c>
      <c r="J58" t="s">
        <v>4890</v>
      </c>
      <c r="K58">
        <v>0</v>
      </c>
      <c r="L58" t="s">
        <v>127</v>
      </c>
    </row>
    <row r="59" spans="1:12" x14ac:dyDescent="0.25">
      <c r="A59" t="s">
        <v>4891</v>
      </c>
      <c r="B59" t="s">
        <v>1519</v>
      </c>
      <c r="C59" t="s">
        <v>1516</v>
      </c>
      <c r="D59" t="s">
        <v>1516</v>
      </c>
      <c r="E59" t="s">
        <v>170</v>
      </c>
      <c r="F59" t="str">
        <f t="shared" si="0"/>
        <v>Pôster</v>
      </c>
      <c r="G59" t="s">
        <v>4892</v>
      </c>
      <c r="H59" t="s">
        <v>4893</v>
      </c>
      <c r="I59" t="s">
        <v>4894</v>
      </c>
      <c r="J59" t="s">
        <v>4895</v>
      </c>
      <c r="K59" t="s">
        <v>4896</v>
      </c>
      <c r="L59" t="s">
        <v>3</v>
      </c>
    </row>
    <row r="60" spans="1:12" x14ac:dyDescent="0.25">
      <c r="A60" t="s">
        <v>4897</v>
      </c>
      <c r="B60" t="s">
        <v>1520</v>
      </c>
      <c r="C60" t="s">
        <v>1516</v>
      </c>
      <c r="D60" t="s">
        <v>1516</v>
      </c>
      <c r="E60" t="s">
        <v>170</v>
      </c>
      <c r="F60" t="str">
        <f t="shared" si="0"/>
        <v>Pôster</v>
      </c>
      <c r="G60" t="s">
        <v>4898</v>
      </c>
      <c r="H60" t="s">
        <v>3186</v>
      </c>
      <c r="I60" t="s">
        <v>4899</v>
      </c>
      <c r="J60" t="s">
        <v>4900</v>
      </c>
      <c r="K60" t="s">
        <v>3189</v>
      </c>
      <c r="L60" t="s">
        <v>46</v>
      </c>
    </row>
    <row r="61" spans="1:12" x14ac:dyDescent="0.25">
      <c r="A61" t="s">
        <v>4901</v>
      </c>
      <c r="B61" t="s">
        <v>1518</v>
      </c>
      <c r="C61" t="s">
        <v>1516</v>
      </c>
      <c r="D61" t="s">
        <v>1516</v>
      </c>
      <c r="E61" t="s">
        <v>169</v>
      </c>
      <c r="F61" t="str">
        <f t="shared" si="0"/>
        <v>Oral</v>
      </c>
      <c r="G61" t="s">
        <v>4902</v>
      </c>
      <c r="H61" t="s">
        <v>4903</v>
      </c>
      <c r="I61" t="s">
        <v>4904</v>
      </c>
      <c r="J61">
        <v>0</v>
      </c>
      <c r="K61">
        <v>0</v>
      </c>
      <c r="L61" t="s">
        <v>3</v>
      </c>
    </row>
    <row r="62" spans="1:12" x14ac:dyDescent="0.25">
      <c r="A62" t="s">
        <v>4905</v>
      </c>
      <c r="B62" t="s">
        <v>1522</v>
      </c>
      <c r="C62" t="s">
        <v>1516</v>
      </c>
      <c r="D62" t="s">
        <v>1516</v>
      </c>
      <c r="E62" t="s">
        <v>169</v>
      </c>
      <c r="F62" t="str">
        <f t="shared" si="0"/>
        <v>Oral</v>
      </c>
      <c r="G62" t="s">
        <v>4906</v>
      </c>
      <c r="H62" t="s">
        <v>4907</v>
      </c>
      <c r="I62">
        <v>0</v>
      </c>
      <c r="J62">
        <v>0</v>
      </c>
      <c r="K62">
        <v>0</v>
      </c>
      <c r="L62" t="s">
        <v>143</v>
      </c>
    </row>
    <row r="63" spans="1:12" x14ac:dyDescent="0.25">
      <c r="A63" t="s">
        <v>4908</v>
      </c>
      <c r="B63" t="s">
        <v>1518</v>
      </c>
      <c r="C63" t="s">
        <v>1516</v>
      </c>
      <c r="D63" t="s">
        <v>1516</v>
      </c>
      <c r="E63" t="s">
        <v>169</v>
      </c>
      <c r="F63" t="str">
        <f t="shared" si="0"/>
        <v>Oral</v>
      </c>
      <c r="G63" t="s">
        <v>4909</v>
      </c>
      <c r="H63" t="s">
        <v>4910</v>
      </c>
      <c r="I63">
        <v>0</v>
      </c>
      <c r="J63">
        <v>0</v>
      </c>
      <c r="K63">
        <v>0</v>
      </c>
      <c r="L63" t="s">
        <v>3</v>
      </c>
    </row>
    <row r="64" spans="1:12" x14ac:dyDescent="0.25">
      <c r="A64" t="s">
        <v>4911</v>
      </c>
      <c r="B64" t="s">
        <v>1519</v>
      </c>
      <c r="C64" t="s">
        <v>1516</v>
      </c>
      <c r="D64" t="s">
        <v>1516</v>
      </c>
      <c r="E64" t="s">
        <v>169</v>
      </c>
      <c r="F64" t="str">
        <f t="shared" si="0"/>
        <v>Oral</v>
      </c>
      <c r="G64" t="s">
        <v>4912</v>
      </c>
      <c r="H64" t="s">
        <v>4713</v>
      </c>
      <c r="I64" t="s">
        <v>4913</v>
      </c>
      <c r="J64">
        <v>0</v>
      </c>
      <c r="K64">
        <v>0</v>
      </c>
      <c r="L64" t="s">
        <v>13</v>
      </c>
    </row>
    <row r="65" spans="1:12" x14ac:dyDescent="0.25">
      <c r="A65" t="s">
        <v>4914</v>
      </c>
      <c r="B65" t="s">
        <v>1520</v>
      </c>
      <c r="C65" t="s">
        <v>1516</v>
      </c>
      <c r="D65" t="s">
        <v>1516</v>
      </c>
      <c r="E65" t="s">
        <v>170</v>
      </c>
      <c r="F65" t="str">
        <f t="shared" si="0"/>
        <v>Pôster</v>
      </c>
      <c r="G65" t="s">
        <v>4915</v>
      </c>
      <c r="H65" t="s">
        <v>4916</v>
      </c>
      <c r="I65" t="s">
        <v>4917</v>
      </c>
      <c r="J65">
        <v>0</v>
      </c>
      <c r="K65">
        <v>0</v>
      </c>
      <c r="L65" t="s">
        <v>39</v>
      </c>
    </row>
    <row r="66" spans="1:12" x14ac:dyDescent="0.25">
      <c r="A66" t="s">
        <v>4918</v>
      </c>
      <c r="B66" t="s">
        <v>1518</v>
      </c>
      <c r="C66" t="s">
        <v>1516</v>
      </c>
      <c r="D66" t="s">
        <v>1516</v>
      </c>
      <c r="E66" t="s">
        <v>169</v>
      </c>
      <c r="F66" t="str">
        <f t="shared" si="0"/>
        <v>Oral</v>
      </c>
      <c r="G66" t="s">
        <v>4919</v>
      </c>
      <c r="H66" t="s">
        <v>4920</v>
      </c>
      <c r="I66" t="s">
        <v>4921</v>
      </c>
      <c r="J66" t="s">
        <v>3143</v>
      </c>
      <c r="K66" t="s">
        <v>4922</v>
      </c>
      <c r="L66" t="s">
        <v>50</v>
      </c>
    </row>
    <row r="67" spans="1:12" x14ac:dyDescent="0.25">
      <c r="A67" t="s">
        <v>4923</v>
      </c>
      <c r="B67" t="s">
        <v>1520</v>
      </c>
      <c r="C67" t="s">
        <v>1516</v>
      </c>
      <c r="D67" t="s">
        <v>1516</v>
      </c>
      <c r="E67" t="s">
        <v>170</v>
      </c>
      <c r="F67" t="str">
        <f t="shared" ref="F67:F130" si="1">IF(E67="Oral",IF(C67=D67,"Oral","Pôster_mod"),"Pôster")</f>
        <v>Pôster</v>
      </c>
      <c r="G67" t="s">
        <v>4900</v>
      </c>
      <c r="H67" t="s">
        <v>3186</v>
      </c>
      <c r="I67" t="s">
        <v>4899</v>
      </c>
      <c r="J67" t="s">
        <v>4924</v>
      </c>
      <c r="K67" t="s">
        <v>3189</v>
      </c>
      <c r="L67" t="s">
        <v>46</v>
      </c>
    </row>
    <row r="68" spans="1:12" x14ac:dyDescent="0.25">
      <c r="A68" t="s">
        <v>4925</v>
      </c>
      <c r="B68" t="s">
        <v>1518</v>
      </c>
      <c r="C68" t="s">
        <v>1516</v>
      </c>
      <c r="D68" t="s">
        <v>1517</v>
      </c>
      <c r="E68" t="s">
        <v>170</v>
      </c>
      <c r="F68" t="str">
        <f t="shared" si="1"/>
        <v>Pôster</v>
      </c>
      <c r="G68" t="s">
        <v>4926</v>
      </c>
      <c r="H68" t="s">
        <v>4927</v>
      </c>
      <c r="I68">
        <v>0</v>
      </c>
      <c r="J68">
        <v>0</v>
      </c>
      <c r="K68">
        <v>0</v>
      </c>
      <c r="L68" t="s">
        <v>22</v>
      </c>
    </row>
    <row r="69" spans="1:12" x14ac:dyDescent="0.25">
      <c r="A69" t="s">
        <v>4928</v>
      </c>
      <c r="B69" t="s">
        <v>1520</v>
      </c>
      <c r="C69" t="s">
        <v>1516</v>
      </c>
      <c r="D69" t="s">
        <v>1516</v>
      </c>
      <c r="E69" t="s">
        <v>169</v>
      </c>
      <c r="F69" t="str">
        <f t="shared" si="1"/>
        <v>Oral</v>
      </c>
      <c r="G69" t="s">
        <v>3622</v>
      </c>
      <c r="H69" t="s">
        <v>4929</v>
      </c>
      <c r="I69" t="s">
        <v>4930</v>
      </c>
      <c r="J69">
        <v>0</v>
      </c>
      <c r="K69">
        <v>0</v>
      </c>
      <c r="L69" t="s">
        <v>50</v>
      </c>
    </row>
    <row r="70" spans="1:12" x14ac:dyDescent="0.25">
      <c r="A70" t="s">
        <v>4931</v>
      </c>
      <c r="B70" t="s">
        <v>1518</v>
      </c>
      <c r="C70" t="s">
        <v>1517</v>
      </c>
      <c r="D70" t="s">
        <v>1516</v>
      </c>
      <c r="E70" t="s">
        <v>169</v>
      </c>
      <c r="F70" t="str">
        <f t="shared" si="1"/>
        <v>Pôster_mod</v>
      </c>
      <c r="G70" t="s">
        <v>4932</v>
      </c>
      <c r="H70" t="s">
        <v>4933</v>
      </c>
      <c r="I70" t="s">
        <v>4934</v>
      </c>
      <c r="J70" t="s">
        <v>4935</v>
      </c>
      <c r="K70">
        <v>0</v>
      </c>
      <c r="L70" t="s">
        <v>13</v>
      </c>
    </row>
    <row r="71" spans="1:12" x14ac:dyDescent="0.25">
      <c r="A71" t="s">
        <v>4936</v>
      </c>
      <c r="B71" t="s">
        <v>1522</v>
      </c>
      <c r="C71" t="s">
        <v>1516</v>
      </c>
      <c r="D71" t="s">
        <v>1516</v>
      </c>
      <c r="E71" t="s">
        <v>170</v>
      </c>
      <c r="F71" t="str">
        <f t="shared" si="1"/>
        <v>Pôster</v>
      </c>
      <c r="G71" t="s">
        <v>4937</v>
      </c>
      <c r="H71" t="s">
        <v>4938</v>
      </c>
      <c r="I71">
        <v>0</v>
      </c>
      <c r="J71">
        <v>0</v>
      </c>
      <c r="K71">
        <v>0</v>
      </c>
      <c r="L71" t="s">
        <v>3</v>
      </c>
    </row>
    <row r="72" spans="1:12" x14ac:dyDescent="0.25">
      <c r="A72" t="s">
        <v>949</v>
      </c>
      <c r="B72" t="s">
        <v>1519</v>
      </c>
      <c r="C72" t="s">
        <v>1516</v>
      </c>
      <c r="D72" t="s">
        <v>1516</v>
      </c>
      <c r="E72" t="s">
        <v>170</v>
      </c>
      <c r="F72" t="str">
        <f t="shared" si="1"/>
        <v>Pôster</v>
      </c>
      <c r="G72" t="s">
        <v>701</v>
      </c>
      <c r="H72" t="s">
        <v>700</v>
      </c>
      <c r="I72">
        <v>0</v>
      </c>
      <c r="J72">
        <v>0</v>
      </c>
      <c r="K72">
        <v>0</v>
      </c>
      <c r="L72" t="s">
        <v>100</v>
      </c>
    </row>
    <row r="73" spans="1:12" x14ac:dyDescent="0.25">
      <c r="A73" t="s">
        <v>950</v>
      </c>
      <c r="B73" t="s">
        <v>1518</v>
      </c>
      <c r="C73" t="s">
        <v>1516</v>
      </c>
      <c r="D73" t="s">
        <v>1517</v>
      </c>
      <c r="E73" t="s">
        <v>169</v>
      </c>
      <c r="F73" t="str">
        <f t="shared" si="1"/>
        <v>Pôster_mod</v>
      </c>
      <c r="G73" t="s">
        <v>951</v>
      </c>
      <c r="H73" t="s">
        <v>4939</v>
      </c>
      <c r="I73">
        <v>0</v>
      </c>
      <c r="J73">
        <v>0</v>
      </c>
      <c r="K73">
        <v>0</v>
      </c>
      <c r="L73" t="s">
        <v>19</v>
      </c>
    </row>
    <row r="74" spans="1:12" x14ac:dyDescent="0.25">
      <c r="A74" t="s">
        <v>952</v>
      </c>
      <c r="B74" t="s">
        <v>1521</v>
      </c>
      <c r="C74" t="s">
        <v>1516</v>
      </c>
      <c r="D74" t="s">
        <v>1516</v>
      </c>
      <c r="E74" t="s">
        <v>169</v>
      </c>
      <c r="F74" t="str">
        <f t="shared" si="1"/>
        <v>Oral</v>
      </c>
      <c r="G74" t="s">
        <v>953</v>
      </c>
      <c r="H74" t="s">
        <v>4940</v>
      </c>
      <c r="I74">
        <v>0</v>
      </c>
      <c r="J74">
        <v>0</v>
      </c>
      <c r="K74">
        <v>0</v>
      </c>
      <c r="L74" t="s">
        <v>143</v>
      </c>
    </row>
    <row r="75" spans="1:12" x14ac:dyDescent="0.25">
      <c r="A75" t="s">
        <v>954</v>
      </c>
      <c r="B75" t="s">
        <v>1521</v>
      </c>
      <c r="C75" t="s">
        <v>1516</v>
      </c>
      <c r="D75" t="s">
        <v>1516</v>
      </c>
      <c r="E75" t="s">
        <v>170</v>
      </c>
      <c r="F75" t="str">
        <f t="shared" si="1"/>
        <v>Pôster</v>
      </c>
      <c r="G75" t="s">
        <v>955</v>
      </c>
      <c r="H75" t="s">
        <v>4941</v>
      </c>
      <c r="I75" t="s">
        <v>4942</v>
      </c>
      <c r="J75" t="s">
        <v>944</v>
      </c>
      <c r="K75" t="s">
        <v>4833</v>
      </c>
      <c r="L75" t="s">
        <v>3</v>
      </c>
    </row>
    <row r="76" spans="1:12" x14ac:dyDescent="0.25">
      <c r="A76" t="s">
        <v>956</v>
      </c>
      <c r="B76" t="s">
        <v>1518</v>
      </c>
      <c r="C76" t="s">
        <v>1516</v>
      </c>
      <c r="D76" t="s">
        <v>1516</v>
      </c>
      <c r="E76" t="s">
        <v>170</v>
      </c>
      <c r="F76" t="str">
        <f t="shared" si="1"/>
        <v>Pôster</v>
      </c>
      <c r="G76" t="s">
        <v>957</v>
      </c>
      <c r="H76" t="s">
        <v>4943</v>
      </c>
      <c r="I76">
        <v>0</v>
      </c>
      <c r="J76">
        <v>0</v>
      </c>
      <c r="K76">
        <v>0</v>
      </c>
      <c r="L76" t="s">
        <v>148</v>
      </c>
    </row>
    <row r="77" spans="1:12" x14ac:dyDescent="0.25">
      <c r="A77" t="s">
        <v>958</v>
      </c>
      <c r="B77" t="s">
        <v>1522</v>
      </c>
      <c r="C77" t="s">
        <v>1516</v>
      </c>
      <c r="D77" t="s">
        <v>1516</v>
      </c>
      <c r="E77" t="s">
        <v>169</v>
      </c>
      <c r="F77" t="str">
        <f t="shared" si="1"/>
        <v>Oral</v>
      </c>
      <c r="G77" t="s">
        <v>959</v>
      </c>
      <c r="H77">
        <v>0</v>
      </c>
      <c r="I77">
        <v>0</v>
      </c>
      <c r="J77">
        <v>0</v>
      </c>
      <c r="K77">
        <v>0</v>
      </c>
      <c r="L77" t="s">
        <v>3</v>
      </c>
    </row>
    <row r="78" spans="1:12" x14ac:dyDescent="0.25">
      <c r="A78" t="s">
        <v>960</v>
      </c>
      <c r="B78" t="s">
        <v>1518</v>
      </c>
      <c r="C78" t="s">
        <v>1516</v>
      </c>
      <c r="D78" t="s">
        <v>1516</v>
      </c>
      <c r="E78" t="s">
        <v>169</v>
      </c>
      <c r="F78" t="str">
        <f t="shared" si="1"/>
        <v>Oral</v>
      </c>
      <c r="G78" t="s">
        <v>961</v>
      </c>
      <c r="H78" t="s">
        <v>538</v>
      </c>
      <c r="I78" t="s">
        <v>4944</v>
      </c>
      <c r="J78" t="s">
        <v>4945</v>
      </c>
      <c r="K78">
        <v>0</v>
      </c>
      <c r="L78" t="s">
        <v>76</v>
      </c>
    </row>
    <row r="79" spans="1:12" x14ac:dyDescent="0.25">
      <c r="A79" t="s">
        <v>962</v>
      </c>
      <c r="B79" t="s">
        <v>1519</v>
      </c>
      <c r="C79" t="s">
        <v>1516</v>
      </c>
      <c r="D79" t="s">
        <v>1516</v>
      </c>
      <c r="E79" t="s">
        <v>170</v>
      </c>
      <c r="F79" t="str">
        <f t="shared" si="1"/>
        <v>Pôster</v>
      </c>
      <c r="G79" t="s">
        <v>963</v>
      </c>
      <c r="H79" t="s">
        <v>4946</v>
      </c>
      <c r="I79" t="s">
        <v>4947</v>
      </c>
      <c r="J79">
        <v>0</v>
      </c>
      <c r="K79">
        <v>0</v>
      </c>
      <c r="L79" t="s">
        <v>13</v>
      </c>
    </row>
    <row r="80" spans="1:12" x14ac:dyDescent="0.25">
      <c r="A80" t="s">
        <v>964</v>
      </c>
      <c r="B80" t="s">
        <v>1519</v>
      </c>
      <c r="C80" t="s">
        <v>1516</v>
      </c>
      <c r="D80" t="s">
        <v>1516</v>
      </c>
      <c r="E80" t="s">
        <v>170</v>
      </c>
      <c r="F80" t="str">
        <f t="shared" si="1"/>
        <v>Pôster</v>
      </c>
      <c r="G80" t="s">
        <v>965</v>
      </c>
      <c r="H80" t="s">
        <v>4948</v>
      </c>
      <c r="I80">
        <v>0</v>
      </c>
      <c r="J80">
        <v>0</v>
      </c>
      <c r="K80">
        <v>0</v>
      </c>
      <c r="L80" t="s">
        <v>22</v>
      </c>
    </row>
    <row r="81" spans="1:12" x14ac:dyDescent="0.25">
      <c r="A81" t="s">
        <v>966</v>
      </c>
      <c r="B81" t="s">
        <v>1520</v>
      </c>
      <c r="C81" t="s">
        <v>1516</v>
      </c>
      <c r="D81" t="s">
        <v>1516</v>
      </c>
      <c r="E81" t="s">
        <v>169</v>
      </c>
      <c r="F81" t="str">
        <f t="shared" si="1"/>
        <v>Oral</v>
      </c>
      <c r="G81" t="s">
        <v>967</v>
      </c>
      <c r="H81" t="s">
        <v>4949</v>
      </c>
      <c r="I81">
        <v>0</v>
      </c>
      <c r="J81">
        <v>0</v>
      </c>
      <c r="K81">
        <v>0</v>
      </c>
      <c r="L81" t="s">
        <v>13</v>
      </c>
    </row>
    <row r="82" spans="1:12" x14ac:dyDescent="0.25">
      <c r="A82" t="s">
        <v>968</v>
      </c>
      <c r="B82" t="s">
        <v>1521</v>
      </c>
      <c r="C82" t="s">
        <v>1516</v>
      </c>
      <c r="D82" t="s">
        <v>1516</v>
      </c>
      <c r="E82" t="s">
        <v>170</v>
      </c>
      <c r="F82" t="str">
        <f t="shared" si="1"/>
        <v>Pôster</v>
      </c>
      <c r="G82" t="s">
        <v>932</v>
      </c>
      <c r="H82" t="s">
        <v>931</v>
      </c>
      <c r="I82" t="s">
        <v>4950</v>
      </c>
      <c r="J82" t="s">
        <v>969</v>
      </c>
      <c r="K82" t="s">
        <v>4951</v>
      </c>
      <c r="L82" t="s">
        <v>76</v>
      </c>
    </row>
    <row r="83" spans="1:12" x14ac:dyDescent="0.25">
      <c r="A83" t="s">
        <v>970</v>
      </c>
      <c r="B83" t="s">
        <v>1518</v>
      </c>
      <c r="C83" t="s">
        <v>1516</v>
      </c>
      <c r="D83" t="s">
        <v>1516</v>
      </c>
      <c r="E83" t="s">
        <v>170</v>
      </c>
      <c r="F83" t="str">
        <f t="shared" si="1"/>
        <v>Pôster</v>
      </c>
      <c r="G83" t="s">
        <v>928</v>
      </c>
      <c r="H83">
        <v>0</v>
      </c>
      <c r="I83">
        <v>0</v>
      </c>
      <c r="J83">
        <v>0</v>
      </c>
      <c r="K83">
        <v>0</v>
      </c>
      <c r="L83" t="s">
        <v>127</v>
      </c>
    </row>
    <row r="84" spans="1:12" x14ac:dyDescent="0.25">
      <c r="A84" t="s">
        <v>971</v>
      </c>
      <c r="B84" t="s">
        <v>1519</v>
      </c>
      <c r="C84" t="s">
        <v>1516</v>
      </c>
      <c r="D84" t="s">
        <v>1516</v>
      </c>
      <c r="E84" t="s">
        <v>170</v>
      </c>
      <c r="F84" t="str">
        <f t="shared" si="1"/>
        <v>Pôster</v>
      </c>
      <c r="G84" t="s">
        <v>972</v>
      </c>
      <c r="H84" t="s">
        <v>4952</v>
      </c>
      <c r="I84">
        <v>0</v>
      </c>
      <c r="J84">
        <v>0</v>
      </c>
      <c r="K84">
        <v>0</v>
      </c>
      <c r="L84" t="s">
        <v>100</v>
      </c>
    </row>
    <row r="85" spans="1:12" x14ac:dyDescent="0.25">
      <c r="A85" t="s">
        <v>973</v>
      </c>
      <c r="B85" t="s">
        <v>1521</v>
      </c>
      <c r="C85" t="s">
        <v>1516</v>
      </c>
      <c r="D85" t="s">
        <v>1516</v>
      </c>
      <c r="E85" t="s">
        <v>170</v>
      </c>
      <c r="F85" t="str">
        <f t="shared" si="1"/>
        <v>Pôster</v>
      </c>
      <c r="G85" t="s">
        <v>974</v>
      </c>
      <c r="H85" t="s">
        <v>4953</v>
      </c>
      <c r="I85" t="s">
        <v>4954</v>
      </c>
      <c r="J85" t="s">
        <v>4955</v>
      </c>
      <c r="K85">
        <v>0</v>
      </c>
      <c r="L85" t="s">
        <v>3</v>
      </c>
    </row>
    <row r="86" spans="1:12" x14ac:dyDescent="0.25">
      <c r="A86" t="s">
        <v>975</v>
      </c>
      <c r="B86" t="s">
        <v>1521</v>
      </c>
      <c r="C86" t="s">
        <v>1516</v>
      </c>
      <c r="D86" t="s">
        <v>1516</v>
      </c>
      <c r="E86" t="s">
        <v>170</v>
      </c>
      <c r="F86" t="str">
        <f t="shared" si="1"/>
        <v>Pôster</v>
      </c>
      <c r="G86" t="s">
        <v>942</v>
      </c>
      <c r="H86" t="s">
        <v>4956</v>
      </c>
      <c r="I86" t="s">
        <v>4957</v>
      </c>
      <c r="J86">
        <v>0</v>
      </c>
      <c r="K86">
        <v>0</v>
      </c>
      <c r="L86" t="s">
        <v>3</v>
      </c>
    </row>
    <row r="87" spans="1:12" x14ac:dyDescent="0.25">
      <c r="A87" t="s">
        <v>976</v>
      </c>
      <c r="B87" t="s">
        <v>1521</v>
      </c>
      <c r="C87" t="s">
        <v>1516</v>
      </c>
      <c r="D87" t="s">
        <v>1516</v>
      </c>
      <c r="E87" t="s">
        <v>170</v>
      </c>
      <c r="F87" t="str">
        <f t="shared" si="1"/>
        <v>Pôster</v>
      </c>
      <c r="G87" t="s">
        <v>977</v>
      </c>
      <c r="H87" t="s">
        <v>4958</v>
      </c>
      <c r="I87" t="s">
        <v>4959</v>
      </c>
      <c r="J87" t="s">
        <v>4960</v>
      </c>
      <c r="K87" t="s">
        <v>4961</v>
      </c>
      <c r="L87" t="s">
        <v>3</v>
      </c>
    </row>
    <row r="88" spans="1:12" x14ac:dyDescent="0.25">
      <c r="A88" t="s">
        <v>978</v>
      </c>
      <c r="B88" t="s">
        <v>1518</v>
      </c>
      <c r="C88" t="s">
        <v>1516</v>
      </c>
      <c r="D88" t="s">
        <v>1517</v>
      </c>
      <c r="E88" t="s">
        <v>170</v>
      </c>
      <c r="F88" t="str">
        <f t="shared" si="1"/>
        <v>Pôster</v>
      </c>
      <c r="G88" t="s">
        <v>979</v>
      </c>
      <c r="H88">
        <v>0</v>
      </c>
      <c r="I88">
        <v>0</v>
      </c>
      <c r="J88">
        <v>0</v>
      </c>
      <c r="K88">
        <v>0</v>
      </c>
      <c r="L88" t="s">
        <v>127</v>
      </c>
    </row>
    <row r="89" spans="1:12" x14ac:dyDescent="0.25">
      <c r="A89" t="s">
        <v>980</v>
      </c>
      <c r="B89" t="s">
        <v>1521</v>
      </c>
      <c r="C89" t="s">
        <v>1516</v>
      </c>
      <c r="D89" t="s">
        <v>1517</v>
      </c>
      <c r="E89" t="s">
        <v>170</v>
      </c>
      <c r="F89" t="str">
        <f t="shared" si="1"/>
        <v>Pôster</v>
      </c>
      <c r="G89" t="s">
        <v>981</v>
      </c>
      <c r="H89" t="s">
        <v>4962</v>
      </c>
      <c r="I89" t="s">
        <v>4963</v>
      </c>
      <c r="J89">
        <v>0</v>
      </c>
      <c r="K89">
        <v>0</v>
      </c>
      <c r="L89" t="s">
        <v>3</v>
      </c>
    </row>
    <row r="90" spans="1:12" x14ac:dyDescent="0.25">
      <c r="A90" t="s">
        <v>982</v>
      </c>
      <c r="B90" t="s">
        <v>1522</v>
      </c>
      <c r="C90" t="s">
        <v>1516</v>
      </c>
      <c r="D90" t="s">
        <v>1516</v>
      </c>
      <c r="E90" t="s">
        <v>169</v>
      </c>
      <c r="F90" t="str">
        <f t="shared" si="1"/>
        <v>Oral</v>
      </c>
      <c r="G90" t="s">
        <v>983</v>
      </c>
      <c r="H90" t="s">
        <v>4964</v>
      </c>
      <c r="I90" t="s">
        <v>2858</v>
      </c>
      <c r="J90" t="s">
        <v>4965</v>
      </c>
      <c r="K90">
        <v>0</v>
      </c>
      <c r="L90" t="s">
        <v>46</v>
      </c>
    </row>
    <row r="91" spans="1:12" x14ac:dyDescent="0.25">
      <c r="A91" t="s">
        <v>984</v>
      </c>
      <c r="B91" t="s">
        <v>1519</v>
      </c>
      <c r="C91" t="s">
        <v>1516</v>
      </c>
      <c r="D91" t="s">
        <v>1517</v>
      </c>
      <c r="E91" t="s">
        <v>170</v>
      </c>
      <c r="F91" t="str">
        <f t="shared" si="1"/>
        <v>Pôster</v>
      </c>
      <c r="G91" t="s">
        <v>985</v>
      </c>
      <c r="H91" t="s">
        <v>986</v>
      </c>
      <c r="I91" t="s">
        <v>987</v>
      </c>
      <c r="J91" t="s">
        <v>4966</v>
      </c>
      <c r="K91" t="s">
        <v>4967</v>
      </c>
      <c r="L91" t="s">
        <v>46</v>
      </c>
    </row>
    <row r="92" spans="1:12" x14ac:dyDescent="0.25">
      <c r="A92" t="s">
        <v>988</v>
      </c>
      <c r="B92" t="s">
        <v>1518</v>
      </c>
      <c r="C92" t="s">
        <v>1516</v>
      </c>
      <c r="D92" t="s">
        <v>1516</v>
      </c>
      <c r="E92" t="s">
        <v>169</v>
      </c>
      <c r="F92" t="str">
        <f t="shared" si="1"/>
        <v>Oral</v>
      </c>
      <c r="G92" t="s">
        <v>989</v>
      </c>
      <c r="H92" t="s">
        <v>4968</v>
      </c>
      <c r="I92" t="s">
        <v>4969</v>
      </c>
      <c r="J92">
        <v>0</v>
      </c>
      <c r="K92">
        <v>0</v>
      </c>
      <c r="L92" t="s">
        <v>3</v>
      </c>
    </row>
    <row r="93" spans="1:12" x14ac:dyDescent="0.25">
      <c r="A93" t="s">
        <v>990</v>
      </c>
      <c r="B93" t="s">
        <v>1519</v>
      </c>
      <c r="C93" t="s">
        <v>1516</v>
      </c>
      <c r="D93" t="s">
        <v>1516</v>
      </c>
      <c r="E93" t="s">
        <v>170</v>
      </c>
      <c r="F93" t="str">
        <f t="shared" si="1"/>
        <v>Pôster</v>
      </c>
      <c r="G93" t="s">
        <v>991</v>
      </c>
      <c r="H93" t="s">
        <v>4970</v>
      </c>
      <c r="I93" t="s">
        <v>4971</v>
      </c>
      <c r="J93" t="s">
        <v>3724</v>
      </c>
      <c r="K93">
        <v>0</v>
      </c>
      <c r="L93" t="s">
        <v>46</v>
      </c>
    </row>
    <row r="94" spans="1:12" x14ac:dyDescent="0.25">
      <c r="A94" t="s">
        <v>992</v>
      </c>
      <c r="B94" t="s">
        <v>1519</v>
      </c>
      <c r="C94" t="s">
        <v>1516</v>
      </c>
      <c r="D94" t="s">
        <v>1516</v>
      </c>
      <c r="E94" t="s">
        <v>170</v>
      </c>
      <c r="F94" t="str">
        <f t="shared" si="1"/>
        <v>Pôster</v>
      </c>
      <c r="G94" t="s">
        <v>993</v>
      </c>
      <c r="H94" t="s">
        <v>4972</v>
      </c>
      <c r="I94" t="s">
        <v>4973</v>
      </c>
      <c r="J94" t="s">
        <v>994</v>
      </c>
      <c r="K94" t="s">
        <v>4974</v>
      </c>
      <c r="L94" t="s">
        <v>183</v>
      </c>
    </row>
    <row r="95" spans="1:12" x14ac:dyDescent="0.25">
      <c r="A95" t="s">
        <v>995</v>
      </c>
      <c r="B95" t="s">
        <v>1518</v>
      </c>
      <c r="C95" t="s">
        <v>1516</v>
      </c>
      <c r="D95" t="s">
        <v>1516</v>
      </c>
      <c r="E95" t="s">
        <v>169</v>
      </c>
      <c r="F95" t="str">
        <f t="shared" si="1"/>
        <v>Oral</v>
      </c>
      <c r="G95" t="s">
        <v>996</v>
      </c>
      <c r="H95" t="s">
        <v>4975</v>
      </c>
      <c r="I95" t="s">
        <v>4976</v>
      </c>
      <c r="J95" t="s">
        <v>4977</v>
      </c>
      <c r="K95" t="s">
        <v>4978</v>
      </c>
      <c r="L95" t="s">
        <v>50</v>
      </c>
    </row>
    <row r="96" spans="1:12" x14ac:dyDescent="0.25">
      <c r="A96" t="s">
        <v>997</v>
      </c>
      <c r="B96" t="s">
        <v>1519</v>
      </c>
      <c r="C96" t="s">
        <v>1516</v>
      </c>
      <c r="D96" t="s">
        <v>1516</v>
      </c>
      <c r="E96" t="s">
        <v>170</v>
      </c>
      <c r="F96" t="str">
        <f t="shared" si="1"/>
        <v>Pôster</v>
      </c>
      <c r="G96" t="s">
        <v>998</v>
      </c>
      <c r="H96" t="s">
        <v>999</v>
      </c>
      <c r="I96" t="s">
        <v>4979</v>
      </c>
      <c r="J96">
        <v>0</v>
      </c>
      <c r="K96">
        <v>0</v>
      </c>
      <c r="L96" t="s">
        <v>39</v>
      </c>
    </row>
    <row r="97" spans="1:12" x14ac:dyDescent="0.25">
      <c r="A97" t="s">
        <v>1000</v>
      </c>
      <c r="B97" t="s">
        <v>1518</v>
      </c>
      <c r="C97" t="s">
        <v>1516</v>
      </c>
      <c r="D97" t="s">
        <v>1516</v>
      </c>
      <c r="E97" t="s">
        <v>169</v>
      </c>
      <c r="F97" t="str">
        <f t="shared" si="1"/>
        <v>Oral</v>
      </c>
      <c r="G97" t="s">
        <v>1001</v>
      </c>
      <c r="H97" t="s">
        <v>4980</v>
      </c>
      <c r="I97" t="s">
        <v>4981</v>
      </c>
      <c r="J97" t="s">
        <v>4982</v>
      </c>
      <c r="K97">
        <v>0</v>
      </c>
      <c r="L97" t="s">
        <v>127</v>
      </c>
    </row>
    <row r="98" spans="1:12" x14ac:dyDescent="0.25">
      <c r="A98" t="s">
        <v>1002</v>
      </c>
      <c r="B98" t="s">
        <v>1518</v>
      </c>
      <c r="C98" t="s">
        <v>1516</v>
      </c>
      <c r="D98" t="s">
        <v>1516</v>
      </c>
      <c r="E98" t="s">
        <v>170</v>
      </c>
      <c r="F98" t="str">
        <f t="shared" si="1"/>
        <v>Pôster</v>
      </c>
      <c r="G98" t="s">
        <v>1003</v>
      </c>
      <c r="H98" t="s">
        <v>1004</v>
      </c>
      <c r="I98">
        <v>0</v>
      </c>
      <c r="J98">
        <v>0</v>
      </c>
      <c r="K98">
        <v>0</v>
      </c>
      <c r="L98" t="s">
        <v>499</v>
      </c>
    </row>
    <row r="99" spans="1:12" x14ac:dyDescent="0.25">
      <c r="A99" t="s">
        <v>1005</v>
      </c>
      <c r="B99" t="s">
        <v>1519</v>
      </c>
      <c r="C99" t="s">
        <v>1516</v>
      </c>
      <c r="D99" t="s">
        <v>1516</v>
      </c>
      <c r="E99" t="s">
        <v>170</v>
      </c>
      <c r="F99" t="str">
        <f t="shared" si="1"/>
        <v>Pôster</v>
      </c>
      <c r="G99" t="s">
        <v>1006</v>
      </c>
      <c r="H99" t="s">
        <v>1007</v>
      </c>
      <c r="I99" t="s">
        <v>4983</v>
      </c>
      <c r="J99" t="s">
        <v>4984</v>
      </c>
      <c r="K99" t="s">
        <v>4985</v>
      </c>
      <c r="L99" t="s">
        <v>22</v>
      </c>
    </row>
    <row r="100" spans="1:12" x14ac:dyDescent="0.25">
      <c r="A100" t="s">
        <v>1008</v>
      </c>
      <c r="B100" t="s">
        <v>1518</v>
      </c>
      <c r="C100" t="s">
        <v>1516</v>
      </c>
      <c r="D100" t="s">
        <v>1516</v>
      </c>
      <c r="E100" t="s">
        <v>170</v>
      </c>
      <c r="F100" t="str">
        <f t="shared" si="1"/>
        <v>Pôster</v>
      </c>
      <c r="G100" t="s">
        <v>1009</v>
      </c>
      <c r="H100" t="s">
        <v>3333</v>
      </c>
      <c r="I100" t="s">
        <v>4986</v>
      </c>
      <c r="J100" t="s">
        <v>4987</v>
      </c>
      <c r="K100" t="s">
        <v>4988</v>
      </c>
      <c r="L100" t="s">
        <v>1010</v>
      </c>
    </row>
    <row r="101" spans="1:12" x14ac:dyDescent="0.25">
      <c r="A101" t="s">
        <v>1011</v>
      </c>
      <c r="B101" t="s">
        <v>1521</v>
      </c>
      <c r="C101" t="s">
        <v>1516</v>
      </c>
      <c r="D101" t="s">
        <v>1516</v>
      </c>
      <c r="E101" t="s">
        <v>170</v>
      </c>
      <c r="F101" t="str">
        <f t="shared" si="1"/>
        <v>Pôster</v>
      </c>
      <c r="G101" t="s">
        <v>1012</v>
      </c>
      <c r="H101" t="s">
        <v>4989</v>
      </c>
      <c r="I101" t="s">
        <v>4990</v>
      </c>
      <c r="J101">
        <v>0</v>
      </c>
      <c r="K101">
        <v>0</v>
      </c>
      <c r="L101" t="s">
        <v>143</v>
      </c>
    </row>
    <row r="102" spans="1:12" x14ac:dyDescent="0.25">
      <c r="A102" t="s">
        <v>1013</v>
      </c>
      <c r="B102" t="s">
        <v>1518</v>
      </c>
      <c r="C102" t="s">
        <v>1516</v>
      </c>
      <c r="D102" t="s">
        <v>1516</v>
      </c>
      <c r="E102" t="s">
        <v>169</v>
      </c>
      <c r="F102" t="str">
        <f t="shared" si="1"/>
        <v>Oral</v>
      </c>
      <c r="G102" t="s">
        <v>1014</v>
      </c>
      <c r="H102" t="s">
        <v>4991</v>
      </c>
      <c r="I102" t="s">
        <v>4992</v>
      </c>
      <c r="J102" t="s">
        <v>4993</v>
      </c>
      <c r="K102">
        <v>0</v>
      </c>
      <c r="L102" t="s">
        <v>19</v>
      </c>
    </row>
    <row r="103" spans="1:12" x14ac:dyDescent="0.25">
      <c r="A103" t="s">
        <v>1015</v>
      </c>
      <c r="B103" t="s">
        <v>1519</v>
      </c>
      <c r="C103" t="s">
        <v>1516</v>
      </c>
      <c r="D103" t="s">
        <v>1516</v>
      </c>
      <c r="E103" t="s">
        <v>169</v>
      </c>
      <c r="F103" t="str">
        <f t="shared" si="1"/>
        <v>Oral</v>
      </c>
      <c r="G103" t="s">
        <v>1016</v>
      </c>
      <c r="H103" t="s">
        <v>1017</v>
      </c>
      <c r="I103" t="s">
        <v>4994</v>
      </c>
      <c r="J103" t="s">
        <v>4995</v>
      </c>
      <c r="K103">
        <v>0</v>
      </c>
      <c r="L103" t="s">
        <v>152</v>
      </c>
    </row>
    <row r="104" spans="1:12" x14ac:dyDescent="0.25">
      <c r="A104" t="s">
        <v>1018</v>
      </c>
      <c r="B104" t="s">
        <v>1518</v>
      </c>
      <c r="C104" t="s">
        <v>1516</v>
      </c>
      <c r="D104" t="s">
        <v>1516</v>
      </c>
      <c r="E104" t="s">
        <v>170</v>
      </c>
      <c r="F104" t="str">
        <f t="shared" si="1"/>
        <v>Pôster</v>
      </c>
      <c r="G104" t="s">
        <v>1019</v>
      </c>
      <c r="H104" t="s">
        <v>1020</v>
      </c>
      <c r="I104">
        <v>0</v>
      </c>
      <c r="J104">
        <v>0</v>
      </c>
      <c r="K104">
        <v>0</v>
      </c>
      <c r="L104" t="s">
        <v>143</v>
      </c>
    </row>
    <row r="105" spans="1:12" x14ac:dyDescent="0.25">
      <c r="A105" t="s">
        <v>1021</v>
      </c>
      <c r="B105" t="s">
        <v>1519</v>
      </c>
      <c r="C105" t="s">
        <v>1516</v>
      </c>
      <c r="D105" t="s">
        <v>1516</v>
      </c>
      <c r="E105" t="s">
        <v>170</v>
      </c>
      <c r="F105" t="str">
        <f t="shared" si="1"/>
        <v>Pôster</v>
      </c>
      <c r="G105" t="s">
        <v>1022</v>
      </c>
      <c r="H105" t="s">
        <v>1023</v>
      </c>
      <c r="I105">
        <v>0</v>
      </c>
      <c r="J105">
        <v>0</v>
      </c>
      <c r="K105">
        <v>0</v>
      </c>
      <c r="L105" t="s">
        <v>22</v>
      </c>
    </row>
    <row r="106" spans="1:12" x14ac:dyDescent="0.25">
      <c r="A106" t="s">
        <v>1024</v>
      </c>
      <c r="B106" t="s">
        <v>1518</v>
      </c>
      <c r="C106" t="s">
        <v>1516</v>
      </c>
      <c r="D106" t="s">
        <v>1516</v>
      </c>
      <c r="E106" t="s">
        <v>169</v>
      </c>
      <c r="F106" t="str">
        <f t="shared" si="1"/>
        <v>Oral</v>
      </c>
      <c r="G106" t="s">
        <v>1025</v>
      </c>
      <c r="H106" t="s">
        <v>1026</v>
      </c>
      <c r="I106" t="s">
        <v>4996</v>
      </c>
      <c r="J106" t="s">
        <v>1027</v>
      </c>
      <c r="K106">
        <v>0</v>
      </c>
      <c r="L106" t="s">
        <v>22</v>
      </c>
    </row>
    <row r="107" spans="1:12" x14ac:dyDescent="0.25">
      <c r="A107" t="s">
        <v>1028</v>
      </c>
      <c r="B107" t="s">
        <v>1518</v>
      </c>
      <c r="C107" t="s">
        <v>1516</v>
      </c>
      <c r="D107" t="s">
        <v>1516</v>
      </c>
      <c r="E107" t="s">
        <v>170</v>
      </c>
      <c r="F107" t="str">
        <f t="shared" si="1"/>
        <v>Pôster</v>
      </c>
      <c r="G107" t="s">
        <v>1029</v>
      </c>
      <c r="H107" t="s">
        <v>4997</v>
      </c>
      <c r="I107" t="s">
        <v>4998</v>
      </c>
      <c r="J107" t="s">
        <v>4999</v>
      </c>
      <c r="K107" t="s">
        <v>5000</v>
      </c>
      <c r="L107" t="s">
        <v>127</v>
      </c>
    </row>
    <row r="108" spans="1:12" x14ac:dyDescent="0.25">
      <c r="A108" t="s">
        <v>1030</v>
      </c>
      <c r="B108" t="s">
        <v>1518</v>
      </c>
      <c r="C108" t="s">
        <v>1516</v>
      </c>
      <c r="D108" t="s">
        <v>1516</v>
      </c>
      <c r="E108" t="s">
        <v>169</v>
      </c>
      <c r="F108" t="str">
        <f t="shared" si="1"/>
        <v>Oral</v>
      </c>
      <c r="G108" t="s">
        <v>1031</v>
      </c>
      <c r="H108">
        <v>0</v>
      </c>
      <c r="I108">
        <v>0</v>
      </c>
      <c r="J108">
        <v>0</v>
      </c>
      <c r="K108">
        <v>0</v>
      </c>
      <c r="L108" t="s">
        <v>3</v>
      </c>
    </row>
    <row r="109" spans="1:12" x14ac:dyDescent="0.25">
      <c r="A109" t="s">
        <v>1032</v>
      </c>
      <c r="B109" t="s">
        <v>1521</v>
      </c>
      <c r="C109" t="s">
        <v>1517</v>
      </c>
      <c r="D109" t="s">
        <v>1516</v>
      </c>
      <c r="E109" t="s">
        <v>170</v>
      </c>
      <c r="F109" t="str">
        <f t="shared" si="1"/>
        <v>Pôster</v>
      </c>
      <c r="G109" t="s">
        <v>1033</v>
      </c>
      <c r="H109" t="s">
        <v>5001</v>
      </c>
      <c r="I109" t="s">
        <v>5002</v>
      </c>
      <c r="J109" t="s">
        <v>5003</v>
      </c>
      <c r="K109" t="s">
        <v>5004</v>
      </c>
      <c r="L109" t="s">
        <v>76</v>
      </c>
    </row>
    <row r="110" spans="1:12" x14ac:dyDescent="0.25">
      <c r="A110" t="s">
        <v>1034</v>
      </c>
      <c r="B110" t="s">
        <v>1518</v>
      </c>
      <c r="C110" t="s">
        <v>1516</v>
      </c>
      <c r="D110" t="s">
        <v>1516</v>
      </c>
      <c r="E110" t="s">
        <v>169</v>
      </c>
      <c r="F110" t="str">
        <f t="shared" si="1"/>
        <v>Oral</v>
      </c>
      <c r="G110" t="s">
        <v>1035</v>
      </c>
      <c r="H110" t="s">
        <v>1020</v>
      </c>
      <c r="I110">
        <v>0</v>
      </c>
      <c r="J110">
        <v>0</v>
      </c>
      <c r="K110">
        <v>0</v>
      </c>
      <c r="L110" t="s">
        <v>143</v>
      </c>
    </row>
    <row r="111" spans="1:12" x14ac:dyDescent="0.25">
      <c r="A111" t="s">
        <v>1036</v>
      </c>
      <c r="B111" t="s">
        <v>1518</v>
      </c>
      <c r="C111" t="s">
        <v>1517</v>
      </c>
      <c r="D111" t="s">
        <v>1516</v>
      </c>
      <c r="E111" t="s">
        <v>169</v>
      </c>
      <c r="F111" t="str">
        <f t="shared" si="1"/>
        <v>Pôster_mod</v>
      </c>
      <c r="G111" t="s">
        <v>1037</v>
      </c>
      <c r="H111" t="s">
        <v>3522</v>
      </c>
      <c r="I111" t="s">
        <v>4935</v>
      </c>
      <c r="J111" t="s">
        <v>5005</v>
      </c>
      <c r="K111" t="s">
        <v>5006</v>
      </c>
      <c r="L111" t="s">
        <v>1038</v>
      </c>
    </row>
    <row r="112" spans="1:12" x14ac:dyDescent="0.25">
      <c r="A112" t="s">
        <v>1039</v>
      </c>
      <c r="B112" t="s">
        <v>1518</v>
      </c>
      <c r="C112" t="s">
        <v>1516</v>
      </c>
      <c r="D112" t="s">
        <v>1516</v>
      </c>
      <c r="E112" t="s">
        <v>169</v>
      </c>
      <c r="F112" t="str">
        <f t="shared" si="1"/>
        <v>Oral</v>
      </c>
      <c r="G112" t="s">
        <v>1040</v>
      </c>
      <c r="H112" t="s">
        <v>1041</v>
      </c>
      <c r="I112" t="s">
        <v>1042</v>
      </c>
      <c r="J112" t="s">
        <v>5007</v>
      </c>
      <c r="K112">
        <v>0</v>
      </c>
      <c r="L112" t="s">
        <v>6</v>
      </c>
    </row>
    <row r="113" spans="1:12" x14ac:dyDescent="0.25">
      <c r="A113" t="s">
        <v>1043</v>
      </c>
      <c r="B113" t="s">
        <v>1518</v>
      </c>
      <c r="C113" t="s">
        <v>1516</v>
      </c>
      <c r="D113" t="s">
        <v>1516</v>
      </c>
      <c r="E113" t="s">
        <v>169</v>
      </c>
      <c r="F113" t="str">
        <f t="shared" si="1"/>
        <v>Oral</v>
      </c>
      <c r="G113" t="s">
        <v>1044</v>
      </c>
      <c r="H113" t="s">
        <v>5008</v>
      </c>
      <c r="I113" t="s">
        <v>5009</v>
      </c>
      <c r="J113" t="s">
        <v>4932</v>
      </c>
      <c r="K113" t="s">
        <v>4935</v>
      </c>
      <c r="L113" t="s">
        <v>13</v>
      </c>
    </row>
    <row r="114" spans="1:12" x14ac:dyDescent="0.25">
      <c r="A114" t="s">
        <v>1045</v>
      </c>
      <c r="B114" t="s">
        <v>1520</v>
      </c>
      <c r="C114" t="s">
        <v>1516</v>
      </c>
      <c r="D114" t="s">
        <v>1516</v>
      </c>
      <c r="E114" t="s">
        <v>169</v>
      </c>
      <c r="F114" t="str">
        <f t="shared" si="1"/>
        <v>Oral</v>
      </c>
      <c r="G114" t="s">
        <v>1046</v>
      </c>
      <c r="H114">
        <v>0</v>
      </c>
      <c r="I114">
        <v>0</v>
      </c>
      <c r="J114">
        <v>0</v>
      </c>
      <c r="K114">
        <v>0</v>
      </c>
      <c r="L114" t="s">
        <v>39</v>
      </c>
    </row>
    <row r="115" spans="1:12" x14ac:dyDescent="0.25">
      <c r="A115" t="s">
        <v>1047</v>
      </c>
      <c r="B115" t="s">
        <v>1522</v>
      </c>
      <c r="C115" t="s">
        <v>1516</v>
      </c>
      <c r="D115" t="s">
        <v>1516</v>
      </c>
      <c r="E115" t="s">
        <v>170</v>
      </c>
      <c r="F115" t="str">
        <f t="shared" si="1"/>
        <v>Pôster</v>
      </c>
      <c r="G115" t="s">
        <v>1048</v>
      </c>
      <c r="H115" t="s">
        <v>5010</v>
      </c>
      <c r="I115">
        <v>0</v>
      </c>
      <c r="J115">
        <v>0</v>
      </c>
      <c r="K115">
        <v>0</v>
      </c>
      <c r="L115" t="s">
        <v>1049</v>
      </c>
    </row>
    <row r="116" spans="1:12" x14ac:dyDescent="0.25">
      <c r="A116" t="s">
        <v>1050</v>
      </c>
      <c r="B116" t="s">
        <v>1519</v>
      </c>
      <c r="C116" t="s">
        <v>1516</v>
      </c>
      <c r="D116" t="s">
        <v>1516</v>
      </c>
      <c r="E116" t="s">
        <v>170</v>
      </c>
      <c r="F116" t="str">
        <f t="shared" si="1"/>
        <v>Pôster</v>
      </c>
      <c r="G116" t="s">
        <v>999</v>
      </c>
      <c r="H116" t="s">
        <v>998</v>
      </c>
      <c r="I116" t="s">
        <v>4979</v>
      </c>
      <c r="J116" t="s">
        <v>5011</v>
      </c>
      <c r="K116" t="s">
        <v>5012</v>
      </c>
      <c r="L116" t="s">
        <v>39</v>
      </c>
    </row>
    <row r="117" spans="1:12" x14ac:dyDescent="0.25">
      <c r="A117" t="s">
        <v>1051</v>
      </c>
      <c r="B117" t="s">
        <v>1522</v>
      </c>
      <c r="C117" t="s">
        <v>1516</v>
      </c>
      <c r="D117" t="s">
        <v>1516</v>
      </c>
      <c r="E117" t="s">
        <v>169</v>
      </c>
      <c r="F117" t="str">
        <f t="shared" si="1"/>
        <v>Oral</v>
      </c>
      <c r="G117" t="s">
        <v>1052</v>
      </c>
      <c r="H117" t="s">
        <v>295</v>
      </c>
      <c r="I117" t="s">
        <v>4762</v>
      </c>
      <c r="J117" t="s">
        <v>4763</v>
      </c>
      <c r="K117" t="s">
        <v>4764</v>
      </c>
      <c r="L117" t="s">
        <v>938</v>
      </c>
    </row>
    <row r="118" spans="1:12" x14ac:dyDescent="0.25">
      <c r="A118" t="s">
        <v>1053</v>
      </c>
      <c r="B118" t="s">
        <v>1518</v>
      </c>
      <c r="C118" t="s">
        <v>1516</v>
      </c>
      <c r="D118" t="s">
        <v>1516</v>
      </c>
      <c r="E118" t="s">
        <v>170</v>
      </c>
      <c r="F118" t="str">
        <f t="shared" si="1"/>
        <v>Pôster</v>
      </c>
      <c r="G118" t="s">
        <v>1054</v>
      </c>
      <c r="H118" t="s">
        <v>3573</v>
      </c>
      <c r="I118">
        <v>0</v>
      </c>
      <c r="J118">
        <v>0</v>
      </c>
      <c r="K118">
        <v>0</v>
      </c>
      <c r="L118" t="s">
        <v>46</v>
      </c>
    </row>
    <row r="119" spans="1:12" x14ac:dyDescent="0.25">
      <c r="A119" t="s">
        <v>1055</v>
      </c>
      <c r="B119" t="s">
        <v>1518</v>
      </c>
      <c r="C119" t="s">
        <v>1516</v>
      </c>
      <c r="D119" t="s">
        <v>1516</v>
      </c>
      <c r="E119" t="s">
        <v>170</v>
      </c>
      <c r="F119" t="str">
        <f t="shared" si="1"/>
        <v>Pôster</v>
      </c>
      <c r="G119" t="s">
        <v>1056</v>
      </c>
      <c r="H119" t="s">
        <v>4844</v>
      </c>
      <c r="I119">
        <v>0</v>
      </c>
      <c r="J119">
        <v>0</v>
      </c>
      <c r="K119">
        <v>0</v>
      </c>
      <c r="L119" t="s">
        <v>143</v>
      </c>
    </row>
    <row r="120" spans="1:12" x14ac:dyDescent="0.25">
      <c r="A120" t="s">
        <v>1057</v>
      </c>
      <c r="B120" t="s">
        <v>1521</v>
      </c>
      <c r="C120" t="s">
        <v>1516</v>
      </c>
      <c r="D120" t="s">
        <v>1516</v>
      </c>
      <c r="E120" t="s">
        <v>170</v>
      </c>
      <c r="F120" t="str">
        <f t="shared" si="1"/>
        <v>Pôster</v>
      </c>
      <c r="G120" t="s">
        <v>1058</v>
      </c>
      <c r="H120" t="s">
        <v>5013</v>
      </c>
      <c r="I120" t="s">
        <v>5014</v>
      </c>
      <c r="J120">
        <v>0</v>
      </c>
      <c r="K120">
        <v>0</v>
      </c>
      <c r="L120" t="s">
        <v>282</v>
      </c>
    </row>
    <row r="121" spans="1:12" x14ac:dyDescent="0.25">
      <c r="A121" t="s">
        <v>1059</v>
      </c>
      <c r="B121" t="s">
        <v>1522</v>
      </c>
      <c r="C121" t="s">
        <v>1516</v>
      </c>
      <c r="D121" t="s">
        <v>1516</v>
      </c>
      <c r="E121" t="s">
        <v>170</v>
      </c>
      <c r="F121" t="str">
        <f t="shared" si="1"/>
        <v>Pôster</v>
      </c>
      <c r="G121" t="s">
        <v>796</v>
      </c>
      <c r="H121" t="s">
        <v>5015</v>
      </c>
      <c r="I121" t="s">
        <v>5016</v>
      </c>
      <c r="J121" t="s">
        <v>795</v>
      </c>
      <c r="K121" t="s">
        <v>5017</v>
      </c>
      <c r="L121" t="s">
        <v>50</v>
      </c>
    </row>
    <row r="122" spans="1:12" x14ac:dyDescent="0.25">
      <c r="A122" t="s">
        <v>1060</v>
      </c>
      <c r="B122" t="s">
        <v>1520</v>
      </c>
      <c r="C122" t="s">
        <v>1516</v>
      </c>
      <c r="D122" t="s">
        <v>1516</v>
      </c>
      <c r="E122" t="s">
        <v>169</v>
      </c>
      <c r="F122" t="str">
        <f t="shared" si="1"/>
        <v>Oral</v>
      </c>
      <c r="G122" t="s">
        <v>1061</v>
      </c>
      <c r="H122" t="s">
        <v>5018</v>
      </c>
      <c r="I122">
        <v>0</v>
      </c>
      <c r="J122">
        <v>0</v>
      </c>
      <c r="K122">
        <v>0</v>
      </c>
      <c r="L122" t="s">
        <v>282</v>
      </c>
    </row>
    <row r="123" spans="1:12" x14ac:dyDescent="0.25">
      <c r="A123" t="s">
        <v>1062</v>
      </c>
      <c r="B123" t="s">
        <v>1520</v>
      </c>
      <c r="C123" t="s">
        <v>1516</v>
      </c>
      <c r="D123" t="s">
        <v>1516</v>
      </c>
      <c r="E123" t="s">
        <v>169</v>
      </c>
      <c r="F123" t="str">
        <f t="shared" si="1"/>
        <v>Oral</v>
      </c>
      <c r="G123" t="s">
        <v>1063</v>
      </c>
      <c r="H123" t="s">
        <v>5019</v>
      </c>
      <c r="I123">
        <v>0</v>
      </c>
      <c r="J123">
        <v>0</v>
      </c>
      <c r="K123">
        <v>0</v>
      </c>
      <c r="L123" t="s">
        <v>1064</v>
      </c>
    </row>
    <row r="124" spans="1:12" x14ac:dyDescent="0.25">
      <c r="A124" t="s">
        <v>1065</v>
      </c>
      <c r="B124" t="s">
        <v>1520</v>
      </c>
      <c r="C124" t="s">
        <v>1516</v>
      </c>
      <c r="D124" t="s">
        <v>1516</v>
      </c>
      <c r="E124" t="s">
        <v>169</v>
      </c>
      <c r="F124" t="str">
        <f t="shared" si="1"/>
        <v>Oral</v>
      </c>
      <c r="G124" t="s">
        <v>1066</v>
      </c>
      <c r="H124">
        <v>0</v>
      </c>
      <c r="I124">
        <v>0</v>
      </c>
      <c r="J124">
        <v>0</v>
      </c>
      <c r="K124">
        <v>0</v>
      </c>
      <c r="L124" t="s">
        <v>13</v>
      </c>
    </row>
    <row r="125" spans="1:12" x14ac:dyDescent="0.25">
      <c r="A125" t="s">
        <v>1067</v>
      </c>
      <c r="B125" t="s">
        <v>1520</v>
      </c>
      <c r="C125" t="s">
        <v>1516</v>
      </c>
      <c r="D125" t="s">
        <v>1516</v>
      </c>
      <c r="E125" t="s">
        <v>170</v>
      </c>
      <c r="F125" t="str">
        <f t="shared" si="1"/>
        <v>Pôster</v>
      </c>
      <c r="G125" t="s">
        <v>946</v>
      </c>
      <c r="H125" t="s">
        <v>5020</v>
      </c>
      <c r="I125" t="s">
        <v>5021</v>
      </c>
      <c r="J125" t="s">
        <v>5022</v>
      </c>
      <c r="K125" t="s">
        <v>4886</v>
      </c>
      <c r="L125" t="s">
        <v>39</v>
      </c>
    </row>
    <row r="126" spans="1:12" x14ac:dyDescent="0.25">
      <c r="A126" t="s">
        <v>1068</v>
      </c>
      <c r="B126" t="s">
        <v>1519</v>
      </c>
      <c r="C126" t="s">
        <v>1516</v>
      </c>
      <c r="D126" t="s">
        <v>1516</v>
      </c>
      <c r="E126" t="s">
        <v>169</v>
      </c>
      <c r="F126" t="str">
        <f t="shared" si="1"/>
        <v>Oral</v>
      </c>
      <c r="G126" t="s">
        <v>1069</v>
      </c>
      <c r="H126">
        <v>0</v>
      </c>
      <c r="I126">
        <v>0</v>
      </c>
      <c r="J126">
        <v>0</v>
      </c>
      <c r="K126">
        <v>0</v>
      </c>
      <c r="L126" t="s">
        <v>13</v>
      </c>
    </row>
    <row r="127" spans="1:12" x14ac:dyDescent="0.25">
      <c r="A127" t="s">
        <v>1070</v>
      </c>
      <c r="B127" t="s">
        <v>1518</v>
      </c>
      <c r="C127" t="s">
        <v>1516</v>
      </c>
      <c r="D127" t="s">
        <v>1516</v>
      </c>
      <c r="E127" t="s">
        <v>170</v>
      </c>
      <c r="F127" t="str">
        <f t="shared" si="1"/>
        <v>Pôster</v>
      </c>
      <c r="G127" t="s">
        <v>1071</v>
      </c>
      <c r="H127" t="s">
        <v>5023</v>
      </c>
      <c r="I127">
        <v>0</v>
      </c>
      <c r="J127">
        <v>0</v>
      </c>
      <c r="K127">
        <v>0</v>
      </c>
      <c r="L127" t="s">
        <v>143</v>
      </c>
    </row>
    <row r="128" spans="1:12" x14ac:dyDescent="0.25">
      <c r="A128" t="s">
        <v>1072</v>
      </c>
      <c r="B128" t="s">
        <v>1519</v>
      </c>
      <c r="C128" t="s">
        <v>1516</v>
      </c>
      <c r="D128" t="s">
        <v>1516</v>
      </c>
      <c r="E128" t="s">
        <v>170</v>
      </c>
      <c r="F128" t="str">
        <f t="shared" si="1"/>
        <v>Pôster</v>
      </c>
      <c r="G128" t="s">
        <v>1069</v>
      </c>
      <c r="H128">
        <v>0</v>
      </c>
      <c r="I128">
        <v>0</v>
      </c>
      <c r="J128">
        <v>0</v>
      </c>
      <c r="K128">
        <v>0</v>
      </c>
      <c r="L128" t="s">
        <v>13</v>
      </c>
    </row>
    <row r="129" spans="1:12" x14ac:dyDescent="0.25">
      <c r="A129" t="s">
        <v>1073</v>
      </c>
      <c r="B129" t="s">
        <v>1518</v>
      </c>
      <c r="C129" t="s">
        <v>1516</v>
      </c>
      <c r="D129" t="s">
        <v>1516</v>
      </c>
      <c r="E129" t="s">
        <v>169</v>
      </c>
      <c r="F129" t="str">
        <f t="shared" si="1"/>
        <v>Oral</v>
      </c>
      <c r="G129" t="s">
        <v>1074</v>
      </c>
      <c r="H129" t="s">
        <v>5024</v>
      </c>
      <c r="I129" t="s">
        <v>5025</v>
      </c>
      <c r="J129" t="s">
        <v>5026</v>
      </c>
      <c r="K129" t="s">
        <v>5027</v>
      </c>
      <c r="L129" t="s">
        <v>3</v>
      </c>
    </row>
    <row r="130" spans="1:12" x14ac:dyDescent="0.25">
      <c r="A130" t="s">
        <v>1075</v>
      </c>
      <c r="B130" t="s">
        <v>1519</v>
      </c>
      <c r="C130" t="s">
        <v>1516</v>
      </c>
      <c r="D130" t="s">
        <v>1516</v>
      </c>
      <c r="E130" t="s">
        <v>170</v>
      </c>
      <c r="F130" t="str">
        <f t="shared" si="1"/>
        <v>Pôster</v>
      </c>
      <c r="G130" t="s">
        <v>1076</v>
      </c>
      <c r="H130" t="s">
        <v>5028</v>
      </c>
      <c r="I130" t="s">
        <v>5029</v>
      </c>
      <c r="J130" t="s">
        <v>5030</v>
      </c>
      <c r="K130" t="s">
        <v>3050</v>
      </c>
      <c r="L130" t="s">
        <v>46</v>
      </c>
    </row>
    <row r="131" spans="1:12" x14ac:dyDescent="0.25">
      <c r="A131" t="s">
        <v>1077</v>
      </c>
      <c r="B131" t="s">
        <v>1520</v>
      </c>
      <c r="C131" t="s">
        <v>1516</v>
      </c>
      <c r="D131" t="s">
        <v>1516</v>
      </c>
      <c r="E131" t="s">
        <v>170</v>
      </c>
      <c r="F131" t="str">
        <f t="shared" ref="F131:F194" si="2">IF(E131="Oral",IF(C131=D131,"Oral","Pôster_mod"),"Pôster")</f>
        <v>Pôster</v>
      </c>
      <c r="G131" t="s">
        <v>1078</v>
      </c>
      <c r="H131" t="s">
        <v>5031</v>
      </c>
      <c r="I131" t="s">
        <v>498</v>
      </c>
      <c r="J131" t="s">
        <v>5032</v>
      </c>
      <c r="K131">
        <v>0</v>
      </c>
      <c r="L131" t="s">
        <v>282</v>
      </c>
    </row>
    <row r="132" spans="1:12" x14ac:dyDescent="0.25">
      <c r="A132" t="s">
        <v>1079</v>
      </c>
      <c r="B132" t="s">
        <v>1521</v>
      </c>
      <c r="C132" t="s">
        <v>1516</v>
      </c>
      <c r="D132" t="s">
        <v>1516</v>
      </c>
      <c r="E132" t="s">
        <v>170</v>
      </c>
      <c r="F132" t="str">
        <f t="shared" si="2"/>
        <v>Pôster</v>
      </c>
      <c r="G132" t="s">
        <v>1080</v>
      </c>
      <c r="H132" t="s">
        <v>5033</v>
      </c>
      <c r="I132">
        <v>0</v>
      </c>
      <c r="J132">
        <v>0</v>
      </c>
      <c r="K132">
        <v>0</v>
      </c>
      <c r="L132" t="s">
        <v>76</v>
      </c>
    </row>
    <row r="133" spans="1:12" x14ac:dyDescent="0.25">
      <c r="A133" t="s">
        <v>1081</v>
      </c>
      <c r="B133" t="s">
        <v>1519</v>
      </c>
      <c r="C133" t="s">
        <v>1516</v>
      </c>
      <c r="D133" t="s">
        <v>1516</v>
      </c>
      <c r="E133" t="s">
        <v>169</v>
      </c>
      <c r="F133" t="str">
        <f t="shared" si="2"/>
        <v>Oral</v>
      </c>
      <c r="G133" t="s">
        <v>1082</v>
      </c>
      <c r="H133" t="s">
        <v>5034</v>
      </c>
      <c r="I133" t="s">
        <v>5035</v>
      </c>
      <c r="J133" t="s">
        <v>5036</v>
      </c>
      <c r="K133">
        <v>0</v>
      </c>
      <c r="L133" t="s">
        <v>3</v>
      </c>
    </row>
    <row r="134" spans="1:12" x14ac:dyDescent="0.25">
      <c r="A134" t="s">
        <v>1083</v>
      </c>
      <c r="B134" t="s">
        <v>1521</v>
      </c>
      <c r="C134" t="s">
        <v>1516</v>
      </c>
      <c r="D134" t="s">
        <v>1516</v>
      </c>
      <c r="E134" t="s">
        <v>169</v>
      </c>
      <c r="F134" t="str">
        <f t="shared" si="2"/>
        <v>Oral</v>
      </c>
      <c r="G134" t="s">
        <v>1084</v>
      </c>
      <c r="H134" t="s">
        <v>969</v>
      </c>
      <c r="I134" t="s">
        <v>4951</v>
      </c>
      <c r="J134" t="s">
        <v>5037</v>
      </c>
      <c r="K134">
        <v>0</v>
      </c>
      <c r="L134" t="s">
        <v>76</v>
      </c>
    </row>
    <row r="135" spans="1:12" x14ac:dyDescent="0.25">
      <c r="A135" t="s">
        <v>1085</v>
      </c>
      <c r="B135" t="s">
        <v>1521</v>
      </c>
      <c r="C135" t="s">
        <v>1516</v>
      </c>
      <c r="D135" t="s">
        <v>1516</v>
      </c>
      <c r="E135" t="s">
        <v>170</v>
      </c>
      <c r="F135" t="str">
        <f t="shared" si="2"/>
        <v>Pôster</v>
      </c>
      <c r="G135" t="s">
        <v>969</v>
      </c>
      <c r="H135" t="s">
        <v>5038</v>
      </c>
      <c r="I135">
        <v>0</v>
      </c>
      <c r="J135">
        <v>0</v>
      </c>
      <c r="K135">
        <v>0</v>
      </c>
      <c r="L135" t="s">
        <v>76</v>
      </c>
    </row>
    <row r="136" spans="1:12" x14ac:dyDescent="0.25">
      <c r="A136" t="s">
        <v>1086</v>
      </c>
      <c r="B136" t="s">
        <v>1519</v>
      </c>
      <c r="C136" t="s">
        <v>1516</v>
      </c>
      <c r="D136" t="s">
        <v>1516</v>
      </c>
      <c r="E136" t="s">
        <v>170</v>
      </c>
      <c r="F136" t="str">
        <f t="shared" si="2"/>
        <v>Pôster</v>
      </c>
      <c r="G136" t="s">
        <v>1087</v>
      </c>
      <c r="H136" t="s">
        <v>1088</v>
      </c>
      <c r="I136" t="s">
        <v>5039</v>
      </c>
      <c r="J136" t="s">
        <v>5040</v>
      </c>
      <c r="K136">
        <v>0</v>
      </c>
      <c r="L136" t="s">
        <v>22</v>
      </c>
    </row>
    <row r="137" spans="1:12" x14ac:dyDescent="0.25">
      <c r="A137" t="s">
        <v>1089</v>
      </c>
      <c r="B137" t="s">
        <v>1521</v>
      </c>
      <c r="C137" t="s">
        <v>1516</v>
      </c>
      <c r="D137" t="s">
        <v>1516</v>
      </c>
      <c r="E137" t="s">
        <v>170</v>
      </c>
      <c r="F137" t="str">
        <f t="shared" si="2"/>
        <v>Pôster</v>
      </c>
      <c r="G137" t="s">
        <v>1090</v>
      </c>
      <c r="H137" t="s">
        <v>5041</v>
      </c>
      <c r="I137" t="s">
        <v>5042</v>
      </c>
      <c r="J137">
        <v>0</v>
      </c>
      <c r="K137">
        <v>0</v>
      </c>
      <c r="L137" t="s">
        <v>282</v>
      </c>
    </row>
    <row r="138" spans="1:12" x14ac:dyDescent="0.25">
      <c r="A138" t="s">
        <v>1091</v>
      </c>
      <c r="B138" t="s">
        <v>1518</v>
      </c>
      <c r="C138" t="s">
        <v>1516</v>
      </c>
      <c r="D138" t="s">
        <v>1516</v>
      </c>
      <c r="E138" t="s">
        <v>169</v>
      </c>
      <c r="F138" t="str">
        <f t="shared" si="2"/>
        <v>Oral</v>
      </c>
      <c r="G138" t="s">
        <v>1020</v>
      </c>
      <c r="H138" t="s">
        <v>4730</v>
      </c>
      <c r="I138">
        <v>0</v>
      </c>
      <c r="J138">
        <v>0</v>
      </c>
      <c r="K138">
        <v>0</v>
      </c>
      <c r="L138" t="s">
        <v>143</v>
      </c>
    </row>
    <row r="139" spans="1:12" x14ac:dyDescent="0.25">
      <c r="A139" t="s">
        <v>1092</v>
      </c>
      <c r="B139" t="s">
        <v>1519</v>
      </c>
      <c r="C139" t="s">
        <v>1516</v>
      </c>
      <c r="D139" t="s">
        <v>1517</v>
      </c>
      <c r="E139" t="s">
        <v>170</v>
      </c>
      <c r="F139" t="str">
        <f t="shared" si="2"/>
        <v>Pôster</v>
      </c>
      <c r="G139" t="s">
        <v>1093</v>
      </c>
      <c r="H139">
        <v>0</v>
      </c>
      <c r="I139">
        <v>0</v>
      </c>
      <c r="J139">
        <v>0</v>
      </c>
      <c r="K139">
        <v>0</v>
      </c>
      <c r="L139" t="s">
        <v>76</v>
      </c>
    </row>
    <row r="140" spans="1:12" x14ac:dyDescent="0.25">
      <c r="A140" t="s">
        <v>1094</v>
      </c>
      <c r="B140" t="s">
        <v>1520</v>
      </c>
      <c r="C140" t="s">
        <v>1516</v>
      </c>
      <c r="D140" t="s">
        <v>1517</v>
      </c>
      <c r="E140" t="s">
        <v>170</v>
      </c>
      <c r="F140" t="str">
        <f t="shared" si="2"/>
        <v>Pôster</v>
      </c>
      <c r="G140" t="s">
        <v>1095</v>
      </c>
      <c r="H140" t="s">
        <v>427</v>
      </c>
      <c r="I140">
        <v>0</v>
      </c>
      <c r="J140">
        <v>0</v>
      </c>
      <c r="K140">
        <v>0</v>
      </c>
      <c r="L140" t="s">
        <v>197</v>
      </c>
    </row>
    <row r="141" spans="1:12" x14ac:dyDescent="0.25">
      <c r="A141" t="s">
        <v>1096</v>
      </c>
      <c r="B141" t="s">
        <v>1518</v>
      </c>
      <c r="C141" t="s">
        <v>1516</v>
      </c>
      <c r="D141" t="s">
        <v>1516</v>
      </c>
      <c r="E141" t="s">
        <v>170</v>
      </c>
      <c r="F141" t="str">
        <f t="shared" si="2"/>
        <v>Pôster</v>
      </c>
      <c r="G141" t="s">
        <v>1097</v>
      </c>
      <c r="H141" t="s">
        <v>5043</v>
      </c>
      <c r="I141">
        <v>0</v>
      </c>
      <c r="J141">
        <v>0</v>
      </c>
      <c r="K141">
        <v>0</v>
      </c>
      <c r="L141" t="s">
        <v>3</v>
      </c>
    </row>
    <row r="142" spans="1:12" x14ac:dyDescent="0.25">
      <c r="A142" t="s">
        <v>1098</v>
      </c>
      <c r="B142" t="s">
        <v>1519</v>
      </c>
      <c r="C142" t="s">
        <v>1516</v>
      </c>
      <c r="D142" t="s">
        <v>1516</v>
      </c>
      <c r="E142" t="s">
        <v>170</v>
      </c>
      <c r="F142" t="str">
        <f t="shared" si="2"/>
        <v>Pôster</v>
      </c>
      <c r="G142" t="s">
        <v>1099</v>
      </c>
      <c r="H142" t="s">
        <v>5044</v>
      </c>
      <c r="I142" t="s">
        <v>5045</v>
      </c>
      <c r="J142" t="s">
        <v>5046</v>
      </c>
      <c r="K142" t="s">
        <v>5047</v>
      </c>
      <c r="L142" t="s">
        <v>50</v>
      </c>
    </row>
    <row r="143" spans="1:12" x14ac:dyDescent="0.25">
      <c r="A143" t="s">
        <v>1100</v>
      </c>
      <c r="B143" t="s">
        <v>1520</v>
      </c>
      <c r="C143" t="s">
        <v>1516</v>
      </c>
      <c r="D143" t="s">
        <v>1516</v>
      </c>
      <c r="E143" t="s">
        <v>169</v>
      </c>
      <c r="F143" t="str">
        <f t="shared" si="2"/>
        <v>Oral</v>
      </c>
      <c r="G143" t="s">
        <v>1101</v>
      </c>
      <c r="H143" t="s">
        <v>1066</v>
      </c>
      <c r="I143">
        <v>0</v>
      </c>
      <c r="J143">
        <v>0</v>
      </c>
      <c r="K143">
        <v>0</v>
      </c>
      <c r="L143" t="s">
        <v>13</v>
      </c>
    </row>
    <row r="144" spans="1:12" x14ac:dyDescent="0.25">
      <c r="A144" t="s">
        <v>1102</v>
      </c>
      <c r="B144" t="s">
        <v>1519</v>
      </c>
      <c r="C144" t="s">
        <v>1516</v>
      </c>
      <c r="D144" t="s">
        <v>1516</v>
      </c>
      <c r="E144" t="s">
        <v>170</v>
      </c>
      <c r="F144" t="str">
        <f t="shared" si="2"/>
        <v>Pôster</v>
      </c>
      <c r="G144" t="s">
        <v>1103</v>
      </c>
      <c r="H144" t="s">
        <v>3381</v>
      </c>
      <c r="I144">
        <v>0</v>
      </c>
      <c r="J144">
        <v>0</v>
      </c>
      <c r="K144">
        <v>0</v>
      </c>
      <c r="L144" t="s">
        <v>282</v>
      </c>
    </row>
    <row r="145" spans="1:12" x14ac:dyDescent="0.25">
      <c r="A145" t="s">
        <v>1104</v>
      </c>
      <c r="B145" t="s">
        <v>1520</v>
      </c>
      <c r="C145" t="s">
        <v>1516</v>
      </c>
      <c r="D145" t="s">
        <v>1516</v>
      </c>
      <c r="E145" t="s">
        <v>170</v>
      </c>
      <c r="F145" t="str">
        <f t="shared" si="2"/>
        <v>Pôster</v>
      </c>
      <c r="G145" t="s">
        <v>1105</v>
      </c>
      <c r="H145" t="s">
        <v>5048</v>
      </c>
      <c r="I145" t="s">
        <v>5049</v>
      </c>
      <c r="J145">
        <v>0</v>
      </c>
      <c r="K145">
        <v>0</v>
      </c>
      <c r="L145" t="s">
        <v>22</v>
      </c>
    </row>
    <row r="146" spans="1:12" x14ac:dyDescent="0.25">
      <c r="A146" t="s">
        <v>1106</v>
      </c>
      <c r="B146" t="s">
        <v>1522</v>
      </c>
      <c r="C146" t="s">
        <v>1516</v>
      </c>
      <c r="D146" t="s">
        <v>1516</v>
      </c>
      <c r="E146" t="s">
        <v>170</v>
      </c>
      <c r="F146" t="str">
        <f t="shared" si="2"/>
        <v>Pôster</v>
      </c>
      <c r="G146" t="s">
        <v>1107</v>
      </c>
      <c r="H146" t="s">
        <v>5050</v>
      </c>
      <c r="I146" t="s">
        <v>5051</v>
      </c>
      <c r="J146">
        <v>0</v>
      </c>
      <c r="K146">
        <v>0</v>
      </c>
      <c r="L146" t="s">
        <v>3</v>
      </c>
    </row>
    <row r="147" spans="1:12" x14ac:dyDescent="0.25">
      <c r="A147" t="s">
        <v>1108</v>
      </c>
      <c r="B147" t="s">
        <v>1519</v>
      </c>
      <c r="C147" t="s">
        <v>1516</v>
      </c>
      <c r="D147" t="s">
        <v>1516</v>
      </c>
      <c r="E147" t="s">
        <v>169</v>
      </c>
      <c r="F147" t="str">
        <f t="shared" si="2"/>
        <v>Oral</v>
      </c>
      <c r="G147" t="s">
        <v>1109</v>
      </c>
      <c r="H147" t="s">
        <v>5052</v>
      </c>
      <c r="I147" t="s">
        <v>1110</v>
      </c>
      <c r="J147" t="s">
        <v>2883</v>
      </c>
      <c r="K147" t="s">
        <v>3050</v>
      </c>
      <c r="L147" t="s">
        <v>46</v>
      </c>
    </row>
    <row r="148" spans="1:12" x14ac:dyDescent="0.25">
      <c r="A148" t="s">
        <v>1111</v>
      </c>
      <c r="B148" t="s">
        <v>1521</v>
      </c>
      <c r="C148" t="s">
        <v>1516</v>
      </c>
      <c r="D148" t="s">
        <v>1517</v>
      </c>
      <c r="E148" t="s">
        <v>170</v>
      </c>
      <c r="F148" t="str">
        <f t="shared" si="2"/>
        <v>Pôster</v>
      </c>
      <c r="G148" t="s">
        <v>1112</v>
      </c>
      <c r="H148">
        <v>0</v>
      </c>
      <c r="I148">
        <v>0</v>
      </c>
      <c r="J148">
        <v>0</v>
      </c>
      <c r="K148">
        <v>0</v>
      </c>
      <c r="L148" t="s">
        <v>143</v>
      </c>
    </row>
    <row r="149" spans="1:12" x14ac:dyDescent="0.25">
      <c r="A149" t="s">
        <v>1113</v>
      </c>
      <c r="B149" t="s">
        <v>1519</v>
      </c>
      <c r="C149" t="s">
        <v>1517</v>
      </c>
      <c r="D149" t="s">
        <v>1516</v>
      </c>
      <c r="E149" t="s">
        <v>170</v>
      </c>
      <c r="F149" t="str">
        <f t="shared" si="2"/>
        <v>Pôster</v>
      </c>
      <c r="G149" t="s">
        <v>1114</v>
      </c>
      <c r="H149" t="s">
        <v>1115</v>
      </c>
      <c r="I149" t="s">
        <v>5053</v>
      </c>
      <c r="J149">
        <v>0</v>
      </c>
      <c r="K149">
        <v>0</v>
      </c>
      <c r="L149" t="s">
        <v>152</v>
      </c>
    </row>
    <row r="150" spans="1:12" x14ac:dyDescent="0.25">
      <c r="A150" t="s">
        <v>1116</v>
      </c>
      <c r="B150" t="s">
        <v>1518</v>
      </c>
      <c r="C150" t="s">
        <v>1516</v>
      </c>
      <c r="D150" t="s">
        <v>1516</v>
      </c>
      <c r="E150" t="s">
        <v>170</v>
      </c>
      <c r="F150" t="str">
        <f t="shared" si="2"/>
        <v>Pôster</v>
      </c>
      <c r="G150" t="s">
        <v>1117</v>
      </c>
      <c r="H150" t="s">
        <v>5054</v>
      </c>
      <c r="I150" t="s">
        <v>5055</v>
      </c>
      <c r="J150" t="s">
        <v>5056</v>
      </c>
      <c r="K150" t="s">
        <v>5057</v>
      </c>
      <c r="L150" t="s">
        <v>13</v>
      </c>
    </row>
    <row r="151" spans="1:12" x14ac:dyDescent="0.25">
      <c r="A151" t="s">
        <v>1118</v>
      </c>
      <c r="B151" t="s">
        <v>1521</v>
      </c>
      <c r="C151" t="s">
        <v>1516</v>
      </c>
      <c r="D151" t="s">
        <v>1516</v>
      </c>
      <c r="E151" t="s">
        <v>169</v>
      </c>
      <c r="F151" t="str">
        <f t="shared" si="2"/>
        <v>Oral</v>
      </c>
      <c r="G151" t="s">
        <v>1119</v>
      </c>
      <c r="H151" t="s">
        <v>5058</v>
      </c>
      <c r="I151">
        <v>0</v>
      </c>
      <c r="J151">
        <v>0</v>
      </c>
      <c r="K151">
        <v>0</v>
      </c>
      <c r="L151" t="s">
        <v>127</v>
      </c>
    </row>
    <row r="152" spans="1:12" x14ac:dyDescent="0.25">
      <c r="A152" t="s">
        <v>1120</v>
      </c>
      <c r="B152" t="s">
        <v>1518</v>
      </c>
      <c r="C152" t="s">
        <v>1516</v>
      </c>
      <c r="D152" t="s">
        <v>1517</v>
      </c>
      <c r="E152" t="s">
        <v>169</v>
      </c>
      <c r="F152" t="str">
        <f t="shared" si="2"/>
        <v>Pôster_mod</v>
      </c>
      <c r="G152" t="s">
        <v>1121</v>
      </c>
      <c r="H152">
        <v>0</v>
      </c>
      <c r="I152">
        <v>0</v>
      </c>
      <c r="J152">
        <v>0</v>
      </c>
      <c r="K152">
        <v>0</v>
      </c>
      <c r="L152" t="s">
        <v>46</v>
      </c>
    </row>
    <row r="153" spans="1:12" x14ac:dyDescent="0.25">
      <c r="A153" t="s">
        <v>1122</v>
      </c>
      <c r="B153" t="s">
        <v>1519</v>
      </c>
      <c r="C153" t="s">
        <v>1516</v>
      </c>
      <c r="D153" t="s">
        <v>1516</v>
      </c>
      <c r="E153" t="s">
        <v>169</v>
      </c>
      <c r="F153" t="str">
        <f t="shared" si="2"/>
        <v>Oral</v>
      </c>
      <c r="G153" t="s">
        <v>1110</v>
      </c>
      <c r="H153" t="s">
        <v>5059</v>
      </c>
      <c r="I153" t="s">
        <v>5052</v>
      </c>
      <c r="J153" t="s">
        <v>3052</v>
      </c>
      <c r="K153" t="s">
        <v>3050</v>
      </c>
      <c r="L153" t="s">
        <v>46</v>
      </c>
    </row>
    <row r="154" spans="1:12" x14ac:dyDescent="0.25">
      <c r="A154" t="s">
        <v>1123</v>
      </c>
      <c r="B154" t="s">
        <v>1520</v>
      </c>
      <c r="C154" t="s">
        <v>1516</v>
      </c>
      <c r="D154" t="s">
        <v>1516</v>
      </c>
      <c r="E154" t="s">
        <v>170</v>
      </c>
      <c r="F154" t="str">
        <f t="shared" si="2"/>
        <v>Pôster</v>
      </c>
      <c r="G154" t="s">
        <v>1124</v>
      </c>
      <c r="H154" t="s">
        <v>5060</v>
      </c>
      <c r="I154" t="s">
        <v>5061</v>
      </c>
      <c r="J154">
        <v>0</v>
      </c>
      <c r="K154">
        <v>0</v>
      </c>
      <c r="L154" t="s">
        <v>22</v>
      </c>
    </row>
    <row r="155" spans="1:12" x14ac:dyDescent="0.25">
      <c r="A155" t="s">
        <v>1125</v>
      </c>
      <c r="B155" t="s">
        <v>1519</v>
      </c>
      <c r="C155" t="s">
        <v>1516</v>
      </c>
      <c r="D155" t="s">
        <v>1516</v>
      </c>
      <c r="E155" t="s">
        <v>170</v>
      </c>
      <c r="F155" t="str">
        <f t="shared" si="2"/>
        <v>Pôster</v>
      </c>
      <c r="G155" t="s">
        <v>546</v>
      </c>
      <c r="H155" t="s">
        <v>5062</v>
      </c>
      <c r="I155" t="s">
        <v>5063</v>
      </c>
      <c r="J155">
        <v>0</v>
      </c>
      <c r="K155">
        <v>0</v>
      </c>
      <c r="L155" t="s">
        <v>127</v>
      </c>
    </row>
    <row r="156" spans="1:12" x14ac:dyDescent="0.25">
      <c r="A156" t="s">
        <v>1126</v>
      </c>
      <c r="B156" t="s">
        <v>1519</v>
      </c>
      <c r="C156" t="s">
        <v>1516</v>
      </c>
      <c r="D156" t="s">
        <v>1516</v>
      </c>
      <c r="E156" t="s">
        <v>169</v>
      </c>
      <c r="F156" t="str">
        <f t="shared" si="2"/>
        <v>Oral</v>
      </c>
      <c r="G156" t="s">
        <v>1127</v>
      </c>
      <c r="H156" t="s">
        <v>5030</v>
      </c>
      <c r="I156" t="s">
        <v>2752</v>
      </c>
      <c r="J156" t="s">
        <v>889</v>
      </c>
      <c r="K156" t="s">
        <v>3050</v>
      </c>
      <c r="L156" t="s">
        <v>46</v>
      </c>
    </row>
    <row r="157" spans="1:12" x14ac:dyDescent="0.25">
      <c r="A157" t="s">
        <v>1128</v>
      </c>
      <c r="B157" t="s">
        <v>1521</v>
      </c>
      <c r="C157" t="s">
        <v>1516</v>
      </c>
      <c r="D157" t="s">
        <v>1516</v>
      </c>
      <c r="E157" t="s">
        <v>169</v>
      </c>
      <c r="F157" t="str">
        <f t="shared" si="2"/>
        <v>Oral</v>
      </c>
      <c r="G157" t="s">
        <v>1129</v>
      </c>
      <c r="H157" t="s">
        <v>5064</v>
      </c>
      <c r="I157" t="s">
        <v>5065</v>
      </c>
      <c r="J157" t="s">
        <v>5066</v>
      </c>
      <c r="K157" t="s">
        <v>5067</v>
      </c>
      <c r="L157" t="s">
        <v>50</v>
      </c>
    </row>
    <row r="158" spans="1:12" x14ac:dyDescent="0.25">
      <c r="A158" t="s">
        <v>1130</v>
      </c>
      <c r="B158" t="s">
        <v>1520</v>
      </c>
      <c r="C158" t="s">
        <v>1516</v>
      </c>
      <c r="D158" t="s">
        <v>1516</v>
      </c>
      <c r="E158" t="s">
        <v>169</v>
      </c>
      <c r="F158" t="str">
        <f t="shared" si="2"/>
        <v>Oral</v>
      </c>
      <c r="G158" t="s">
        <v>1131</v>
      </c>
      <c r="H158" t="s">
        <v>5068</v>
      </c>
      <c r="I158" t="s">
        <v>5069</v>
      </c>
      <c r="J158" t="s">
        <v>5049</v>
      </c>
      <c r="K158">
        <v>0</v>
      </c>
      <c r="L158" t="s">
        <v>22</v>
      </c>
    </row>
    <row r="159" spans="1:12" x14ac:dyDescent="0.25">
      <c r="A159" t="s">
        <v>1132</v>
      </c>
      <c r="B159" t="s">
        <v>1521</v>
      </c>
      <c r="C159" t="s">
        <v>1516</v>
      </c>
      <c r="D159" t="s">
        <v>1516</v>
      </c>
      <c r="E159" t="s">
        <v>169</v>
      </c>
      <c r="F159" t="str">
        <f t="shared" si="2"/>
        <v>Oral</v>
      </c>
      <c r="G159" t="s">
        <v>1129</v>
      </c>
      <c r="H159" t="s">
        <v>5070</v>
      </c>
      <c r="I159" t="s">
        <v>5071</v>
      </c>
      <c r="J159" t="s">
        <v>5072</v>
      </c>
      <c r="K159" t="s">
        <v>5073</v>
      </c>
      <c r="L159" t="s">
        <v>50</v>
      </c>
    </row>
    <row r="160" spans="1:12" x14ac:dyDescent="0.25">
      <c r="A160" t="s">
        <v>1133</v>
      </c>
      <c r="B160" t="s">
        <v>1520</v>
      </c>
      <c r="C160" t="s">
        <v>1517</v>
      </c>
      <c r="D160" t="s">
        <v>1516</v>
      </c>
      <c r="E160" t="s">
        <v>170</v>
      </c>
      <c r="F160" t="str">
        <f t="shared" si="2"/>
        <v>Pôster</v>
      </c>
      <c r="G160" t="s">
        <v>1134</v>
      </c>
      <c r="H160" t="s">
        <v>1135</v>
      </c>
      <c r="I160" t="s">
        <v>1136</v>
      </c>
      <c r="J160" t="s">
        <v>5074</v>
      </c>
      <c r="K160">
        <v>0</v>
      </c>
      <c r="L160" t="s">
        <v>3</v>
      </c>
    </row>
    <row r="161" spans="1:12" x14ac:dyDescent="0.25">
      <c r="A161" t="s">
        <v>1137</v>
      </c>
      <c r="B161" t="s">
        <v>1520</v>
      </c>
      <c r="C161" t="s">
        <v>1516</v>
      </c>
      <c r="D161" t="s">
        <v>1516</v>
      </c>
      <c r="E161" t="s">
        <v>170</v>
      </c>
      <c r="F161" t="str">
        <f t="shared" si="2"/>
        <v>Pôster</v>
      </c>
      <c r="G161" t="s">
        <v>1135</v>
      </c>
      <c r="H161" t="s">
        <v>5074</v>
      </c>
      <c r="I161">
        <v>0</v>
      </c>
      <c r="J161">
        <v>0</v>
      </c>
      <c r="K161">
        <v>0</v>
      </c>
      <c r="L161" t="s">
        <v>3</v>
      </c>
    </row>
    <row r="162" spans="1:12" x14ac:dyDescent="0.25">
      <c r="A162" t="s">
        <v>1138</v>
      </c>
      <c r="B162" t="s">
        <v>1520</v>
      </c>
      <c r="C162" t="s">
        <v>1516</v>
      </c>
      <c r="D162" t="s">
        <v>1516</v>
      </c>
      <c r="E162" t="s">
        <v>170</v>
      </c>
      <c r="F162" t="str">
        <f t="shared" si="2"/>
        <v>Pôster</v>
      </c>
      <c r="G162" t="s">
        <v>1135</v>
      </c>
      <c r="H162" t="s">
        <v>5074</v>
      </c>
      <c r="I162">
        <v>0</v>
      </c>
      <c r="J162">
        <v>0</v>
      </c>
      <c r="K162">
        <v>0</v>
      </c>
      <c r="L162" t="s">
        <v>3</v>
      </c>
    </row>
    <row r="163" spans="1:12" x14ac:dyDescent="0.25">
      <c r="A163" t="s">
        <v>1139</v>
      </c>
      <c r="B163" t="s">
        <v>1520</v>
      </c>
      <c r="C163" t="s">
        <v>1516</v>
      </c>
      <c r="D163" t="s">
        <v>1516</v>
      </c>
      <c r="E163" t="s">
        <v>170</v>
      </c>
      <c r="F163" t="str">
        <f t="shared" si="2"/>
        <v>Pôster</v>
      </c>
      <c r="G163" t="s">
        <v>1140</v>
      </c>
      <c r="H163">
        <v>0</v>
      </c>
      <c r="I163">
        <v>0</v>
      </c>
      <c r="J163">
        <v>0</v>
      </c>
      <c r="K163">
        <v>0</v>
      </c>
      <c r="L163" t="s">
        <v>143</v>
      </c>
    </row>
    <row r="164" spans="1:12" x14ac:dyDescent="0.25">
      <c r="A164" t="s">
        <v>1141</v>
      </c>
      <c r="B164" t="s">
        <v>1520</v>
      </c>
      <c r="C164" t="s">
        <v>1516</v>
      </c>
      <c r="D164" t="s">
        <v>1516</v>
      </c>
      <c r="E164" t="s">
        <v>170</v>
      </c>
      <c r="F164" t="str">
        <f t="shared" si="2"/>
        <v>Pôster</v>
      </c>
      <c r="G164" t="s">
        <v>1142</v>
      </c>
      <c r="H164" t="s">
        <v>5018</v>
      </c>
      <c r="I164" t="s">
        <v>5031</v>
      </c>
      <c r="J164">
        <v>0</v>
      </c>
      <c r="K164">
        <v>0</v>
      </c>
      <c r="L164" t="s">
        <v>282</v>
      </c>
    </row>
    <row r="165" spans="1:12" x14ac:dyDescent="0.25">
      <c r="A165" t="s">
        <v>1143</v>
      </c>
      <c r="B165" t="s">
        <v>1519</v>
      </c>
      <c r="C165" t="s">
        <v>1516</v>
      </c>
      <c r="D165" t="s">
        <v>1516</v>
      </c>
      <c r="E165" t="s">
        <v>169</v>
      </c>
      <c r="F165" t="str">
        <f t="shared" si="2"/>
        <v>Oral</v>
      </c>
      <c r="G165" t="s">
        <v>1144</v>
      </c>
      <c r="H165" t="s">
        <v>5075</v>
      </c>
      <c r="I165" t="s">
        <v>5076</v>
      </c>
      <c r="J165" t="s">
        <v>5077</v>
      </c>
      <c r="K165" t="s">
        <v>5078</v>
      </c>
      <c r="L165" t="s">
        <v>3</v>
      </c>
    </row>
    <row r="166" spans="1:12" x14ac:dyDescent="0.25">
      <c r="A166" t="s">
        <v>1145</v>
      </c>
      <c r="B166" t="s">
        <v>1518</v>
      </c>
      <c r="C166" t="s">
        <v>1516</v>
      </c>
      <c r="D166" t="s">
        <v>1516</v>
      </c>
      <c r="E166" t="s">
        <v>169</v>
      </c>
      <c r="F166" t="str">
        <f t="shared" si="2"/>
        <v>Oral</v>
      </c>
      <c r="G166" t="s">
        <v>1146</v>
      </c>
      <c r="H166" t="s">
        <v>5079</v>
      </c>
      <c r="I166">
        <v>0</v>
      </c>
      <c r="J166">
        <v>0</v>
      </c>
      <c r="K166">
        <v>0</v>
      </c>
      <c r="L166" t="s">
        <v>46</v>
      </c>
    </row>
    <row r="167" spans="1:12" x14ac:dyDescent="0.25">
      <c r="A167" t="s">
        <v>1147</v>
      </c>
      <c r="B167" t="s">
        <v>1521</v>
      </c>
      <c r="C167" t="s">
        <v>1517</v>
      </c>
      <c r="D167" t="s">
        <v>1516</v>
      </c>
      <c r="E167" t="s">
        <v>170</v>
      </c>
      <c r="F167" t="str">
        <f t="shared" si="2"/>
        <v>Pôster</v>
      </c>
      <c r="G167" t="s">
        <v>1148</v>
      </c>
      <c r="H167" t="s">
        <v>969</v>
      </c>
      <c r="I167" t="s">
        <v>5080</v>
      </c>
      <c r="J167" t="s">
        <v>4951</v>
      </c>
      <c r="K167">
        <v>0</v>
      </c>
      <c r="L167" t="s">
        <v>76</v>
      </c>
    </row>
    <row r="168" spans="1:12" x14ac:dyDescent="0.25">
      <c r="A168" t="s">
        <v>1149</v>
      </c>
      <c r="B168" t="s">
        <v>1519</v>
      </c>
      <c r="C168" t="s">
        <v>1516</v>
      </c>
      <c r="D168" t="s">
        <v>1516</v>
      </c>
      <c r="E168" t="s">
        <v>169</v>
      </c>
      <c r="F168" t="str">
        <f t="shared" si="2"/>
        <v>Oral</v>
      </c>
      <c r="G168" t="s">
        <v>1088</v>
      </c>
      <c r="H168" t="s">
        <v>1087</v>
      </c>
      <c r="I168" t="s">
        <v>5081</v>
      </c>
      <c r="J168" t="s">
        <v>940</v>
      </c>
      <c r="K168" t="s">
        <v>5082</v>
      </c>
      <c r="L168" t="s">
        <v>22</v>
      </c>
    </row>
    <row r="169" spans="1:12" x14ac:dyDescent="0.25">
      <c r="A169" t="s">
        <v>1150</v>
      </c>
      <c r="B169" t="s">
        <v>1520</v>
      </c>
      <c r="C169" t="s">
        <v>1516</v>
      </c>
      <c r="D169" t="s">
        <v>1516</v>
      </c>
      <c r="E169" t="s">
        <v>170</v>
      </c>
      <c r="F169" t="str">
        <f t="shared" si="2"/>
        <v>Pôster</v>
      </c>
      <c r="G169" t="s">
        <v>1151</v>
      </c>
      <c r="H169" t="s">
        <v>1152</v>
      </c>
      <c r="I169" t="s">
        <v>1153</v>
      </c>
      <c r="J169">
        <v>0</v>
      </c>
      <c r="K169">
        <v>0</v>
      </c>
      <c r="L169" t="s">
        <v>76</v>
      </c>
    </row>
    <row r="170" spans="1:12" x14ac:dyDescent="0.25">
      <c r="A170" t="s">
        <v>1154</v>
      </c>
      <c r="B170" t="s">
        <v>1519</v>
      </c>
      <c r="C170" t="s">
        <v>1516</v>
      </c>
      <c r="D170" t="s">
        <v>1516</v>
      </c>
      <c r="E170" t="s">
        <v>169</v>
      </c>
      <c r="F170" t="str">
        <f t="shared" si="2"/>
        <v>Oral</v>
      </c>
      <c r="G170" t="s">
        <v>1155</v>
      </c>
      <c r="H170" t="s">
        <v>5083</v>
      </c>
      <c r="I170" t="s">
        <v>5084</v>
      </c>
      <c r="J170">
        <v>0</v>
      </c>
      <c r="K170">
        <v>0</v>
      </c>
      <c r="L170" t="s">
        <v>50</v>
      </c>
    </row>
    <row r="171" spans="1:12" x14ac:dyDescent="0.25">
      <c r="A171" t="s">
        <v>1156</v>
      </c>
      <c r="B171" t="s">
        <v>1521</v>
      </c>
      <c r="C171" t="s">
        <v>1516</v>
      </c>
      <c r="D171" t="s">
        <v>1516</v>
      </c>
      <c r="E171" t="s">
        <v>170</v>
      </c>
      <c r="F171" t="str">
        <f t="shared" si="2"/>
        <v>Pôster</v>
      </c>
      <c r="G171" t="s">
        <v>931</v>
      </c>
      <c r="H171" t="s">
        <v>4951</v>
      </c>
      <c r="I171" t="s">
        <v>4950</v>
      </c>
      <c r="J171" t="s">
        <v>932</v>
      </c>
      <c r="K171" t="s">
        <v>5085</v>
      </c>
      <c r="L171" t="s">
        <v>76</v>
      </c>
    </row>
    <row r="172" spans="1:12" x14ac:dyDescent="0.25">
      <c r="A172" t="s">
        <v>1157</v>
      </c>
      <c r="B172" t="s">
        <v>1519</v>
      </c>
      <c r="C172" t="s">
        <v>1516</v>
      </c>
      <c r="D172" t="s">
        <v>1516</v>
      </c>
      <c r="E172" t="s">
        <v>170</v>
      </c>
      <c r="F172" t="str">
        <f t="shared" si="2"/>
        <v>Pôster</v>
      </c>
      <c r="G172" t="s">
        <v>1158</v>
      </c>
      <c r="H172" t="s">
        <v>940</v>
      </c>
      <c r="I172" t="s">
        <v>3289</v>
      </c>
      <c r="J172" t="s">
        <v>3290</v>
      </c>
      <c r="K172">
        <v>0</v>
      </c>
      <c r="L172" t="s">
        <v>22</v>
      </c>
    </row>
    <row r="173" spans="1:12" x14ac:dyDescent="0.25">
      <c r="A173" t="s">
        <v>1159</v>
      </c>
      <c r="B173" t="s">
        <v>1521</v>
      </c>
      <c r="C173" t="s">
        <v>1516</v>
      </c>
      <c r="D173" t="s">
        <v>1516</v>
      </c>
      <c r="E173" t="s">
        <v>169</v>
      </c>
      <c r="F173" t="str">
        <f t="shared" si="2"/>
        <v>Oral</v>
      </c>
      <c r="G173" t="s">
        <v>825</v>
      </c>
      <c r="H173" t="s">
        <v>5086</v>
      </c>
      <c r="I173" t="s">
        <v>5087</v>
      </c>
      <c r="J173" t="s">
        <v>903</v>
      </c>
      <c r="K173" t="s">
        <v>5088</v>
      </c>
      <c r="L173" t="s">
        <v>76</v>
      </c>
    </row>
    <row r="174" spans="1:12" x14ac:dyDescent="0.25">
      <c r="A174" t="s">
        <v>1160</v>
      </c>
      <c r="B174" t="s">
        <v>1519</v>
      </c>
      <c r="C174" t="s">
        <v>1516</v>
      </c>
      <c r="D174" t="s">
        <v>1516</v>
      </c>
      <c r="E174" t="s">
        <v>169</v>
      </c>
      <c r="F174" t="str">
        <f t="shared" si="2"/>
        <v>Oral</v>
      </c>
      <c r="G174" t="s">
        <v>1161</v>
      </c>
      <c r="H174" t="s">
        <v>1162</v>
      </c>
      <c r="I174" t="s">
        <v>5089</v>
      </c>
      <c r="J174" t="s">
        <v>5090</v>
      </c>
      <c r="K174">
        <v>0</v>
      </c>
      <c r="L174" t="s">
        <v>22</v>
      </c>
    </row>
    <row r="175" spans="1:12" x14ac:dyDescent="0.25">
      <c r="A175" t="s">
        <v>1163</v>
      </c>
      <c r="B175" t="s">
        <v>1520</v>
      </c>
      <c r="C175" t="s">
        <v>1516</v>
      </c>
      <c r="D175" t="s">
        <v>1516</v>
      </c>
      <c r="E175" t="s">
        <v>170</v>
      </c>
      <c r="F175" t="str">
        <f t="shared" si="2"/>
        <v>Pôster</v>
      </c>
      <c r="G175" t="s">
        <v>1164</v>
      </c>
      <c r="H175" t="s">
        <v>1165</v>
      </c>
      <c r="I175" t="s">
        <v>1166</v>
      </c>
      <c r="J175" t="s">
        <v>5091</v>
      </c>
      <c r="K175" t="s">
        <v>5092</v>
      </c>
      <c r="L175" t="s">
        <v>3</v>
      </c>
    </row>
    <row r="176" spans="1:12" x14ac:dyDescent="0.25">
      <c r="A176" t="s">
        <v>1167</v>
      </c>
      <c r="B176" t="s">
        <v>1519</v>
      </c>
      <c r="C176" t="s">
        <v>1516</v>
      </c>
      <c r="D176" t="s">
        <v>1516</v>
      </c>
      <c r="E176" t="s">
        <v>169</v>
      </c>
      <c r="F176" t="str">
        <f t="shared" si="2"/>
        <v>Oral</v>
      </c>
      <c r="G176" t="s">
        <v>1162</v>
      </c>
      <c r="H176" t="s">
        <v>1161</v>
      </c>
      <c r="I176" t="s">
        <v>5089</v>
      </c>
      <c r="J176" t="s">
        <v>5090</v>
      </c>
      <c r="K176" t="s">
        <v>5093</v>
      </c>
      <c r="L176" t="s">
        <v>22</v>
      </c>
    </row>
    <row r="177" spans="1:12" x14ac:dyDescent="0.25">
      <c r="A177" t="s">
        <v>1168</v>
      </c>
      <c r="B177" t="s">
        <v>1519</v>
      </c>
      <c r="C177" t="s">
        <v>1516</v>
      </c>
      <c r="D177" t="s">
        <v>1516</v>
      </c>
      <c r="E177" t="s">
        <v>169</v>
      </c>
      <c r="F177" t="str">
        <f t="shared" si="2"/>
        <v>Oral</v>
      </c>
      <c r="G177" t="s">
        <v>1169</v>
      </c>
      <c r="H177" t="s">
        <v>5094</v>
      </c>
      <c r="I177" t="s">
        <v>5095</v>
      </c>
      <c r="J177" t="s">
        <v>5096</v>
      </c>
      <c r="K177">
        <v>0</v>
      </c>
      <c r="L177" t="s">
        <v>22</v>
      </c>
    </row>
    <row r="178" spans="1:12" x14ac:dyDescent="0.25">
      <c r="A178" t="s">
        <v>1170</v>
      </c>
      <c r="B178" t="s">
        <v>1519</v>
      </c>
      <c r="C178" t="s">
        <v>1517</v>
      </c>
      <c r="D178" t="s">
        <v>1516</v>
      </c>
      <c r="E178">
        <v>0</v>
      </c>
      <c r="F178" t="str">
        <f t="shared" si="2"/>
        <v>Pôster</v>
      </c>
      <c r="G178" t="s">
        <v>1171</v>
      </c>
      <c r="H178" t="s">
        <v>5097</v>
      </c>
      <c r="I178" t="s">
        <v>5098</v>
      </c>
      <c r="J178">
        <v>0</v>
      </c>
      <c r="K178">
        <v>0</v>
      </c>
      <c r="L178" t="s">
        <v>76</v>
      </c>
    </row>
    <row r="179" spans="1:12" x14ac:dyDescent="0.25">
      <c r="A179" t="s">
        <v>1172</v>
      </c>
      <c r="B179" t="s">
        <v>1519</v>
      </c>
      <c r="C179" t="s">
        <v>1516</v>
      </c>
      <c r="D179" t="s">
        <v>1516</v>
      </c>
      <c r="E179" t="s">
        <v>170</v>
      </c>
      <c r="F179" t="str">
        <f t="shared" si="2"/>
        <v>Pôster</v>
      </c>
      <c r="G179" t="s">
        <v>1173</v>
      </c>
      <c r="H179" t="s">
        <v>1174</v>
      </c>
      <c r="I179" t="s">
        <v>898</v>
      </c>
      <c r="J179" t="s">
        <v>5099</v>
      </c>
      <c r="K179" t="s">
        <v>5100</v>
      </c>
      <c r="L179" t="s">
        <v>50</v>
      </c>
    </row>
    <row r="180" spans="1:12" x14ac:dyDescent="0.25">
      <c r="A180" t="s">
        <v>1175</v>
      </c>
      <c r="B180" t="s">
        <v>1519</v>
      </c>
      <c r="C180" t="s">
        <v>1516</v>
      </c>
      <c r="D180" t="s">
        <v>1517</v>
      </c>
      <c r="E180" t="s">
        <v>170</v>
      </c>
      <c r="F180" t="str">
        <f t="shared" si="2"/>
        <v>Pôster</v>
      </c>
      <c r="G180" t="s">
        <v>1176</v>
      </c>
      <c r="H180" t="s">
        <v>5101</v>
      </c>
      <c r="I180" t="s">
        <v>2991</v>
      </c>
      <c r="J180" t="s">
        <v>2995</v>
      </c>
      <c r="K180" t="s">
        <v>2993</v>
      </c>
      <c r="L180" t="s">
        <v>46</v>
      </c>
    </row>
    <row r="181" spans="1:12" x14ac:dyDescent="0.25">
      <c r="A181" t="s">
        <v>1177</v>
      </c>
      <c r="B181" t="s">
        <v>1519</v>
      </c>
      <c r="C181" t="s">
        <v>1516</v>
      </c>
      <c r="D181" t="s">
        <v>1516</v>
      </c>
      <c r="E181" t="s">
        <v>169</v>
      </c>
      <c r="F181" t="str">
        <f t="shared" si="2"/>
        <v>Oral</v>
      </c>
      <c r="G181" t="s">
        <v>1178</v>
      </c>
      <c r="H181" t="s">
        <v>5102</v>
      </c>
      <c r="I181" t="s">
        <v>5103</v>
      </c>
      <c r="J181" t="s">
        <v>5104</v>
      </c>
      <c r="K181">
        <v>0</v>
      </c>
      <c r="L181" t="s">
        <v>3</v>
      </c>
    </row>
    <row r="182" spans="1:12" x14ac:dyDescent="0.25">
      <c r="A182" t="s">
        <v>1179</v>
      </c>
      <c r="B182" t="s">
        <v>1522</v>
      </c>
      <c r="C182" t="s">
        <v>1517</v>
      </c>
      <c r="D182" t="s">
        <v>1516</v>
      </c>
      <c r="E182" t="s">
        <v>170</v>
      </c>
      <c r="F182" t="str">
        <f t="shared" si="2"/>
        <v>Pôster</v>
      </c>
      <c r="G182" t="s">
        <v>1180</v>
      </c>
      <c r="H182" t="s">
        <v>5105</v>
      </c>
      <c r="I182" t="s">
        <v>5106</v>
      </c>
      <c r="J182" t="s">
        <v>5107</v>
      </c>
      <c r="K182" t="s">
        <v>5108</v>
      </c>
      <c r="L182" t="s">
        <v>1181</v>
      </c>
    </row>
    <row r="183" spans="1:12" x14ac:dyDescent="0.25">
      <c r="A183" t="s">
        <v>1182</v>
      </c>
      <c r="B183" t="s">
        <v>1520</v>
      </c>
      <c r="C183" t="s">
        <v>1516</v>
      </c>
      <c r="D183" t="s">
        <v>1516</v>
      </c>
      <c r="E183" t="s">
        <v>170</v>
      </c>
      <c r="F183" t="str">
        <f t="shared" si="2"/>
        <v>Pôster</v>
      </c>
      <c r="G183" t="s">
        <v>1183</v>
      </c>
      <c r="H183" t="s">
        <v>4757</v>
      </c>
      <c r="I183">
        <v>0</v>
      </c>
      <c r="J183">
        <v>0</v>
      </c>
      <c r="K183">
        <v>0</v>
      </c>
      <c r="L183" t="s">
        <v>143</v>
      </c>
    </row>
    <row r="184" spans="1:12" x14ac:dyDescent="0.25">
      <c r="A184" t="s">
        <v>1184</v>
      </c>
      <c r="B184" t="s">
        <v>1519</v>
      </c>
      <c r="C184" t="s">
        <v>1516</v>
      </c>
      <c r="D184" t="s">
        <v>1516</v>
      </c>
      <c r="E184" t="s">
        <v>169</v>
      </c>
      <c r="F184" t="str">
        <f t="shared" si="2"/>
        <v>Oral</v>
      </c>
      <c r="G184" t="s">
        <v>1185</v>
      </c>
      <c r="H184" t="s">
        <v>5109</v>
      </c>
      <c r="I184" t="s">
        <v>5110</v>
      </c>
      <c r="J184">
        <v>0</v>
      </c>
      <c r="K184">
        <v>0</v>
      </c>
      <c r="L184" t="s">
        <v>3</v>
      </c>
    </row>
    <row r="185" spans="1:12" x14ac:dyDescent="0.25">
      <c r="A185" t="s">
        <v>1186</v>
      </c>
      <c r="B185" t="s">
        <v>1518</v>
      </c>
      <c r="C185" t="s">
        <v>1516</v>
      </c>
      <c r="D185" t="s">
        <v>1516</v>
      </c>
      <c r="E185" t="s">
        <v>169</v>
      </c>
      <c r="F185" t="str">
        <f t="shared" si="2"/>
        <v>Oral</v>
      </c>
      <c r="G185" t="s">
        <v>1027</v>
      </c>
      <c r="H185">
        <v>0</v>
      </c>
      <c r="I185">
        <v>0</v>
      </c>
      <c r="J185">
        <v>0</v>
      </c>
      <c r="K185">
        <v>0</v>
      </c>
      <c r="L185" t="s">
        <v>22</v>
      </c>
    </row>
    <row r="186" spans="1:12" x14ac:dyDescent="0.25">
      <c r="A186" t="s">
        <v>1187</v>
      </c>
      <c r="B186" t="s">
        <v>1519</v>
      </c>
      <c r="C186" t="s">
        <v>1516</v>
      </c>
      <c r="D186" t="s">
        <v>1516</v>
      </c>
      <c r="E186" t="s">
        <v>169</v>
      </c>
      <c r="F186" t="str">
        <f t="shared" si="2"/>
        <v>Oral</v>
      </c>
      <c r="G186" t="s">
        <v>1188</v>
      </c>
      <c r="H186" t="s">
        <v>5111</v>
      </c>
      <c r="I186" t="s">
        <v>1189</v>
      </c>
      <c r="J186" t="s">
        <v>5112</v>
      </c>
      <c r="K186" t="s">
        <v>5113</v>
      </c>
      <c r="L186" t="s">
        <v>3</v>
      </c>
    </row>
    <row r="187" spans="1:12" x14ac:dyDescent="0.25">
      <c r="A187" t="s">
        <v>1190</v>
      </c>
      <c r="B187" t="s">
        <v>1519</v>
      </c>
      <c r="C187" t="s">
        <v>1516</v>
      </c>
      <c r="D187" t="s">
        <v>1516</v>
      </c>
      <c r="E187" t="s">
        <v>170</v>
      </c>
      <c r="F187" t="str">
        <f t="shared" si="2"/>
        <v>Pôster</v>
      </c>
      <c r="G187" t="s">
        <v>1191</v>
      </c>
      <c r="H187" t="s">
        <v>5114</v>
      </c>
      <c r="I187" t="s">
        <v>5115</v>
      </c>
      <c r="J187" t="s">
        <v>1192</v>
      </c>
      <c r="K187" t="s">
        <v>5104</v>
      </c>
      <c r="L187" t="s">
        <v>3</v>
      </c>
    </row>
    <row r="188" spans="1:12" x14ac:dyDescent="0.25">
      <c r="A188" t="s">
        <v>1193</v>
      </c>
      <c r="B188" t="s">
        <v>1518</v>
      </c>
      <c r="C188" t="s">
        <v>1517</v>
      </c>
      <c r="D188" t="s">
        <v>1516</v>
      </c>
      <c r="E188" t="s">
        <v>169</v>
      </c>
      <c r="F188" t="str">
        <f t="shared" si="2"/>
        <v>Pôster_mod</v>
      </c>
      <c r="G188" t="s">
        <v>1194</v>
      </c>
      <c r="H188" t="s">
        <v>5116</v>
      </c>
      <c r="I188" t="s">
        <v>5117</v>
      </c>
      <c r="J188">
        <v>0</v>
      </c>
      <c r="K188">
        <v>0</v>
      </c>
      <c r="L188" t="s">
        <v>3</v>
      </c>
    </row>
    <row r="189" spans="1:12" x14ac:dyDescent="0.25">
      <c r="A189" t="s">
        <v>1195</v>
      </c>
      <c r="B189" t="s">
        <v>1521</v>
      </c>
      <c r="C189" t="s">
        <v>1516</v>
      </c>
      <c r="D189" t="s">
        <v>1516</v>
      </c>
      <c r="E189" t="s">
        <v>169</v>
      </c>
      <c r="F189" t="str">
        <f t="shared" si="2"/>
        <v>Oral</v>
      </c>
      <c r="G189" t="s">
        <v>1196</v>
      </c>
      <c r="H189">
        <v>0</v>
      </c>
      <c r="I189">
        <v>0</v>
      </c>
      <c r="J189">
        <v>0</v>
      </c>
      <c r="K189">
        <v>0</v>
      </c>
      <c r="L189" t="s">
        <v>100</v>
      </c>
    </row>
    <row r="190" spans="1:12" x14ac:dyDescent="0.25">
      <c r="A190" t="s">
        <v>1197</v>
      </c>
      <c r="B190" t="s">
        <v>1519</v>
      </c>
      <c r="C190" t="s">
        <v>1517</v>
      </c>
      <c r="D190" t="s">
        <v>1516</v>
      </c>
      <c r="E190" t="s">
        <v>170</v>
      </c>
      <c r="F190" t="str">
        <f t="shared" si="2"/>
        <v>Pôster</v>
      </c>
      <c r="G190" t="s">
        <v>1007</v>
      </c>
      <c r="H190" t="s">
        <v>4984</v>
      </c>
      <c r="I190" t="s">
        <v>5118</v>
      </c>
      <c r="J190">
        <v>0</v>
      </c>
      <c r="K190">
        <v>0</v>
      </c>
      <c r="L190" t="s">
        <v>22</v>
      </c>
    </row>
    <row r="191" spans="1:12" x14ac:dyDescent="0.25">
      <c r="A191" t="s">
        <v>1198</v>
      </c>
      <c r="B191" t="s">
        <v>1519</v>
      </c>
      <c r="C191" t="s">
        <v>1517</v>
      </c>
      <c r="D191" t="s">
        <v>1516</v>
      </c>
      <c r="E191" t="s">
        <v>170</v>
      </c>
      <c r="F191" t="str">
        <f t="shared" si="2"/>
        <v>Pôster</v>
      </c>
      <c r="G191" t="s">
        <v>985</v>
      </c>
      <c r="H191" t="s">
        <v>986</v>
      </c>
      <c r="I191" t="s">
        <v>1199</v>
      </c>
      <c r="J191" t="s">
        <v>987</v>
      </c>
      <c r="K191" t="s">
        <v>1200</v>
      </c>
      <c r="L191" t="s">
        <v>46</v>
      </c>
    </row>
    <row r="192" spans="1:12" x14ac:dyDescent="0.25">
      <c r="A192" t="s">
        <v>1201</v>
      </c>
      <c r="B192" t="s">
        <v>1519</v>
      </c>
      <c r="C192" t="s">
        <v>1516</v>
      </c>
      <c r="D192" t="s">
        <v>1516</v>
      </c>
      <c r="E192" t="s">
        <v>170</v>
      </c>
      <c r="F192" t="str">
        <f t="shared" si="2"/>
        <v>Pôster</v>
      </c>
      <c r="G192" t="s">
        <v>1202</v>
      </c>
      <c r="H192" t="s">
        <v>5119</v>
      </c>
      <c r="I192" t="s">
        <v>5120</v>
      </c>
      <c r="J192" t="s">
        <v>605</v>
      </c>
      <c r="K192">
        <v>0</v>
      </c>
      <c r="L192" t="s">
        <v>22</v>
      </c>
    </row>
    <row r="193" spans="1:12" x14ac:dyDescent="0.25">
      <c r="A193" t="s">
        <v>1203</v>
      </c>
      <c r="B193" t="s">
        <v>1518</v>
      </c>
      <c r="C193" t="s">
        <v>1516</v>
      </c>
      <c r="D193" t="s">
        <v>1516</v>
      </c>
      <c r="E193" t="s">
        <v>169</v>
      </c>
      <c r="F193" t="str">
        <f t="shared" si="2"/>
        <v>Oral</v>
      </c>
      <c r="G193" t="s">
        <v>1204</v>
      </c>
      <c r="H193" t="s">
        <v>5121</v>
      </c>
      <c r="I193" t="s">
        <v>5122</v>
      </c>
      <c r="J193">
        <v>0</v>
      </c>
      <c r="K193">
        <v>0</v>
      </c>
      <c r="L193" t="s">
        <v>306</v>
      </c>
    </row>
    <row r="194" spans="1:12" x14ac:dyDescent="0.25">
      <c r="A194" t="s">
        <v>1205</v>
      </c>
      <c r="B194" t="s">
        <v>1519</v>
      </c>
      <c r="C194" t="s">
        <v>1516</v>
      </c>
      <c r="D194" t="s">
        <v>1516</v>
      </c>
      <c r="E194" t="s">
        <v>170</v>
      </c>
      <c r="F194" t="str">
        <f t="shared" si="2"/>
        <v>Pôster</v>
      </c>
      <c r="G194" t="s">
        <v>1206</v>
      </c>
      <c r="H194" t="s">
        <v>5123</v>
      </c>
      <c r="I194" t="s">
        <v>5124</v>
      </c>
      <c r="J194" t="s">
        <v>5125</v>
      </c>
      <c r="K194" t="s">
        <v>3724</v>
      </c>
      <c r="L194" t="s">
        <v>46</v>
      </c>
    </row>
    <row r="195" spans="1:12" x14ac:dyDescent="0.25">
      <c r="A195" t="s">
        <v>1207</v>
      </c>
      <c r="B195" t="s">
        <v>1519</v>
      </c>
      <c r="C195" t="s">
        <v>1516</v>
      </c>
      <c r="D195" t="s">
        <v>1516</v>
      </c>
      <c r="E195" t="s">
        <v>170</v>
      </c>
      <c r="F195" t="str">
        <f t="shared" ref="F195:F258" si="3">IF(E195="Oral",IF(C195=D195,"Oral","Pôster_mod"),"Pôster")</f>
        <v>Pôster</v>
      </c>
      <c r="G195" t="s">
        <v>943</v>
      </c>
      <c r="H195" t="s">
        <v>4823</v>
      </c>
      <c r="I195" t="s">
        <v>5126</v>
      </c>
      <c r="J195" t="s">
        <v>4825</v>
      </c>
      <c r="K195" t="s">
        <v>4824</v>
      </c>
      <c r="L195" t="s">
        <v>148</v>
      </c>
    </row>
    <row r="196" spans="1:12" x14ac:dyDescent="0.25">
      <c r="A196" t="s">
        <v>1208</v>
      </c>
      <c r="B196" t="s">
        <v>1519</v>
      </c>
      <c r="C196" t="s">
        <v>1516</v>
      </c>
      <c r="D196" t="s">
        <v>1516</v>
      </c>
      <c r="E196" t="s">
        <v>169</v>
      </c>
      <c r="F196" t="str">
        <f t="shared" si="3"/>
        <v>Oral</v>
      </c>
      <c r="G196" t="s">
        <v>1174</v>
      </c>
      <c r="H196" t="s">
        <v>1173</v>
      </c>
      <c r="I196" t="s">
        <v>5100</v>
      </c>
      <c r="J196" t="s">
        <v>5099</v>
      </c>
      <c r="K196" t="s">
        <v>5127</v>
      </c>
      <c r="L196" t="s">
        <v>50</v>
      </c>
    </row>
    <row r="197" spans="1:12" x14ac:dyDescent="0.25">
      <c r="A197" t="s">
        <v>1209</v>
      </c>
      <c r="B197" t="s">
        <v>1519</v>
      </c>
      <c r="C197" t="s">
        <v>1516</v>
      </c>
      <c r="D197" t="s">
        <v>1516</v>
      </c>
      <c r="E197" t="s">
        <v>170</v>
      </c>
      <c r="F197" t="str">
        <f t="shared" si="3"/>
        <v>Pôster</v>
      </c>
      <c r="G197" t="s">
        <v>1210</v>
      </c>
      <c r="H197" t="s">
        <v>1211</v>
      </c>
      <c r="I197" t="s">
        <v>5128</v>
      </c>
      <c r="J197" t="s">
        <v>5129</v>
      </c>
      <c r="K197">
        <v>0</v>
      </c>
      <c r="L197" t="s">
        <v>100</v>
      </c>
    </row>
    <row r="198" spans="1:12" x14ac:dyDescent="0.25">
      <c r="A198" t="s">
        <v>1212</v>
      </c>
      <c r="B198" t="s">
        <v>1521</v>
      </c>
      <c r="C198" t="s">
        <v>1516</v>
      </c>
      <c r="D198" t="s">
        <v>1516</v>
      </c>
      <c r="E198" t="s">
        <v>170</v>
      </c>
      <c r="F198" t="str">
        <f t="shared" si="3"/>
        <v>Pôster</v>
      </c>
      <c r="G198" t="s">
        <v>1213</v>
      </c>
      <c r="H198" t="s">
        <v>5130</v>
      </c>
      <c r="I198" t="s">
        <v>5131</v>
      </c>
      <c r="J198">
        <v>0</v>
      </c>
      <c r="K198">
        <v>0</v>
      </c>
      <c r="L198" t="s">
        <v>282</v>
      </c>
    </row>
    <row r="199" spans="1:12" x14ac:dyDescent="0.25">
      <c r="A199" t="s">
        <v>1214</v>
      </c>
      <c r="B199" t="s">
        <v>1520</v>
      </c>
      <c r="C199" t="s">
        <v>1516</v>
      </c>
      <c r="D199" t="s">
        <v>1516</v>
      </c>
      <c r="E199" t="s">
        <v>170</v>
      </c>
      <c r="F199" t="str">
        <f t="shared" si="3"/>
        <v>Pôster</v>
      </c>
      <c r="G199" t="s">
        <v>1215</v>
      </c>
      <c r="H199" t="s">
        <v>5031</v>
      </c>
      <c r="I199" t="s">
        <v>5132</v>
      </c>
      <c r="J199" t="s">
        <v>5133</v>
      </c>
      <c r="K199">
        <v>0</v>
      </c>
      <c r="L199" t="s">
        <v>282</v>
      </c>
    </row>
    <row r="200" spans="1:12" x14ac:dyDescent="0.25">
      <c r="A200" t="s">
        <v>1216</v>
      </c>
      <c r="B200" t="s">
        <v>1522</v>
      </c>
      <c r="C200" t="s">
        <v>1516</v>
      </c>
      <c r="D200" t="s">
        <v>1516</v>
      </c>
      <c r="E200" t="s">
        <v>169</v>
      </c>
      <c r="F200" t="str">
        <f t="shared" si="3"/>
        <v>Oral</v>
      </c>
      <c r="G200" t="s">
        <v>1217</v>
      </c>
      <c r="H200" t="s">
        <v>5134</v>
      </c>
      <c r="I200" t="s">
        <v>5135</v>
      </c>
      <c r="J200">
        <v>0</v>
      </c>
      <c r="K200">
        <v>0</v>
      </c>
      <c r="L200" t="s">
        <v>46</v>
      </c>
    </row>
    <row r="201" spans="1:12" x14ac:dyDescent="0.25">
      <c r="A201" t="s">
        <v>1218</v>
      </c>
      <c r="B201" t="s">
        <v>1519</v>
      </c>
      <c r="C201" t="s">
        <v>1516</v>
      </c>
      <c r="D201" t="s">
        <v>1516</v>
      </c>
      <c r="E201" t="s">
        <v>169</v>
      </c>
      <c r="F201" t="str">
        <f t="shared" si="3"/>
        <v>Oral</v>
      </c>
      <c r="G201" t="s">
        <v>605</v>
      </c>
      <c r="H201" t="s">
        <v>604</v>
      </c>
      <c r="I201" t="s">
        <v>4590</v>
      </c>
      <c r="J201" t="s">
        <v>3285</v>
      </c>
      <c r="K201">
        <v>0</v>
      </c>
      <c r="L201" t="s">
        <v>22</v>
      </c>
    </row>
    <row r="202" spans="1:12" x14ac:dyDescent="0.25">
      <c r="A202" t="s">
        <v>1219</v>
      </c>
      <c r="B202" t="s">
        <v>1519</v>
      </c>
      <c r="C202" t="s">
        <v>1516</v>
      </c>
      <c r="D202" t="s">
        <v>1516</v>
      </c>
      <c r="E202" t="s">
        <v>170</v>
      </c>
      <c r="F202" t="str">
        <f t="shared" si="3"/>
        <v>Pôster</v>
      </c>
      <c r="G202" t="s">
        <v>1220</v>
      </c>
      <c r="H202" t="s">
        <v>5136</v>
      </c>
      <c r="I202" t="s">
        <v>5137</v>
      </c>
      <c r="J202">
        <v>0</v>
      </c>
      <c r="K202">
        <v>0</v>
      </c>
      <c r="L202" t="s">
        <v>19</v>
      </c>
    </row>
    <row r="203" spans="1:12" x14ac:dyDescent="0.25">
      <c r="A203" t="s">
        <v>1221</v>
      </c>
      <c r="B203" t="s">
        <v>1519</v>
      </c>
      <c r="C203" t="s">
        <v>1516</v>
      </c>
      <c r="D203" t="s">
        <v>1516</v>
      </c>
      <c r="E203" t="s">
        <v>169</v>
      </c>
      <c r="F203" t="str">
        <f t="shared" si="3"/>
        <v>Oral</v>
      </c>
      <c r="G203" t="s">
        <v>1222</v>
      </c>
      <c r="H203" t="s">
        <v>5138</v>
      </c>
      <c r="I203" t="s">
        <v>5139</v>
      </c>
      <c r="J203" t="s">
        <v>5140</v>
      </c>
      <c r="K203">
        <v>0</v>
      </c>
      <c r="L203" t="s">
        <v>183</v>
      </c>
    </row>
    <row r="204" spans="1:12" x14ac:dyDescent="0.25">
      <c r="A204" t="s">
        <v>1223</v>
      </c>
      <c r="B204" t="s">
        <v>1519</v>
      </c>
      <c r="C204" t="s">
        <v>1516</v>
      </c>
      <c r="D204" t="s">
        <v>1516</v>
      </c>
      <c r="E204" t="s">
        <v>170</v>
      </c>
      <c r="F204" t="str">
        <f t="shared" si="3"/>
        <v>Pôster</v>
      </c>
      <c r="G204" t="s">
        <v>1206</v>
      </c>
      <c r="H204" t="s">
        <v>5141</v>
      </c>
      <c r="I204" t="s">
        <v>5142</v>
      </c>
      <c r="J204" t="s">
        <v>5125</v>
      </c>
      <c r="K204" t="s">
        <v>3724</v>
      </c>
      <c r="L204" t="s">
        <v>46</v>
      </c>
    </row>
    <row r="205" spans="1:12" x14ac:dyDescent="0.25">
      <c r="A205" t="s">
        <v>1224</v>
      </c>
      <c r="B205" t="s">
        <v>1519</v>
      </c>
      <c r="C205" t="s">
        <v>1516</v>
      </c>
      <c r="D205" t="s">
        <v>1516</v>
      </c>
      <c r="E205" t="s">
        <v>169</v>
      </c>
      <c r="F205" t="str">
        <f t="shared" si="3"/>
        <v>Oral</v>
      </c>
      <c r="G205" t="s">
        <v>1225</v>
      </c>
      <c r="H205" t="s">
        <v>1226</v>
      </c>
      <c r="I205" t="s">
        <v>1227</v>
      </c>
      <c r="J205" t="s">
        <v>5128</v>
      </c>
      <c r="K205" t="s">
        <v>4952</v>
      </c>
      <c r="L205" t="s">
        <v>100</v>
      </c>
    </row>
    <row r="206" spans="1:12" x14ac:dyDescent="0.25">
      <c r="A206" t="s">
        <v>1228</v>
      </c>
      <c r="B206" t="s">
        <v>1522</v>
      </c>
      <c r="C206" t="s">
        <v>1516</v>
      </c>
      <c r="D206" t="s">
        <v>1516</v>
      </c>
      <c r="E206" t="s">
        <v>169</v>
      </c>
      <c r="F206" t="str">
        <f t="shared" si="3"/>
        <v>Oral</v>
      </c>
      <c r="G206" t="s">
        <v>1229</v>
      </c>
      <c r="H206" t="s">
        <v>3260</v>
      </c>
      <c r="I206">
        <v>0</v>
      </c>
      <c r="J206">
        <v>0</v>
      </c>
      <c r="K206">
        <v>0</v>
      </c>
      <c r="L206" t="s">
        <v>3</v>
      </c>
    </row>
    <row r="207" spans="1:12" x14ac:dyDescent="0.25">
      <c r="A207" t="s">
        <v>1230</v>
      </c>
      <c r="B207" t="s">
        <v>1519</v>
      </c>
      <c r="C207" t="s">
        <v>1516</v>
      </c>
      <c r="D207" t="s">
        <v>1516</v>
      </c>
      <c r="E207" t="s">
        <v>170</v>
      </c>
      <c r="F207" t="str">
        <f t="shared" si="3"/>
        <v>Pôster</v>
      </c>
      <c r="G207" t="s">
        <v>1231</v>
      </c>
      <c r="H207" t="s">
        <v>1232</v>
      </c>
      <c r="I207" t="s">
        <v>3284</v>
      </c>
      <c r="J207" t="s">
        <v>3283</v>
      </c>
      <c r="K207" t="s">
        <v>3285</v>
      </c>
      <c r="L207" t="s">
        <v>22</v>
      </c>
    </row>
    <row r="208" spans="1:12" x14ac:dyDescent="0.25">
      <c r="A208" t="s">
        <v>1233</v>
      </c>
      <c r="B208" t="s">
        <v>1522</v>
      </c>
      <c r="C208" t="s">
        <v>1516</v>
      </c>
      <c r="D208" t="s">
        <v>1516</v>
      </c>
      <c r="E208" t="s">
        <v>170</v>
      </c>
      <c r="F208" t="str">
        <f t="shared" si="3"/>
        <v>Pôster</v>
      </c>
      <c r="G208" t="s">
        <v>1234</v>
      </c>
      <c r="H208" t="s">
        <v>5143</v>
      </c>
      <c r="I208" t="s">
        <v>5144</v>
      </c>
      <c r="J208" t="s">
        <v>5145</v>
      </c>
      <c r="K208" t="s">
        <v>5146</v>
      </c>
      <c r="L208" t="s">
        <v>50</v>
      </c>
    </row>
    <row r="209" spans="1:12" x14ac:dyDescent="0.25">
      <c r="A209" t="s">
        <v>1235</v>
      </c>
      <c r="B209" t="s">
        <v>1519</v>
      </c>
      <c r="C209" t="s">
        <v>1516</v>
      </c>
      <c r="D209" t="s">
        <v>1517</v>
      </c>
      <c r="E209" t="s">
        <v>170</v>
      </c>
      <c r="F209" t="str">
        <f t="shared" si="3"/>
        <v>Pôster</v>
      </c>
      <c r="G209" t="s">
        <v>1236</v>
      </c>
      <c r="H209" t="s">
        <v>605</v>
      </c>
      <c r="I209" t="s">
        <v>5147</v>
      </c>
      <c r="J209" t="s">
        <v>5148</v>
      </c>
      <c r="K209" t="s">
        <v>5149</v>
      </c>
      <c r="L209" t="s">
        <v>22</v>
      </c>
    </row>
    <row r="210" spans="1:12" x14ac:dyDescent="0.25">
      <c r="A210" t="s">
        <v>1237</v>
      </c>
      <c r="B210" t="s">
        <v>1519</v>
      </c>
      <c r="C210" t="s">
        <v>1516</v>
      </c>
      <c r="D210" t="s">
        <v>1516</v>
      </c>
      <c r="E210" t="s">
        <v>170</v>
      </c>
      <c r="F210" t="str">
        <f t="shared" si="3"/>
        <v>Pôster</v>
      </c>
      <c r="G210" t="s">
        <v>1238</v>
      </c>
      <c r="H210" t="s">
        <v>5150</v>
      </c>
      <c r="I210" t="s">
        <v>5151</v>
      </c>
      <c r="J210" t="s">
        <v>5152</v>
      </c>
      <c r="K210">
        <v>0</v>
      </c>
      <c r="L210" t="s">
        <v>197</v>
      </c>
    </row>
    <row r="211" spans="1:12" x14ac:dyDescent="0.25">
      <c r="A211" t="s">
        <v>1239</v>
      </c>
      <c r="B211" t="s">
        <v>1519</v>
      </c>
      <c r="C211" t="s">
        <v>1516</v>
      </c>
      <c r="D211" t="s">
        <v>1516</v>
      </c>
      <c r="E211" t="s">
        <v>170</v>
      </c>
      <c r="F211" t="str">
        <f t="shared" si="3"/>
        <v>Pôster</v>
      </c>
      <c r="G211" t="s">
        <v>1240</v>
      </c>
      <c r="H211" t="s">
        <v>1238</v>
      </c>
      <c r="I211" t="s">
        <v>5151</v>
      </c>
      <c r="J211" t="s">
        <v>5152</v>
      </c>
      <c r="K211">
        <v>0</v>
      </c>
      <c r="L211" t="s">
        <v>46</v>
      </c>
    </row>
    <row r="212" spans="1:12" x14ac:dyDescent="0.25">
      <c r="A212" t="s">
        <v>1241</v>
      </c>
      <c r="B212" t="s">
        <v>1519</v>
      </c>
      <c r="C212" t="s">
        <v>1516</v>
      </c>
      <c r="D212" t="s">
        <v>1516</v>
      </c>
      <c r="E212" t="s">
        <v>170</v>
      </c>
      <c r="F212" t="str">
        <f t="shared" si="3"/>
        <v>Pôster</v>
      </c>
      <c r="G212" t="s">
        <v>1192</v>
      </c>
      <c r="H212" t="s">
        <v>5153</v>
      </c>
      <c r="I212" t="s">
        <v>1191</v>
      </c>
      <c r="J212" t="s">
        <v>5104</v>
      </c>
      <c r="K212">
        <v>0</v>
      </c>
      <c r="L212" t="s">
        <v>3</v>
      </c>
    </row>
    <row r="213" spans="1:12" x14ac:dyDescent="0.25">
      <c r="A213" t="s">
        <v>1242</v>
      </c>
      <c r="B213" t="s">
        <v>1521</v>
      </c>
      <c r="C213" t="s">
        <v>1516</v>
      </c>
      <c r="D213" t="s">
        <v>1517</v>
      </c>
      <c r="E213" t="s">
        <v>170</v>
      </c>
      <c r="F213" t="str">
        <f t="shared" si="3"/>
        <v>Pôster</v>
      </c>
      <c r="G213" t="s">
        <v>83</v>
      </c>
      <c r="H213" t="s">
        <v>82</v>
      </c>
      <c r="I213">
        <v>0</v>
      </c>
      <c r="J213">
        <v>0</v>
      </c>
      <c r="K213">
        <v>0</v>
      </c>
      <c r="L213" t="s">
        <v>3</v>
      </c>
    </row>
    <row r="214" spans="1:12" x14ac:dyDescent="0.25">
      <c r="A214" t="s">
        <v>1243</v>
      </c>
      <c r="B214" t="s">
        <v>1519</v>
      </c>
      <c r="C214" t="s">
        <v>1516</v>
      </c>
      <c r="D214" t="s">
        <v>1517</v>
      </c>
      <c r="E214" t="s">
        <v>170</v>
      </c>
      <c r="F214" t="str">
        <f t="shared" si="3"/>
        <v>Pôster</v>
      </c>
      <c r="G214" t="s">
        <v>1023</v>
      </c>
      <c r="H214" t="s">
        <v>1244</v>
      </c>
      <c r="I214" t="s">
        <v>1022</v>
      </c>
      <c r="J214" t="s">
        <v>5154</v>
      </c>
      <c r="K214">
        <v>0</v>
      </c>
      <c r="L214" t="s">
        <v>22</v>
      </c>
    </row>
    <row r="215" spans="1:12" x14ac:dyDescent="0.25">
      <c r="A215" t="s">
        <v>1245</v>
      </c>
      <c r="B215" t="s">
        <v>1521</v>
      </c>
      <c r="C215" t="s">
        <v>1517</v>
      </c>
      <c r="D215" t="s">
        <v>1516</v>
      </c>
      <c r="E215" t="s">
        <v>170</v>
      </c>
      <c r="F215" t="str">
        <f t="shared" si="3"/>
        <v>Pôster</v>
      </c>
      <c r="G215" t="s">
        <v>1246</v>
      </c>
      <c r="H215" t="s">
        <v>5155</v>
      </c>
      <c r="I215" t="s">
        <v>5156</v>
      </c>
      <c r="J215" t="s">
        <v>5157</v>
      </c>
      <c r="K215" t="s">
        <v>5158</v>
      </c>
      <c r="L215" t="s">
        <v>282</v>
      </c>
    </row>
    <row r="216" spans="1:12" x14ac:dyDescent="0.25">
      <c r="A216" t="s">
        <v>1247</v>
      </c>
      <c r="B216" t="s">
        <v>1518</v>
      </c>
      <c r="C216" t="s">
        <v>1516</v>
      </c>
      <c r="D216" t="s">
        <v>1516</v>
      </c>
      <c r="E216" t="s">
        <v>170</v>
      </c>
      <c r="F216" t="str">
        <f t="shared" si="3"/>
        <v>Pôster</v>
      </c>
      <c r="G216" t="s">
        <v>1248</v>
      </c>
      <c r="H216" t="s">
        <v>5159</v>
      </c>
      <c r="I216">
        <v>0</v>
      </c>
      <c r="J216">
        <v>0</v>
      </c>
      <c r="K216">
        <v>0</v>
      </c>
      <c r="L216" t="s">
        <v>183</v>
      </c>
    </row>
    <row r="217" spans="1:12" x14ac:dyDescent="0.25">
      <c r="A217" t="s">
        <v>1249</v>
      </c>
      <c r="B217" t="s">
        <v>1519</v>
      </c>
      <c r="C217" t="s">
        <v>1516</v>
      </c>
      <c r="D217" t="s">
        <v>1516</v>
      </c>
      <c r="E217" t="s">
        <v>170</v>
      </c>
      <c r="F217" t="str">
        <f t="shared" si="3"/>
        <v>Pôster</v>
      </c>
      <c r="G217" t="s">
        <v>1232</v>
      </c>
      <c r="H217" t="s">
        <v>1231</v>
      </c>
      <c r="I217" t="s">
        <v>3284</v>
      </c>
      <c r="J217" t="s">
        <v>3283</v>
      </c>
      <c r="K217" t="s">
        <v>3285</v>
      </c>
      <c r="L217" t="s">
        <v>22</v>
      </c>
    </row>
    <row r="218" spans="1:12" x14ac:dyDescent="0.25">
      <c r="A218" t="s">
        <v>1250</v>
      </c>
      <c r="B218" t="s">
        <v>1519</v>
      </c>
      <c r="C218" t="s">
        <v>1516</v>
      </c>
      <c r="D218" t="s">
        <v>1516</v>
      </c>
      <c r="E218" t="s">
        <v>170</v>
      </c>
      <c r="F218" t="str">
        <f t="shared" si="3"/>
        <v>Pôster</v>
      </c>
      <c r="G218" t="s">
        <v>1251</v>
      </c>
      <c r="H218" t="s">
        <v>5160</v>
      </c>
      <c r="I218" t="s">
        <v>5161</v>
      </c>
      <c r="J218" t="s">
        <v>5152</v>
      </c>
      <c r="K218">
        <v>0</v>
      </c>
      <c r="L218" t="s">
        <v>46</v>
      </c>
    </row>
    <row r="219" spans="1:12" x14ac:dyDescent="0.25">
      <c r="A219" t="s">
        <v>1252</v>
      </c>
      <c r="B219" t="s">
        <v>1521</v>
      </c>
      <c r="C219" t="s">
        <v>1516</v>
      </c>
      <c r="D219" t="s">
        <v>1516</v>
      </c>
      <c r="E219" t="s">
        <v>170</v>
      </c>
      <c r="F219" t="str">
        <f t="shared" si="3"/>
        <v>Pôster</v>
      </c>
      <c r="G219" t="s">
        <v>1253</v>
      </c>
      <c r="H219" t="s">
        <v>5141</v>
      </c>
      <c r="I219" t="s">
        <v>5162</v>
      </c>
      <c r="J219" t="s">
        <v>3724</v>
      </c>
      <c r="K219" t="s">
        <v>1254</v>
      </c>
      <c r="L219" t="s">
        <v>46</v>
      </c>
    </row>
    <row r="220" spans="1:12" x14ac:dyDescent="0.25">
      <c r="A220" t="s">
        <v>1255</v>
      </c>
      <c r="B220" t="s">
        <v>1519</v>
      </c>
      <c r="C220" t="s">
        <v>1516</v>
      </c>
      <c r="D220" t="s">
        <v>1516</v>
      </c>
      <c r="E220" t="s">
        <v>170</v>
      </c>
      <c r="F220" t="str">
        <f t="shared" si="3"/>
        <v>Pôster</v>
      </c>
      <c r="G220" t="s">
        <v>1256</v>
      </c>
      <c r="H220" t="s">
        <v>5163</v>
      </c>
      <c r="I220" t="s">
        <v>1254</v>
      </c>
      <c r="J220" t="s">
        <v>3724</v>
      </c>
      <c r="K220">
        <v>0</v>
      </c>
      <c r="L220" t="s">
        <v>46</v>
      </c>
    </row>
    <row r="221" spans="1:12" x14ac:dyDescent="0.25">
      <c r="A221" t="s">
        <v>1257</v>
      </c>
      <c r="B221" t="s">
        <v>1520</v>
      </c>
      <c r="C221" t="s">
        <v>1516</v>
      </c>
      <c r="D221" t="s">
        <v>1516</v>
      </c>
      <c r="E221" t="s">
        <v>169</v>
      </c>
      <c r="F221" t="str">
        <f t="shared" si="3"/>
        <v>Oral</v>
      </c>
      <c r="G221" t="s">
        <v>933</v>
      </c>
      <c r="H221" t="s">
        <v>4746</v>
      </c>
      <c r="I221" t="s">
        <v>4747</v>
      </c>
      <c r="J221">
        <v>0</v>
      </c>
      <c r="K221">
        <v>0</v>
      </c>
      <c r="L221" t="s">
        <v>3</v>
      </c>
    </row>
    <row r="222" spans="1:12" x14ac:dyDescent="0.25">
      <c r="A222" t="s">
        <v>1258</v>
      </c>
      <c r="B222" t="s">
        <v>1519</v>
      </c>
      <c r="C222" t="s">
        <v>1516</v>
      </c>
      <c r="D222" t="s">
        <v>1516</v>
      </c>
      <c r="E222" t="s">
        <v>169</v>
      </c>
      <c r="F222" t="str">
        <f t="shared" si="3"/>
        <v>Oral</v>
      </c>
      <c r="G222" t="s">
        <v>898</v>
      </c>
      <c r="H222" t="s">
        <v>5164</v>
      </c>
      <c r="I222" t="s">
        <v>5100</v>
      </c>
      <c r="J222" t="s">
        <v>5099</v>
      </c>
      <c r="K222" t="s">
        <v>1173</v>
      </c>
      <c r="L222" t="s">
        <v>50</v>
      </c>
    </row>
    <row r="223" spans="1:12" x14ac:dyDescent="0.25">
      <c r="A223" t="s">
        <v>1259</v>
      </c>
      <c r="B223" t="s">
        <v>1522</v>
      </c>
      <c r="C223" t="s">
        <v>1516</v>
      </c>
      <c r="D223" t="s">
        <v>1516</v>
      </c>
      <c r="E223" t="s">
        <v>169</v>
      </c>
      <c r="F223" t="str">
        <f t="shared" si="3"/>
        <v>Oral</v>
      </c>
      <c r="G223" t="s">
        <v>1260</v>
      </c>
      <c r="H223">
        <v>0</v>
      </c>
      <c r="I223">
        <v>0</v>
      </c>
      <c r="J223">
        <v>0</v>
      </c>
      <c r="K223">
        <v>0</v>
      </c>
      <c r="L223" t="s">
        <v>50</v>
      </c>
    </row>
    <row r="224" spans="1:12" x14ac:dyDescent="0.25">
      <c r="A224" t="s">
        <v>1261</v>
      </c>
      <c r="B224" t="s">
        <v>1520</v>
      </c>
      <c r="C224" t="s">
        <v>1516</v>
      </c>
      <c r="D224" t="s">
        <v>1516</v>
      </c>
      <c r="E224" t="s">
        <v>170</v>
      </c>
      <c r="F224" t="str">
        <f t="shared" si="3"/>
        <v>Pôster</v>
      </c>
      <c r="G224" t="s">
        <v>1136</v>
      </c>
      <c r="H224">
        <v>0</v>
      </c>
      <c r="I224">
        <v>0</v>
      </c>
      <c r="J224">
        <v>0</v>
      </c>
      <c r="K224">
        <v>0</v>
      </c>
      <c r="L224" t="s">
        <v>3</v>
      </c>
    </row>
    <row r="225" spans="1:12" x14ac:dyDescent="0.25">
      <c r="A225" t="s">
        <v>1262</v>
      </c>
      <c r="B225" t="s">
        <v>1520</v>
      </c>
      <c r="C225" t="s">
        <v>1516</v>
      </c>
      <c r="D225" t="s">
        <v>1517</v>
      </c>
      <c r="E225" t="s">
        <v>169</v>
      </c>
      <c r="F225" t="str">
        <f t="shared" si="3"/>
        <v>Pôster_mod</v>
      </c>
      <c r="G225" t="s">
        <v>1165</v>
      </c>
      <c r="H225">
        <v>0</v>
      </c>
      <c r="I225">
        <v>0</v>
      </c>
      <c r="J225">
        <v>0</v>
      </c>
      <c r="K225">
        <v>0</v>
      </c>
      <c r="L225" t="s">
        <v>3</v>
      </c>
    </row>
    <row r="226" spans="1:12" x14ac:dyDescent="0.25">
      <c r="A226" t="s">
        <v>1263</v>
      </c>
      <c r="B226" t="s">
        <v>1519</v>
      </c>
      <c r="C226" t="s">
        <v>1516</v>
      </c>
      <c r="D226" t="s">
        <v>1516</v>
      </c>
      <c r="E226" t="s">
        <v>170</v>
      </c>
      <c r="F226" t="str">
        <f t="shared" si="3"/>
        <v>Pôster</v>
      </c>
      <c r="G226" t="s">
        <v>1211</v>
      </c>
      <c r="H226" t="s">
        <v>1210</v>
      </c>
      <c r="I226" t="s">
        <v>5128</v>
      </c>
      <c r="J226">
        <v>0</v>
      </c>
      <c r="K226">
        <v>0</v>
      </c>
      <c r="L226" t="s">
        <v>100</v>
      </c>
    </row>
    <row r="227" spans="1:12" x14ac:dyDescent="0.25">
      <c r="A227" t="s">
        <v>1264</v>
      </c>
      <c r="B227" t="s">
        <v>1519</v>
      </c>
      <c r="C227" t="s">
        <v>1516</v>
      </c>
      <c r="D227" t="s">
        <v>1516</v>
      </c>
      <c r="E227" t="s">
        <v>169</v>
      </c>
      <c r="F227" t="str">
        <f t="shared" si="3"/>
        <v>Oral</v>
      </c>
      <c r="G227" t="s">
        <v>1265</v>
      </c>
      <c r="H227" t="s">
        <v>5165</v>
      </c>
      <c r="I227" t="s">
        <v>5166</v>
      </c>
      <c r="J227" t="s">
        <v>5167</v>
      </c>
      <c r="K227" t="s">
        <v>5078</v>
      </c>
      <c r="L227" t="s">
        <v>3</v>
      </c>
    </row>
    <row r="228" spans="1:12" x14ac:dyDescent="0.25">
      <c r="A228" t="s">
        <v>1266</v>
      </c>
      <c r="B228" t="s">
        <v>1520</v>
      </c>
      <c r="C228" t="s">
        <v>1516</v>
      </c>
      <c r="D228" t="s">
        <v>1516</v>
      </c>
      <c r="E228" t="s">
        <v>169</v>
      </c>
      <c r="F228" t="str">
        <f t="shared" si="3"/>
        <v>Oral</v>
      </c>
      <c r="G228" t="s">
        <v>1267</v>
      </c>
      <c r="H228">
        <v>0</v>
      </c>
      <c r="I228">
        <v>0</v>
      </c>
      <c r="J228">
        <v>0</v>
      </c>
      <c r="K228">
        <v>0</v>
      </c>
      <c r="L228" t="s">
        <v>143</v>
      </c>
    </row>
    <row r="229" spans="1:12" x14ac:dyDescent="0.25">
      <c r="A229" t="s">
        <v>1268</v>
      </c>
      <c r="B229" t="s">
        <v>1520</v>
      </c>
      <c r="C229" t="s">
        <v>1516</v>
      </c>
      <c r="D229" t="s">
        <v>1516</v>
      </c>
      <c r="E229" t="s">
        <v>170</v>
      </c>
      <c r="F229" t="str">
        <f t="shared" si="3"/>
        <v>Pôster</v>
      </c>
      <c r="G229" t="s">
        <v>1269</v>
      </c>
      <c r="H229" t="s">
        <v>5168</v>
      </c>
      <c r="I229" t="s">
        <v>3655</v>
      </c>
      <c r="J229">
        <v>0</v>
      </c>
      <c r="K229">
        <v>0</v>
      </c>
      <c r="L229" t="s">
        <v>39</v>
      </c>
    </row>
    <row r="230" spans="1:12" x14ac:dyDescent="0.25">
      <c r="A230" t="s">
        <v>1270</v>
      </c>
      <c r="B230" t="s">
        <v>1519</v>
      </c>
      <c r="C230" t="s">
        <v>1516</v>
      </c>
      <c r="D230" t="s">
        <v>1516</v>
      </c>
      <c r="E230" t="s">
        <v>170</v>
      </c>
      <c r="F230" t="str">
        <f t="shared" si="3"/>
        <v>Pôster</v>
      </c>
      <c r="G230" t="s">
        <v>1271</v>
      </c>
      <c r="H230">
        <v>0</v>
      </c>
      <c r="I230">
        <v>0</v>
      </c>
      <c r="J230">
        <v>0</v>
      </c>
      <c r="K230">
        <v>0</v>
      </c>
      <c r="L230" t="s">
        <v>183</v>
      </c>
    </row>
    <row r="231" spans="1:12" x14ac:dyDescent="0.25">
      <c r="A231" t="s">
        <v>1272</v>
      </c>
      <c r="B231" t="s">
        <v>1519</v>
      </c>
      <c r="C231" t="s">
        <v>1516</v>
      </c>
      <c r="D231" t="s">
        <v>1516</v>
      </c>
      <c r="E231" t="s">
        <v>170</v>
      </c>
      <c r="F231" t="str">
        <f t="shared" si="3"/>
        <v>Pôster</v>
      </c>
      <c r="G231" t="s">
        <v>1273</v>
      </c>
      <c r="H231" t="s">
        <v>3724</v>
      </c>
      <c r="I231">
        <v>0</v>
      </c>
      <c r="J231">
        <v>0</v>
      </c>
      <c r="K231">
        <v>0</v>
      </c>
      <c r="L231" t="s">
        <v>46</v>
      </c>
    </row>
    <row r="232" spans="1:12" x14ac:dyDescent="0.25">
      <c r="A232" t="s">
        <v>1274</v>
      </c>
      <c r="B232" t="s">
        <v>1519</v>
      </c>
      <c r="C232" t="s">
        <v>1516</v>
      </c>
      <c r="D232" t="s">
        <v>1516</v>
      </c>
      <c r="E232" t="s">
        <v>170</v>
      </c>
      <c r="F232" t="str">
        <f t="shared" si="3"/>
        <v>Pôster</v>
      </c>
      <c r="G232" t="s">
        <v>1275</v>
      </c>
      <c r="H232" t="s">
        <v>5169</v>
      </c>
      <c r="I232" t="s">
        <v>3724</v>
      </c>
      <c r="J232">
        <v>0</v>
      </c>
      <c r="K232">
        <v>0</v>
      </c>
      <c r="L232" t="s">
        <v>46</v>
      </c>
    </row>
    <row r="233" spans="1:12" x14ac:dyDescent="0.25">
      <c r="A233" t="s">
        <v>1276</v>
      </c>
      <c r="B233" t="s">
        <v>1519</v>
      </c>
      <c r="C233" t="s">
        <v>1516</v>
      </c>
      <c r="D233" t="s">
        <v>1516</v>
      </c>
      <c r="E233" t="s">
        <v>169</v>
      </c>
      <c r="F233" t="str">
        <f t="shared" si="3"/>
        <v>Oral</v>
      </c>
      <c r="G233" t="s">
        <v>1277</v>
      </c>
      <c r="H233" t="s">
        <v>5170</v>
      </c>
      <c r="I233" t="s">
        <v>5028</v>
      </c>
      <c r="J233" t="s">
        <v>3052</v>
      </c>
      <c r="K233" t="s">
        <v>3050</v>
      </c>
      <c r="L233" t="s">
        <v>46</v>
      </c>
    </row>
    <row r="234" spans="1:12" x14ac:dyDescent="0.25">
      <c r="A234" t="s">
        <v>1278</v>
      </c>
      <c r="B234" t="s">
        <v>1519</v>
      </c>
      <c r="C234" t="s">
        <v>1516</v>
      </c>
      <c r="D234" t="s">
        <v>1516</v>
      </c>
      <c r="E234" t="s">
        <v>170</v>
      </c>
      <c r="F234" t="str">
        <f t="shared" si="3"/>
        <v>Pôster</v>
      </c>
      <c r="G234" t="s">
        <v>1279</v>
      </c>
      <c r="H234" t="s">
        <v>5171</v>
      </c>
      <c r="I234" t="s">
        <v>5172</v>
      </c>
      <c r="J234" t="s">
        <v>5173</v>
      </c>
      <c r="K234" t="s">
        <v>3285</v>
      </c>
      <c r="L234" t="s">
        <v>22</v>
      </c>
    </row>
    <row r="235" spans="1:12" x14ac:dyDescent="0.25">
      <c r="A235" t="s">
        <v>1280</v>
      </c>
      <c r="B235" t="s">
        <v>1520</v>
      </c>
      <c r="C235" t="s">
        <v>1516</v>
      </c>
      <c r="D235" t="s">
        <v>1516</v>
      </c>
      <c r="E235" t="s">
        <v>170</v>
      </c>
      <c r="F235" t="str">
        <f t="shared" si="3"/>
        <v>Pôster</v>
      </c>
      <c r="G235" t="s">
        <v>1281</v>
      </c>
      <c r="H235" t="s">
        <v>5174</v>
      </c>
      <c r="I235" t="s">
        <v>5175</v>
      </c>
      <c r="J235" t="s">
        <v>5176</v>
      </c>
      <c r="K235" t="s">
        <v>5177</v>
      </c>
      <c r="L235" t="s">
        <v>22</v>
      </c>
    </row>
    <row r="236" spans="1:12" x14ac:dyDescent="0.25">
      <c r="A236" t="s">
        <v>1282</v>
      </c>
      <c r="B236" t="s">
        <v>1519</v>
      </c>
      <c r="C236" t="s">
        <v>1516</v>
      </c>
      <c r="D236" t="s">
        <v>1516</v>
      </c>
      <c r="E236" t="s">
        <v>170</v>
      </c>
      <c r="F236" t="str">
        <f t="shared" si="3"/>
        <v>Pôster</v>
      </c>
      <c r="G236" t="s">
        <v>1283</v>
      </c>
      <c r="H236" t="s">
        <v>5178</v>
      </c>
      <c r="I236" t="s">
        <v>5179</v>
      </c>
      <c r="J236" t="s">
        <v>5180</v>
      </c>
      <c r="K236">
        <v>0</v>
      </c>
      <c r="L236" t="s">
        <v>46</v>
      </c>
    </row>
    <row r="237" spans="1:12" x14ac:dyDescent="0.25">
      <c r="A237" t="s">
        <v>1284</v>
      </c>
      <c r="B237" t="s">
        <v>1522</v>
      </c>
      <c r="C237" t="s">
        <v>1516</v>
      </c>
      <c r="D237" t="s">
        <v>1516</v>
      </c>
      <c r="E237" t="s">
        <v>169</v>
      </c>
      <c r="F237" t="str">
        <f t="shared" si="3"/>
        <v>Oral</v>
      </c>
      <c r="G237" t="s">
        <v>1285</v>
      </c>
      <c r="H237" t="s">
        <v>5181</v>
      </c>
      <c r="I237" t="s">
        <v>677</v>
      </c>
      <c r="J237">
        <v>0</v>
      </c>
      <c r="K237">
        <v>0</v>
      </c>
      <c r="L237" t="s">
        <v>13</v>
      </c>
    </row>
    <row r="238" spans="1:12" x14ac:dyDescent="0.25">
      <c r="A238" t="s">
        <v>1286</v>
      </c>
      <c r="B238" t="s">
        <v>1521</v>
      </c>
      <c r="C238" t="s">
        <v>1516</v>
      </c>
      <c r="D238" t="s">
        <v>1516</v>
      </c>
      <c r="E238" t="s">
        <v>170</v>
      </c>
      <c r="F238" t="str">
        <f t="shared" si="3"/>
        <v>Pôster</v>
      </c>
      <c r="G238" t="s">
        <v>1287</v>
      </c>
      <c r="H238" t="s">
        <v>5182</v>
      </c>
      <c r="I238" t="s">
        <v>5183</v>
      </c>
      <c r="J238">
        <v>0</v>
      </c>
      <c r="K238">
        <v>0</v>
      </c>
      <c r="L238" t="s">
        <v>22</v>
      </c>
    </row>
    <row r="239" spans="1:12" x14ac:dyDescent="0.25">
      <c r="A239" t="s">
        <v>1288</v>
      </c>
      <c r="B239" t="s">
        <v>1522</v>
      </c>
      <c r="C239" t="s">
        <v>1516</v>
      </c>
      <c r="D239" t="s">
        <v>1516</v>
      </c>
      <c r="E239" t="s">
        <v>169</v>
      </c>
      <c r="F239" t="str">
        <f t="shared" si="3"/>
        <v>Oral</v>
      </c>
      <c r="G239" t="s">
        <v>1107</v>
      </c>
      <c r="H239" t="s">
        <v>5050</v>
      </c>
      <c r="I239" t="s">
        <v>5051</v>
      </c>
      <c r="J239">
        <v>0</v>
      </c>
      <c r="K239">
        <v>0</v>
      </c>
      <c r="L239" t="s">
        <v>3</v>
      </c>
    </row>
    <row r="240" spans="1:12" x14ac:dyDescent="0.25">
      <c r="A240" t="s">
        <v>1289</v>
      </c>
      <c r="B240" t="s">
        <v>1518</v>
      </c>
      <c r="C240" t="s">
        <v>1517</v>
      </c>
      <c r="D240" t="s">
        <v>1516</v>
      </c>
      <c r="E240" t="s">
        <v>169</v>
      </c>
      <c r="F240" t="str">
        <f t="shared" si="3"/>
        <v>Pôster_mod</v>
      </c>
      <c r="G240" t="s">
        <v>1290</v>
      </c>
      <c r="H240" t="s">
        <v>5184</v>
      </c>
      <c r="I240">
        <v>0</v>
      </c>
      <c r="J240">
        <v>0</v>
      </c>
      <c r="K240">
        <v>0</v>
      </c>
      <c r="L240" t="s">
        <v>46</v>
      </c>
    </row>
    <row r="241" spans="1:12" x14ac:dyDescent="0.25">
      <c r="A241" t="s">
        <v>1291</v>
      </c>
      <c r="B241" t="s">
        <v>1520</v>
      </c>
      <c r="C241" t="s">
        <v>1516</v>
      </c>
      <c r="D241" t="s">
        <v>1516</v>
      </c>
      <c r="E241" t="s">
        <v>170</v>
      </c>
      <c r="F241" t="str">
        <f t="shared" si="3"/>
        <v>Pôster</v>
      </c>
      <c r="G241" t="s">
        <v>1165</v>
      </c>
      <c r="H241">
        <v>0</v>
      </c>
      <c r="I241">
        <v>0</v>
      </c>
      <c r="J241">
        <v>0</v>
      </c>
      <c r="K241">
        <v>0</v>
      </c>
      <c r="L241" t="s">
        <v>3</v>
      </c>
    </row>
    <row r="242" spans="1:12" x14ac:dyDescent="0.25">
      <c r="A242" t="s">
        <v>1292</v>
      </c>
      <c r="B242" t="s">
        <v>1519</v>
      </c>
      <c r="C242" t="s">
        <v>1516</v>
      </c>
      <c r="D242" t="s">
        <v>1516</v>
      </c>
      <c r="E242" t="s">
        <v>170</v>
      </c>
      <c r="F242" t="str">
        <f t="shared" si="3"/>
        <v>Pôster</v>
      </c>
      <c r="G242" t="s">
        <v>1293</v>
      </c>
      <c r="H242" t="s">
        <v>1294</v>
      </c>
      <c r="I242" t="s">
        <v>1295</v>
      </c>
      <c r="J242" t="s">
        <v>1296</v>
      </c>
      <c r="K242" t="s">
        <v>5185</v>
      </c>
      <c r="L242" t="s">
        <v>22</v>
      </c>
    </row>
    <row r="243" spans="1:12" x14ac:dyDescent="0.25">
      <c r="A243" t="s">
        <v>1297</v>
      </c>
      <c r="B243" t="s">
        <v>1519</v>
      </c>
      <c r="C243" t="s">
        <v>1516</v>
      </c>
      <c r="D243" t="s">
        <v>1517</v>
      </c>
      <c r="E243" t="s">
        <v>169</v>
      </c>
      <c r="F243" t="str">
        <f t="shared" si="3"/>
        <v>Pôster_mod</v>
      </c>
      <c r="G243" t="s">
        <v>934</v>
      </c>
      <c r="H243" t="s">
        <v>4749</v>
      </c>
      <c r="I243" t="s">
        <v>5186</v>
      </c>
      <c r="J243" t="s">
        <v>5167</v>
      </c>
      <c r="K243" t="s">
        <v>4751</v>
      </c>
      <c r="L243" t="s">
        <v>3</v>
      </c>
    </row>
    <row r="244" spans="1:12" x14ac:dyDescent="0.25">
      <c r="A244" t="s">
        <v>1298</v>
      </c>
      <c r="B244" t="s">
        <v>1518</v>
      </c>
      <c r="C244" t="s">
        <v>1516</v>
      </c>
      <c r="D244" t="s">
        <v>1516</v>
      </c>
      <c r="E244" t="s">
        <v>170</v>
      </c>
      <c r="F244" t="str">
        <f t="shared" si="3"/>
        <v>Pôster</v>
      </c>
      <c r="G244" t="s">
        <v>1299</v>
      </c>
      <c r="H244" t="s">
        <v>1300</v>
      </c>
      <c r="I244">
        <v>0</v>
      </c>
      <c r="J244">
        <v>0</v>
      </c>
      <c r="K244">
        <v>0</v>
      </c>
      <c r="L244" t="s">
        <v>46</v>
      </c>
    </row>
    <row r="245" spans="1:12" x14ac:dyDescent="0.25">
      <c r="A245" t="s">
        <v>1301</v>
      </c>
      <c r="B245" t="s">
        <v>1520</v>
      </c>
      <c r="C245" t="s">
        <v>1516</v>
      </c>
      <c r="D245" t="s">
        <v>1516</v>
      </c>
      <c r="E245" t="s">
        <v>170</v>
      </c>
      <c r="F245" t="str">
        <f t="shared" si="3"/>
        <v>Pôster</v>
      </c>
      <c r="G245" t="s">
        <v>1302</v>
      </c>
      <c r="H245" t="s">
        <v>5187</v>
      </c>
      <c r="I245" t="s">
        <v>5188</v>
      </c>
      <c r="J245" t="s">
        <v>5189</v>
      </c>
      <c r="K245" t="s">
        <v>5190</v>
      </c>
      <c r="L245" t="s">
        <v>3</v>
      </c>
    </row>
    <row r="246" spans="1:12" x14ac:dyDescent="0.25">
      <c r="A246" t="s">
        <v>1303</v>
      </c>
      <c r="B246" t="s">
        <v>1519</v>
      </c>
      <c r="C246" t="s">
        <v>1516</v>
      </c>
      <c r="D246" t="s">
        <v>1516</v>
      </c>
      <c r="E246" t="s">
        <v>170</v>
      </c>
      <c r="F246" t="str">
        <f t="shared" si="3"/>
        <v>Pôster</v>
      </c>
      <c r="G246" t="s">
        <v>271</v>
      </c>
      <c r="H246" t="s">
        <v>5191</v>
      </c>
      <c r="I246" t="s">
        <v>5192</v>
      </c>
      <c r="J246">
        <v>0</v>
      </c>
      <c r="K246">
        <v>0</v>
      </c>
      <c r="L246" t="s">
        <v>100</v>
      </c>
    </row>
    <row r="247" spans="1:12" x14ac:dyDescent="0.25">
      <c r="A247" t="s">
        <v>1304</v>
      </c>
      <c r="B247" t="s">
        <v>1519</v>
      </c>
      <c r="C247" t="s">
        <v>1516</v>
      </c>
      <c r="D247" t="s">
        <v>1517</v>
      </c>
      <c r="E247" t="s">
        <v>170</v>
      </c>
      <c r="F247" t="str">
        <f t="shared" si="3"/>
        <v>Pôster</v>
      </c>
      <c r="G247" t="s">
        <v>1305</v>
      </c>
      <c r="H247" t="s">
        <v>5193</v>
      </c>
      <c r="I247" t="s">
        <v>4633</v>
      </c>
      <c r="J247" t="s">
        <v>5194</v>
      </c>
      <c r="K247" t="s">
        <v>5195</v>
      </c>
      <c r="L247" t="s">
        <v>50</v>
      </c>
    </row>
    <row r="248" spans="1:12" x14ac:dyDescent="0.25">
      <c r="A248" t="s">
        <v>1306</v>
      </c>
      <c r="B248" t="s">
        <v>1519</v>
      </c>
      <c r="C248" t="s">
        <v>1516</v>
      </c>
      <c r="D248" t="s">
        <v>1516</v>
      </c>
      <c r="E248" t="s">
        <v>170</v>
      </c>
      <c r="F248" t="str">
        <f t="shared" si="3"/>
        <v>Pôster</v>
      </c>
      <c r="G248" t="s">
        <v>1174</v>
      </c>
      <c r="H248" t="s">
        <v>1173</v>
      </c>
      <c r="I248" t="s">
        <v>5127</v>
      </c>
      <c r="J248" t="s">
        <v>5100</v>
      </c>
      <c r="K248" t="s">
        <v>5099</v>
      </c>
      <c r="L248" t="s">
        <v>50</v>
      </c>
    </row>
    <row r="249" spans="1:12" x14ac:dyDescent="0.25">
      <c r="A249" t="s">
        <v>1307</v>
      </c>
      <c r="B249" t="s">
        <v>1520</v>
      </c>
      <c r="C249" t="s">
        <v>1516</v>
      </c>
      <c r="D249" t="s">
        <v>1516</v>
      </c>
      <c r="E249" t="s">
        <v>170</v>
      </c>
      <c r="F249" t="str">
        <f t="shared" si="3"/>
        <v>Pôster</v>
      </c>
      <c r="G249" t="s">
        <v>944</v>
      </c>
      <c r="H249" t="s">
        <v>4833</v>
      </c>
      <c r="I249">
        <v>0</v>
      </c>
      <c r="J249">
        <v>0</v>
      </c>
      <c r="K249">
        <v>0</v>
      </c>
      <c r="L249" t="s">
        <v>3</v>
      </c>
    </row>
    <row r="250" spans="1:12" x14ac:dyDescent="0.25">
      <c r="A250" t="s">
        <v>1308</v>
      </c>
      <c r="B250" t="s">
        <v>1519</v>
      </c>
      <c r="C250" t="s">
        <v>1516</v>
      </c>
      <c r="D250" t="s">
        <v>1516</v>
      </c>
      <c r="E250" t="s">
        <v>170</v>
      </c>
      <c r="F250" t="str">
        <f t="shared" si="3"/>
        <v>Pôster</v>
      </c>
      <c r="G250" t="s">
        <v>1309</v>
      </c>
      <c r="H250" t="s">
        <v>4966</v>
      </c>
      <c r="I250" t="s">
        <v>3147</v>
      </c>
      <c r="J250" t="s">
        <v>1200</v>
      </c>
      <c r="K250">
        <v>0</v>
      </c>
      <c r="L250" t="s">
        <v>46</v>
      </c>
    </row>
    <row r="251" spans="1:12" x14ac:dyDescent="0.25">
      <c r="A251" t="s">
        <v>1310</v>
      </c>
      <c r="B251" t="s">
        <v>1519</v>
      </c>
      <c r="C251" t="s">
        <v>1516</v>
      </c>
      <c r="D251" t="s">
        <v>1516</v>
      </c>
      <c r="E251" t="s">
        <v>170</v>
      </c>
      <c r="F251" t="str">
        <f t="shared" si="3"/>
        <v>Pôster</v>
      </c>
      <c r="G251" t="s">
        <v>1309</v>
      </c>
      <c r="H251" t="s">
        <v>4966</v>
      </c>
      <c r="I251" t="s">
        <v>3147</v>
      </c>
      <c r="J251" t="s">
        <v>1200</v>
      </c>
      <c r="K251">
        <v>0</v>
      </c>
      <c r="L251" t="s">
        <v>46</v>
      </c>
    </row>
    <row r="252" spans="1:12" x14ac:dyDescent="0.25">
      <c r="A252" t="s">
        <v>1311</v>
      </c>
      <c r="B252" t="s">
        <v>1519</v>
      </c>
      <c r="C252" t="s">
        <v>1516</v>
      </c>
      <c r="D252" t="s">
        <v>1516</v>
      </c>
      <c r="E252" t="s">
        <v>170</v>
      </c>
      <c r="F252" t="str">
        <f t="shared" si="3"/>
        <v>Pôster</v>
      </c>
      <c r="G252" t="s">
        <v>1144</v>
      </c>
      <c r="H252" t="s">
        <v>4760</v>
      </c>
      <c r="I252" t="s">
        <v>5196</v>
      </c>
      <c r="J252">
        <v>0</v>
      </c>
      <c r="K252">
        <v>0</v>
      </c>
      <c r="L252" t="s">
        <v>3</v>
      </c>
    </row>
    <row r="253" spans="1:12" x14ac:dyDescent="0.25">
      <c r="A253" t="s">
        <v>1312</v>
      </c>
      <c r="B253" t="s">
        <v>1520</v>
      </c>
      <c r="C253" t="s">
        <v>1516</v>
      </c>
      <c r="D253" t="s">
        <v>1516</v>
      </c>
      <c r="E253" t="s">
        <v>169</v>
      </c>
      <c r="F253" t="str">
        <f t="shared" si="3"/>
        <v>Oral</v>
      </c>
      <c r="G253" t="s">
        <v>1313</v>
      </c>
      <c r="H253" t="s">
        <v>5197</v>
      </c>
      <c r="I253" t="s">
        <v>5198</v>
      </c>
      <c r="J253">
        <v>0</v>
      </c>
      <c r="K253">
        <v>0</v>
      </c>
      <c r="L253" t="s">
        <v>6</v>
      </c>
    </row>
    <row r="254" spans="1:12" x14ac:dyDescent="0.25">
      <c r="A254" t="s">
        <v>1314</v>
      </c>
      <c r="B254" t="s">
        <v>1518</v>
      </c>
      <c r="C254" t="s">
        <v>1516</v>
      </c>
      <c r="D254" t="s">
        <v>1516</v>
      </c>
      <c r="E254" t="s">
        <v>170</v>
      </c>
      <c r="F254" t="str">
        <f t="shared" si="3"/>
        <v>Pôster</v>
      </c>
      <c r="G254" t="s">
        <v>1315</v>
      </c>
      <c r="H254" t="s">
        <v>3567</v>
      </c>
      <c r="I254" t="s">
        <v>5199</v>
      </c>
      <c r="J254">
        <v>0</v>
      </c>
      <c r="K254">
        <v>0</v>
      </c>
      <c r="L254" t="s">
        <v>22</v>
      </c>
    </row>
    <row r="255" spans="1:12" x14ac:dyDescent="0.25">
      <c r="A255" t="s">
        <v>1316</v>
      </c>
      <c r="B255" t="s">
        <v>1522</v>
      </c>
      <c r="C255" t="s">
        <v>1517</v>
      </c>
      <c r="D255" t="s">
        <v>1516</v>
      </c>
      <c r="E255" t="s">
        <v>170</v>
      </c>
      <c r="F255" t="str">
        <f t="shared" si="3"/>
        <v>Pôster</v>
      </c>
      <c r="G255" t="s">
        <v>1317</v>
      </c>
      <c r="H255">
        <v>0</v>
      </c>
      <c r="I255">
        <v>0</v>
      </c>
      <c r="J255">
        <v>0</v>
      </c>
      <c r="K255">
        <v>0</v>
      </c>
      <c r="L255" t="s">
        <v>3</v>
      </c>
    </row>
    <row r="256" spans="1:12" x14ac:dyDescent="0.25">
      <c r="A256" t="s">
        <v>1318</v>
      </c>
      <c r="B256" t="s">
        <v>1519</v>
      </c>
      <c r="C256" t="s">
        <v>1516</v>
      </c>
      <c r="D256" t="s">
        <v>1516</v>
      </c>
      <c r="E256" t="s">
        <v>169</v>
      </c>
      <c r="F256" t="str">
        <f t="shared" si="3"/>
        <v>Oral</v>
      </c>
      <c r="G256" t="s">
        <v>1319</v>
      </c>
      <c r="H256" t="s">
        <v>5185</v>
      </c>
      <c r="I256" t="s">
        <v>5200</v>
      </c>
      <c r="J256" t="s">
        <v>5201</v>
      </c>
      <c r="K256" t="s">
        <v>5202</v>
      </c>
      <c r="L256" t="s">
        <v>22</v>
      </c>
    </row>
    <row r="257" spans="1:12" x14ac:dyDescent="0.25">
      <c r="A257" t="s">
        <v>1320</v>
      </c>
      <c r="B257" t="s">
        <v>1519</v>
      </c>
      <c r="C257" t="s">
        <v>1516</v>
      </c>
      <c r="D257" t="s">
        <v>1516</v>
      </c>
      <c r="E257" t="s">
        <v>170</v>
      </c>
      <c r="F257" t="str">
        <f t="shared" si="3"/>
        <v>Pôster</v>
      </c>
      <c r="G257" t="s">
        <v>604</v>
      </c>
      <c r="H257" t="s">
        <v>5203</v>
      </c>
      <c r="I257" t="s">
        <v>5204</v>
      </c>
      <c r="J257" t="s">
        <v>5205</v>
      </c>
      <c r="K257" t="s">
        <v>5185</v>
      </c>
      <c r="L257" t="s">
        <v>22</v>
      </c>
    </row>
    <row r="258" spans="1:12" x14ac:dyDescent="0.25">
      <c r="A258" t="s">
        <v>1321</v>
      </c>
      <c r="B258" t="s">
        <v>1519</v>
      </c>
      <c r="C258" t="s">
        <v>1516</v>
      </c>
      <c r="D258" t="s">
        <v>1516</v>
      </c>
      <c r="E258" t="s">
        <v>170</v>
      </c>
      <c r="F258" t="str">
        <f t="shared" si="3"/>
        <v>Pôster</v>
      </c>
      <c r="G258" t="s">
        <v>1322</v>
      </c>
      <c r="H258" t="s">
        <v>5206</v>
      </c>
      <c r="I258" t="s">
        <v>5078</v>
      </c>
      <c r="J258" t="s">
        <v>5167</v>
      </c>
      <c r="K258" t="s">
        <v>5196</v>
      </c>
      <c r="L258" t="s">
        <v>3</v>
      </c>
    </row>
    <row r="259" spans="1:12" x14ac:dyDescent="0.25">
      <c r="A259" t="s">
        <v>1323</v>
      </c>
      <c r="B259" t="s">
        <v>1519</v>
      </c>
      <c r="C259" t="s">
        <v>1516</v>
      </c>
      <c r="D259" t="s">
        <v>1516</v>
      </c>
      <c r="E259" t="s">
        <v>170</v>
      </c>
      <c r="F259" t="str">
        <f t="shared" ref="F259:F322" si="4">IF(E259="Oral",IF(C259=D259,"Oral","Pôster_mod"),"Pôster")</f>
        <v>Pôster</v>
      </c>
      <c r="G259" t="s">
        <v>1226</v>
      </c>
      <c r="H259" t="s">
        <v>1227</v>
      </c>
      <c r="I259" t="s">
        <v>1225</v>
      </c>
      <c r="J259" t="s">
        <v>5128</v>
      </c>
      <c r="K259">
        <v>0</v>
      </c>
      <c r="L259" t="s">
        <v>100</v>
      </c>
    </row>
    <row r="260" spans="1:12" x14ac:dyDescent="0.25">
      <c r="A260" t="s">
        <v>1324</v>
      </c>
      <c r="B260" t="s">
        <v>1520</v>
      </c>
      <c r="C260" t="s">
        <v>1516</v>
      </c>
      <c r="D260" t="s">
        <v>1517</v>
      </c>
      <c r="E260" t="s">
        <v>170</v>
      </c>
      <c r="F260" t="str">
        <f t="shared" si="4"/>
        <v>Pôster</v>
      </c>
      <c r="G260" t="s">
        <v>929</v>
      </c>
      <c r="H260" t="s">
        <v>4952</v>
      </c>
      <c r="I260" t="s">
        <v>5207</v>
      </c>
      <c r="J260">
        <v>0</v>
      </c>
      <c r="K260">
        <v>0</v>
      </c>
      <c r="L260" t="s">
        <v>100</v>
      </c>
    </row>
    <row r="261" spans="1:12" x14ac:dyDescent="0.25">
      <c r="A261" t="s">
        <v>1325</v>
      </c>
      <c r="B261" t="s">
        <v>1520</v>
      </c>
      <c r="C261" t="s">
        <v>1516</v>
      </c>
      <c r="D261" t="s">
        <v>1516</v>
      </c>
      <c r="E261" t="s">
        <v>169</v>
      </c>
      <c r="F261" t="str">
        <f t="shared" si="4"/>
        <v>Oral</v>
      </c>
      <c r="G261" t="s">
        <v>1326</v>
      </c>
      <c r="H261" t="s">
        <v>5208</v>
      </c>
      <c r="I261" t="s">
        <v>5209</v>
      </c>
      <c r="J261" t="s">
        <v>5210</v>
      </c>
      <c r="K261" t="s">
        <v>5211</v>
      </c>
      <c r="L261" t="s">
        <v>3</v>
      </c>
    </row>
    <row r="262" spans="1:12" x14ac:dyDescent="0.25">
      <c r="A262" t="s">
        <v>1327</v>
      </c>
      <c r="B262" t="s">
        <v>1519</v>
      </c>
      <c r="C262" t="s">
        <v>1516</v>
      </c>
      <c r="D262" t="s">
        <v>1516</v>
      </c>
      <c r="E262" t="s">
        <v>170</v>
      </c>
      <c r="F262" t="str">
        <f t="shared" si="4"/>
        <v>Pôster</v>
      </c>
      <c r="G262" t="s">
        <v>1227</v>
      </c>
      <c r="H262" t="s">
        <v>1225</v>
      </c>
      <c r="I262" t="s">
        <v>1226</v>
      </c>
      <c r="J262" t="s">
        <v>5128</v>
      </c>
      <c r="K262">
        <v>0</v>
      </c>
      <c r="L262" t="s">
        <v>100</v>
      </c>
    </row>
    <row r="263" spans="1:12" x14ac:dyDescent="0.25">
      <c r="A263" t="s">
        <v>1328</v>
      </c>
      <c r="B263" t="s">
        <v>1521</v>
      </c>
      <c r="C263" t="s">
        <v>1516</v>
      </c>
      <c r="D263" t="s">
        <v>1516</v>
      </c>
      <c r="E263" t="s">
        <v>169</v>
      </c>
      <c r="F263" t="str">
        <f t="shared" si="4"/>
        <v>Oral</v>
      </c>
      <c r="G263" t="s">
        <v>1329</v>
      </c>
      <c r="H263" t="s">
        <v>5212</v>
      </c>
      <c r="I263">
        <v>0</v>
      </c>
      <c r="J263">
        <v>0</v>
      </c>
      <c r="K263">
        <v>0</v>
      </c>
      <c r="L263" t="s">
        <v>100</v>
      </c>
    </row>
    <row r="264" spans="1:12" x14ac:dyDescent="0.25">
      <c r="A264" t="s">
        <v>1330</v>
      </c>
      <c r="B264" t="s">
        <v>1520</v>
      </c>
      <c r="C264" t="s">
        <v>1516</v>
      </c>
      <c r="D264" t="s">
        <v>1516</v>
      </c>
      <c r="E264" t="s">
        <v>169</v>
      </c>
      <c r="F264" t="str">
        <f t="shared" si="4"/>
        <v>Oral</v>
      </c>
      <c r="G264" t="s">
        <v>1166</v>
      </c>
      <c r="H264" t="s">
        <v>1165</v>
      </c>
      <c r="I264" t="s">
        <v>1164</v>
      </c>
      <c r="J264" t="s">
        <v>5074</v>
      </c>
      <c r="K264">
        <v>0</v>
      </c>
      <c r="L264" t="s">
        <v>3</v>
      </c>
    </row>
    <row r="265" spans="1:12" x14ac:dyDescent="0.25">
      <c r="A265" t="s">
        <v>1331</v>
      </c>
      <c r="B265" t="s">
        <v>1519</v>
      </c>
      <c r="C265" t="s">
        <v>1516</v>
      </c>
      <c r="D265" t="s">
        <v>1516</v>
      </c>
      <c r="E265" t="s">
        <v>170</v>
      </c>
      <c r="F265" t="str">
        <f t="shared" si="4"/>
        <v>Pôster</v>
      </c>
      <c r="G265" t="s">
        <v>1332</v>
      </c>
      <c r="H265" t="s">
        <v>5173</v>
      </c>
      <c r="I265" t="s">
        <v>5213</v>
      </c>
      <c r="J265" t="s">
        <v>4589</v>
      </c>
      <c r="K265" t="s">
        <v>3285</v>
      </c>
      <c r="L265" t="s">
        <v>22</v>
      </c>
    </row>
    <row r="266" spans="1:12" x14ac:dyDescent="0.25">
      <c r="A266" t="s">
        <v>1333</v>
      </c>
      <c r="B266" t="s">
        <v>1519</v>
      </c>
      <c r="C266" t="s">
        <v>1516</v>
      </c>
      <c r="D266" t="s">
        <v>1516</v>
      </c>
      <c r="E266" t="s">
        <v>169</v>
      </c>
      <c r="F266" t="str">
        <f t="shared" si="4"/>
        <v>Oral</v>
      </c>
      <c r="G266" t="s">
        <v>936</v>
      </c>
      <c r="H266" t="s">
        <v>937</v>
      </c>
      <c r="I266" t="s">
        <v>4760</v>
      </c>
      <c r="J266" t="s">
        <v>4759</v>
      </c>
      <c r="K266" t="s">
        <v>4751</v>
      </c>
      <c r="L266" t="s">
        <v>3</v>
      </c>
    </row>
    <row r="267" spans="1:12" x14ac:dyDescent="0.25">
      <c r="A267" t="s">
        <v>1334</v>
      </c>
      <c r="B267" t="s">
        <v>1521</v>
      </c>
      <c r="C267" t="s">
        <v>1516</v>
      </c>
      <c r="D267" t="s">
        <v>1516</v>
      </c>
      <c r="E267" t="s">
        <v>169</v>
      </c>
      <c r="F267" t="str">
        <f t="shared" si="4"/>
        <v>Oral</v>
      </c>
      <c r="G267" t="s">
        <v>1335</v>
      </c>
      <c r="H267" t="s">
        <v>4990</v>
      </c>
      <c r="I267">
        <v>0</v>
      </c>
      <c r="J267">
        <v>0</v>
      </c>
      <c r="K267">
        <v>0</v>
      </c>
      <c r="L267" t="s">
        <v>143</v>
      </c>
    </row>
    <row r="268" spans="1:12" x14ac:dyDescent="0.25">
      <c r="A268" t="s">
        <v>1336</v>
      </c>
      <c r="B268" t="s">
        <v>1519</v>
      </c>
      <c r="C268" t="s">
        <v>1516</v>
      </c>
      <c r="D268" t="s">
        <v>1516</v>
      </c>
      <c r="E268" t="s">
        <v>169</v>
      </c>
      <c r="F268" t="str">
        <f t="shared" si="4"/>
        <v>Oral</v>
      </c>
      <c r="G268" t="s">
        <v>1337</v>
      </c>
      <c r="H268" t="s">
        <v>5052</v>
      </c>
      <c r="I268" t="s">
        <v>1110</v>
      </c>
      <c r="J268" t="s">
        <v>3052</v>
      </c>
      <c r="K268" t="s">
        <v>3050</v>
      </c>
      <c r="L268" t="s">
        <v>46</v>
      </c>
    </row>
    <row r="269" spans="1:12" x14ac:dyDescent="0.25">
      <c r="A269" t="s">
        <v>1338</v>
      </c>
      <c r="B269" t="s">
        <v>1520</v>
      </c>
      <c r="C269" t="s">
        <v>1516</v>
      </c>
      <c r="D269" t="s">
        <v>1516</v>
      </c>
      <c r="E269" t="s">
        <v>169</v>
      </c>
      <c r="F269" t="str">
        <f t="shared" si="4"/>
        <v>Oral</v>
      </c>
      <c r="G269" t="s">
        <v>1339</v>
      </c>
      <c r="H269" t="s">
        <v>1340</v>
      </c>
      <c r="I269" t="s">
        <v>5214</v>
      </c>
      <c r="J269" t="s">
        <v>5074</v>
      </c>
      <c r="K269">
        <v>0</v>
      </c>
      <c r="L269" t="s">
        <v>3</v>
      </c>
    </row>
    <row r="270" spans="1:12" x14ac:dyDescent="0.25">
      <c r="A270" t="s">
        <v>1341</v>
      </c>
      <c r="B270" t="s">
        <v>1519</v>
      </c>
      <c r="C270" t="s">
        <v>1516</v>
      </c>
      <c r="D270" t="s">
        <v>1516</v>
      </c>
      <c r="E270" t="s">
        <v>170</v>
      </c>
      <c r="F270" t="str">
        <f t="shared" si="4"/>
        <v>Pôster</v>
      </c>
      <c r="G270" t="s">
        <v>1342</v>
      </c>
      <c r="H270" t="s">
        <v>5215</v>
      </c>
      <c r="I270" t="s">
        <v>5216</v>
      </c>
      <c r="J270" t="s">
        <v>5217</v>
      </c>
      <c r="K270" t="s">
        <v>5218</v>
      </c>
      <c r="L270" t="s">
        <v>282</v>
      </c>
    </row>
    <row r="271" spans="1:12" x14ac:dyDescent="0.25">
      <c r="A271" t="s">
        <v>1343</v>
      </c>
      <c r="B271" t="s">
        <v>1521</v>
      </c>
      <c r="C271" t="s">
        <v>1516</v>
      </c>
      <c r="D271" t="s">
        <v>1516</v>
      </c>
      <c r="E271" t="s">
        <v>170</v>
      </c>
      <c r="F271" t="str">
        <f t="shared" si="4"/>
        <v>Pôster</v>
      </c>
      <c r="G271" t="s">
        <v>1344</v>
      </c>
      <c r="H271" t="s">
        <v>5219</v>
      </c>
      <c r="I271" t="s">
        <v>5220</v>
      </c>
      <c r="J271" t="s">
        <v>5221</v>
      </c>
      <c r="K271">
        <v>0</v>
      </c>
      <c r="L271" t="s">
        <v>282</v>
      </c>
    </row>
    <row r="272" spans="1:12" x14ac:dyDescent="0.25">
      <c r="A272" t="s">
        <v>1345</v>
      </c>
      <c r="B272" t="s">
        <v>1520</v>
      </c>
      <c r="C272" t="s">
        <v>1516</v>
      </c>
      <c r="D272" t="s">
        <v>1516</v>
      </c>
      <c r="E272" t="s">
        <v>170</v>
      </c>
      <c r="F272" t="str">
        <f t="shared" si="4"/>
        <v>Pôster</v>
      </c>
      <c r="G272" t="s">
        <v>1346</v>
      </c>
      <c r="H272" t="s">
        <v>5222</v>
      </c>
      <c r="I272" t="s">
        <v>5223</v>
      </c>
      <c r="J272">
        <v>0</v>
      </c>
      <c r="K272">
        <v>0</v>
      </c>
      <c r="L272" t="s">
        <v>100</v>
      </c>
    </row>
    <row r="273" spans="1:12" x14ac:dyDescent="0.25">
      <c r="A273" t="s">
        <v>1347</v>
      </c>
      <c r="B273" t="s">
        <v>1520</v>
      </c>
      <c r="C273" t="s">
        <v>1517</v>
      </c>
      <c r="D273" t="s">
        <v>1516</v>
      </c>
      <c r="E273" t="s">
        <v>170</v>
      </c>
      <c r="F273" t="str">
        <f t="shared" si="4"/>
        <v>Pôster</v>
      </c>
      <c r="G273" t="s">
        <v>1152</v>
      </c>
      <c r="H273" t="s">
        <v>1151</v>
      </c>
      <c r="I273" t="s">
        <v>5224</v>
      </c>
      <c r="J273">
        <v>0</v>
      </c>
      <c r="K273">
        <v>0</v>
      </c>
      <c r="L273" t="s">
        <v>76</v>
      </c>
    </row>
    <row r="274" spans="1:12" x14ac:dyDescent="0.25">
      <c r="A274" t="s">
        <v>1348</v>
      </c>
      <c r="B274" t="s">
        <v>1519</v>
      </c>
      <c r="C274" t="s">
        <v>1516</v>
      </c>
      <c r="D274" t="s">
        <v>1516</v>
      </c>
      <c r="E274" t="s">
        <v>170</v>
      </c>
      <c r="F274" t="str">
        <f t="shared" si="4"/>
        <v>Pôster</v>
      </c>
      <c r="G274" t="s">
        <v>1349</v>
      </c>
      <c r="H274" t="s">
        <v>5225</v>
      </c>
      <c r="I274" t="s">
        <v>5226</v>
      </c>
      <c r="J274" t="s">
        <v>5227</v>
      </c>
      <c r="K274" t="s">
        <v>5228</v>
      </c>
      <c r="L274" t="s">
        <v>3</v>
      </c>
    </row>
    <row r="275" spans="1:12" x14ac:dyDescent="0.25">
      <c r="A275" t="s">
        <v>1350</v>
      </c>
      <c r="B275" t="s">
        <v>1519</v>
      </c>
      <c r="C275" t="s">
        <v>1516</v>
      </c>
      <c r="D275" t="s">
        <v>1516</v>
      </c>
      <c r="E275" t="s">
        <v>169</v>
      </c>
      <c r="F275" t="str">
        <f t="shared" si="4"/>
        <v>Oral</v>
      </c>
      <c r="G275" t="s">
        <v>1351</v>
      </c>
      <c r="H275" t="s">
        <v>5229</v>
      </c>
      <c r="I275" t="s">
        <v>5230</v>
      </c>
      <c r="J275" t="s">
        <v>5231</v>
      </c>
      <c r="K275">
        <v>0</v>
      </c>
      <c r="L275" t="s">
        <v>46</v>
      </c>
    </row>
    <row r="276" spans="1:12" x14ac:dyDescent="0.25">
      <c r="A276" t="s">
        <v>1352</v>
      </c>
      <c r="B276" t="s">
        <v>1518</v>
      </c>
      <c r="C276" t="s">
        <v>1516</v>
      </c>
      <c r="D276" t="s">
        <v>1516</v>
      </c>
      <c r="E276" t="s">
        <v>170</v>
      </c>
      <c r="F276" t="str">
        <f t="shared" si="4"/>
        <v>Pôster</v>
      </c>
      <c r="G276" t="s">
        <v>1353</v>
      </c>
      <c r="H276" t="s">
        <v>5232</v>
      </c>
      <c r="I276" t="s">
        <v>5233</v>
      </c>
      <c r="J276" t="s">
        <v>5234</v>
      </c>
      <c r="K276" t="s">
        <v>5235</v>
      </c>
      <c r="L276" t="s">
        <v>189</v>
      </c>
    </row>
    <row r="277" spans="1:12" x14ac:dyDescent="0.25">
      <c r="A277" t="s">
        <v>1354</v>
      </c>
      <c r="B277" t="s">
        <v>1522</v>
      </c>
      <c r="C277" t="s">
        <v>1516</v>
      </c>
      <c r="D277" t="s">
        <v>1516</v>
      </c>
      <c r="E277" t="s">
        <v>170</v>
      </c>
      <c r="F277" t="str">
        <f t="shared" si="4"/>
        <v>Pôster</v>
      </c>
      <c r="G277" t="s">
        <v>883</v>
      </c>
      <c r="H277" t="s">
        <v>5236</v>
      </c>
      <c r="I277" t="s">
        <v>5237</v>
      </c>
      <c r="J277">
        <v>0</v>
      </c>
      <c r="K277">
        <v>0</v>
      </c>
      <c r="L277" t="s">
        <v>46</v>
      </c>
    </row>
    <row r="278" spans="1:12" x14ac:dyDescent="0.25">
      <c r="A278" t="s">
        <v>1355</v>
      </c>
      <c r="B278" t="s">
        <v>1519</v>
      </c>
      <c r="C278" t="s">
        <v>1516</v>
      </c>
      <c r="D278" t="s">
        <v>1516</v>
      </c>
      <c r="E278" t="s">
        <v>169</v>
      </c>
      <c r="F278" t="str">
        <f t="shared" si="4"/>
        <v>Oral</v>
      </c>
      <c r="G278" t="s">
        <v>1356</v>
      </c>
      <c r="H278" t="s">
        <v>5238</v>
      </c>
      <c r="I278" t="s">
        <v>5239</v>
      </c>
      <c r="J278">
        <v>0</v>
      </c>
      <c r="K278">
        <v>0</v>
      </c>
      <c r="L278" t="s">
        <v>22</v>
      </c>
    </row>
    <row r="279" spans="1:12" x14ac:dyDescent="0.25">
      <c r="A279" t="s">
        <v>1357</v>
      </c>
      <c r="B279" t="s">
        <v>1520</v>
      </c>
      <c r="C279" t="s">
        <v>1516</v>
      </c>
      <c r="D279" t="s">
        <v>1516</v>
      </c>
      <c r="E279" t="s">
        <v>170</v>
      </c>
      <c r="F279" t="str">
        <f t="shared" si="4"/>
        <v>Pôster</v>
      </c>
      <c r="G279" t="s">
        <v>1358</v>
      </c>
      <c r="H279" t="s">
        <v>5240</v>
      </c>
      <c r="I279" t="s">
        <v>3393</v>
      </c>
      <c r="J279">
        <v>0</v>
      </c>
      <c r="K279">
        <v>0</v>
      </c>
      <c r="L279" t="s">
        <v>100</v>
      </c>
    </row>
    <row r="280" spans="1:12" x14ac:dyDescent="0.25">
      <c r="A280" t="s">
        <v>1359</v>
      </c>
      <c r="B280" t="s">
        <v>1520</v>
      </c>
      <c r="C280" t="s">
        <v>1516</v>
      </c>
      <c r="D280" t="s">
        <v>1516</v>
      </c>
      <c r="E280" t="s">
        <v>169</v>
      </c>
      <c r="F280" t="str">
        <f t="shared" si="4"/>
        <v>Oral</v>
      </c>
      <c r="G280" t="s">
        <v>1360</v>
      </c>
      <c r="H280" t="s">
        <v>5241</v>
      </c>
      <c r="I280">
        <v>0</v>
      </c>
      <c r="J280">
        <v>0</v>
      </c>
      <c r="K280">
        <v>0</v>
      </c>
      <c r="L280" t="s">
        <v>22</v>
      </c>
    </row>
    <row r="281" spans="1:12" x14ac:dyDescent="0.25">
      <c r="A281" t="s">
        <v>1361</v>
      </c>
      <c r="B281" t="s">
        <v>1519</v>
      </c>
      <c r="C281" t="s">
        <v>1516</v>
      </c>
      <c r="D281" t="s">
        <v>1516</v>
      </c>
      <c r="E281" t="s">
        <v>170</v>
      </c>
      <c r="F281" t="str">
        <f t="shared" si="4"/>
        <v>Pôster</v>
      </c>
      <c r="G281" t="s">
        <v>1362</v>
      </c>
      <c r="H281" t="s">
        <v>5242</v>
      </c>
      <c r="I281" t="s">
        <v>940</v>
      </c>
      <c r="J281" t="s">
        <v>5243</v>
      </c>
      <c r="K281">
        <v>0</v>
      </c>
      <c r="L281" t="s">
        <v>22</v>
      </c>
    </row>
    <row r="282" spans="1:12" x14ac:dyDescent="0.25">
      <c r="A282" t="s">
        <v>1363</v>
      </c>
      <c r="B282" t="s">
        <v>1519</v>
      </c>
      <c r="C282" t="s">
        <v>1516</v>
      </c>
      <c r="D282" t="s">
        <v>1516</v>
      </c>
      <c r="E282" t="s">
        <v>169</v>
      </c>
      <c r="F282" t="str">
        <f t="shared" si="4"/>
        <v>Oral</v>
      </c>
      <c r="G282" t="s">
        <v>1017</v>
      </c>
      <c r="H282" t="s">
        <v>1016</v>
      </c>
      <c r="I282" t="s">
        <v>4994</v>
      </c>
      <c r="J282">
        <v>0</v>
      </c>
      <c r="K282">
        <v>0</v>
      </c>
      <c r="L282" t="s">
        <v>152</v>
      </c>
    </row>
    <row r="283" spans="1:12" x14ac:dyDescent="0.25">
      <c r="A283" t="s">
        <v>1364</v>
      </c>
      <c r="B283" t="s">
        <v>1518</v>
      </c>
      <c r="C283" t="s">
        <v>1516</v>
      </c>
      <c r="D283" t="s">
        <v>1516</v>
      </c>
      <c r="E283" t="s">
        <v>170</v>
      </c>
      <c r="F283" t="str">
        <f t="shared" si="4"/>
        <v>Pôster</v>
      </c>
      <c r="G283" t="s">
        <v>1365</v>
      </c>
      <c r="H283" t="s">
        <v>5244</v>
      </c>
      <c r="I283" t="s">
        <v>4730</v>
      </c>
      <c r="J283">
        <v>0</v>
      </c>
      <c r="K283">
        <v>0</v>
      </c>
      <c r="L283" t="s">
        <v>948</v>
      </c>
    </row>
    <row r="284" spans="1:12" x14ac:dyDescent="0.25">
      <c r="A284" t="s">
        <v>1366</v>
      </c>
      <c r="B284" t="s">
        <v>1518</v>
      </c>
      <c r="C284" t="s">
        <v>1516</v>
      </c>
      <c r="D284" t="s">
        <v>1516</v>
      </c>
      <c r="E284" t="s">
        <v>169</v>
      </c>
      <c r="F284" t="str">
        <f t="shared" si="4"/>
        <v>Oral</v>
      </c>
      <c r="G284" t="s">
        <v>1367</v>
      </c>
      <c r="H284" t="s">
        <v>5245</v>
      </c>
      <c r="I284" t="s">
        <v>5246</v>
      </c>
      <c r="J284">
        <v>0</v>
      </c>
      <c r="K284">
        <v>0</v>
      </c>
      <c r="L284" t="s">
        <v>46</v>
      </c>
    </row>
    <row r="285" spans="1:12" x14ac:dyDescent="0.25">
      <c r="A285" t="s">
        <v>1368</v>
      </c>
      <c r="B285" t="s">
        <v>1519</v>
      </c>
      <c r="C285" t="s">
        <v>1516</v>
      </c>
      <c r="D285" t="s">
        <v>1516</v>
      </c>
      <c r="E285" t="s">
        <v>170</v>
      </c>
      <c r="F285" t="str">
        <f t="shared" si="4"/>
        <v>Pôster</v>
      </c>
      <c r="G285" t="s">
        <v>1369</v>
      </c>
      <c r="H285" t="s">
        <v>5247</v>
      </c>
      <c r="I285" t="s">
        <v>5248</v>
      </c>
      <c r="J285">
        <v>0</v>
      </c>
      <c r="K285">
        <v>0</v>
      </c>
      <c r="L285" t="s">
        <v>46</v>
      </c>
    </row>
    <row r="286" spans="1:12" x14ac:dyDescent="0.25">
      <c r="A286" t="s">
        <v>1370</v>
      </c>
      <c r="B286" t="s">
        <v>1520</v>
      </c>
      <c r="C286" t="s">
        <v>1516</v>
      </c>
      <c r="D286" t="s">
        <v>1516</v>
      </c>
      <c r="E286" t="s">
        <v>169</v>
      </c>
      <c r="F286" t="str">
        <f t="shared" si="4"/>
        <v>Oral</v>
      </c>
      <c r="G286" t="s">
        <v>1151</v>
      </c>
      <c r="H286" t="s">
        <v>1152</v>
      </c>
      <c r="I286" t="s">
        <v>1153</v>
      </c>
      <c r="J286" t="s">
        <v>5249</v>
      </c>
      <c r="K286">
        <v>0</v>
      </c>
      <c r="L286" t="s">
        <v>76</v>
      </c>
    </row>
    <row r="287" spans="1:12" x14ac:dyDescent="0.25">
      <c r="A287" t="s">
        <v>1371</v>
      </c>
      <c r="B287" t="s">
        <v>1519</v>
      </c>
      <c r="C287" t="s">
        <v>1516</v>
      </c>
      <c r="D287" t="s">
        <v>1516</v>
      </c>
      <c r="E287" t="s">
        <v>170</v>
      </c>
      <c r="F287" t="str">
        <f t="shared" si="4"/>
        <v>Pôster</v>
      </c>
      <c r="G287" t="s">
        <v>1372</v>
      </c>
      <c r="H287" t="s">
        <v>5250</v>
      </c>
      <c r="I287" t="s">
        <v>5251</v>
      </c>
      <c r="J287" t="s">
        <v>5252</v>
      </c>
      <c r="K287" t="s">
        <v>5253</v>
      </c>
      <c r="L287" t="s">
        <v>189</v>
      </c>
    </row>
    <row r="288" spans="1:12" x14ac:dyDescent="0.25">
      <c r="A288" t="s">
        <v>1373</v>
      </c>
      <c r="B288" t="s">
        <v>1520</v>
      </c>
      <c r="C288" t="s">
        <v>1516</v>
      </c>
      <c r="D288" t="s">
        <v>1516</v>
      </c>
      <c r="E288" t="s">
        <v>170</v>
      </c>
      <c r="F288" t="str">
        <f t="shared" si="4"/>
        <v>Pôster</v>
      </c>
      <c r="G288" t="s">
        <v>1374</v>
      </c>
      <c r="H288" t="s">
        <v>1375</v>
      </c>
      <c r="I288" t="s">
        <v>190</v>
      </c>
      <c r="J288" t="s">
        <v>4596</v>
      </c>
      <c r="K288" t="s">
        <v>5254</v>
      </c>
      <c r="L288" t="s">
        <v>189</v>
      </c>
    </row>
    <row r="289" spans="1:12" x14ac:dyDescent="0.25">
      <c r="A289" t="s">
        <v>1376</v>
      </c>
      <c r="B289" t="s">
        <v>1521</v>
      </c>
      <c r="C289" t="s">
        <v>1516</v>
      </c>
      <c r="D289" t="s">
        <v>1516</v>
      </c>
      <c r="E289" t="s">
        <v>169</v>
      </c>
      <c r="F289" t="str">
        <f t="shared" si="4"/>
        <v>Oral</v>
      </c>
      <c r="G289" t="s">
        <v>1377</v>
      </c>
      <c r="H289">
        <v>0</v>
      </c>
      <c r="I289">
        <v>0</v>
      </c>
      <c r="J289">
        <v>0</v>
      </c>
      <c r="K289">
        <v>0</v>
      </c>
      <c r="L289" t="s">
        <v>3</v>
      </c>
    </row>
    <row r="290" spans="1:12" x14ac:dyDescent="0.25">
      <c r="A290" t="s">
        <v>1378</v>
      </c>
      <c r="B290" t="s">
        <v>1518</v>
      </c>
      <c r="C290" t="s">
        <v>1516</v>
      </c>
      <c r="D290" t="s">
        <v>1516</v>
      </c>
      <c r="E290" t="s">
        <v>170</v>
      </c>
      <c r="F290" t="str">
        <f t="shared" si="4"/>
        <v>Pôster</v>
      </c>
      <c r="G290" t="s">
        <v>1379</v>
      </c>
      <c r="H290" t="s">
        <v>1380</v>
      </c>
      <c r="I290">
        <v>0</v>
      </c>
      <c r="J290">
        <v>0</v>
      </c>
      <c r="K290">
        <v>0</v>
      </c>
      <c r="L290" t="s">
        <v>39</v>
      </c>
    </row>
    <row r="291" spans="1:12" x14ac:dyDescent="0.25">
      <c r="A291" t="s">
        <v>1381</v>
      </c>
      <c r="B291" t="s">
        <v>1519</v>
      </c>
      <c r="C291" t="s">
        <v>1516</v>
      </c>
      <c r="D291" t="s">
        <v>1516</v>
      </c>
      <c r="E291" t="s">
        <v>169</v>
      </c>
      <c r="F291" t="str">
        <f t="shared" si="4"/>
        <v>Oral</v>
      </c>
      <c r="G291" t="s">
        <v>1199</v>
      </c>
      <c r="H291" t="s">
        <v>985</v>
      </c>
      <c r="I291" t="s">
        <v>986</v>
      </c>
      <c r="J291" t="s">
        <v>3147</v>
      </c>
      <c r="K291" t="s">
        <v>1200</v>
      </c>
      <c r="L291" t="s">
        <v>46</v>
      </c>
    </row>
    <row r="292" spans="1:12" x14ac:dyDescent="0.25">
      <c r="A292" t="s">
        <v>1382</v>
      </c>
      <c r="B292" t="s">
        <v>1518</v>
      </c>
      <c r="C292" t="s">
        <v>1517</v>
      </c>
      <c r="D292" t="s">
        <v>1516</v>
      </c>
      <c r="E292" t="s">
        <v>169</v>
      </c>
      <c r="F292" t="str">
        <f t="shared" si="4"/>
        <v>Pôster_mod</v>
      </c>
      <c r="G292" t="s">
        <v>1383</v>
      </c>
      <c r="H292" t="s">
        <v>5255</v>
      </c>
      <c r="I292">
        <v>0</v>
      </c>
      <c r="J292">
        <v>0</v>
      </c>
      <c r="K292">
        <v>0</v>
      </c>
      <c r="L292" t="s">
        <v>3</v>
      </c>
    </row>
    <row r="293" spans="1:12" x14ac:dyDescent="0.25">
      <c r="A293" t="s">
        <v>1384</v>
      </c>
      <c r="B293" t="s">
        <v>1518</v>
      </c>
      <c r="C293" t="s">
        <v>1516</v>
      </c>
      <c r="D293" t="s">
        <v>1516</v>
      </c>
      <c r="E293" t="s">
        <v>169</v>
      </c>
      <c r="F293" t="str">
        <f t="shared" si="4"/>
        <v>Oral</v>
      </c>
      <c r="G293" t="s">
        <v>1026</v>
      </c>
      <c r="H293" t="s">
        <v>4996</v>
      </c>
      <c r="I293" t="s">
        <v>1025</v>
      </c>
      <c r="J293">
        <v>0</v>
      </c>
      <c r="K293">
        <v>0</v>
      </c>
      <c r="L293" t="s">
        <v>22</v>
      </c>
    </row>
    <row r="294" spans="1:12" x14ac:dyDescent="0.25">
      <c r="A294" t="s">
        <v>1385</v>
      </c>
      <c r="B294" t="s">
        <v>1518</v>
      </c>
      <c r="C294" t="s">
        <v>1517</v>
      </c>
      <c r="D294" t="s">
        <v>1516</v>
      </c>
      <c r="E294" t="s">
        <v>170</v>
      </c>
      <c r="F294" t="str">
        <f t="shared" si="4"/>
        <v>Pôster</v>
      </c>
      <c r="G294" t="s">
        <v>1386</v>
      </c>
      <c r="H294" t="s">
        <v>4996</v>
      </c>
      <c r="I294">
        <v>0</v>
      </c>
      <c r="J294">
        <v>0</v>
      </c>
      <c r="K294">
        <v>0</v>
      </c>
      <c r="L294" t="s">
        <v>22</v>
      </c>
    </row>
    <row r="295" spans="1:12" x14ac:dyDescent="0.25">
      <c r="A295" t="s">
        <v>1387</v>
      </c>
      <c r="B295" t="s">
        <v>1518</v>
      </c>
      <c r="C295" t="s">
        <v>1516</v>
      </c>
      <c r="D295" t="s">
        <v>1516</v>
      </c>
      <c r="E295" t="s">
        <v>169</v>
      </c>
      <c r="F295" t="str">
        <f t="shared" si="4"/>
        <v>Oral</v>
      </c>
      <c r="G295" t="s">
        <v>1388</v>
      </c>
      <c r="H295" t="s">
        <v>3644</v>
      </c>
      <c r="I295" t="s">
        <v>3642</v>
      </c>
      <c r="J295">
        <v>0</v>
      </c>
      <c r="K295">
        <v>0</v>
      </c>
      <c r="L295" t="s">
        <v>1389</v>
      </c>
    </row>
    <row r="296" spans="1:12" x14ac:dyDescent="0.25">
      <c r="A296" t="s">
        <v>1390</v>
      </c>
      <c r="B296" t="s">
        <v>1518</v>
      </c>
      <c r="C296" t="s">
        <v>1516</v>
      </c>
      <c r="D296" t="s">
        <v>1516</v>
      </c>
      <c r="E296" t="s">
        <v>169</v>
      </c>
      <c r="F296" t="str">
        <f t="shared" si="4"/>
        <v>Oral</v>
      </c>
      <c r="G296" t="s">
        <v>1041</v>
      </c>
      <c r="H296" t="s">
        <v>5256</v>
      </c>
      <c r="I296" t="s">
        <v>1042</v>
      </c>
      <c r="J296">
        <v>0</v>
      </c>
      <c r="K296">
        <v>0</v>
      </c>
      <c r="L296" t="s">
        <v>6</v>
      </c>
    </row>
    <row r="297" spans="1:12" x14ac:dyDescent="0.25">
      <c r="A297" t="s">
        <v>1391</v>
      </c>
      <c r="B297" t="s">
        <v>1519</v>
      </c>
      <c r="C297" t="s">
        <v>1516</v>
      </c>
      <c r="D297" t="s">
        <v>1516</v>
      </c>
      <c r="E297" t="s">
        <v>170</v>
      </c>
      <c r="F297" t="str">
        <f t="shared" si="4"/>
        <v>Pôster</v>
      </c>
      <c r="G297" t="s">
        <v>1392</v>
      </c>
      <c r="H297" t="s">
        <v>5141</v>
      </c>
      <c r="I297" t="s">
        <v>3724</v>
      </c>
      <c r="J297" t="s">
        <v>1254</v>
      </c>
      <c r="K297">
        <v>0</v>
      </c>
      <c r="L297" t="s">
        <v>46</v>
      </c>
    </row>
    <row r="298" spans="1:12" x14ac:dyDescent="0.25">
      <c r="A298" t="s">
        <v>1393</v>
      </c>
      <c r="B298" t="s">
        <v>1520</v>
      </c>
      <c r="C298" t="s">
        <v>1516</v>
      </c>
      <c r="D298" t="s">
        <v>1516</v>
      </c>
      <c r="E298" t="s">
        <v>170</v>
      </c>
      <c r="F298" t="str">
        <f t="shared" si="4"/>
        <v>Pôster</v>
      </c>
      <c r="G298" t="s">
        <v>1153</v>
      </c>
      <c r="H298" t="s">
        <v>1394</v>
      </c>
      <c r="I298" t="s">
        <v>1395</v>
      </c>
      <c r="J298" t="s">
        <v>5003</v>
      </c>
      <c r="K298" t="s">
        <v>1151</v>
      </c>
      <c r="L298" t="s">
        <v>76</v>
      </c>
    </row>
    <row r="299" spans="1:12" x14ac:dyDescent="0.25">
      <c r="A299" t="s">
        <v>1396</v>
      </c>
      <c r="B299" t="s">
        <v>1521</v>
      </c>
      <c r="C299" t="s">
        <v>1516</v>
      </c>
      <c r="D299" t="s">
        <v>1517</v>
      </c>
      <c r="E299" t="s">
        <v>169</v>
      </c>
      <c r="F299" t="str">
        <f t="shared" si="4"/>
        <v>Pôster_mod</v>
      </c>
      <c r="G299" t="s">
        <v>1397</v>
      </c>
      <c r="H299" t="s">
        <v>4990</v>
      </c>
      <c r="I299">
        <v>0</v>
      </c>
      <c r="J299">
        <v>0</v>
      </c>
      <c r="K299">
        <v>0</v>
      </c>
      <c r="L299" t="s">
        <v>143</v>
      </c>
    </row>
    <row r="300" spans="1:12" x14ac:dyDescent="0.25">
      <c r="A300" t="s">
        <v>1398</v>
      </c>
      <c r="B300" t="s">
        <v>1520</v>
      </c>
      <c r="C300" t="s">
        <v>1516</v>
      </c>
      <c r="D300" t="s">
        <v>1516</v>
      </c>
      <c r="E300" t="s">
        <v>170</v>
      </c>
      <c r="F300" t="str">
        <f t="shared" si="4"/>
        <v>Pôster</v>
      </c>
      <c r="G300" t="s">
        <v>1395</v>
      </c>
      <c r="H300">
        <v>0</v>
      </c>
      <c r="I300">
        <v>0</v>
      </c>
      <c r="J300">
        <v>0</v>
      </c>
      <c r="K300">
        <v>0</v>
      </c>
      <c r="L300" t="s">
        <v>76</v>
      </c>
    </row>
    <row r="301" spans="1:12" x14ac:dyDescent="0.25">
      <c r="A301" t="s">
        <v>1399</v>
      </c>
      <c r="B301" t="s">
        <v>1518</v>
      </c>
      <c r="C301" t="s">
        <v>1517</v>
      </c>
      <c r="D301" t="s">
        <v>1516</v>
      </c>
      <c r="E301" t="s">
        <v>170</v>
      </c>
      <c r="F301" t="str">
        <f t="shared" si="4"/>
        <v>Pôster</v>
      </c>
      <c r="G301" t="s">
        <v>1300</v>
      </c>
      <c r="H301" t="s">
        <v>1299</v>
      </c>
      <c r="I301">
        <v>0</v>
      </c>
      <c r="J301">
        <v>0</v>
      </c>
      <c r="K301">
        <v>0</v>
      </c>
      <c r="L301" t="s">
        <v>46</v>
      </c>
    </row>
    <row r="302" spans="1:12" x14ac:dyDescent="0.25">
      <c r="A302" t="s">
        <v>1400</v>
      </c>
      <c r="B302" t="s">
        <v>1520</v>
      </c>
      <c r="C302" t="s">
        <v>1516</v>
      </c>
      <c r="D302" t="s">
        <v>1516</v>
      </c>
      <c r="E302" t="s">
        <v>170</v>
      </c>
      <c r="F302" t="str">
        <f t="shared" si="4"/>
        <v>Pôster</v>
      </c>
      <c r="G302" t="s">
        <v>929</v>
      </c>
      <c r="H302" t="s">
        <v>5207</v>
      </c>
      <c r="I302">
        <v>0</v>
      </c>
      <c r="J302">
        <v>0</v>
      </c>
      <c r="K302">
        <v>0</v>
      </c>
      <c r="L302" t="s">
        <v>100</v>
      </c>
    </row>
    <row r="303" spans="1:12" x14ac:dyDescent="0.25">
      <c r="A303" t="s">
        <v>1401</v>
      </c>
      <c r="B303" t="s">
        <v>1520</v>
      </c>
      <c r="C303" t="s">
        <v>1516</v>
      </c>
      <c r="D303" t="s">
        <v>1516</v>
      </c>
      <c r="E303" t="s">
        <v>170</v>
      </c>
      <c r="F303" t="str">
        <f t="shared" si="4"/>
        <v>Pôster</v>
      </c>
      <c r="G303" t="s">
        <v>1394</v>
      </c>
      <c r="H303" t="s">
        <v>1395</v>
      </c>
      <c r="I303" t="s">
        <v>1153</v>
      </c>
      <c r="J303" t="s">
        <v>1402</v>
      </c>
      <c r="K303">
        <v>0</v>
      </c>
      <c r="L303" t="s">
        <v>76</v>
      </c>
    </row>
    <row r="304" spans="1:12" x14ac:dyDescent="0.25">
      <c r="A304" t="s">
        <v>1403</v>
      </c>
      <c r="B304" t="s">
        <v>1521</v>
      </c>
      <c r="C304" t="s">
        <v>1517</v>
      </c>
      <c r="D304" t="s">
        <v>1516</v>
      </c>
      <c r="E304" t="s">
        <v>169</v>
      </c>
      <c r="F304" t="str">
        <f t="shared" si="4"/>
        <v>Pôster_mod</v>
      </c>
      <c r="G304" t="s">
        <v>1404</v>
      </c>
      <c r="H304" t="s">
        <v>5257</v>
      </c>
      <c r="I304" t="s">
        <v>5258</v>
      </c>
      <c r="J304" t="s">
        <v>5259</v>
      </c>
      <c r="K304">
        <v>0</v>
      </c>
      <c r="L304" t="s">
        <v>3</v>
      </c>
    </row>
    <row r="305" spans="1:12" x14ac:dyDescent="0.25">
      <c r="A305" t="s">
        <v>1405</v>
      </c>
      <c r="B305" t="s">
        <v>1519</v>
      </c>
      <c r="C305" t="s">
        <v>1516</v>
      </c>
      <c r="D305" t="s">
        <v>1516</v>
      </c>
      <c r="E305" t="s">
        <v>169</v>
      </c>
      <c r="F305" t="str">
        <f t="shared" si="4"/>
        <v>Oral</v>
      </c>
      <c r="G305" t="s">
        <v>1406</v>
      </c>
      <c r="H305" t="s">
        <v>2675</v>
      </c>
      <c r="I305" t="s">
        <v>2677</v>
      </c>
      <c r="J305">
        <v>0</v>
      </c>
      <c r="K305">
        <v>0</v>
      </c>
      <c r="L305" t="s">
        <v>50</v>
      </c>
    </row>
    <row r="306" spans="1:12" x14ac:dyDescent="0.25">
      <c r="A306" t="s">
        <v>1407</v>
      </c>
      <c r="B306" t="s">
        <v>1519</v>
      </c>
      <c r="C306" t="s">
        <v>1516</v>
      </c>
      <c r="D306" t="s">
        <v>1516</v>
      </c>
      <c r="E306" t="s">
        <v>170</v>
      </c>
      <c r="F306" t="str">
        <f t="shared" si="4"/>
        <v>Pôster</v>
      </c>
      <c r="G306" t="s">
        <v>1244</v>
      </c>
      <c r="H306" t="s">
        <v>5260</v>
      </c>
      <c r="I306">
        <v>0</v>
      </c>
      <c r="J306">
        <v>0</v>
      </c>
      <c r="K306">
        <v>0</v>
      </c>
      <c r="L306" t="s">
        <v>22</v>
      </c>
    </row>
    <row r="307" spans="1:12" x14ac:dyDescent="0.25">
      <c r="A307" t="s">
        <v>1408</v>
      </c>
      <c r="B307" t="s">
        <v>1521</v>
      </c>
      <c r="C307" t="s">
        <v>1516</v>
      </c>
      <c r="D307" t="s">
        <v>1516</v>
      </c>
      <c r="E307" t="s">
        <v>169</v>
      </c>
      <c r="F307" t="str">
        <f t="shared" si="4"/>
        <v>Oral</v>
      </c>
      <c r="G307" t="s">
        <v>969</v>
      </c>
      <c r="H307" t="s">
        <v>5261</v>
      </c>
      <c r="I307">
        <v>0</v>
      </c>
      <c r="J307">
        <v>0</v>
      </c>
      <c r="K307">
        <v>0</v>
      </c>
      <c r="L307" t="s">
        <v>76</v>
      </c>
    </row>
    <row r="308" spans="1:12" x14ac:dyDescent="0.25">
      <c r="A308" t="s">
        <v>1409</v>
      </c>
      <c r="B308" t="s">
        <v>1519</v>
      </c>
      <c r="C308" t="s">
        <v>1516</v>
      </c>
      <c r="D308" t="s">
        <v>1516</v>
      </c>
      <c r="E308" t="s">
        <v>170</v>
      </c>
      <c r="F308" t="str">
        <f t="shared" si="4"/>
        <v>Pôster</v>
      </c>
      <c r="G308" t="s">
        <v>1115</v>
      </c>
      <c r="H308">
        <v>0</v>
      </c>
      <c r="I308">
        <v>0</v>
      </c>
      <c r="J308">
        <v>0</v>
      </c>
      <c r="K308">
        <v>0</v>
      </c>
      <c r="L308" t="s">
        <v>152</v>
      </c>
    </row>
    <row r="309" spans="1:12" x14ac:dyDescent="0.25">
      <c r="A309" t="s">
        <v>1410</v>
      </c>
      <c r="B309" t="s">
        <v>1519</v>
      </c>
      <c r="C309" t="s">
        <v>1516</v>
      </c>
      <c r="D309" t="s">
        <v>1516</v>
      </c>
      <c r="E309" t="s">
        <v>169</v>
      </c>
      <c r="F309" t="str">
        <f t="shared" si="4"/>
        <v>Oral</v>
      </c>
      <c r="G309" t="s">
        <v>1411</v>
      </c>
      <c r="H309" t="s">
        <v>4952</v>
      </c>
      <c r="I309" t="s">
        <v>5128</v>
      </c>
      <c r="J309" t="s">
        <v>1412</v>
      </c>
      <c r="K309" t="s">
        <v>5262</v>
      </c>
      <c r="L309" t="s">
        <v>100</v>
      </c>
    </row>
    <row r="310" spans="1:12" x14ac:dyDescent="0.25">
      <c r="A310" t="s">
        <v>1413</v>
      </c>
      <c r="B310" t="s">
        <v>1519</v>
      </c>
      <c r="C310" t="s">
        <v>1516</v>
      </c>
      <c r="D310" t="s">
        <v>1516</v>
      </c>
      <c r="E310" t="s">
        <v>170</v>
      </c>
      <c r="F310" t="str">
        <f t="shared" si="4"/>
        <v>Pôster</v>
      </c>
      <c r="G310" t="s">
        <v>1414</v>
      </c>
      <c r="H310" t="s">
        <v>5263</v>
      </c>
      <c r="I310">
        <v>0</v>
      </c>
      <c r="J310">
        <v>0</v>
      </c>
      <c r="K310">
        <v>0</v>
      </c>
      <c r="L310" t="s">
        <v>76</v>
      </c>
    </row>
    <row r="311" spans="1:12" x14ac:dyDescent="0.25">
      <c r="A311" t="s">
        <v>1415</v>
      </c>
      <c r="B311" t="s">
        <v>1519</v>
      </c>
      <c r="C311" t="s">
        <v>1516</v>
      </c>
      <c r="D311" t="s">
        <v>1516</v>
      </c>
      <c r="E311" t="s">
        <v>169</v>
      </c>
      <c r="F311" t="str">
        <f t="shared" si="4"/>
        <v>Oral</v>
      </c>
      <c r="G311" t="s">
        <v>1416</v>
      </c>
      <c r="H311" t="s">
        <v>4856</v>
      </c>
      <c r="I311" t="s">
        <v>5264</v>
      </c>
      <c r="J311">
        <v>0</v>
      </c>
      <c r="K311">
        <v>0</v>
      </c>
      <c r="L311" t="s">
        <v>100</v>
      </c>
    </row>
    <row r="312" spans="1:12" x14ac:dyDescent="0.25">
      <c r="A312" t="s">
        <v>1417</v>
      </c>
      <c r="B312" t="s">
        <v>1519</v>
      </c>
      <c r="C312" t="s">
        <v>1516</v>
      </c>
      <c r="D312" t="s">
        <v>1516</v>
      </c>
      <c r="E312" t="s">
        <v>169</v>
      </c>
      <c r="F312" t="str">
        <f t="shared" si="4"/>
        <v>Oral</v>
      </c>
      <c r="G312" t="s">
        <v>1418</v>
      </c>
      <c r="H312" t="s">
        <v>5265</v>
      </c>
      <c r="I312">
        <v>0</v>
      </c>
      <c r="J312">
        <v>0</v>
      </c>
      <c r="K312">
        <v>0</v>
      </c>
      <c r="L312" t="s">
        <v>266</v>
      </c>
    </row>
    <row r="313" spans="1:12" x14ac:dyDescent="0.25">
      <c r="A313" t="s">
        <v>1419</v>
      </c>
      <c r="B313" t="s">
        <v>1519</v>
      </c>
      <c r="C313" t="s">
        <v>1516</v>
      </c>
      <c r="D313" t="s">
        <v>1516</v>
      </c>
      <c r="E313" t="s">
        <v>170</v>
      </c>
      <c r="F313" t="str">
        <f t="shared" si="4"/>
        <v>Pôster</v>
      </c>
      <c r="G313" t="s">
        <v>1420</v>
      </c>
      <c r="H313" t="s">
        <v>940</v>
      </c>
      <c r="I313" t="s">
        <v>5093</v>
      </c>
      <c r="J313" t="s">
        <v>1421</v>
      </c>
      <c r="K313" t="s">
        <v>1162</v>
      </c>
      <c r="L313" t="s">
        <v>22</v>
      </c>
    </row>
    <row r="314" spans="1:12" x14ac:dyDescent="0.25">
      <c r="A314" t="s">
        <v>1422</v>
      </c>
      <c r="B314" t="s">
        <v>1518</v>
      </c>
      <c r="C314" t="s">
        <v>1517</v>
      </c>
      <c r="D314" t="s">
        <v>1516</v>
      </c>
      <c r="E314" t="s">
        <v>170</v>
      </c>
      <c r="F314" t="str">
        <f t="shared" si="4"/>
        <v>Pôster</v>
      </c>
      <c r="G314" t="s">
        <v>1423</v>
      </c>
      <c r="H314" t="s">
        <v>4874</v>
      </c>
      <c r="I314">
        <v>0</v>
      </c>
      <c r="J314">
        <v>0</v>
      </c>
      <c r="K314">
        <v>0</v>
      </c>
      <c r="L314" t="s">
        <v>39</v>
      </c>
    </row>
    <row r="315" spans="1:12" x14ac:dyDescent="0.25">
      <c r="A315" t="s">
        <v>1424</v>
      </c>
      <c r="B315" t="s">
        <v>1518</v>
      </c>
      <c r="C315" t="s">
        <v>1516</v>
      </c>
      <c r="D315" t="s">
        <v>1516</v>
      </c>
      <c r="E315" t="s">
        <v>170</v>
      </c>
      <c r="F315" t="str">
        <f t="shared" si="4"/>
        <v>Pôster</v>
      </c>
      <c r="G315" t="s">
        <v>1425</v>
      </c>
      <c r="H315" t="s">
        <v>5266</v>
      </c>
      <c r="I315">
        <v>0</v>
      </c>
      <c r="J315">
        <v>0</v>
      </c>
      <c r="K315">
        <v>0</v>
      </c>
      <c r="L315" t="s">
        <v>6</v>
      </c>
    </row>
    <row r="316" spans="1:12" x14ac:dyDescent="0.25">
      <c r="A316" t="s">
        <v>1426</v>
      </c>
      <c r="B316" t="s">
        <v>1518</v>
      </c>
      <c r="C316" t="s">
        <v>1516</v>
      </c>
      <c r="D316" t="s">
        <v>1516</v>
      </c>
      <c r="E316" t="s">
        <v>170</v>
      </c>
      <c r="F316" t="str">
        <f t="shared" si="4"/>
        <v>Pôster</v>
      </c>
      <c r="G316" t="s">
        <v>1427</v>
      </c>
      <c r="H316" t="s">
        <v>4692</v>
      </c>
      <c r="I316" t="s">
        <v>5267</v>
      </c>
      <c r="J316">
        <v>0</v>
      </c>
      <c r="K316">
        <v>0</v>
      </c>
      <c r="L316" t="s">
        <v>3</v>
      </c>
    </row>
    <row r="317" spans="1:12" x14ac:dyDescent="0.25">
      <c r="A317" t="s">
        <v>1428</v>
      </c>
      <c r="B317" t="s">
        <v>1518</v>
      </c>
      <c r="C317" t="s">
        <v>1516</v>
      </c>
      <c r="D317" t="s">
        <v>1516</v>
      </c>
      <c r="E317" t="s">
        <v>169</v>
      </c>
      <c r="F317" t="str">
        <f t="shared" si="4"/>
        <v>Oral</v>
      </c>
      <c r="G317" t="s">
        <v>1042</v>
      </c>
      <c r="H317" t="s">
        <v>5268</v>
      </c>
      <c r="I317">
        <v>0</v>
      </c>
      <c r="J317">
        <v>0</v>
      </c>
      <c r="K317">
        <v>0</v>
      </c>
      <c r="L317" t="s">
        <v>6</v>
      </c>
    </row>
    <row r="318" spans="1:12" x14ac:dyDescent="0.25">
      <c r="A318" t="s">
        <v>1429</v>
      </c>
      <c r="B318" t="s">
        <v>1519</v>
      </c>
      <c r="C318" t="s">
        <v>1516</v>
      </c>
      <c r="D318" t="s">
        <v>1517</v>
      </c>
      <c r="E318" t="s">
        <v>169</v>
      </c>
      <c r="F318" t="str">
        <f t="shared" si="4"/>
        <v>Pôster_mod</v>
      </c>
      <c r="G318" t="s">
        <v>1430</v>
      </c>
      <c r="H318" t="s">
        <v>5269</v>
      </c>
      <c r="I318" t="s">
        <v>5270</v>
      </c>
      <c r="J318" t="s">
        <v>1431</v>
      </c>
      <c r="K318" t="s">
        <v>4316</v>
      </c>
      <c r="L318" t="s">
        <v>76</v>
      </c>
    </row>
    <row r="319" spans="1:12" x14ac:dyDescent="0.25">
      <c r="A319" t="s">
        <v>1432</v>
      </c>
      <c r="B319" t="s">
        <v>1518</v>
      </c>
      <c r="C319" t="s">
        <v>1516</v>
      </c>
      <c r="D319" t="s">
        <v>1516</v>
      </c>
      <c r="E319" t="s">
        <v>170</v>
      </c>
      <c r="F319" t="str">
        <f t="shared" si="4"/>
        <v>Pôster</v>
      </c>
      <c r="G319" t="s">
        <v>1402</v>
      </c>
      <c r="H319" t="s">
        <v>5003</v>
      </c>
      <c r="I319" t="s">
        <v>5271</v>
      </c>
      <c r="J319" t="s">
        <v>1394</v>
      </c>
      <c r="K319" t="s">
        <v>5272</v>
      </c>
      <c r="L319" t="s">
        <v>76</v>
      </c>
    </row>
    <row r="320" spans="1:12" x14ac:dyDescent="0.25">
      <c r="A320" t="s">
        <v>1433</v>
      </c>
      <c r="B320" t="s">
        <v>1518</v>
      </c>
      <c r="C320" t="s">
        <v>1516</v>
      </c>
      <c r="D320" t="s">
        <v>1516</v>
      </c>
      <c r="E320" t="s">
        <v>170</v>
      </c>
      <c r="F320" t="str">
        <f t="shared" si="4"/>
        <v>Pôster</v>
      </c>
      <c r="G320" t="s">
        <v>1380</v>
      </c>
      <c r="H320" t="s">
        <v>5273</v>
      </c>
      <c r="I320">
        <v>0</v>
      </c>
      <c r="J320">
        <v>0</v>
      </c>
      <c r="K320">
        <v>0</v>
      </c>
      <c r="L320" t="s">
        <v>39</v>
      </c>
    </row>
    <row r="321" spans="1:12" x14ac:dyDescent="0.25">
      <c r="A321" t="s">
        <v>1434</v>
      </c>
      <c r="B321" t="s">
        <v>1519</v>
      </c>
      <c r="C321" t="s">
        <v>1516</v>
      </c>
      <c r="D321" t="s">
        <v>1516</v>
      </c>
      <c r="E321" t="s">
        <v>170</v>
      </c>
      <c r="F321" t="str">
        <f t="shared" si="4"/>
        <v>Pôster</v>
      </c>
      <c r="G321" t="s">
        <v>1435</v>
      </c>
      <c r="H321" t="s">
        <v>5193</v>
      </c>
      <c r="I321" t="s">
        <v>4633</v>
      </c>
      <c r="J321" t="s">
        <v>5194</v>
      </c>
      <c r="K321" t="s">
        <v>1436</v>
      </c>
      <c r="L321" t="s">
        <v>50</v>
      </c>
    </row>
    <row r="322" spans="1:12" x14ac:dyDescent="0.25">
      <c r="A322" t="s">
        <v>1437</v>
      </c>
      <c r="B322" t="s">
        <v>1519</v>
      </c>
      <c r="C322" t="s">
        <v>1517</v>
      </c>
      <c r="D322" t="s">
        <v>1516</v>
      </c>
      <c r="E322" t="s">
        <v>170</v>
      </c>
      <c r="F322" t="str">
        <f t="shared" si="4"/>
        <v>Pôster</v>
      </c>
      <c r="G322" t="s">
        <v>987</v>
      </c>
      <c r="H322" t="s">
        <v>5231</v>
      </c>
      <c r="I322" t="s">
        <v>1200</v>
      </c>
      <c r="J322" t="s">
        <v>5274</v>
      </c>
      <c r="K322" t="s">
        <v>3147</v>
      </c>
      <c r="L322" t="s">
        <v>46</v>
      </c>
    </row>
    <row r="323" spans="1:12" x14ac:dyDescent="0.25">
      <c r="A323" t="s">
        <v>1438</v>
      </c>
      <c r="B323" t="s">
        <v>1519</v>
      </c>
      <c r="C323" t="s">
        <v>1516</v>
      </c>
      <c r="D323" t="s">
        <v>1516</v>
      </c>
      <c r="E323" t="s">
        <v>170</v>
      </c>
      <c r="F323" t="str">
        <f t="shared" ref="F323:F368" si="5">IF(E323="Oral",IF(C323=D323,"Oral","Pôster_mod"),"Pôster")</f>
        <v>Pôster</v>
      </c>
      <c r="G323" t="s">
        <v>1439</v>
      </c>
      <c r="H323" t="s">
        <v>5275</v>
      </c>
      <c r="I323" t="s">
        <v>5276</v>
      </c>
      <c r="J323" t="s">
        <v>5154</v>
      </c>
      <c r="K323" t="s">
        <v>5277</v>
      </c>
      <c r="L323" t="s">
        <v>22</v>
      </c>
    </row>
    <row r="324" spans="1:12" x14ac:dyDescent="0.25">
      <c r="A324" t="s">
        <v>1440</v>
      </c>
      <c r="B324" t="s">
        <v>1519</v>
      </c>
      <c r="C324" t="s">
        <v>1516</v>
      </c>
      <c r="D324" t="s">
        <v>1516</v>
      </c>
      <c r="E324" t="s">
        <v>170</v>
      </c>
      <c r="F324" t="str">
        <f t="shared" si="5"/>
        <v>Pôster</v>
      </c>
      <c r="G324" t="s">
        <v>1441</v>
      </c>
      <c r="H324" t="s">
        <v>1442</v>
      </c>
      <c r="I324">
        <v>0</v>
      </c>
      <c r="J324">
        <v>0</v>
      </c>
      <c r="K324">
        <v>0</v>
      </c>
      <c r="L324" t="s">
        <v>793</v>
      </c>
    </row>
    <row r="325" spans="1:12" x14ac:dyDescent="0.25">
      <c r="A325" t="s">
        <v>1443</v>
      </c>
      <c r="B325" t="s">
        <v>1519</v>
      </c>
      <c r="C325" t="s">
        <v>1516</v>
      </c>
      <c r="D325" t="s">
        <v>1516</v>
      </c>
      <c r="E325" t="s">
        <v>169</v>
      </c>
      <c r="F325" t="str">
        <f t="shared" si="5"/>
        <v>Oral</v>
      </c>
      <c r="G325" t="s">
        <v>1444</v>
      </c>
      <c r="H325" t="s">
        <v>1319</v>
      </c>
      <c r="I325" t="s">
        <v>5185</v>
      </c>
      <c r="J325" t="s">
        <v>5278</v>
      </c>
      <c r="K325" t="s">
        <v>5204</v>
      </c>
      <c r="L325" t="s">
        <v>22</v>
      </c>
    </row>
    <row r="326" spans="1:12" x14ac:dyDescent="0.25">
      <c r="A326" t="s">
        <v>1445</v>
      </c>
      <c r="B326" t="s">
        <v>1522</v>
      </c>
      <c r="C326" t="s">
        <v>1516</v>
      </c>
      <c r="D326" t="s">
        <v>1516</v>
      </c>
      <c r="E326" t="s">
        <v>170</v>
      </c>
      <c r="F326" t="str">
        <f t="shared" si="5"/>
        <v>Pôster</v>
      </c>
      <c r="G326" t="s">
        <v>1446</v>
      </c>
      <c r="H326" t="s">
        <v>1447</v>
      </c>
      <c r="I326">
        <v>0</v>
      </c>
      <c r="J326">
        <v>0</v>
      </c>
      <c r="K326">
        <v>0</v>
      </c>
      <c r="L326" t="s">
        <v>3</v>
      </c>
    </row>
    <row r="327" spans="1:12" x14ac:dyDescent="0.25">
      <c r="A327" t="s">
        <v>1448</v>
      </c>
      <c r="B327" t="s">
        <v>1519</v>
      </c>
      <c r="C327" t="s">
        <v>1516</v>
      </c>
      <c r="D327" t="s">
        <v>1516</v>
      </c>
      <c r="E327" t="s">
        <v>169</v>
      </c>
      <c r="F327" t="str">
        <f t="shared" si="5"/>
        <v>Oral</v>
      </c>
      <c r="G327" t="s">
        <v>1431</v>
      </c>
      <c r="H327" t="s">
        <v>1430</v>
      </c>
      <c r="I327" t="s">
        <v>5270</v>
      </c>
      <c r="J327" t="s">
        <v>5279</v>
      </c>
      <c r="K327" t="s">
        <v>4316</v>
      </c>
      <c r="L327" t="s">
        <v>76</v>
      </c>
    </row>
    <row r="328" spans="1:12" x14ac:dyDescent="0.25">
      <c r="A328" t="s">
        <v>1449</v>
      </c>
      <c r="B328" t="s">
        <v>1519</v>
      </c>
      <c r="C328" t="s">
        <v>1516</v>
      </c>
      <c r="D328" t="s">
        <v>1516</v>
      </c>
      <c r="E328" t="s">
        <v>170</v>
      </c>
      <c r="F328" t="str">
        <f t="shared" si="5"/>
        <v>Pôster</v>
      </c>
      <c r="G328" t="s">
        <v>935</v>
      </c>
      <c r="H328" t="s">
        <v>5280</v>
      </c>
      <c r="I328" t="s">
        <v>5281</v>
      </c>
      <c r="J328" t="s">
        <v>4751</v>
      </c>
      <c r="K328" t="s">
        <v>5075</v>
      </c>
      <c r="L328" t="s">
        <v>3</v>
      </c>
    </row>
    <row r="329" spans="1:12" x14ac:dyDescent="0.25">
      <c r="A329" t="s">
        <v>1450</v>
      </c>
      <c r="B329" t="s">
        <v>1518</v>
      </c>
      <c r="C329" t="s">
        <v>1516</v>
      </c>
      <c r="D329" t="s">
        <v>1516</v>
      </c>
      <c r="E329" t="s">
        <v>169</v>
      </c>
      <c r="F329" t="str">
        <f t="shared" si="5"/>
        <v>Oral</v>
      </c>
      <c r="G329" t="s">
        <v>1451</v>
      </c>
      <c r="H329" t="s">
        <v>5282</v>
      </c>
      <c r="I329">
        <v>0</v>
      </c>
      <c r="J329">
        <v>0</v>
      </c>
      <c r="K329">
        <v>0</v>
      </c>
      <c r="L329" t="s">
        <v>46</v>
      </c>
    </row>
    <row r="330" spans="1:12" x14ac:dyDescent="0.25">
      <c r="A330" t="s">
        <v>1452</v>
      </c>
      <c r="B330" t="s">
        <v>1519</v>
      </c>
      <c r="C330" t="s">
        <v>1516</v>
      </c>
      <c r="D330" t="s">
        <v>1516</v>
      </c>
      <c r="E330" t="s">
        <v>170</v>
      </c>
      <c r="F330" t="str">
        <f t="shared" si="5"/>
        <v>Pôster</v>
      </c>
      <c r="G330" t="s">
        <v>680</v>
      </c>
      <c r="H330" t="s">
        <v>5283</v>
      </c>
      <c r="I330" t="s">
        <v>5284</v>
      </c>
      <c r="J330" t="s">
        <v>5285</v>
      </c>
      <c r="K330" t="s">
        <v>679</v>
      </c>
      <c r="L330" t="s">
        <v>13</v>
      </c>
    </row>
    <row r="331" spans="1:12" x14ac:dyDescent="0.25">
      <c r="A331" t="s">
        <v>1453</v>
      </c>
      <c r="B331" t="s">
        <v>1519</v>
      </c>
      <c r="C331" t="s">
        <v>1516</v>
      </c>
      <c r="D331" t="s">
        <v>1516</v>
      </c>
      <c r="E331" t="s">
        <v>169</v>
      </c>
      <c r="F331" t="str">
        <f t="shared" si="5"/>
        <v>Oral</v>
      </c>
      <c r="G331" t="s">
        <v>1454</v>
      </c>
      <c r="H331" t="s">
        <v>5286</v>
      </c>
      <c r="I331" t="s">
        <v>5287</v>
      </c>
      <c r="J331" t="s">
        <v>5288</v>
      </c>
      <c r="K331" t="s">
        <v>5289</v>
      </c>
      <c r="L331" t="s">
        <v>3</v>
      </c>
    </row>
    <row r="332" spans="1:12" x14ac:dyDescent="0.25">
      <c r="A332" t="s">
        <v>1455</v>
      </c>
      <c r="B332" t="s">
        <v>1518</v>
      </c>
      <c r="C332" t="s">
        <v>1517</v>
      </c>
      <c r="D332" t="s">
        <v>1516</v>
      </c>
      <c r="E332" t="s">
        <v>169</v>
      </c>
      <c r="F332" t="str">
        <f t="shared" si="5"/>
        <v>Pôster_mod</v>
      </c>
      <c r="G332" t="s">
        <v>1456</v>
      </c>
      <c r="H332" t="s">
        <v>5290</v>
      </c>
      <c r="I332" t="s">
        <v>5291</v>
      </c>
      <c r="J332">
        <v>0</v>
      </c>
      <c r="K332">
        <v>0</v>
      </c>
      <c r="L332" t="s">
        <v>3</v>
      </c>
    </row>
    <row r="333" spans="1:12" x14ac:dyDescent="0.25">
      <c r="A333" t="s">
        <v>1457</v>
      </c>
      <c r="B333" t="s">
        <v>1519</v>
      </c>
      <c r="C333" t="s">
        <v>1516</v>
      </c>
      <c r="D333" t="s">
        <v>1516</v>
      </c>
      <c r="E333" t="s">
        <v>169</v>
      </c>
      <c r="F333" t="str">
        <f t="shared" si="5"/>
        <v>Oral</v>
      </c>
      <c r="G333" t="s">
        <v>1458</v>
      </c>
      <c r="H333" t="s">
        <v>3279</v>
      </c>
      <c r="I333" t="s">
        <v>3278</v>
      </c>
      <c r="J333">
        <v>0</v>
      </c>
      <c r="K333">
        <v>0</v>
      </c>
      <c r="L333" t="s">
        <v>76</v>
      </c>
    </row>
    <row r="334" spans="1:12" x14ac:dyDescent="0.25">
      <c r="A334" t="s">
        <v>1459</v>
      </c>
      <c r="B334" t="s">
        <v>1519</v>
      </c>
      <c r="C334" t="s">
        <v>1516</v>
      </c>
      <c r="D334" t="s">
        <v>1516</v>
      </c>
      <c r="E334" t="s">
        <v>170</v>
      </c>
      <c r="F334" t="str">
        <f t="shared" si="5"/>
        <v>Pôster</v>
      </c>
      <c r="G334" t="s">
        <v>680</v>
      </c>
      <c r="H334" t="s">
        <v>5292</v>
      </c>
      <c r="I334" t="s">
        <v>5293</v>
      </c>
      <c r="J334" t="s">
        <v>5294</v>
      </c>
      <c r="K334" t="s">
        <v>679</v>
      </c>
      <c r="L334" t="s">
        <v>13</v>
      </c>
    </row>
    <row r="335" spans="1:12" x14ac:dyDescent="0.25">
      <c r="A335" t="s">
        <v>1460</v>
      </c>
      <c r="B335" t="s">
        <v>1519</v>
      </c>
      <c r="C335" t="s">
        <v>1516</v>
      </c>
      <c r="D335" t="s">
        <v>1516</v>
      </c>
      <c r="E335" t="s">
        <v>170</v>
      </c>
      <c r="F335" t="str">
        <f t="shared" si="5"/>
        <v>Pôster</v>
      </c>
      <c r="G335" t="s">
        <v>1430</v>
      </c>
      <c r="H335" t="s">
        <v>4316</v>
      </c>
      <c r="I335">
        <v>0</v>
      </c>
      <c r="J335">
        <v>0</v>
      </c>
      <c r="K335">
        <v>0</v>
      </c>
      <c r="L335" t="s">
        <v>76</v>
      </c>
    </row>
    <row r="336" spans="1:12" x14ac:dyDescent="0.25">
      <c r="A336" t="s">
        <v>1461</v>
      </c>
      <c r="B336" t="s">
        <v>1518</v>
      </c>
      <c r="C336" t="s">
        <v>1516</v>
      </c>
      <c r="D336" t="s">
        <v>1516</v>
      </c>
      <c r="E336" t="s">
        <v>169</v>
      </c>
      <c r="F336" t="str">
        <f t="shared" si="5"/>
        <v>Oral</v>
      </c>
      <c r="G336" t="s">
        <v>1462</v>
      </c>
      <c r="H336" t="s">
        <v>1463</v>
      </c>
      <c r="I336">
        <v>0</v>
      </c>
      <c r="J336">
        <v>0</v>
      </c>
      <c r="K336">
        <v>0</v>
      </c>
      <c r="L336" t="s">
        <v>39</v>
      </c>
    </row>
    <row r="337" spans="1:12" x14ac:dyDescent="0.25">
      <c r="A337" t="s">
        <v>1464</v>
      </c>
      <c r="B337" t="s">
        <v>1518</v>
      </c>
      <c r="C337" t="s">
        <v>1516</v>
      </c>
      <c r="D337" t="s">
        <v>1516</v>
      </c>
      <c r="E337" t="s">
        <v>169</v>
      </c>
      <c r="F337" t="str">
        <f t="shared" si="5"/>
        <v>Oral</v>
      </c>
      <c r="G337" t="s">
        <v>1463</v>
      </c>
      <c r="H337" t="s">
        <v>1462</v>
      </c>
      <c r="I337" t="s">
        <v>5295</v>
      </c>
      <c r="J337" t="s">
        <v>5296</v>
      </c>
      <c r="K337" t="s">
        <v>5297</v>
      </c>
      <c r="L337" t="s">
        <v>39</v>
      </c>
    </row>
    <row r="338" spans="1:12" x14ac:dyDescent="0.25">
      <c r="A338" t="s">
        <v>1465</v>
      </c>
      <c r="B338" t="s">
        <v>1519</v>
      </c>
      <c r="C338" t="s">
        <v>1516</v>
      </c>
      <c r="D338" t="s">
        <v>1516</v>
      </c>
      <c r="E338" t="s">
        <v>169</v>
      </c>
      <c r="F338" t="str">
        <f t="shared" si="5"/>
        <v>Oral</v>
      </c>
      <c r="G338" t="s">
        <v>941</v>
      </c>
      <c r="H338" t="s">
        <v>5298</v>
      </c>
      <c r="I338" t="s">
        <v>5299</v>
      </c>
      <c r="J338" t="s">
        <v>5300</v>
      </c>
      <c r="K338">
        <v>0</v>
      </c>
      <c r="L338" t="s">
        <v>22</v>
      </c>
    </row>
    <row r="339" spans="1:12" x14ac:dyDescent="0.25">
      <c r="A339" t="s">
        <v>1466</v>
      </c>
      <c r="B339" t="s">
        <v>1519</v>
      </c>
      <c r="C339" t="s">
        <v>1516</v>
      </c>
      <c r="D339" t="s">
        <v>1516</v>
      </c>
      <c r="E339" t="s">
        <v>169</v>
      </c>
      <c r="F339" t="str">
        <f t="shared" si="5"/>
        <v>Oral</v>
      </c>
      <c r="G339" t="s">
        <v>898</v>
      </c>
      <c r="H339" t="s">
        <v>5047</v>
      </c>
      <c r="I339" t="s">
        <v>5193</v>
      </c>
      <c r="J339" t="s">
        <v>5100</v>
      </c>
      <c r="K339" t="s">
        <v>5099</v>
      </c>
      <c r="L339" t="s">
        <v>50</v>
      </c>
    </row>
    <row r="340" spans="1:12" x14ac:dyDescent="0.25">
      <c r="A340" t="s">
        <v>1467</v>
      </c>
      <c r="B340" t="s">
        <v>1520</v>
      </c>
      <c r="C340" t="s">
        <v>1516</v>
      </c>
      <c r="D340" t="s">
        <v>1516</v>
      </c>
      <c r="E340" t="s">
        <v>170</v>
      </c>
      <c r="F340" t="str">
        <f t="shared" si="5"/>
        <v>Pôster</v>
      </c>
      <c r="G340" t="s">
        <v>1468</v>
      </c>
      <c r="H340" t="s">
        <v>1046</v>
      </c>
      <c r="I340" t="s">
        <v>5301</v>
      </c>
      <c r="J340" t="s">
        <v>3357</v>
      </c>
      <c r="K340" t="s">
        <v>5302</v>
      </c>
      <c r="L340" t="s">
        <v>39</v>
      </c>
    </row>
    <row r="341" spans="1:12" x14ac:dyDescent="0.25">
      <c r="A341" t="s">
        <v>1469</v>
      </c>
      <c r="B341" t="s">
        <v>1520</v>
      </c>
      <c r="C341" t="s">
        <v>1517</v>
      </c>
      <c r="D341" t="s">
        <v>1516</v>
      </c>
      <c r="E341" t="s">
        <v>170</v>
      </c>
      <c r="F341" t="str">
        <f t="shared" si="5"/>
        <v>Pôster</v>
      </c>
      <c r="G341" t="s">
        <v>1470</v>
      </c>
      <c r="H341" t="s">
        <v>4757</v>
      </c>
      <c r="I341">
        <v>0</v>
      </c>
      <c r="J341">
        <v>0</v>
      </c>
      <c r="K341">
        <v>0</v>
      </c>
      <c r="L341" t="s">
        <v>143</v>
      </c>
    </row>
    <row r="342" spans="1:12" x14ac:dyDescent="0.25">
      <c r="A342" t="s">
        <v>1471</v>
      </c>
      <c r="B342" t="s">
        <v>1520</v>
      </c>
      <c r="C342" t="s">
        <v>1516</v>
      </c>
      <c r="D342" t="s">
        <v>1516</v>
      </c>
      <c r="E342" t="s">
        <v>169</v>
      </c>
      <c r="F342" t="str">
        <f t="shared" si="5"/>
        <v>Oral</v>
      </c>
      <c r="G342" t="s">
        <v>1472</v>
      </c>
      <c r="H342" t="s">
        <v>3393</v>
      </c>
      <c r="I342">
        <v>0</v>
      </c>
      <c r="J342">
        <v>0</v>
      </c>
      <c r="K342">
        <v>0</v>
      </c>
      <c r="L342" t="s">
        <v>100</v>
      </c>
    </row>
    <row r="343" spans="1:12" x14ac:dyDescent="0.25">
      <c r="A343" t="s">
        <v>1473</v>
      </c>
      <c r="B343" t="s">
        <v>1519</v>
      </c>
      <c r="C343" t="s">
        <v>1516</v>
      </c>
      <c r="D343" t="s">
        <v>1516</v>
      </c>
      <c r="E343" t="s">
        <v>169</v>
      </c>
      <c r="F343" t="str">
        <f t="shared" si="5"/>
        <v>Oral</v>
      </c>
      <c r="G343" t="s">
        <v>1474</v>
      </c>
      <c r="H343" t="s">
        <v>5303</v>
      </c>
      <c r="I343" t="s">
        <v>5304</v>
      </c>
      <c r="J343">
        <v>0</v>
      </c>
      <c r="K343">
        <v>0</v>
      </c>
      <c r="L343" t="s">
        <v>100</v>
      </c>
    </row>
    <row r="344" spans="1:12" x14ac:dyDescent="0.25">
      <c r="A344" t="s">
        <v>1475</v>
      </c>
      <c r="B344" t="s">
        <v>1519</v>
      </c>
      <c r="C344" t="s">
        <v>1516</v>
      </c>
      <c r="D344" t="s">
        <v>1517</v>
      </c>
      <c r="E344" t="s">
        <v>170</v>
      </c>
      <c r="F344" t="str">
        <f t="shared" si="5"/>
        <v>Pôster</v>
      </c>
      <c r="G344" t="s">
        <v>776</v>
      </c>
      <c r="H344">
        <v>0</v>
      </c>
      <c r="I344">
        <v>0</v>
      </c>
      <c r="J344">
        <v>0</v>
      </c>
      <c r="K344">
        <v>0</v>
      </c>
      <c r="L344" t="s">
        <v>76</v>
      </c>
    </row>
    <row r="345" spans="1:12" x14ac:dyDescent="0.25">
      <c r="A345" t="s">
        <v>1476</v>
      </c>
      <c r="B345" t="s">
        <v>1519</v>
      </c>
      <c r="C345" t="s">
        <v>1516</v>
      </c>
      <c r="D345" t="s">
        <v>1517</v>
      </c>
      <c r="E345" t="s">
        <v>170</v>
      </c>
      <c r="F345" t="str">
        <f t="shared" si="5"/>
        <v>Pôster</v>
      </c>
      <c r="G345" t="s">
        <v>1477</v>
      </c>
      <c r="H345" t="s">
        <v>5305</v>
      </c>
      <c r="I345" t="s">
        <v>1478</v>
      </c>
      <c r="J345" t="s">
        <v>940</v>
      </c>
      <c r="K345">
        <v>0</v>
      </c>
      <c r="L345" t="s">
        <v>22</v>
      </c>
    </row>
    <row r="346" spans="1:12" x14ac:dyDescent="0.25">
      <c r="A346" t="s">
        <v>1479</v>
      </c>
      <c r="B346" t="s">
        <v>1521</v>
      </c>
      <c r="C346" t="s">
        <v>1516</v>
      </c>
      <c r="D346" t="s">
        <v>1516</v>
      </c>
      <c r="E346" t="s">
        <v>170</v>
      </c>
      <c r="F346" t="str">
        <f t="shared" si="5"/>
        <v>Pôster</v>
      </c>
      <c r="G346" t="s">
        <v>1480</v>
      </c>
      <c r="H346" t="s">
        <v>5306</v>
      </c>
      <c r="I346" t="s">
        <v>5258</v>
      </c>
      <c r="J346">
        <v>0</v>
      </c>
      <c r="K346">
        <v>0</v>
      </c>
      <c r="L346" t="s">
        <v>3</v>
      </c>
    </row>
    <row r="347" spans="1:12" x14ac:dyDescent="0.25">
      <c r="A347" t="s">
        <v>1481</v>
      </c>
      <c r="B347" t="s">
        <v>1519</v>
      </c>
      <c r="C347" t="s">
        <v>1516</v>
      </c>
      <c r="D347" t="s">
        <v>1516</v>
      </c>
      <c r="E347" t="s">
        <v>170</v>
      </c>
      <c r="F347" t="str">
        <f t="shared" si="5"/>
        <v>Pôster</v>
      </c>
      <c r="G347" t="s">
        <v>263</v>
      </c>
      <c r="H347" t="s">
        <v>5307</v>
      </c>
      <c r="I347">
        <v>0</v>
      </c>
      <c r="J347">
        <v>0</v>
      </c>
      <c r="K347">
        <v>0</v>
      </c>
      <c r="L347" t="s">
        <v>39</v>
      </c>
    </row>
    <row r="348" spans="1:12" x14ac:dyDescent="0.25">
      <c r="A348" t="s">
        <v>1482</v>
      </c>
      <c r="B348" t="s">
        <v>1519</v>
      </c>
      <c r="C348" t="s">
        <v>1516</v>
      </c>
      <c r="D348" t="s">
        <v>1516</v>
      </c>
      <c r="E348" t="s">
        <v>169</v>
      </c>
      <c r="F348" t="str">
        <f t="shared" si="5"/>
        <v>Oral</v>
      </c>
      <c r="G348" t="s">
        <v>901</v>
      </c>
      <c r="H348" t="s">
        <v>900</v>
      </c>
      <c r="I348" t="s">
        <v>3267</v>
      </c>
      <c r="J348" t="s">
        <v>3266</v>
      </c>
      <c r="K348" t="s">
        <v>5308</v>
      </c>
      <c r="L348" t="s">
        <v>3</v>
      </c>
    </row>
    <row r="349" spans="1:12" x14ac:dyDescent="0.25">
      <c r="A349" t="s">
        <v>1483</v>
      </c>
      <c r="B349" t="s">
        <v>1519</v>
      </c>
      <c r="C349" t="s">
        <v>1516</v>
      </c>
      <c r="D349" t="s">
        <v>1516</v>
      </c>
      <c r="E349" t="s">
        <v>170</v>
      </c>
      <c r="F349" t="str">
        <f t="shared" si="5"/>
        <v>Pôster</v>
      </c>
      <c r="G349" t="s">
        <v>1296</v>
      </c>
      <c r="H349" t="s">
        <v>5309</v>
      </c>
      <c r="I349" t="s">
        <v>1295</v>
      </c>
      <c r="J349" t="s">
        <v>1294</v>
      </c>
      <c r="K349" t="s">
        <v>3285</v>
      </c>
      <c r="L349" t="s">
        <v>22</v>
      </c>
    </row>
    <row r="350" spans="1:12" x14ac:dyDescent="0.25">
      <c r="A350" t="s">
        <v>1484</v>
      </c>
      <c r="B350" t="s">
        <v>1519</v>
      </c>
      <c r="C350" t="s">
        <v>1516</v>
      </c>
      <c r="D350" t="s">
        <v>1516</v>
      </c>
      <c r="E350" t="s">
        <v>169</v>
      </c>
      <c r="F350" t="str">
        <f t="shared" si="5"/>
        <v>Oral</v>
      </c>
      <c r="G350" t="s">
        <v>1421</v>
      </c>
      <c r="H350" t="s">
        <v>5093</v>
      </c>
      <c r="I350" t="s">
        <v>5090</v>
      </c>
      <c r="J350" t="s">
        <v>1420</v>
      </c>
      <c r="K350" t="s">
        <v>940</v>
      </c>
      <c r="L350" t="s">
        <v>22</v>
      </c>
    </row>
    <row r="351" spans="1:12" x14ac:dyDescent="0.25">
      <c r="A351" t="s">
        <v>1485</v>
      </c>
      <c r="B351" t="s">
        <v>1520</v>
      </c>
      <c r="C351" t="s">
        <v>1516</v>
      </c>
      <c r="D351" t="s">
        <v>1516</v>
      </c>
      <c r="E351" t="s">
        <v>170</v>
      </c>
      <c r="F351" t="str">
        <f t="shared" si="5"/>
        <v>Pôster</v>
      </c>
      <c r="G351" t="s">
        <v>1395</v>
      </c>
      <c r="H351" t="s">
        <v>5310</v>
      </c>
      <c r="I351" t="s">
        <v>1394</v>
      </c>
      <c r="J351" t="s">
        <v>1402</v>
      </c>
      <c r="K351" t="s">
        <v>1153</v>
      </c>
      <c r="L351" t="s">
        <v>76</v>
      </c>
    </row>
    <row r="352" spans="1:12" x14ac:dyDescent="0.25">
      <c r="A352" t="s">
        <v>1486</v>
      </c>
      <c r="B352" t="s">
        <v>1519</v>
      </c>
      <c r="C352" t="s">
        <v>1516</v>
      </c>
      <c r="D352" t="s">
        <v>1516</v>
      </c>
      <c r="E352" t="s">
        <v>170</v>
      </c>
      <c r="F352" t="str">
        <f t="shared" si="5"/>
        <v>Pôster</v>
      </c>
      <c r="G352" t="s">
        <v>1436</v>
      </c>
      <c r="H352" t="s">
        <v>5193</v>
      </c>
      <c r="I352" t="s">
        <v>5194</v>
      </c>
      <c r="J352" t="s">
        <v>4633</v>
      </c>
      <c r="K352" t="s">
        <v>1435</v>
      </c>
      <c r="L352" t="s">
        <v>50</v>
      </c>
    </row>
    <row r="353" spans="1:12" x14ac:dyDescent="0.25">
      <c r="A353" t="s">
        <v>1487</v>
      </c>
      <c r="B353" t="s">
        <v>1519</v>
      </c>
      <c r="C353" t="s">
        <v>1516</v>
      </c>
      <c r="D353" t="s">
        <v>1516</v>
      </c>
      <c r="E353" t="s">
        <v>170</v>
      </c>
      <c r="F353" t="str">
        <f t="shared" si="5"/>
        <v>Pôster</v>
      </c>
      <c r="G353" t="s">
        <v>1488</v>
      </c>
      <c r="H353" t="s">
        <v>5311</v>
      </c>
      <c r="I353" t="s">
        <v>5312</v>
      </c>
      <c r="J353" t="s">
        <v>5313</v>
      </c>
      <c r="K353">
        <v>0</v>
      </c>
      <c r="L353" t="s">
        <v>3</v>
      </c>
    </row>
    <row r="354" spans="1:12" x14ac:dyDescent="0.25">
      <c r="A354" t="s">
        <v>1489</v>
      </c>
      <c r="B354" t="s">
        <v>1519</v>
      </c>
      <c r="C354" t="s">
        <v>1516</v>
      </c>
      <c r="D354" t="s">
        <v>1516</v>
      </c>
      <c r="E354" t="s">
        <v>170</v>
      </c>
      <c r="F354" t="str">
        <f t="shared" si="5"/>
        <v>Pôster</v>
      </c>
      <c r="G354" t="s">
        <v>1295</v>
      </c>
      <c r="H354" t="s">
        <v>1294</v>
      </c>
      <c r="I354" t="s">
        <v>1296</v>
      </c>
      <c r="J354" t="s">
        <v>5309</v>
      </c>
      <c r="K354" t="s">
        <v>3285</v>
      </c>
      <c r="L354" t="s">
        <v>22</v>
      </c>
    </row>
    <row r="355" spans="1:12" x14ac:dyDescent="0.25">
      <c r="A355" t="s">
        <v>1490</v>
      </c>
      <c r="B355" t="s">
        <v>1519</v>
      </c>
      <c r="C355" t="s">
        <v>1516</v>
      </c>
      <c r="D355" t="s">
        <v>1516</v>
      </c>
      <c r="E355" t="s">
        <v>169</v>
      </c>
      <c r="F355" t="str">
        <f t="shared" si="5"/>
        <v>Oral</v>
      </c>
      <c r="G355" t="s">
        <v>1294</v>
      </c>
      <c r="H355" t="s">
        <v>5213</v>
      </c>
      <c r="I355" t="s">
        <v>4589</v>
      </c>
      <c r="J355" t="s">
        <v>1332</v>
      </c>
      <c r="K355" t="s">
        <v>3285</v>
      </c>
      <c r="L355" t="s">
        <v>22</v>
      </c>
    </row>
    <row r="356" spans="1:12" x14ac:dyDescent="0.25">
      <c r="A356" t="s">
        <v>1491</v>
      </c>
      <c r="B356" t="s">
        <v>1518</v>
      </c>
      <c r="C356" t="s">
        <v>1516</v>
      </c>
      <c r="D356" t="s">
        <v>1516</v>
      </c>
      <c r="E356" t="s">
        <v>169</v>
      </c>
      <c r="F356" t="str">
        <f t="shared" si="5"/>
        <v>Oral</v>
      </c>
      <c r="G356" t="s">
        <v>1492</v>
      </c>
      <c r="H356" t="s">
        <v>5314</v>
      </c>
      <c r="I356">
        <v>0</v>
      </c>
      <c r="J356">
        <v>0</v>
      </c>
      <c r="K356">
        <v>0</v>
      </c>
      <c r="L356" t="s">
        <v>46</v>
      </c>
    </row>
    <row r="357" spans="1:12" x14ac:dyDescent="0.25">
      <c r="A357" t="s">
        <v>1493</v>
      </c>
      <c r="B357" t="s">
        <v>1522</v>
      </c>
      <c r="C357" t="s">
        <v>1516</v>
      </c>
      <c r="D357" t="s">
        <v>1516</v>
      </c>
      <c r="E357" t="s">
        <v>170</v>
      </c>
      <c r="F357" t="str">
        <f t="shared" si="5"/>
        <v>Pôster</v>
      </c>
      <c r="G357" t="s">
        <v>1494</v>
      </c>
      <c r="H357" t="s">
        <v>5315</v>
      </c>
      <c r="I357" t="s">
        <v>5316</v>
      </c>
      <c r="J357">
        <v>0</v>
      </c>
      <c r="K357">
        <v>0</v>
      </c>
      <c r="L357" t="s">
        <v>76</v>
      </c>
    </row>
    <row r="358" spans="1:12" x14ac:dyDescent="0.25">
      <c r="A358" t="s">
        <v>1495</v>
      </c>
      <c r="B358" t="s">
        <v>1519</v>
      </c>
      <c r="C358" t="s">
        <v>1516</v>
      </c>
      <c r="D358" t="s">
        <v>1516</v>
      </c>
      <c r="E358" t="s">
        <v>169</v>
      </c>
      <c r="F358" t="str">
        <f t="shared" si="5"/>
        <v>Oral</v>
      </c>
      <c r="G358" t="s">
        <v>1496</v>
      </c>
      <c r="H358" t="s">
        <v>5193</v>
      </c>
      <c r="I358" t="s">
        <v>5195</v>
      </c>
      <c r="J358" t="s">
        <v>5194</v>
      </c>
      <c r="K358">
        <v>0</v>
      </c>
      <c r="L358" t="s">
        <v>50</v>
      </c>
    </row>
    <row r="359" spans="1:12" x14ac:dyDescent="0.25">
      <c r="A359" t="s">
        <v>1497</v>
      </c>
      <c r="B359" t="s">
        <v>1519</v>
      </c>
      <c r="C359" t="s">
        <v>1516</v>
      </c>
      <c r="D359" t="s">
        <v>1517</v>
      </c>
      <c r="E359" t="s">
        <v>170</v>
      </c>
      <c r="F359" t="str">
        <f t="shared" si="5"/>
        <v>Pôster</v>
      </c>
      <c r="G359" t="s">
        <v>1478</v>
      </c>
      <c r="H359" t="s">
        <v>1477</v>
      </c>
      <c r="I359" t="s">
        <v>5305</v>
      </c>
      <c r="J359" t="s">
        <v>5317</v>
      </c>
      <c r="K359">
        <v>0</v>
      </c>
      <c r="L359" t="s">
        <v>22</v>
      </c>
    </row>
    <row r="360" spans="1:12" x14ac:dyDescent="0.25">
      <c r="A360" t="s">
        <v>1498</v>
      </c>
      <c r="B360" t="s">
        <v>1518</v>
      </c>
      <c r="C360" t="s">
        <v>1516</v>
      </c>
      <c r="D360" t="s">
        <v>1516</v>
      </c>
      <c r="E360" t="s">
        <v>170</v>
      </c>
      <c r="F360" t="str">
        <f t="shared" si="5"/>
        <v>Pôster</v>
      </c>
      <c r="G360" t="s">
        <v>1499</v>
      </c>
      <c r="H360" t="s">
        <v>5318</v>
      </c>
      <c r="I360" t="s">
        <v>5319</v>
      </c>
      <c r="J360">
        <v>0</v>
      </c>
      <c r="K360">
        <v>0</v>
      </c>
      <c r="L360" t="s">
        <v>46</v>
      </c>
    </row>
    <row r="361" spans="1:12" x14ac:dyDescent="0.25">
      <c r="A361" t="s">
        <v>1500</v>
      </c>
      <c r="B361" t="s">
        <v>1519</v>
      </c>
      <c r="C361" t="s">
        <v>1516</v>
      </c>
      <c r="D361" t="s">
        <v>1516</v>
      </c>
      <c r="E361" t="s">
        <v>169</v>
      </c>
      <c r="F361" t="str">
        <f t="shared" si="5"/>
        <v>Oral</v>
      </c>
      <c r="G361" t="s">
        <v>1501</v>
      </c>
      <c r="H361" t="s">
        <v>5193</v>
      </c>
      <c r="I361" t="s">
        <v>1406</v>
      </c>
      <c r="J361" t="s">
        <v>5320</v>
      </c>
      <c r="K361" t="s">
        <v>5321</v>
      </c>
      <c r="L361" t="s">
        <v>50</v>
      </c>
    </row>
    <row r="362" spans="1:12" x14ac:dyDescent="0.25">
      <c r="A362" t="s">
        <v>1502</v>
      </c>
      <c r="B362" t="s">
        <v>1521</v>
      </c>
      <c r="C362" t="s">
        <v>1516</v>
      </c>
      <c r="D362" t="s">
        <v>1516</v>
      </c>
      <c r="E362" t="s">
        <v>170</v>
      </c>
      <c r="F362" t="str">
        <f t="shared" si="5"/>
        <v>Pôster</v>
      </c>
      <c r="G362" t="s">
        <v>903</v>
      </c>
      <c r="H362" t="s">
        <v>5087</v>
      </c>
      <c r="I362" t="s">
        <v>5086</v>
      </c>
      <c r="J362" t="s">
        <v>825</v>
      </c>
      <c r="K362" t="s">
        <v>5003</v>
      </c>
      <c r="L362" t="s">
        <v>76</v>
      </c>
    </row>
    <row r="363" spans="1:12" x14ac:dyDescent="0.25">
      <c r="A363" t="s">
        <v>1503</v>
      </c>
      <c r="B363" t="s">
        <v>1518</v>
      </c>
      <c r="C363" t="s">
        <v>1516</v>
      </c>
      <c r="D363" t="s">
        <v>1516</v>
      </c>
      <c r="E363" t="s">
        <v>169</v>
      </c>
      <c r="F363" t="str">
        <f t="shared" si="5"/>
        <v>Oral</v>
      </c>
      <c r="G363" t="s">
        <v>1504</v>
      </c>
      <c r="H363" t="s">
        <v>4996</v>
      </c>
      <c r="I363">
        <v>0</v>
      </c>
      <c r="J363">
        <v>0</v>
      </c>
      <c r="K363">
        <v>0</v>
      </c>
      <c r="L363" t="s">
        <v>22</v>
      </c>
    </row>
    <row r="364" spans="1:12" x14ac:dyDescent="0.25">
      <c r="A364" t="s">
        <v>1505</v>
      </c>
      <c r="B364" t="s">
        <v>1519</v>
      </c>
      <c r="C364" t="s">
        <v>1516</v>
      </c>
      <c r="D364" t="s">
        <v>1516</v>
      </c>
      <c r="E364" t="s">
        <v>170</v>
      </c>
      <c r="F364" t="str">
        <f t="shared" si="5"/>
        <v>Pôster</v>
      </c>
      <c r="G364" t="s">
        <v>1506</v>
      </c>
      <c r="H364" t="s">
        <v>5322</v>
      </c>
      <c r="I364" t="s">
        <v>5323</v>
      </c>
      <c r="J364" t="s">
        <v>5324</v>
      </c>
      <c r="K364">
        <v>0</v>
      </c>
      <c r="L364" t="s">
        <v>127</v>
      </c>
    </row>
    <row r="365" spans="1:12" x14ac:dyDescent="0.25">
      <c r="A365" t="s">
        <v>1507</v>
      </c>
      <c r="B365" t="s">
        <v>1519</v>
      </c>
      <c r="C365" t="s">
        <v>1516</v>
      </c>
      <c r="D365" t="s">
        <v>1516</v>
      </c>
      <c r="E365" t="s">
        <v>170</v>
      </c>
      <c r="F365" t="str">
        <f t="shared" si="5"/>
        <v>Pôster</v>
      </c>
      <c r="G365" t="s">
        <v>1508</v>
      </c>
      <c r="H365" t="s">
        <v>5193</v>
      </c>
      <c r="I365" t="s">
        <v>5325</v>
      </c>
      <c r="J365" t="s">
        <v>5194</v>
      </c>
      <c r="K365">
        <v>0</v>
      </c>
      <c r="L365" t="s">
        <v>50</v>
      </c>
    </row>
    <row r="366" spans="1:12" x14ac:dyDescent="0.25">
      <c r="A366" t="s">
        <v>1509</v>
      </c>
      <c r="B366" t="s">
        <v>1519</v>
      </c>
      <c r="C366" t="s">
        <v>1516</v>
      </c>
      <c r="D366" t="s">
        <v>1516</v>
      </c>
      <c r="E366" t="s">
        <v>170</v>
      </c>
      <c r="F366" t="str">
        <f t="shared" si="5"/>
        <v>Pôster</v>
      </c>
      <c r="G366" t="s">
        <v>1510</v>
      </c>
      <c r="H366" t="s">
        <v>5193</v>
      </c>
      <c r="I366" t="s">
        <v>1406</v>
      </c>
      <c r="J366" t="s">
        <v>5320</v>
      </c>
      <c r="K366" t="s">
        <v>1501</v>
      </c>
      <c r="L366" t="s">
        <v>183</v>
      </c>
    </row>
    <row r="367" spans="1:12" x14ac:dyDescent="0.25">
      <c r="A367" t="s">
        <v>1511</v>
      </c>
      <c r="B367" t="s">
        <v>1519</v>
      </c>
      <c r="C367" t="s">
        <v>1517</v>
      </c>
      <c r="D367" t="s">
        <v>1516</v>
      </c>
      <c r="E367" t="s">
        <v>170</v>
      </c>
      <c r="F367" t="str">
        <f t="shared" si="5"/>
        <v>Pôster</v>
      </c>
      <c r="G367" t="s">
        <v>986</v>
      </c>
      <c r="H367" t="s">
        <v>985</v>
      </c>
      <c r="I367" t="s">
        <v>1199</v>
      </c>
      <c r="J367" t="s">
        <v>4967</v>
      </c>
      <c r="K367" t="s">
        <v>1200</v>
      </c>
      <c r="L367" t="s">
        <v>46</v>
      </c>
    </row>
    <row r="368" spans="1:12" x14ac:dyDescent="0.25">
      <c r="A368" t="s">
        <v>1512</v>
      </c>
      <c r="B368" t="s">
        <v>1519</v>
      </c>
      <c r="C368" t="s">
        <v>1517</v>
      </c>
      <c r="D368" t="s">
        <v>1516</v>
      </c>
      <c r="E368" t="s">
        <v>169</v>
      </c>
      <c r="F368" t="str">
        <f t="shared" si="5"/>
        <v>Pôster_mod</v>
      </c>
      <c r="G368" t="s">
        <v>940</v>
      </c>
      <c r="H368" t="s">
        <v>5326</v>
      </c>
      <c r="I368" t="s">
        <v>5327</v>
      </c>
      <c r="J368" t="s">
        <v>5328</v>
      </c>
      <c r="K368">
        <v>0</v>
      </c>
      <c r="L368" t="s">
        <v>22</v>
      </c>
    </row>
    <row r="370" spans="5:6" x14ac:dyDescent="0.25">
      <c r="E370" s="7" t="s">
        <v>1723</v>
      </c>
      <c r="F370" s="8">
        <f>SUM(F371:F373)</f>
        <v>367</v>
      </c>
    </row>
    <row r="371" spans="5:6" x14ac:dyDescent="0.25">
      <c r="E371" s="5" t="s">
        <v>172</v>
      </c>
      <c r="F371" s="6">
        <f>COUNTIFS(F$2:F368,"Oral")</f>
        <v>129</v>
      </c>
    </row>
    <row r="372" spans="5:6" x14ac:dyDescent="0.25">
      <c r="E372" s="3" t="s">
        <v>173</v>
      </c>
      <c r="F372" s="4">
        <f>COUNTIFS(F$2:F368,"Pôster")</f>
        <v>221</v>
      </c>
    </row>
    <row r="373" spans="5:6" x14ac:dyDescent="0.25">
      <c r="E373" s="3" t="s">
        <v>1722</v>
      </c>
      <c r="F373" s="4">
        <f>COUNTIFS(F$2:F$368,"Pôster_mod")</f>
        <v>17</v>
      </c>
    </row>
  </sheetData>
  <conditionalFormatting sqref="F371:F373">
    <cfRule type="cellIs" dxfId="106" priority="1" operator="equal">
      <formula>"Pôster_mod"</formula>
    </cfRule>
    <cfRule type="cellIs" dxfId="105" priority="2" operator="equal">
      <formula>"Enviar p/ Pôster"</formula>
    </cfRule>
  </conditionalFormatting>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317"/>
  <sheetViews>
    <sheetView topLeftCell="A295" workbookViewId="0">
      <selection activeCell="C18" sqref="C18"/>
    </sheetView>
  </sheetViews>
  <sheetFormatPr defaultRowHeight="15" x14ac:dyDescent="0.25"/>
  <cols>
    <col min="1" max="1" width="53.5703125" customWidth="1"/>
    <col min="2" max="2" width="19.7109375" customWidth="1"/>
    <col min="3" max="4" width="13" customWidth="1"/>
    <col min="5" max="5" width="16.7109375" customWidth="1"/>
    <col min="6" max="6" width="16" customWidth="1"/>
    <col min="12" max="12" width="12.42578125" customWidth="1"/>
  </cols>
  <sheetData>
    <row r="1" spans="1:12" x14ac:dyDescent="0.25">
      <c r="A1" s="2" t="s">
        <v>0</v>
      </c>
      <c r="B1" s="2" t="s">
        <v>171</v>
      </c>
      <c r="C1" s="2" t="s">
        <v>1513</v>
      </c>
      <c r="D1" s="2" t="s">
        <v>1514</v>
      </c>
      <c r="E1" s="2" t="s">
        <v>1515</v>
      </c>
      <c r="F1" s="2" t="s">
        <v>1523</v>
      </c>
      <c r="G1" s="2" t="s">
        <v>2639</v>
      </c>
      <c r="H1" s="2" t="s">
        <v>2640</v>
      </c>
      <c r="I1" s="2" t="s">
        <v>2641</v>
      </c>
      <c r="J1" s="2" t="s">
        <v>2642</v>
      </c>
      <c r="K1" s="2" t="s">
        <v>2643</v>
      </c>
      <c r="L1" s="2" t="s">
        <v>394</v>
      </c>
    </row>
    <row r="2" spans="1:12" x14ac:dyDescent="0.25">
      <c r="A2" s="2" t="s">
        <v>1524</v>
      </c>
      <c r="B2" s="2" t="s">
        <v>2106</v>
      </c>
      <c r="C2" s="2" t="s">
        <v>1516</v>
      </c>
      <c r="D2" s="2" t="s">
        <v>1516</v>
      </c>
      <c r="E2" s="2" t="s">
        <v>169</v>
      </c>
      <c r="F2" s="2" t="str">
        <f t="shared" ref="F2:F65" si="0">IF(E2="Oral",IF(C2=D2,"Oral","Pôster_mod"),"Pôster")</f>
        <v>Oral</v>
      </c>
      <c r="G2" s="2" t="s">
        <v>1525</v>
      </c>
      <c r="H2" s="2">
        <v>0</v>
      </c>
      <c r="I2" s="2">
        <v>0</v>
      </c>
      <c r="J2" s="2">
        <v>0</v>
      </c>
      <c r="K2" s="2">
        <v>0</v>
      </c>
      <c r="L2" s="2" t="s">
        <v>282</v>
      </c>
    </row>
    <row r="3" spans="1:12" x14ac:dyDescent="0.25">
      <c r="A3" s="2" t="s">
        <v>1526</v>
      </c>
      <c r="B3" s="2" t="s">
        <v>2106</v>
      </c>
      <c r="C3" s="2" t="s">
        <v>1516</v>
      </c>
      <c r="D3" s="2" t="s">
        <v>1516</v>
      </c>
      <c r="E3" s="2" t="s">
        <v>169</v>
      </c>
      <c r="F3" s="2" t="str">
        <f t="shared" si="0"/>
        <v>Oral</v>
      </c>
      <c r="G3" s="2" t="s">
        <v>1527</v>
      </c>
      <c r="H3" s="2" t="s">
        <v>5621</v>
      </c>
      <c r="I3" s="2">
        <v>0</v>
      </c>
      <c r="J3" s="2">
        <v>0</v>
      </c>
      <c r="K3" s="2">
        <v>0</v>
      </c>
      <c r="L3" s="2" t="s">
        <v>3</v>
      </c>
    </row>
    <row r="4" spans="1:12" x14ac:dyDescent="0.25">
      <c r="A4" s="2" t="s">
        <v>1528</v>
      </c>
      <c r="B4" s="2" t="s">
        <v>2107</v>
      </c>
      <c r="C4" s="2" t="s">
        <v>1517</v>
      </c>
      <c r="D4" s="2" t="s">
        <v>1516</v>
      </c>
      <c r="E4" s="2" t="s">
        <v>169</v>
      </c>
      <c r="F4" s="2" t="str">
        <f t="shared" si="0"/>
        <v>Pôster_mod</v>
      </c>
      <c r="G4" s="2" t="s">
        <v>1529</v>
      </c>
      <c r="H4" s="2" t="s">
        <v>5622</v>
      </c>
      <c r="I4" s="2" t="s">
        <v>1530</v>
      </c>
      <c r="J4" s="2" t="s">
        <v>1531</v>
      </c>
      <c r="K4" s="2">
        <v>0</v>
      </c>
      <c r="L4" s="2" t="s">
        <v>3</v>
      </c>
    </row>
    <row r="5" spans="1:12" x14ac:dyDescent="0.25">
      <c r="A5" s="2" t="s">
        <v>1532</v>
      </c>
      <c r="B5" s="2" t="s">
        <v>2108</v>
      </c>
      <c r="C5" s="2" t="s">
        <v>1516</v>
      </c>
      <c r="D5" s="2" t="s">
        <v>1516</v>
      </c>
      <c r="E5" s="2" t="s">
        <v>169</v>
      </c>
      <c r="F5" s="2" t="str">
        <f t="shared" si="0"/>
        <v>Oral</v>
      </c>
      <c r="G5" s="2" t="s">
        <v>1533</v>
      </c>
      <c r="H5" s="2" t="s">
        <v>5623</v>
      </c>
      <c r="I5" s="2">
        <v>0</v>
      </c>
      <c r="J5" s="2">
        <v>0</v>
      </c>
      <c r="K5" s="2">
        <v>0</v>
      </c>
      <c r="L5" s="2" t="s">
        <v>1534</v>
      </c>
    </row>
    <row r="6" spans="1:12" x14ac:dyDescent="0.25">
      <c r="A6" s="2" t="s">
        <v>1535</v>
      </c>
      <c r="B6" s="2" t="s">
        <v>2107</v>
      </c>
      <c r="C6" s="2" t="s">
        <v>1516</v>
      </c>
      <c r="D6" s="2" t="s">
        <v>1516</v>
      </c>
      <c r="E6" s="2" t="s">
        <v>169</v>
      </c>
      <c r="F6" s="2" t="str">
        <f t="shared" si="0"/>
        <v>Oral</v>
      </c>
      <c r="G6" s="2" t="s">
        <v>1536</v>
      </c>
      <c r="H6" s="2">
        <v>0</v>
      </c>
      <c r="I6" s="2">
        <v>0</v>
      </c>
      <c r="J6" s="2">
        <v>0</v>
      </c>
      <c r="K6" s="2">
        <v>0</v>
      </c>
      <c r="L6" s="2" t="s">
        <v>127</v>
      </c>
    </row>
    <row r="7" spans="1:12" x14ac:dyDescent="0.25">
      <c r="A7" s="2" t="s">
        <v>1537</v>
      </c>
      <c r="B7" s="2" t="s">
        <v>2107</v>
      </c>
      <c r="C7" s="2" t="s">
        <v>1516</v>
      </c>
      <c r="D7" s="2" t="s">
        <v>1516</v>
      </c>
      <c r="E7" s="2" t="s">
        <v>169</v>
      </c>
      <c r="F7" s="2" t="str">
        <f t="shared" si="0"/>
        <v>Oral</v>
      </c>
      <c r="G7" s="2" t="s">
        <v>1538</v>
      </c>
      <c r="H7" s="2" t="s">
        <v>969</v>
      </c>
      <c r="I7" s="2">
        <v>0</v>
      </c>
      <c r="J7" s="2">
        <v>0</v>
      </c>
      <c r="K7" s="2">
        <v>0</v>
      </c>
      <c r="L7" s="2" t="s">
        <v>22</v>
      </c>
    </row>
    <row r="8" spans="1:12" x14ac:dyDescent="0.25">
      <c r="A8" s="2" t="s">
        <v>1539</v>
      </c>
      <c r="B8" s="2" t="s">
        <v>2107</v>
      </c>
      <c r="C8" s="2" t="s">
        <v>1516</v>
      </c>
      <c r="D8" s="2" t="s">
        <v>1516</v>
      </c>
      <c r="E8" s="2" t="s">
        <v>169</v>
      </c>
      <c r="F8" s="2" t="str">
        <f t="shared" si="0"/>
        <v>Oral</v>
      </c>
      <c r="G8" s="2" t="s">
        <v>802</v>
      </c>
      <c r="H8" s="2" t="s">
        <v>801</v>
      </c>
      <c r="I8" s="2" t="s">
        <v>4824</v>
      </c>
      <c r="J8" s="2" t="s">
        <v>5624</v>
      </c>
      <c r="K8" s="2" t="s">
        <v>5625</v>
      </c>
      <c r="L8" s="2" t="s">
        <v>13</v>
      </c>
    </row>
    <row r="9" spans="1:12" x14ac:dyDescent="0.25">
      <c r="A9" s="2" t="s">
        <v>1540</v>
      </c>
      <c r="B9" s="2" t="s">
        <v>2107</v>
      </c>
      <c r="C9" s="2" t="s">
        <v>1516</v>
      </c>
      <c r="D9" s="2" t="s">
        <v>1516</v>
      </c>
      <c r="E9" s="2" t="s">
        <v>170</v>
      </c>
      <c r="F9" s="2" t="str">
        <f t="shared" si="0"/>
        <v>Pôster</v>
      </c>
      <c r="G9" s="2" t="s">
        <v>1541</v>
      </c>
      <c r="H9" s="2" t="s">
        <v>295</v>
      </c>
      <c r="I9" s="2" t="s">
        <v>5626</v>
      </c>
      <c r="J9" s="2">
        <v>0</v>
      </c>
      <c r="K9" s="2">
        <v>0</v>
      </c>
      <c r="L9" s="2" t="s">
        <v>50</v>
      </c>
    </row>
    <row r="10" spans="1:12" x14ac:dyDescent="0.25">
      <c r="A10" s="2" t="s">
        <v>1542</v>
      </c>
      <c r="B10" s="2" t="s">
        <v>2107</v>
      </c>
      <c r="C10" s="2" t="s">
        <v>1516</v>
      </c>
      <c r="D10" s="2" t="s">
        <v>1516</v>
      </c>
      <c r="E10" s="2" t="s">
        <v>169</v>
      </c>
      <c r="F10" s="2" t="str">
        <f t="shared" si="0"/>
        <v>Oral</v>
      </c>
      <c r="G10" s="2" t="s">
        <v>1543</v>
      </c>
      <c r="H10" s="2" t="s">
        <v>5627</v>
      </c>
      <c r="I10" s="2" t="s">
        <v>5628</v>
      </c>
      <c r="J10" s="2" t="s">
        <v>5629</v>
      </c>
      <c r="K10" s="2" t="s">
        <v>5630</v>
      </c>
      <c r="L10" s="2" t="s">
        <v>39</v>
      </c>
    </row>
    <row r="11" spans="1:12" x14ac:dyDescent="0.25">
      <c r="A11" s="2" t="s">
        <v>1544</v>
      </c>
      <c r="B11" s="2" t="s">
        <v>2107</v>
      </c>
      <c r="C11" s="2" t="s">
        <v>1516</v>
      </c>
      <c r="D11" s="2" t="s">
        <v>1516</v>
      </c>
      <c r="E11" s="2" t="s">
        <v>170</v>
      </c>
      <c r="F11" s="2" t="str">
        <f t="shared" si="0"/>
        <v>Pôster</v>
      </c>
      <c r="G11" s="2" t="s">
        <v>1545</v>
      </c>
      <c r="H11" s="2" t="s">
        <v>5631</v>
      </c>
      <c r="I11" s="2" t="s">
        <v>5015</v>
      </c>
      <c r="J11" s="2" t="s">
        <v>5551</v>
      </c>
      <c r="K11" s="2">
        <v>0</v>
      </c>
      <c r="L11" s="2" t="s">
        <v>50</v>
      </c>
    </row>
    <row r="12" spans="1:12" x14ac:dyDescent="0.25">
      <c r="A12" s="2" t="s">
        <v>1546</v>
      </c>
      <c r="B12" s="2" t="s">
        <v>2107</v>
      </c>
      <c r="C12" s="2" t="s">
        <v>1516</v>
      </c>
      <c r="D12" s="2" t="s">
        <v>1516</v>
      </c>
      <c r="E12" s="2" t="s">
        <v>170</v>
      </c>
      <c r="F12" s="2" t="str">
        <f t="shared" si="0"/>
        <v>Pôster</v>
      </c>
      <c r="G12" s="2" t="s">
        <v>1547</v>
      </c>
      <c r="H12" s="2" t="s">
        <v>5632</v>
      </c>
      <c r="I12" s="2">
        <v>0</v>
      </c>
      <c r="J12" s="2">
        <v>0</v>
      </c>
      <c r="K12" s="2">
        <v>0</v>
      </c>
      <c r="L12" s="2" t="s">
        <v>46</v>
      </c>
    </row>
    <row r="13" spans="1:12" x14ac:dyDescent="0.25">
      <c r="A13" s="2" t="s">
        <v>1548</v>
      </c>
      <c r="B13" s="2" t="s">
        <v>2107</v>
      </c>
      <c r="C13" s="2" t="s">
        <v>1516</v>
      </c>
      <c r="D13" s="2" t="s">
        <v>1516</v>
      </c>
      <c r="E13" s="2" t="s">
        <v>169</v>
      </c>
      <c r="F13" s="2" t="str">
        <f t="shared" si="0"/>
        <v>Oral</v>
      </c>
      <c r="G13" s="2" t="s">
        <v>478</v>
      </c>
      <c r="H13" s="2" t="s">
        <v>5633</v>
      </c>
      <c r="I13" s="2">
        <v>0</v>
      </c>
      <c r="J13" s="2">
        <v>0</v>
      </c>
      <c r="K13" s="2">
        <v>0</v>
      </c>
      <c r="L13" s="2" t="s">
        <v>6</v>
      </c>
    </row>
    <row r="14" spans="1:12" x14ac:dyDescent="0.25">
      <c r="A14" s="2" t="s">
        <v>1549</v>
      </c>
      <c r="B14" s="2" t="s">
        <v>2106</v>
      </c>
      <c r="C14" s="2" t="s">
        <v>1516</v>
      </c>
      <c r="D14" s="2" t="s">
        <v>1516</v>
      </c>
      <c r="E14" s="2" t="s">
        <v>170</v>
      </c>
      <c r="F14" s="2" t="str">
        <f t="shared" si="0"/>
        <v>Pôster</v>
      </c>
      <c r="G14" s="2" t="s">
        <v>1550</v>
      </c>
      <c r="H14" s="2" t="s">
        <v>5634</v>
      </c>
      <c r="I14" s="2" t="s">
        <v>5635</v>
      </c>
      <c r="J14" s="2">
        <v>0</v>
      </c>
      <c r="K14" s="2">
        <v>0</v>
      </c>
      <c r="L14" s="2" t="s">
        <v>3</v>
      </c>
    </row>
    <row r="15" spans="1:12" x14ac:dyDescent="0.25">
      <c r="A15" s="2" t="s">
        <v>1551</v>
      </c>
      <c r="B15" s="2" t="s">
        <v>2107</v>
      </c>
      <c r="C15" s="2" t="s">
        <v>1516</v>
      </c>
      <c r="D15" s="2" t="s">
        <v>1516</v>
      </c>
      <c r="E15" s="2" t="s">
        <v>170</v>
      </c>
      <c r="F15" s="2" t="str">
        <f t="shared" si="0"/>
        <v>Pôster</v>
      </c>
      <c r="G15" s="2" t="s">
        <v>1552</v>
      </c>
      <c r="H15" s="2" t="s">
        <v>2742</v>
      </c>
      <c r="I15" s="2">
        <v>0</v>
      </c>
      <c r="J15" s="2">
        <v>0</v>
      </c>
      <c r="K15" s="2">
        <v>0</v>
      </c>
      <c r="L15" s="2" t="s">
        <v>19</v>
      </c>
    </row>
    <row r="16" spans="1:12" x14ac:dyDescent="0.25">
      <c r="A16" s="2" t="s">
        <v>1553</v>
      </c>
      <c r="B16" s="2" t="s">
        <v>2107</v>
      </c>
      <c r="C16" s="2" t="s">
        <v>1516</v>
      </c>
      <c r="D16" s="2" t="s">
        <v>1516</v>
      </c>
      <c r="E16" s="2" t="s">
        <v>170</v>
      </c>
      <c r="F16" s="2" t="str">
        <f t="shared" si="0"/>
        <v>Pôster</v>
      </c>
      <c r="G16" s="2" t="s">
        <v>1554</v>
      </c>
      <c r="H16" s="2" t="s">
        <v>5636</v>
      </c>
      <c r="I16" s="2" t="s">
        <v>5637</v>
      </c>
      <c r="J16" s="2">
        <v>0</v>
      </c>
      <c r="K16" s="2">
        <v>0</v>
      </c>
      <c r="L16" s="2" t="s">
        <v>22</v>
      </c>
    </row>
    <row r="17" spans="1:12" x14ac:dyDescent="0.25">
      <c r="A17" s="2" t="s">
        <v>1555</v>
      </c>
      <c r="B17" s="2" t="s">
        <v>2107</v>
      </c>
      <c r="C17" s="2" t="s">
        <v>1517</v>
      </c>
      <c r="D17" s="2" t="s">
        <v>1516</v>
      </c>
      <c r="E17" s="2" t="s">
        <v>170</v>
      </c>
      <c r="F17" s="2" t="str">
        <f t="shared" si="0"/>
        <v>Pôster</v>
      </c>
      <c r="G17" s="2" t="s">
        <v>1556</v>
      </c>
      <c r="H17" s="2">
        <v>0</v>
      </c>
      <c r="I17" s="2">
        <v>0</v>
      </c>
      <c r="J17" s="2">
        <v>0</v>
      </c>
      <c r="K17" s="2">
        <v>0</v>
      </c>
      <c r="L17" s="2" t="s">
        <v>3</v>
      </c>
    </row>
    <row r="18" spans="1:12" x14ac:dyDescent="0.25">
      <c r="A18" s="2" t="s">
        <v>1557</v>
      </c>
      <c r="B18" s="2" t="s">
        <v>2107</v>
      </c>
      <c r="C18" s="2" t="s">
        <v>1517</v>
      </c>
      <c r="D18" s="2" t="s">
        <v>1516</v>
      </c>
      <c r="E18" s="2" t="s">
        <v>170</v>
      </c>
      <c r="F18" s="2" t="str">
        <f t="shared" si="0"/>
        <v>Pôster</v>
      </c>
      <c r="G18" s="2" t="s">
        <v>1558</v>
      </c>
      <c r="H18" s="2" t="s">
        <v>5638</v>
      </c>
      <c r="I18" s="2" t="s">
        <v>1559</v>
      </c>
      <c r="J18" s="2" t="s">
        <v>5639</v>
      </c>
      <c r="K18" s="2" t="s">
        <v>5640</v>
      </c>
      <c r="L18" s="2" t="s">
        <v>3</v>
      </c>
    </row>
    <row r="19" spans="1:12" x14ac:dyDescent="0.25">
      <c r="A19" s="2" t="s">
        <v>1560</v>
      </c>
      <c r="B19" s="2" t="s">
        <v>2107</v>
      </c>
      <c r="C19" s="2" t="s">
        <v>1516</v>
      </c>
      <c r="D19" s="2" t="s">
        <v>1516</v>
      </c>
      <c r="E19" s="2" t="s">
        <v>169</v>
      </c>
      <c r="F19" s="2" t="str">
        <f t="shared" si="0"/>
        <v>Oral</v>
      </c>
      <c r="G19" s="2" t="s">
        <v>1561</v>
      </c>
      <c r="H19" s="2">
        <v>0</v>
      </c>
      <c r="I19" s="2">
        <v>0</v>
      </c>
      <c r="J19" s="2">
        <v>0</v>
      </c>
      <c r="K19" s="2">
        <v>0</v>
      </c>
      <c r="L19" s="2" t="s">
        <v>22</v>
      </c>
    </row>
    <row r="20" spans="1:12" x14ac:dyDescent="0.25">
      <c r="A20" s="2" t="s">
        <v>1562</v>
      </c>
      <c r="B20" s="2" t="s">
        <v>2106</v>
      </c>
      <c r="C20" s="2" t="s">
        <v>1516</v>
      </c>
      <c r="D20" s="2" t="s">
        <v>1516</v>
      </c>
      <c r="E20" s="2" t="s">
        <v>170</v>
      </c>
      <c r="F20" s="2" t="str">
        <f t="shared" si="0"/>
        <v>Pôster</v>
      </c>
      <c r="G20" s="2" t="s">
        <v>1563</v>
      </c>
      <c r="H20" s="2" t="s">
        <v>5641</v>
      </c>
      <c r="I20" s="2" t="s">
        <v>1564</v>
      </c>
      <c r="J20" s="2" t="s">
        <v>1565</v>
      </c>
      <c r="K20" s="2" t="s">
        <v>5642</v>
      </c>
      <c r="L20" s="2" t="s">
        <v>76</v>
      </c>
    </row>
    <row r="21" spans="1:12" x14ac:dyDescent="0.25">
      <c r="A21" s="2" t="s">
        <v>1566</v>
      </c>
      <c r="B21" s="2" t="s">
        <v>2108</v>
      </c>
      <c r="C21" s="2" t="s">
        <v>1516</v>
      </c>
      <c r="D21" s="2" t="s">
        <v>1516</v>
      </c>
      <c r="E21" s="2" t="s">
        <v>169</v>
      </c>
      <c r="F21" s="2" t="str">
        <f t="shared" si="0"/>
        <v>Oral</v>
      </c>
      <c r="G21" s="2" t="s">
        <v>1567</v>
      </c>
      <c r="H21" s="2" t="s">
        <v>1568</v>
      </c>
      <c r="I21" s="2" t="s">
        <v>5643</v>
      </c>
      <c r="J21" s="2" t="s">
        <v>5644</v>
      </c>
      <c r="K21" s="2" t="s">
        <v>5645</v>
      </c>
      <c r="L21" s="2" t="s">
        <v>39</v>
      </c>
    </row>
    <row r="22" spans="1:12" x14ac:dyDescent="0.25">
      <c r="A22" s="2" t="s">
        <v>1569</v>
      </c>
      <c r="B22" s="2" t="s">
        <v>2107</v>
      </c>
      <c r="C22" s="2" t="s">
        <v>1516</v>
      </c>
      <c r="D22" s="2" t="s">
        <v>1516</v>
      </c>
      <c r="E22" s="2" t="s">
        <v>169</v>
      </c>
      <c r="F22" s="2" t="str">
        <f t="shared" si="0"/>
        <v>Oral</v>
      </c>
      <c r="G22" s="2" t="s">
        <v>797</v>
      </c>
      <c r="H22" s="2" t="s">
        <v>5646</v>
      </c>
      <c r="I22" s="2" t="s">
        <v>1545</v>
      </c>
      <c r="J22" s="2" t="s">
        <v>795</v>
      </c>
      <c r="K22" s="2" t="s">
        <v>5015</v>
      </c>
      <c r="L22" s="2" t="s">
        <v>50</v>
      </c>
    </row>
    <row r="23" spans="1:12" x14ac:dyDescent="0.25">
      <c r="A23" s="2" t="s">
        <v>1570</v>
      </c>
      <c r="B23" s="2" t="s">
        <v>2106</v>
      </c>
      <c r="C23" s="2" t="s">
        <v>1516</v>
      </c>
      <c r="D23" s="2" t="s">
        <v>1516</v>
      </c>
      <c r="E23" s="2" t="s">
        <v>170</v>
      </c>
      <c r="F23" s="2" t="str">
        <f t="shared" si="0"/>
        <v>Pôster</v>
      </c>
      <c r="G23" s="2" t="s">
        <v>1565</v>
      </c>
      <c r="H23" s="2" t="s">
        <v>1564</v>
      </c>
      <c r="I23" s="2" t="s">
        <v>1563</v>
      </c>
      <c r="J23" s="2" t="s">
        <v>5641</v>
      </c>
      <c r="K23" s="2" t="s">
        <v>5642</v>
      </c>
      <c r="L23" s="2" t="s">
        <v>76</v>
      </c>
    </row>
    <row r="24" spans="1:12" x14ac:dyDescent="0.25">
      <c r="A24" s="2" t="s">
        <v>1571</v>
      </c>
      <c r="B24" s="2" t="s">
        <v>2107</v>
      </c>
      <c r="C24" s="2" t="s">
        <v>1517</v>
      </c>
      <c r="D24" s="2" t="s">
        <v>1516</v>
      </c>
      <c r="E24" s="2" t="s">
        <v>170</v>
      </c>
      <c r="F24" s="2" t="str">
        <f t="shared" si="0"/>
        <v>Pôster</v>
      </c>
      <c r="G24" s="2" t="s">
        <v>1572</v>
      </c>
      <c r="H24" s="2">
        <v>0</v>
      </c>
      <c r="I24" s="2">
        <v>0</v>
      </c>
      <c r="J24" s="2">
        <v>0</v>
      </c>
      <c r="K24" s="2">
        <v>0</v>
      </c>
      <c r="L24" s="2" t="s">
        <v>282</v>
      </c>
    </row>
    <row r="25" spans="1:12" x14ac:dyDescent="0.25">
      <c r="A25" s="2" t="s">
        <v>1573</v>
      </c>
      <c r="B25" s="2" t="s">
        <v>2108</v>
      </c>
      <c r="C25" s="2" t="s">
        <v>1516</v>
      </c>
      <c r="D25" s="2" t="s">
        <v>1516</v>
      </c>
      <c r="E25" s="2" t="s">
        <v>169</v>
      </c>
      <c r="F25" s="2" t="str">
        <f t="shared" si="0"/>
        <v>Oral</v>
      </c>
      <c r="G25" s="2" t="s">
        <v>1574</v>
      </c>
      <c r="H25" s="2" t="s">
        <v>1575</v>
      </c>
      <c r="I25" s="2" t="s">
        <v>5647</v>
      </c>
      <c r="J25" s="2" t="s">
        <v>5648</v>
      </c>
      <c r="K25" s="2" t="s">
        <v>5649</v>
      </c>
      <c r="L25" s="2" t="s">
        <v>76</v>
      </c>
    </row>
    <row r="26" spans="1:12" x14ac:dyDescent="0.25">
      <c r="A26" s="2" t="s">
        <v>1576</v>
      </c>
      <c r="B26" s="2" t="s">
        <v>2106</v>
      </c>
      <c r="C26" s="2" t="s">
        <v>1517</v>
      </c>
      <c r="D26" s="2" t="s">
        <v>1516</v>
      </c>
      <c r="E26" s="2">
        <v>0</v>
      </c>
      <c r="F26" s="2" t="str">
        <f t="shared" si="0"/>
        <v>Pôster</v>
      </c>
      <c r="G26" s="2" t="s">
        <v>1577</v>
      </c>
      <c r="H26" s="2" t="s">
        <v>5650</v>
      </c>
      <c r="I26" s="2" t="s">
        <v>5651</v>
      </c>
      <c r="J26" s="2">
        <v>0</v>
      </c>
      <c r="K26" s="2">
        <v>0</v>
      </c>
      <c r="L26" s="2" t="s">
        <v>3</v>
      </c>
    </row>
    <row r="27" spans="1:12" x14ac:dyDescent="0.25">
      <c r="A27" s="2" t="s">
        <v>1578</v>
      </c>
      <c r="B27" s="2" t="s">
        <v>2109</v>
      </c>
      <c r="C27" s="2" t="s">
        <v>1516</v>
      </c>
      <c r="D27" s="2" t="s">
        <v>1516</v>
      </c>
      <c r="E27" s="2" t="s">
        <v>170</v>
      </c>
      <c r="F27" s="2" t="str">
        <f t="shared" si="0"/>
        <v>Pôster</v>
      </c>
      <c r="G27" s="2" t="s">
        <v>1340</v>
      </c>
      <c r="H27" s="2" t="s">
        <v>1339</v>
      </c>
      <c r="I27" s="2">
        <v>0</v>
      </c>
      <c r="J27" s="2">
        <v>0</v>
      </c>
      <c r="K27" s="2">
        <v>0</v>
      </c>
      <c r="L27" s="2" t="s">
        <v>3</v>
      </c>
    </row>
    <row r="28" spans="1:12" x14ac:dyDescent="0.25">
      <c r="A28" s="2" t="s">
        <v>1579</v>
      </c>
      <c r="B28" s="2" t="s">
        <v>2107</v>
      </c>
      <c r="C28" s="2" t="s">
        <v>1517</v>
      </c>
      <c r="D28" s="2" t="s">
        <v>1516</v>
      </c>
      <c r="E28" s="2" t="s">
        <v>169</v>
      </c>
      <c r="F28" s="2" t="str">
        <f t="shared" si="0"/>
        <v>Pôster_mod</v>
      </c>
      <c r="G28" s="2" t="s">
        <v>1580</v>
      </c>
      <c r="H28" s="2">
        <v>0</v>
      </c>
      <c r="I28" s="2">
        <v>0</v>
      </c>
      <c r="J28" s="2">
        <v>0</v>
      </c>
      <c r="K28" s="2">
        <v>0</v>
      </c>
      <c r="L28" s="2" t="s">
        <v>50</v>
      </c>
    </row>
    <row r="29" spans="1:12" x14ac:dyDescent="0.25">
      <c r="A29" s="2" t="s">
        <v>1581</v>
      </c>
      <c r="B29" s="2" t="s">
        <v>2106</v>
      </c>
      <c r="C29" s="2" t="s">
        <v>1516</v>
      </c>
      <c r="D29" s="2" t="s">
        <v>1516</v>
      </c>
      <c r="E29" s="2" t="s">
        <v>169</v>
      </c>
      <c r="F29" s="2" t="str">
        <f t="shared" si="0"/>
        <v>Oral</v>
      </c>
      <c r="G29" s="2" t="s">
        <v>1582</v>
      </c>
      <c r="H29" s="2" t="s">
        <v>5652</v>
      </c>
      <c r="I29" s="2">
        <v>0</v>
      </c>
      <c r="J29" s="2">
        <v>0</v>
      </c>
      <c r="K29" s="2">
        <v>0</v>
      </c>
      <c r="L29" s="2" t="s">
        <v>3</v>
      </c>
    </row>
    <row r="30" spans="1:12" x14ac:dyDescent="0.25">
      <c r="A30" s="2" t="s">
        <v>1583</v>
      </c>
      <c r="B30" s="2" t="s">
        <v>2106</v>
      </c>
      <c r="C30" s="2" t="s">
        <v>1516</v>
      </c>
      <c r="D30" s="2" t="s">
        <v>1516</v>
      </c>
      <c r="E30" s="2" t="s">
        <v>170</v>
      </c>
      <c r="F30" s="2" t="str">
        <f t="shared" si="0"/>
        <v>Pôster</v>
      </c>
      <c r="G30" s="2" t="s">
        <v>1584</v>
      </c>
      <c r="H30" s="2" t="s">
        <v>5653</v>
      </c>
      <c r="I30" s="2" t="s">
        <v>5654</v>
      </c>
      <c r="J30" s="2">
        <v>0</v>
      </c>
      <c r="K30" s="2">
        <v>0</v>
      </c>
      <c r="L30" s="2" t="s">
        <v>39</v>
      </c>
    </row>
    <row r="31" spans="1:12" x14ac:dyDescent="0.25">
      <c r="A31" s="2" t="s">
        <v>1585</v>
      </c>
      <c r="B31" s="2" t="s">
        <v>2107</v>
      </c>
      <c r="C31" s="2" t="s">
        <v>1516</v>
      </c>
      <c r="D31" s="2" t="s">
        <v>1516</v>
      </c>
      <c r="E31" s="2" t="s">
        <v>169</v>
      </c>
      <c r="F31" s="2" t="str">
        <f t="shared" si="0"/>
        <v>Oral</v>
      </c>
      <c r="G31" s="2" t="s">
        <v>1586</v>
      </c>
      <c r="H31" s="2" t="s">
        <v>5655</v>
      </c>
      <c r="I31" s="2">
        <v>0</v>
      </c>
      <c r="J31" s="2">
        <v>0</v>
      </c>
      <c r="K31" s="2">
        <v>0</v>
      </c>
      <c r="L31" s="2" t="s">
        <v>143</v>
      </c>
    </row>
    <row r="32" spans="1:12" x14ac:dyDescent="0.25">
      <c r="A32" s="2" t="s">
        <v>1587</v>
      </c>
      <c r="B32" s="2" t="s">
        <v>2107</v>
      </c>
      <c r="C32" s="2" t="s">
        <v>1516</v>
      </c>
      <c r="D32" s="2" t="s">
        <v>1516</v>
      </c>
      <c r="E32" s="2" t="s">
        <v>169</v>
      </c>
      <c r="F32" s="2" t="str">
        <f t="shared" si="0"/>
        <v>Oral</v>
      </c>
      <c r="G32" s="2" t="s">
        <v>1588</v>
      </c>
      <c r="H32" s="2" t="s">
        <v>3354</v>
      </c>
      <c r="I32" s="2" t="s">
        <v>3353</v>
      </c>
      <c r="J32" s="2" t="s">
        <v>3355</v>
      </c>
      <c r="K32" s="2">
        <v>0</v>
      </c>
      <c r="L32" s="2" t="s">
        <v>46</v>
      </c>
    </row>
    <row r="33" spans="1:12" x14ac:dyDescent="0.25">
      <c r="A33" s="2" t="s">
        <v>1589</v>
      </c>
      <c r="B33" s="2" t="s">
        <v>2107</v>
      </c>
      <c r="C33" s="2" t="s">
        <v>1516</v>
      </c>
      <c r="D33" s="2" t="s">
        <v>1516</v>
      </c>
      <c r="E33" s="2" t="s">
        <v>170</v>
      </c>
      <c r="F33" s="2" t="str">
        <f t="shared" si="0"/>
        <v>Pôster</v>
      </c>
      <c r="G33" s="2" t="s">
        <v>1590</v>
      </c>
      <c r="H33" s="2" t="s">
        <v>5656</v>
      </c>
      <c r="I33" s="2" t="s">
        <v>5657</v>
      </c>
      <c r="J33" s="2">
        <v>0</v>
      </c>
      <c r="K33" s="2">
        <v>0</v>
      </c>
      <c r="L33" s="2" t="s">
        <v>3</v>
      </c>
    </row>
    <row r="34" spans="1:12" x14ac:dyDescent="0.25">
      <c r="A34" s="2" t="s">
        <v>1591</v>
      </c>
      <c r="B34" s="2" t="s">
        <v>2107</v>
      </c>
      <c r="C34" s="2" t="s">
        <v>1516</v>
      </c>
      <c r="D34" s="2" t="s">
        <v>1516</v>
      </c>
      <c r="E34" s="2" t="s">
        <v>169</v>
      </c>
      <c r="F34" s="2" t="str">
        <f t="shared" si="0"/>
        <v>Oral</v>
      </c>
      <c r="G34" s="2" t="s">
        <v>903</v>
      </c>
      <c r="H34" s="2" t="s">
        <v>5087</v>
      </c>
      <c r="I34" s="2" t="s">
        <v>5086</v>
      </c>
      <c r="J34" s="2" t="s">
        <v>5002</v>
      </c>
      <c r="K34" s="2" t="s">
        <v>5658</v>
      </c>
      <c r="L34" s="2" t="s">
        <v>76</v>
      </c>
    </row>
    <row r="35" spans="1:12" x14ac:dyDescent="0.25">
      <c r="A35" s="2" t="s">
        <v>1592</v>
      </c>
      <c r="B35" s="2" t="s">
        <v>2107</v>
      </c>
      <c r="C35" s="2" t="s">
        <v>1516</v>
      </c>
      <c r="D35" s="2" t="s">
        <v>1516</v>
      </c>
      <c r="E35" s="2" t="s">
        <v>169</v>
      </c>
      <c r="F35" s="2" t="str">
        <f t="shared" si="0"/>
        <v>Oral</v>
      </c>
      <c r="G35" s="2" t="s">
        <v>533</v>
      </c>
      <c r="H35" s="2" t="s">
        <v>883</v>
      </c>
      <c r="I35" s="2" t="s">
        <v>4105</v>
      </c>
      <c r="J35" s="2" t="s">
        <v>1217</v>
      </c>
      <c r="K35" s="2" t="s">
        <v>1593</v>
      </c>
      <c r="L35" s="2" t="s">
        <v>46</v>
      </c>
    </row>
    <row r="36" spans="1:12" x14ac:dyDescent="0.25">
      <c r="A36" s="2" t="s">
        <v>1594</v>
      </c>
      <c r="B36" s="2" t="s">
        <v>2107</v>
      </c>
      <c r="C36" s="2" t="s">
        <v>1516</v>
      </c>
      <c r="D36" s="2" t="s">
        <v>1516</v>
      </c>
      <c r="E36" s="2" t="s">
        <v>169</v>
      </c>
      <c r="F36" s="2" t="str">
        <f t="shared" si="0"/>
        <v>Oral</v>
      </c>
      <c r="G36" s="2" t="s">
        <v>1595</v>
      </c>
      <c r="H36" s="2" t="s">
        <v>5659</v>
      </c>
      <c r="I36" s="2">
        <v>0</v>
      </c>
      <c r="J36" s="2">
        <v>0</v>
      </c>
      <c r="K36" s="2">
        <v>0</v>
      </c>
      <c r="L36" s="2" t="s">
        <v>6</v>
      </c>
    </row>
    <row r="37" spans="1:12" x14ac:dyDescent="0.25">
      <c r="A37" s="2" t="s">
        <v>1596</v>
      </c>
      <c r="B37" s="2" t="s">
        <v>2107</v>
      </c>
      <c r="C37" s="2" t="s">
        <v>1516</v>
      </c>
      <c r="D37" s="2" t="s">
        <v>1516</v>
      </c>
      <c r="E37" s="2" t="s">
        <v>169</v>
      </c>
      <c r="F37" s="2" t="str">
        <f t="shared" si="0"/>
        <v>Oral</v>
      </c>
      <c r="G37" s="2" t="s">
        <v>1597</v>
      </c>
      <c r="H37" s="2" t="s">
        <v>5660</v>
      </c>
      <c r="I37" s="2">
        <v>0</v>
      </c>
      <c r="J37" s="2">
        <v>0</v>
      </c>
      <c r="K37" s="2">
        <v>0</v>
      </c>
      <c r="L37" s="2" t="s">
        <v>22</v>
      </c>
    </row>
    <row r="38" spans="1:12" x14ac:dyDescent="0.25">
      <c r="A38" s="2" t="s">
        <v>1598</v>
      </c>
      <c r="B38" s="2" t="s">
        <v>2108</v>
      </c>
      <c r="C38" s="2" t="s">
        <v>1516</v>
      </c>
      <c r="D38" s="2" t="s">
        <v>1516</v>
      </c>
      <c r="E38" s="2" t="s">
        <v>169</v>
      </c>
      <c r="F38" s="2" t="str">
        <f t="shared" si="0"/>
        <v>Oral</v>
      </c>
      <c r="G38" s="2" t="s">
        <v>1599</v>
      </c>
      <c r="H38" s="2" t="s">
        <v>5661</v>
      </c>
      <c r="I38" s="2" t="s">
        <v>5662</v>
      </c>
      <c r="J38" s="2" t="s">
        <v>5663</v>
      </c>
      <c r="K38" s="2" t="s">
        <v>5664</v>
      </c>
      <c r="L38" s="2" t="s">
        <v>50</v>
      </c>
    </row>
    <row r="39" spans="1:12" x14ac:dyDescent="0.25">
      <c r="A39" s="2" t="s">
        <v>1600</v>
      </c>
      <c r="B39" s="2" t="s">
        <v>2106</v>
      </c>
      <c r="C39" s="2" t="s">
        <v>1517</v>
      </c>
      <c r="D39" s="2" t="s">
        <v>1516</v>
      </c>
      <c r="E39" s="2" t="s">
        <v>169</v>
      </c>
      <c r="F39" s="2" t="str">
        <f t="shared" si="0"/>
        <v>Pôster_mod</v>
      </c>
      <c r="G39" s="2" t="s">
        <v>1601</v>
      </c>
      <c r="H39" s="2" t="s">
        <v>5665</v>
      </c>
      <c r="I39" s="2" t="s">
        <v>5666</v>
      </c>
      <c r="J39" s="2">
        <v>0</v>
      </c>
      <c r="K39" s="2">
        <v>0</v>
      </c>
      <c r="L39" s="2" t="s">
        <v>282</v>
      </c>
    </row>
    <row r="40" spans="1:12" x14ac:dyDescent="0.25">
      <c r="A40" s="2" t="s">
        <v>1602</v>
      </c>
      <c r="B40" s="2" t="s">
        <v>2108</v>
      </c>
      <c r="C40" s="2" t="s">
        <v>1516</v>
      </c>
      <c r="D40" s="2" t="s">
        <v>1517</v>
      </c>
      <c r="E40" s="2" t="s">
        <v>169</v>
      </c>
      <c r="F40" s="2" t="str">
        <f t="shared" si="0"/>
        <v>Pôster_mod</v>
      </c>
      <c r="G40" s="2" t="s">
        <v>1603</v>
      </c>
      <c r="H40" s="2" t="s">
        <v>5667</v>
      </c>
      <c r="I40" s="2" t="s">
        <v>5668</v>
      </c>
      <c r="J40" s="2">
        <v>0</v>
      </c>
      <c r="K40" s="2">
        <v>0</v>
      </c>
      <c r="L40" s="2" t="s">
        <v>50</v>
      </c>
    </row>
    <row r="41" spans="1:12" x14ac:dyDescent="0.25">
      <c r="A41" s="2" t="s">
        <v>1604</v>
      </c>
      <c r="B41" s="2" t="s">
        <v>2108</v>
      </c>
      <c r="C41" s="2" t="s">
        <v>1516</v>
      </c>
      <c r="D41" s="2" t="s">
        <v>1516</v>
      </c>
      <c r="E41" s="2" t="s">
        <v>170</v>
      </c>
      <c r="F41" s="2" t="str">
        <f t="shared" si="0"/>
        <v>Pôster</v>
      </c>
      <c r="G41" s="2" t="s">
        <v>1605</v>
      </c>
      <c r="H41" s="2" t="s">
        <v>1606</v>
      </c>
      <c r="I41" s="2" t="s">
        <v>1607</v>
      </c>
      <c r="J41" s="2">
        <v>0</v>
      </c>
      <c r="K41" s="2">
        <v>0</v>
      </c>
      <c r="L41" s="2" t="s">
        <v>3</v>
      </c>
    </row>
    <row r="42" spans="1:12" x14ac:dyDescent="0.25">
      <c r="A42" s="2" t="s">
        <v>1608</v>
      </c>
      <c r="B42" s="2" t="s">
        <v>2106</v>
      </c>
      <c r="C42" s="2" t="s">
        <v>1516</v>
      </c>
      <c r="D42" s="2" t="s">
        <v>1516</v>
      </c>
      <c r="E42" s="2" t="s">
        <v>169</v>
      </c>
      <c r="F42" s="2" t="str">
        <f t="shared" si="0"/>
        <v>Oral</v>
      </c>
      <c r="G42" s="2" t="s">
        <v>1609</v>
      </c>
      <c r="H42" s="2" t="s">
        <v>5669</v>
      </c>
      <c r="I42" s="2" t="s">
        <v>5670</v>
      </c>
      <c r="J42" s="2">
        <v>0</v>
      </c>
      <c r="K42" s="2">
        <v>0</v>
      </c>
      <c r="L42" s="2" t="s">
        <v>22</v>
      </c>
    </row>
    <row r="43" spans="1:12" x14ac:dyDescent="0.25">
      <c r="A43" s="2" t="s">
        <v>1610</v>
      </c>
      <c r="B43" s="2" t="s">
        <v>2107</v>
      </c>
      <c r="C43" s="2" t="s">
        <v>1516</v>
      </c>
      <c r="D43" s="2" t="s">
        <v>1516</v>
      </c>
      <c r="E43" s="2" t="s">
        <v>170</v>
      </c>
      <c r="F43" s="2" t="str">
        <f t="shared" si="0"/>
        <v>Pôster</v>
      </c>
      <c r="G43" s="2" t="s">
        <v>1593</v>
      </c>
      <c r="H43" s="2">
        <v>0</v>
      </c>
      <c r="I43" s="2">
        <v>0</v>
      </c>
      <c r="J43" s="2">
        <v>0</v>
      </c>
      <c r="K43" s="2">
        <v>0</v>
      </c>
      <c r="L43" s="2" t="s">
        <v>46</v>
      </c>
    </row>
    <row r="44" spans="1:12" x14ac:dyDescent="0.25">
      <c r="A44" s="2" t="s">
        <v>1611</v>
      </c>
      <c r="B44" s="2" t="s">
        <v>2107</v>
      </c>
      <c r="C44" s="2" t="s">
        <v>1517</v>
      </c>
      <c r="D44" s="2" t="s">
        <v>1516</v>
      </c>
      <c r="E44" s="2" t="s">
        <v>169</v>
      </c>
      <c r="F44" s="2" t="str">
        <f t="shared" si="0"/>
        <v>Pôster_mod</v>
      </c>
      <c r="G44" s="2" t="s">
        <v>1612</v>
      </c>
      <c r="H44" s="2">
        <v>0</v>
      </c>
      <c r="I44" s="2">
        <v>0</v>
      </c>
      <c r="J44" s="2">
        <v>0</v>
      </c>
      <c r="K44" s="2">
        <v>0</v>
      </c>
      <c r="L44" s="2" t="s">
        <v>3</v>
      </c>
    </row>
    <row r="45" spans="1:12" x14ac:dyDescent="0.25">
      <c r="A45" s="2" t="s">
        <v>1613</v>
      </c>
      <c r="B45" s="2" t="s">
        <v>2107</v>
      </c>
      <c r="C45" s="2" t="s">
        <v>1516</v>
      </c>
      <c r="D45" s="2" t="s">
        <v>1517</v>
      </c>
      <c r="E45" s="2" t="s">
        <v>170</v>
      </c>
      <c r="F45" s="2" t="str">
        <f t="shared" si="0"/>
        <v>Pôster</v>
      </c>
      <c r="G45" s="2" t="s">
        <v>1614</v>
      </c>
      <c r="H45" s="2" t="s">
        <v>836</v>
      </c>
      <c r="I45" s="2" t="s">
        <v>5572</v>
      </c>
      <c r="J45" s="2" t="s">
        <v>5205</v>
      </c>
      <c r="K45" s="2" t="s">
        <v>5573</v>
      </c>
      <c r="L45" s="2" t="s">
        <v>22</v>
      </c>
    </row>
    <row r="46" spans="1:12" x14ac:dyDescent="0.25">
      <c r="A46" s="2" t="s">
        <v>1615</v>
      </c>
      <c r="B46" s="2" t="s">
        <v>2107</v>
      </c>
      <c r="C46" s="2" t="s">
        <v>1516</v>
      </c>
      <c r="D46" s="2" t="s">
        <v>1516</v>
      </c>
      <c r="E46" s="2" t="s">
        <v>170</v>
      </c>
      <c r="F46" s="2" t="str">
        <f t="shared" si="0"/>
        <v>Pôster</v>
      </c>
      <c r="G46" s="2" t="s">
        <v>1616</v>
      </c>
      <c r="H46" s="2" t="s">
        <v>1617</v>
      </c>
      <c r="I46" s="2" t="s">
        <v>5671</v>
      </c>
      <c r="J46" s="2">
        <v>0</v>
      </c>
      <c r="K46" s="2">
        <v>0</v>
      </c>
      <c r="L46" s="2" t="s">
        <v>39</v>
      </c>
    </row>
    <row r="47" spans="1:12" x14ac:dyDescent="0.25">
      <c r="A47" s="2" t="s">
        <v>1618</v>
      </c>
      <c r="B47" s="2" t="s">
        <v>2107</v>
      </c>
      <c r="C47" s="2" t="s">
        <v>1516</v>
      </c>
      <c r="D47" s="2" t="s">
        <v>1516</v>
      </c>
      <c r="E47" s="2" t="s">
        <v>170</v>
      </c>
      <c r="F47" s="2" t="str">
        <f t="shared" si="0"/>
        <v>Pôster</v>
      </c>
      <c r="G47" s="2" t="s">
        <v>1619</v>
      </c>
      <c r="H47" s="2" t="s">
        <v>944</v>
      </c>
      <c r="I47" s="2" t="s">
        <v>5672</v>
      </c>
      <c r="J47" s="2" t="s">
        <v>4833</v>
      </c>
      <c r="K47" s="2">
        <v>0</v>
      </c>
      <c r="L47" s="2" t="s">
        <v>3</v>
      </c>
    </row>
    <row r="48" spans="1:12" x14ac:dyDescent="0.25">
      <c r="A48" s="2" t="s">
        <v>1620</v>
      </c>
      <c r="B48" s="2" t="s">
        <v>2107</v>
      </c>
      <c r="C48" s="2" t="s">
        <v>1516</v>
      </c>
      <c r="D48" s="2" t="s">
        <v>1516</v>
      </c>
      <c r="E48" s="2" t="s">
        <v>170</v>
      </c>
      <c r="F48" s="2" t="str">
        <f t="shared" si="0"/>
        <v>Pôster</v>
      </c>
      <c r="G48" s="2" t="s">
        <v>1621</v>
      </c>
      <c r="H48" s="2" t="s">
        <v>944</v>
      </c>
      <c r="I48" s="2" t="s">
        <v>4833</v>
      </c>
      <c r="J48" s="2">
        <v>0</v>
      </c>
      <c r="K48" s="2">
        <v>0</v>
      </c>
      <c r="L48" s="2" t="s">
        <v>3</v>
      </c>
    </row>
    <row r="49" spans="1:12" x14ac:dyDescent="0.25">
      <c r="A49" s="2" t="s">
        <v>1622</v>
      </c>
      <c r="B49" s="2" t="s">
        <v>2108</v>
      </c>
      <c r="C49" s="2" t="s">
        <v>1516</v>
      </c>
      <c r="D49" s="2" t="s">
        <v>1516</v>
      </c>
      <c r="E49" s="2" t="s">
        <v>169</v>
      </c>
      <c r="F49" s="2" t="str">
        <f t="shared" si="0"/>
        <v>Oral</v>
      </c>
      <c r="G49" s="2" t="s">
        <v>1606</v>
      </c>
      <c r="H49" s="2" t="s">
        <v>1607</v>
      </c>
      <c r="I49" s="2" t="s">
        <v>1605</v>
      </c>
      <c r="J49" s="2">
        <v>0</v>
      </c>
      <c r="K49" s="2">
        <v>0</v>
      </c>
      <c r="L49" s="2" t="s">
        <v>3</v>
      </c>
    </row>
    <row r="50" spans="1:12" x14ac:dyDescent="0.25">
      <c r="A50" s="2" t="s">
        <v>1623</v>
      </c>
      <c r="B50" s="2" t="s">
        <v>2107</v>
      </c>
      <c r="C50" s="2" t="s">
        <v>1516</v>
      </c>
      <c r="D50" s="2" t="s">
        <v>1516</v>
      </c>
      <c r="E50" s="2" t="s">
        <v>169</v>
      </c>
      <c r="F50" s="2" t="str">
        <f t="shared" si="0"/>
        <v>Oral</v>
      </c>
      <c r="G50" s="2" t="s">
        <v>1624</v>
      </c>
      <c r="H50" s="2">
        <v>0</v>
      </c>
      <c r="I50" s="2">
        <v>0</v>
      </c>
      <c r="J50" s="2">
        <v>0</v>
      </c>
      <c r="K50" s="2">
        <v>0</v>
      </c>
      <c r="L50" s="2" t="s">
        <v>22</v>
      </c>
    </row>
    <row r="51" spans="1:12" x14ac:dyDescent="0.25">
      <c r="A51" s="2" t="s">
        <v>1625</v>
      </c>
      <c r="B51" s="2" t="s">
        <v>2107</v>
      </c>
      <c r="C51" s="2" t="s">
        <v>1516</v>
      </c>
      <c r="D51" s="2" t="s">
        <v>1516</v>
      </c>
      <c r="E51" s="2" t="s">
        <v>170</v>
      </c>
      <c r="F51" s="2" t="str">
        <f t="shared" si="0"/>
        <v>Pôster</v>
      </c>
      <c r="G51" s="2" t="s">
        <v>753</v>
      </c>
      <c r="H51" s="2" t="s">
        <v>5673</v>
      </c>
      <c r="I51" s="2" t="s">
        <v>752</v>
      </c>
      <c r="J51" s="2" t="s">
        <v>5674</v>
      </c>
      <c r="K51" s="2" t="s">
        <v>5675</v>
      </c>
      <c r="L51" s="2" t="s">
        <v>50</v>
      </c>
    </row>
    <row r="52" spans="1:12" x14ac:dyDescent="0.25">
      <c r="A52" s="2" t="s">
        <v>1626</v>
      </c>
      <c r="B52" s="2" t="s">
        <v>2107</v>
      </c>
      <c r="C52" s="2" t="s">
        <v>1517</v>
      </c>
      <c r="D52" s="2" t="s">
        <v>1516</v>
      </c>
      <c r="E52" s="2" t="s">
        <v>170</v>
      </c>
      <c r="F52" s="2" t="str">
        <f t="shared" si="0"/>
        <v>Pôster</v>
      </c>
      <c r="G52" s="2" t="s">
        <v>1627</v>
      </c>
      <c r="H52" s="2" t="s">
        <v>5676</v>
      </c>
      <c r="I52" s="2" t="s">
        <v>5677</v>
      </c>
      <c r="J52" s="2" t="s">
        <v>5678</v>
      </c>
      <c r="K52" s="2">
        <v>0</v>
      </c>
      <c r="L52" s="2" t="s">
        <v>152</v>
      </c>
    </row>
    <row r="53" spans="1:12" x14ac:dyDescent="0.25">
      <c r="A53" s="2" t="s">
        <v>1628</v>
      </c>
      <c r="B53" s="2" t="s">
        <v>2106</v>
      </c>
      <c r="C53" s="2" t="s">
        <v>1516</v>
      </c>
      <c r="D53" s="2" t="s">
        <v>1516</v>
      </c>
      <c r="E53" s="2" t="s">
        <v>169</v>
      </c>
      <c r="F53" s="2" t="str">
        <f t="shared" si="0"/>
        <v>Oral</v>
      </c>
      <c r="G53" s="2" t="s">
        <v>1629</v>
      </c>
      <c r="H53" s="2" t="s">
        <v>5679</v>
      </c>
      <c r="I53" s="2" t="s">
        <v>5680</v>
      </c>
      <c r="J53" s="2" t="s">
        <v>5066</v>
      </c>
      <c r="K53" s="2" t="s">
        <v>5681</v>
      </c>
      <c r="L53" s="2" t="s">
        <v>50</v>
      </c>
    </row>
    <row r="54" spans="1:12" x14ac:dyDescent="0.25">
      <c r="A54" s="2" t="s">
        <v>1630</v>
      </c>
      <c r="B54" s="2" t="s">
        <v>2107</v>
      </c>
      <c r="C54" s="2" t="s">
        <v>1516</v>
      </c>
      <c r="D54" s="2" t="s">
        <v>1516</v>
      </c>
      <c r="E54" s="2" t="s">
        <v>170</v>
      </c>
      <c r="F54" s="2" t="str">
        <f t="shared" si="0"/>
        <v>Pôster</v>
      </c>
      <c r="G54" s="2" t="s">
        <v>1631</v>
      </c>
      <c r="H54" s="2" t="s">
        <v>5682</v>
      </c>
      <c r="I54" s="2" t="s">
        <v>5683</v>
      </c>
      <c r="J54" s="2" t="s">
        <v>5684</v>
      </c>
      <c r="K54" s="2">
        <v>0</v>
      </c>
      <c r="L54" s="2" t="s">
        <v>214</v>
      </c>
    </row>
    <row r="55" spans="1:12" x14ac:dyDescent="0.25">
      <c r="A55" s="2" t="s">
        <v>1632</v>
      </c>
      <c r="B55" s="2" t="s">
        <v>2107</v>
      </c>
      <c r="C55" s="2" t="s">
        <v>1516</v>
      </c>
      <c r="D55" s="2" t="s">
        <v>1516</v>
      </c>
      <c r="E55" s="2" t="s">
        <v>170</v>
      </c>
      <c r="F55" s="2" t="str">
        <f t="shared" si="0"/>
        <v>Pôster</v>
      </c>
      <c r="G55" s="2" t="s">
        <v>1633</v>
      </c>
      <c r="H55" s="2" t="s">
        <v>5685</v>
      </c>
      <c r="I55" s="2">
        <v>0</v>
      </c>
      <c r="J55" s="2">
        <v>0</v>
      </c>
      <c r="K55" s="2">
        <v>0</v>
      </c>
      <c r="L55" s="2" t="s">
        <v>100</v>
      </c>
    </row>
    <row r="56" spans="1:12" x14ac:dyDescent="0.25">
      <c r="A56" s="2" t="s">
        <v>1634</v>
      </c>
      <c r="B56" s="2" t="s">
        <v>2108</v>
      </c>
      <c r="C56" s="2" t="s">
        <v>1516</v>
      </c>
      <c r="D56" s="2" t="s">
        <v>1516</v>
      </c>
      <c r="E56" s="2" t="s">
        <v>169</v>
      </c>
      <c r="F56" s="2" t="str">
        <f t="shared" si="0"/>
        <v>Oral</v>
      </c>
      <c r="G56" s="2" t="s">
        <v>1607</v>
      </c>
      <c r="H56" s="2" t="s">
        <v>5686</v>
      </c>
      <c r="I56" s="2" t="s">
        <v>1635</v>
      </c>
      <c r="J56" s="2">
        <v>0</v>
      </c>
      <c r="K56" s="2">
        <v>0</v>
      </c>
      <c r="L56" s="2" t="s">
        <v>3</v>
      </c>
    </row>
    <row r="57" spans="1:12" x14ac:dyDescent="0.25">
      <c r="A57" s="2" t="s">
        <v>1636</v>
      </c>
      <c r="B57" s="2" t="s">
        <v>2106</v>
      </c>
      <c r="C57" s="2" t="s">
        <v>1516</v>
      </c>
      <c r="D57" s="2" t="s">
        <v>1516</v>
      </c>
      <c r="E57" s="2" t="s">
        <v>170</v>
      </c>
      <c r="F57" s="2" t="str">
        <f t="shared" si="0"/>
        <v>Pôster</v>
      </c>
      <c r="G57" s="2" t="s">
        <v>1637</v>
      </c>
      <c r="H57" s="2" t="s">
        <v>944</v>
      </c>
      <c r="I57" s="2" t="s">
        <v>4833</v>
      </c>
      <c r="J57" s="2">
        <v>0</v>
      </c>
      <c r="K57" s="2">
        <v>0</v>
      </c>
      <c r="L57" s="2" t="s">
        <v>3</v>
      </c>
    </row>
    <row r="58" spans="1:12" x14ac:dyDescent="0.25">
      <c r="A58" s="2" t="s">
        <v>1638</v>
      </c>
      <c r="B58" s="2" t="s">
        <v>2106</v>
      </c>
      <c r="C58" s="2" t="s">
        <v>1516</v>
      </c>
      <c r="D58" s="2" t="s">
        <v>1516</v>
      </c>
      <c r="E58" s="2" t="s">
        <v>170</v>
      </c>
      <c r="F58" s="2" t="str">
        <f t="shared" si="0"/>
        <v>Pôster</v>
      </c>
      <c r="G58" s="2" t="s">
        <v>1639</v>
      </c>
      <c r="H58" s="2" t="s">
        <v>5687</v>
      </c>
      <c r="I58" s="2">
        <v>0</v>
      </c>
      <c r="J58" s="2">
        <v>0</v>
      </c>
      <c r="K58" s="2">
        <v>0</v>
      </c>
      <c r="L58" s="2" t="s">
        <v>3</v>
      </c>
    </row>
    <row r="59" spans="1:12" x14ac:dyDescent="0.25">
      <c r="A59" s="2" t="s">
        <v>1640</v>
      </c>
      <c r="B59" s="2" t="s">
        <v>2108</v>
      </c>
      <c r="C59" s="2" t="s">
        <v>1516</v>
      </c>
      <c r="D59" s="2" t="s">
        <v>1516</v>
      </c>
      <c r="E59" s="2" t="s">
        <v>169</v>
      </c>
      <c r="F59" s="2" t="str">
        <f t="shared" si="0"/>
        <v>Oral</v>
      </c>
      <c r="G59" s="2" t="s">
        <v>1641</v>
      </c>
      <c r="H59" s="2" t="s">
        <v>5470</v>
      </c>
      <c r="I59" s="2" t="s">
        <v>5434</v>
      </c>
      <c r="J59" s="2">
        <v>0</v>
      </c>
      <c r="K59" s="2">
        <v>0</v>
      </c>
      <c r="L59" s="2" t="s">
        <v>1642</v>
      </c>
    </row>
    <row r="60" spans="1:12" x14ac:dyDescent="0.25">
      <c r="A60" s="2" t="s">
        <v>1643</v>
      </c>
      <c r="B60" s="2" t="s">
        <v>2107</v>
      </c>
      <c r="C60" s="2" t="s">
        <v>1517</v>
      </c>
      <c r="D60" s="2" t="s">
        <v>1516</v>
      </c>
      <c r="E60" s="2" t="s">
        <v>170</v>
      </c>
      <c r="F60" s="2" t="str">
        <f t="shared" si="0"/>
        <v>Pôster</v>
      </c>
      <c r="G60" s="2" t="s">
        <v>1644</v>
      </c>
      <c r="H60" s="2">
        <v>0</v>
      </c>
      <c r="I60" s="2">
        <v>0</v>
      </c>
      <c r="J60" s="2">
        <v>0</v>
      </c>
      <c r="K60" s="2">
        <v>0</v>
      </c>
      <c r="L60" s="2" t="s">
        <v>3</v>
      </c>
    </row>
    <row r="61" spans="1:12" x14ac:dyDescent="0.25">
      <c r="A61" s="2" t="s">
        <v>1645</v>
      </c>
      <c r="B61" s="2" t="s">
        <v>2107</v>
      </c>
      <c r="C61" s="2" t="s">
        <v>1517</v>
      </c>
      <c r="D61" s="2" t="s">
        <v>1516</v>
      </c>
      <c r="E61" s="2" t="s">
        <v>170</v>
      </c>
      <c r="F61" s="2" t="str">
        <f t="shared" si="0"/>
        <v>Pôster</v>
      </c>
      <c r="G61" s="2" t="s">
        <v>1646</v>
      </c>
      <c r="H61" s="2">
        <v>0</v>
      </c>
      <c r="I61" s="2">
        <v>0</v>
      </c>
      <c r="J61" s="2">
        <v>0</v>
      </c>
      <c r="K61" s="2">
        <v>0</v>
      </c>
      <c r="L61" s="2" t="s">
        <v>22</v>
      </c>
    </row>
    <row r="62" spans="1:12" x14ac:dyDescent="0.25">
      <c r="A62" s="2" t="s">
        <v>1647</v>
      </c>
      <c r="B62" s="2" t="s">
        <v>2107</v>
      </c>
      <c r="C62" s="2" t="s">
        <v>1516</v>
      </c>
      <c r="D62" s="2" t="s">
        <v>1516</v>
      </c>
      <c r="E62" s="2" t="s">
        <v>170</v>
      </c>
      <c r="F62" s="2" t="str">
        <f t="shared" si="0"/>
        <v>Pôster</v>
      </c>
      <c r="G62" s="2" t="s">
        <v>1648</v>
      </c>
      <c r="H62" s="2" t="s">
        <v>5688</v>
      </c>
      <c r="I62" s="2" t="s">
        <v>983</v>
      </c>
      <c r="J62" s="2" t="s">
        <v>2714</v>
      </c>
      <c r="K62" s="2">
        <v>0</v>
      </c>
      <c r="L62" s="2" t="s">
        <v>46</v>
      </c>
    </row>
    <row r="63" spans="1:12" x14ac:dyDescent="0.25">
      <c r="A63" s="2" t="s">
        <v>1649</v>
      </c>
      <c r="B63" s="2" t="s">
        <v>2107</v>
      </c>
      <c r="C63" s="2" t="s">
        <v>1516</v>
      </c>
      <c r="D63" s="2" t="s">
        <v>1516</v>
      </c>
      <c r="E63" s="2" t="s">
        <v>170</v>
      </c>
      <c r="F63" s="2" t="str">
        <f t="shared" si="0"/>
        <v>Pôster</v>
      </c>
      <c r="G63" s="2" t="s">
        <v>1650</v>
      </c>
      <c r="H63" s="2" t="s">
        <v>5689</v>
      </c>
      <c r="I63" s="2" t="s">
        <v>5690</v>
      </c>
      <c r="J63" s="2">
        <v>0</v>
      </c>
      <c r="K63" s="2">
        <v>0</v>
      </c>
      <c r="L63" s="2" t="s">
        <v>152</v>
      </c>
    </row>
    <row r="64" spans="1:12" x14ac:dyDescent="0.25">
      <c r="A64" s="2" t="s">
        <v>1651</v>
      </c>
      <c r="B64" s="2" t="s">
        <v>2107</v>
      </c>
      <c r="C64" s="2" t="s">
        <v>1516</v>
      </c>
      <c r="D64" s="2" t="s">
        <v>1516</v>
      </c>
      <c r="E64" s="2" t="s">
        <v>169</v>
      </c>
      <c r="F64" s="2" t="str">
        <f t="shared" si="0"/>
        <v>Oral</v>
      </c>
      <c r="G64" s="2" t="s">
        <v>462</v>
      </c>
      <c r="H64" s="2" t="s">
        <v>5691</v>
      </c>
      <c r="I64" s="2" t="s">
        <v>5128</v>
      </c>
      <c r="J64" s="2" t="s">
        <v>4855</v>
      </c>
      <c r="K64" s="2" t="s">
        <v>4857</v>
      </c>
      <c r="L64" s="2" t="s">
        <v>100</v>
      </c>
    </row>
    <row r="65" spans="1:12" x14ac:dyDescent="0.25">
      <c r="A65" s="2" t="s">
        <v>1652</v>
      </c>
      <c r="B65" s="2" t="s">
        <v>2107</v>
      </c>
      <c r="C65" s="2" t="s">
        <v>1516</v>
      </c>
      <c r="D65" s="2" t="s">
        <v>1516</v>
      </c>
      <c r="E65" s="2" t="s">
        <v>170</v>
      </c>
      <c r="F65" s="2" t="str">
        <f t="shared" si="0"/>
        <v>Pôster</v>
      </c>
      <c r="G65" s="2" t="s">
        <v>753</v>
      </c>
      <c r="H65" s="2" t="s">
        <v>752</v>
      </c>
      <c r="I65" s="2" t="s">
        <v>5692</v>
      </c>
      <c r="J65" s="2" t="s">
        <v>5693</v>
      </c>
      <c r="K65" s="2" t="s">
        <v>5694</v>
      </c>
      <c r="L65" s="2" t="s">
        <v>50</v>
      </c>
    </row>
    <row r="66" spans="1:12" x14ac:dyDescent="0.25">
      <c r="A66" s="2" t="s">
        <v>1653</v>
      </c>
      <c r="B66" s="2" t="s">
        <v>2109</v>
      </c>
      <c r="C66" s="2" t="s">
        <v>1516</v>
      </c>
      <c r="D66" s="2" t="s">
        <v>1516</v>
      </c>
      <c r="E66" s="2" t="s">
        <v>169</v>
      </c>
      <c r="F66" s="2" t="str">
        <f t="shared" ref="F66:F129" si="1">IF(E66="Oral",IF(C66=D66,"Oral","Pôster_mod"),"Pôster")</f>
        <v>Oral</v>
      </c>
      <c r="G66" s="2" t="s">
        <v>1654</v>
      </c>
      <c r="H66" s="2" t="s">
        <v>5695</v>
      </c>
      <c r="I66" s="2" t="s">
        <v>5696</v>
      </c>
      <c r="J66" s="2">
        <v>0</v>
      </c>
      <c r="K66" s="2">
        <v>0</v>
      </c>
      <c r="L66" s="2" t="s">
        <v>143</v>
      </c>
    </row>
    <row r="67" spans="1:12" x14ac:dyDescent="0.25">
      <c r="A67" s="2" t="s">
        <v>1655</v>
      </c>
      <c r="B67" s="2" t="s">
        <v>2108</v>
      </c>
      <c r="C67" s="2" t="s">
        <v>1516</v>
      </c>
      <c r="D67" s="2" t="s">
        <v>1516</v>
      </c>
      <c r="E67" s="2" t="s">
        <v>169</v>
      </c>
      <c r="F67" s="2" t="str">
        <f t="shared" si="1"/>
        <v>Oral</v>
      </c>
      <c r="G67" s="2" t="s">
        <v>1656</v>
      </c>
      <c r="H67" s="2" t="s">
        <v>2741</v>
      </c>
      <c r="I67" s="2" t="s">
        <v>5697</v>
      </c>
      <c r="J67" s="2">
        <v>0</v>
      </c>
      <c r="K67" s="2">
        <v>0</v>
      </c>
      <c r="L67" s="2" t="s">
        <v>19</v>
      </c>
    </row>
    <row r="68" spans="1:12" x14ac:dyDescent="0.25">
      <c r="A68" s="2" t="s">
        <v>1657</v>
      </c>
      <c r="B68" s="2" t="s">
        <v>2108</v>
      </c>
      <c r="C68" s="2" t="s">
        <v>1516</v>
      </c>
      <c r="D68" s="2" t="s">
        <v>1517</v>
      </c>
      <c r="E68" s="2" t="s">
        <v>170</v>
      </c>
      <c r="F68" s="2" t="str">
        <f t="shared" si="1"/>
        <v>Pôster</v>
      </c>
      <c r="G68" s="2" t="s">
        <v>1658</v>
      </c>
      <c r="H68" s="2">
        <v>0</v>
      </c>
      <c r="I68" s="2">
        <v>0</v>
      </c>
      <c r="J68" s="2">
        <v>0</v>
      </c>
      <c r="K68" s="2">
        <v>0</v>
      </c>
      <c r="L68" s="2" t="s">
        <v>152</v>
      </c>
    </row>
    <row r="69" spans="1:12" x14ac:dyDescent="0.25">
      <c r="A69" s="2" t="s">
        <v>1659</v>
      </c>
      <c r="B69" s="2" t="s">
        <v>2107</v>
      </c>
      <c r="C69" s="2" t="s">
        <v>1516</v>
      </c>
      <c r="D69" s="2" t="s">
        <v>1516</v>
      </c>
      <c r="E69" s="2" t="s">
        <v>170</v>
      </c>
      <c r="F69" s="2" t="str">
        <f t="shared" si="1"/>
        <v>Pôster</v>
      </c>
      <c r="G69" s="2" t="s">
        <v>1577</v>
      </c>
      <c r="H69" s="2" t="s">
        <v>5698</v>
      </c>
      <c r="I69" s="2" t="s">
        <v>5699</v>
      </c>
      <c r="J69" s="2" t="s">
        <v>1660</v>
      </c>
      <c r="K69" s="2" t="s">
        <v>5700</v>
      </c>
      <c r="L69" s="2" t="s">
        <v>3</v>
      </c>
    </row>
    <row r="70" spans="1:12" x14ac:dyDescent="0.25">
      <c r="A70" s="2" t="s">
        <v>1661</v>
      </c>
      <c r="B70" s="2" t="s">
        <v>2107</v>
      </c>
      <c r="C70" s="2" t="s">
        <v>1516</v>
      </c>
      <c r="D70" s="2" t="s">
        <v>1516</v>
      </c>
      <c r="E70" s="2" t="s">
        <v>169</v>
      </c>
      <c r="F70" s="2" t="str">
        <f t="shared" si="1"/>
        <v>Oral</v>
      </c>
      <c r="G70" s="2" t="s">
        <v>1662</v>
      </c>
      <c r="H70" s="2" t="s">
        <v>5701</v>
      </c>
      <c r="I70" s="2">
        <v>0</v>
      </c>
      <c r="J70" s="2">
        <v>0</v>
      </c>
      <c r="K70" s="2">
        <v>0</v>
      </c>
      <c r="L70" s="2" t="s">
        <v>282</v>
      </c>
    </row>
    <row r="71" spans="1:12" x14ac:dyDescent="0.25">
      <c r="A71" s="2" t="s">
        <v>1663</v>
      </c>
      <c r="B71" s="2" t="s">
        <v>2107</v>
      </c>
      <c r="C71" s="2" t="s">
        <v>1516</v>
      </c>
      <c r="D71" s="2" t="s">
        <v>1516</v>
      </c>
      <c r="E71" s="2" t="s">
        <v>170</v>
      </c>
      <c r="F71" s="2" t="str">
        <f t="shared" si="1"/>
        <v>Pôster</v>
      </c>
      <c r="G71" s="2" t="s">
        <v>1664</v>
      </c>
      <c r="H71" s="2" t="s">
        <v>5702</v>
      </c>
      <c r="I71" s="2" t="s">
        <v>3683</v>
      </c>
      <c r="J71" s="2">
        <v>0</v>
      </c>
      <c r="K71" s="2">
        <v>0</v>
      </c>
      <c r="L71" s="2" t="s">
        <v>3</v>
      </c>
    </row>
    <row r="72" spans="1:12" x14ac:dyDescent="0.25">
      <c r="A72" s="2" t="s">
        <v>1665</v>
      </c>
      <c r="B72" s="2" t="s">
        <v>2107</v>
      </c>
      <c r="C72" s="2" t="s">
        <v>1516</v>
      </c>
      <c r="D72" s="2" t="s">
        <v>1517</v>
      </c>
      <c r="E72" s="2" t="s">
        <v>170</v>
      </c>
      <c r="F72" s="2" t="str">
        <f t="shared" si="1"/>
        <v>Pôster</v>
      </c>
      <c r="G72" s="2" t="s">
        <v>508</v>
      </c>
      <c r="H72" s="2" t="s">
        <v>292</v>
      </c>
      <c r="I72" s="2" t="s">
        <v>1666</v>
      </c>
      <c r="J72" s="2" t="s">
        <v>4952</v>
      </c>
      <c r="K72" s="2">
        <v>0</v>
      </c>
      <c r="L72" s="2" t="s">
        <v>100</v>
      </c>
    </row>
    <row r="73" spans="1:12" x14ac:dyDescent="0.25">
      <c r="A73" s="2" t="s">
        <v>1667</v>
      </c>
      <c r="B73" s="2" t="s">
        <v>2107</v>
      </c>
      <c r="C73" s="2" t="s">
        <v>1516</v>
      </c>
      <c r="D73" s="2" t="s">
        <v>1516</v>
      </c>
      <c r="E73" s="2" t="s">
        <v>169</v>
      </c>
      <c r="F73" s="2" t="str">
        <f t="shared" si="1"/>
        <v>Oral</v>
      </c>
      <c r="G73" s="2" t="s">
        <v>1668</v>
      </c>
      <c r="H73" s="2" t="s">
        <v>5703</v>
      </c>
      <c r="I73" s="2" t="s">
        <v>5704</v>
      </c>
      <c r="J73" s="2" t="s">
        <v>5705</v>
      </c>
      <c r="K73" s="2" t="s">
        <v>5706</v>
      </c>
      <c r="L73" s="2" t="s">
        <v>46</v>
      </c>
    </row>
    <row r="74" spans="1:12" x14ac:dyDescent="0.25">
      <c r="A74" s="2" t="s">
        <v>1669</v>
      </c>
      <c r="B74" s="2" t="s">
        <v>2108</v>
      </c>
      <c r="C74" s="2" t="s">
        <v>1516</v>
      </c>
      <c r="D74" s="2" t="s">
        <v>1516</v>
      </c>
      <c r="E74" s="2" t="s">
        <v>170</v>
      </c>
      <c r="F74" s="2" t="str">
        <f t="shared" si="1"/>
        <v>Pôster</v>
      </c>
      <c r="G74" s="2" t="s">
        <v>1670</v>
      </c>
      <c r="H74" s="2" t="s">
        <v>5707</v>
      </c>
      <c r="I74" s="2" t="s">
        <v>5708</v>
      </c>
      <c r="J74" s="2" t="s">
        <v>5709</v>
      </c>
      <c r="K74" s="2">
        <v>0</v>
      </c>
      <c r="L74" s="2" t="s">
        <v>3</v>
      </c>
    </row>
    <row r="75" spans="1:12" x14ac:dyDescent="0.25">
      <c r="A75" s="2" t="s">
        <v>1671</v>
      </c>
      <c r="B75" s="2" t="s">
        <v>2107</v>
      </c>
      <c r="C75" s="2" t="s">
        <v>1516</v>
      </c>
      <c r="D75" s="2" t="s">
        <v>1516</v>
      </c>
      <c r="E75" s="2" t="s">
        <v>170</v>
      </c>
      <c r="F75" s="2" t="str">
        <f t="shared" si="1"/>
        <v>Pôster</v>
      </c>
      <c r="G75" s="2" t="s">
        <v>1672</v>
      </c>
      <c r="H75" s="2" t="s">
        <v>5710</v>
      </c>
      <c r="I75" s="2" t="s">
        <v>5711</v>
      </c>
      <c r="J75" s="2" t="s">
        <v>5712</v>
      </c>
      <c r="K75" s="2">
        <v>0</v>
      </c>
      <c r="L75" s="2" t="s">
        <v>127</v>
      </c>
    </row>
    <row r="76" spans="1:12" x14ac:dyDescent="0.25">
      <c r="A76" s="2" t="s">
        <v>1673</v>
      </c>
      <c r="B76" s="2" t="s">
        <v>2107</v>
      </c>
      <c r="C76" s="2" t="s">
        <v>1516</v>
      </c>
      <c r="D76" s="2" t="s">
        <v>1516</v>
      </c>
      <c r="E76" s="2" t="s">
        <v>169</v>
      </c>
      <c r="F76" s="2" t="str">
        <f t="shared" si="1"/>
        <v>Oral</v>
      </c>
      <c r="G76" s="2" t="s">
        <v>1662</v>
      </c>
      <c r="H76" s="2" t="s">
        <v>5701</v>
      </c>
      <c r="I76" s="2">
        <v>0</v>
      </c>
      <c r="J76" s="2">
        <v>0</v>
      </c>
      <c r="K76" s="2">
        <v>0</v>
      </c>
      <c r="L76" s="2" t="s">
        <v>282</v>
      </c>
    </row>
    <row r="77" spans="1:12" x14ac:dyDescent="0.25">
      <c r="A77" s="2" t="s">
        <v>1674</v>
      </c>
      <c r="B77" s="2" t="s">
        <v>2106</v>
      </c>
      <c r="C77" s="2" t="s">
        <v>1516</v>
      </c>
      <c r="D77" s="2" t="s">
        <v>1516</v>
      </c>
      <c r="E77" s="2" t="s">
        <v>170</v>
      </c>
      <c r="F77" s="2" t="str">
        <f t="shared" si="1"/>
        <v>Pôster</v>
      </c>
      <c r="G77" s="2" t="s">
        <v>1550</v>
      </c>
      <c r="H77" s="2" t="s">
        <v>5713</v>
      </c>
      <c r="I77" s="2" t="s">
        <v>5714</v>
      </c>
      <c r="J77" s="2">
        <v>0</v>
      </c>
      <c r="K77" s="2">
        <v>0</v>
      </c>
      <c r="L77" s="2" t="s">
        <v>3</v>
      </c>
    </row>
    <row r="78" spans="1:12" x14ac:dyDescent="0.25">
      <c r="A78" s="2" t="s">
        <v>1675</v>
      </c>
      <c r="B78" s="2" t="s">
        <v>2108</v>
      </c>
      <c r="C78" s="2" t="s">
        <v>1517</v>
      </c>
      <c r="D78" s="2" t="s">
        <v>1516</v>
      </c>
      <c r="E78" s="2" t="s">
        <v>170</v>
      </c>
      <c r="F78" s="2" t="str">
        <f t="shared" si="1"/>
        <v>Pôster</v>
      </c>
      <c r="G78" s="2" t="s">
        <v>1676</v>
      </c>
      <c r="H78" s="2">
        <v>0</v>
      </c>
      <c r="I78" s="2">
        <v>0</v>
      </c>
      <c r="J78" s="2">
        <v>0</v>
      </c>
      <c r="K78" s="2">
        <v>0</v>
      </c>
      <c r="L78" s="2" t="s">
        <v>143</v>
      </c>
    </row>
    <row r="79" spans="1:12" x14ac:dyDescent="0.25">
      <c r="A79" s="2" t="s">
        <v>1677</v>
      </c>
      <c r="B79" s="2" t="s">
        <v>2108</v>
      </c>
      <c r="C79" s="2" t="s">
        <v>1516</v>
      </c>
      <c r="D79" s="2" t="s">
        <v>1516</v>
      </c>
      <c r="E79" s="2" t="s">
        <v>170</v>
      </c>
      <c r="F79" s="2" t="str">
        <f t="shared" si="1"/>
        <v>Pôster</v>
      </c>
      <c r="G79" s="2" t="s">
        <v>1635</v>
      </c>
      <c r="H79" s="2" t="s">
        <v>5686</v>
      </c>
      <c r="I79" s="2" t="s">
        <v>1606</v>
      </c>
      <c r="J79" s="2">
        <v>0</v>
      </c>
      <c r="K79" s="2">
        <v>0</v>
      </c>
      <c r="L79" s="2" t="s">
        <v>3</v>
      </c>
    </row>
    <row r="80" spans="1:12" x14ac:dyDescent="0.25">
      <c r="A80" s="2" t="s">
        <v>1678</v>
      </c>
      <c r="B80" s="2" t="s">
        <v>2109</v>
      </c>
      <c r="C80" s="2" t="s">
        <v>1516</v>
      </c>
      <c r="D80" s="2" t="s">
        <v>1516</v>
      </c>
      <c r="E80" s="2" t="s">
        <v>170</v>
      </c>
      <c r="F80" s="2" t="str">
        <f t="shared" si="1"/>
        <v>Pôster</v>
      </c>
      <c r="G80" s="2" t="s">
        <v>1679</v>
      </c>
      <c r="H80" s="2">
        <v>0</v>
      </c>
      <c r="I80" s="2">
        <v>0</v>
      </c>
      <c r="J80" s="2">
        <v>0</v>
      </c>
      <c r="K80" s="2">
        <v>0</v>
      </c>
      <c r="L80" s="2" t="s">
        <v>22</v>
      </c>
    </row>
    <row r="81" spans="1:12" x14ac:dyDescent="0.25">
      <c r="A81" s="2" t="s">
        <v>1680</v>
      </c>
      <c r="B81" s="2" t="s">
        <v>2109</v>
      </c>
      <c r="C81" s="2" t="s">
        <v>1516</v>
      </c>
      <c r="D81" s="2" t="s">
        <v>1517</v>
      </c>
      <c r="E81" s="2" t="s">
        <v>169</v>
      </c>
      <c r="F81" s="2" t="str">
        <f t="shared" si="1"/>
        <v>Pôster_mod</v>
      </c>
      <c r="G81" s="2" t="s">
        <v>1681</v>
      </c>
      <c r="H81" s="2">
        <v>0</v>
      </c>
      <c r="I81" s="2">
        <v>0</v>
      </c>
      <c r="J81" s="2">
        <v>0</v>
      </c>
      <c r="K81" s="2">
        <v>0</v>
      </c>
      <c r="L81" s="2" t="s">
        <v>22</v>
      </c>
    </row>
    <row r="82" spans="1:12" x14ac:dyDescent="0.25">
      <c r="A82" s="2" t="s">
        <v>1682</v>
      </c>
      <c r="B82" s="2" t="s">
        <v>2106</v>
      </c>
      <c r="C82" s="2" t="s">
        <v>1516</v>
      </c>
      <c r="D82" s="2" t="s">
        <v>1516</v>
      </c>
      <c r="E82" s="2" t="s">
        <v>170</v>
      </c>
      <c r="F82" s="2" t="str">
        <f t="shared" si="1"/>
        <v>Pôster</v>
      </c>
      <c r="G82" s="2" t="s">
        <v>1683</v>
      </c>
      <c r="H82" s="2" t="s">
        <v>1684</v>
      </c>
      <c r="I82" s="2">
        <v>0</v>
      </c>
      <c r="J82" s="2">
        <v>0</v>
      </c>
      <c r="K82" s="2">
        <v>0</v>
      </c>
      <c r="L82" s="2" t="s">
        <v>214</v>
      </c>
    </row>
    <row r="83" spans="1:12" x14ac:dyDescent="0.25">
      <c r="A83" s="2" t="s">
        <v>1685</v>
      </c>
      <c r="B83" s="2" t="s">
        <v>2107</v>
      </c>
      <c r="C83" s="2" t="s">
        <v>1517</v>
      </c>
      <c r="D83" s="2" t="s">
        <v>1516</v>
      </c>
      <c r="E83" s="2" t="s">
        <v>169</v>
      </c>
      <c r="F83" s="2" t="str">
        <f t="shared" si="1"/>
        <v>Pôster_mod</v>
      </c>
      <c r="G83" s="2" t="s">
        <v>1686</v>
      </c>
      <c r="H83" s="2" t="s">
        <v>5715</v>
      </c>
      <c r="I83" s="2">
        <v>0</v>
      </c>
      <c r="J83" s="2">
        <v>0</v>
      </c>
      <c r="K83" s="2">
        <v>0</v>
      </c>
      <c r="L83" s="2" t="s">
        <v>6</v>
      </c>
    </row>
    <row r="84" spans="1:12" x14ac:dyDescent="0.25">
      <c r="A84" s="2" t="s">
        <v>1687</v>
      </c>
      <c r="B84" s="2" t="s">
        <v>2107</v>
      </c>
      <c r="C84" s="2" t="s">
        <v>1517</v>
      </c>
      <c r="D84" s="2" t="s">
        <v>1516</v>
      </c>
      <c r="E84" s="2" t="s">
        <v>170</v>
      </c>
      <c r="F84" s="2" t="str">
        <f t="shared" si="1"/>
        <v>Pôster</v>
      </c>
      <c r="G84" s="2" t="s">
        <v>1688</v>
      </c>
      <c r="H84" s="2" t="s">
        <v>1650</v>
      </c>
      <c r="I84" s="2">
        <v>0</v>
      </c>
      <c r="J84" s="2">
        <v>0</v>
      </c>
      <c r="K84" s="2">
        <v>0</v>
      </c>
      <c r="L84" s="2" t="s">
        <v>152</v>
      </c>
    </row>
    <row r="85" spans="1:12" x14ac:dyDescent="0.25">
      <c r="A85" s="2" t="s">
        <v>1689</v>
      </c>
      <c r="B85" s="2" t="s">
        <v>2107</v>
      </c>
      <c r="C85" s="2" t="s">
        <v>1516</v>
      </c>
      <c r="D85" s="2" t="s">
        <v>1516</v>
      </c>
      <c r="E85" s="2" t="s">
        <v>170</v>
      </c>
      <c r="F85" s="2" t="str">
        <f t="shared" si="1"/>
        <v>Pôster</v>
      </c>
      <c r="G85" s="2" t="s">
        <v>1690</v>
      </c>
      <c r="H85" s="2" t="s">
        <v>5716</v>
      </c>
      <c r="I85" s="2">
        <v>0</v>
      </c>
      <c r="J85" s="2">
        <v>0</v>
      </c>
      <c r="K85" s="2">
        <v>0</v>
      </c>
      <c r="L85" s="2" t="s">
        <v>22</v>
      </c>
    </row>
    <row r="86" spans="1:12" x14ac:dyDescent="0.25">
      <c r="A86" s="2" t="s">
        <v>1691</v>
      </c>
      <c r="B86" s="2" t="s">
        <v>2108</v>
      </c>
      <c r="C86" s="2" t="s">
        <v>1516</v>
      </c>
      <c r="D86" s="2" t="s">
        <v>1516</v>
      </c>
      <c r="E86" s="2" t="s">
        <v>170</v>
      </c>
      <c r="F86" s="2" t="str">
        <f t="shared" si="1"/>
        <v>Pôster</v>
      </c>
      <c r="G86" s="2" t="s">
        <v>1605</v>
      </c>
      <c r="H86" s="2" t="s">
        <v>5717</v>
      </c>
      <c r="I86" s="2">
        <v>0</v>
      </c>
      <c r="J86" s="2">
        <v>0</v>
      </c>
      <c r="K86" s="2">
        <v>0</v>
      </c>
      <c r="L86" s="2" t="s">
        <v>3</v>
      </c>
    </row>
    <row r="87" spans="1:12" x14ac:dyDescent="0.25">
      <c r="A87" s="2" t="s">
        <v>1692</v>
      </c>
      <c r="B87" s="2" t="s">
        <v>2107</v>
      </c>
      <c r="C87" s="2" t="s">
        <v>1516</v>
      </c>
      <c r="D87" s="2" t="s">
        <v>1516</v>
      </c>
      <c r="E87" s="2" t="s">
        <v>170</v>
      </c>
      <c r="F87" s="2" t="str">
        <f t="shared" si="1"/>
        <v>Pôster</v>
      </c>
      <c r="G87" s="2" t="s">
        <v>1693</v>
      </c>
      <c r="H87" s="2" t="s">
        <v>5718</v>
      </c>
      <c r="I87" s="2">
        <v>0</v>
      </c>
      <c r="J87" s="2">
        <v>0</v>
      </c>
      <c r="K87" s="2">
        <v>0</v>
      </c>
      <c r="L87" s="2" t="s">
        <v>13</v>
      </c>
    </row>
    <row r="88" spans="1:12" x14ac:dyDescent="0.25">
      <c r="A88" s="2" t="s">
        <v>1694</v>
      </c>
      <c r="B88" s="2" t="s">
        <v>2107</v>
      </c>
      <c r="C88" s="2" t="s">
        <v>1517</v>
      </c>
      <c r="D88" s="2" t="s">
        <v>1516</v>
      </c>
      <c r="E88" s="2" t="s">
        <v>169</v>
      </c>
      <c r="F88" s="2" t="str">
        <f t="shared" si="1"/>
        <v>Pôster_mod</v>
      </c>
      <c r="G88" s="2" t="s">
        <v>1695</v>
      </c>
      <c r="H88" s="2" t="s">
        <v>1696</v>
      </c>
      <c r="I88" s="2" t="s">
        <v>1697</v>
      </c>
      <c r="J88" s="2">
        <v>0</v>
      </c>
      <c r="K88" s="2">
        <v>0</v>
      </c>
      <c r="L88" s="2" t="s">
        <v>50</v>
      </c>
    </row>
    <row r="89" spans="1:12" x14ac:dyDescent="0.25">
      <c r="A89" s="2" t="s">
        <v>1698</v>
      </c>
      <c r="B89" s="2" t="s">
        <v>2107</v>
      </c>
      <c r="C89" s="2" t="s">
        <v>1516</v>
      </c>
      <c r="D89" s="2" t="s">
        <v>1516</v>
      </c>
      <c r="E89" s="2" t="s">
        <v>170</v>
      </c>
      <c r="F89" s="2" t="str">
        <f t="shared" si="1"/>
        <v>Pôster</v>
      </c>
      <c r="G89" s="2" t="s">
        <v>1442</v>
      </c>
      <c r="H89" s="2" t="s">
        <v>1506</v>
      </c>
      <c r="I89" s="2">
        <v>0</v>
      </c>
      <c r="J89" s="2">
        <v>0</v>
      </c>
      <c r="K89" s="2">
        <v>0</v>
      </c>
      <c r="L89" s="2" t="s">
        <v>127</v>
      </c>
    </row>
    <row r="90" spans="1:12" x14ac:dyDescent="0.25">
      <c r="A90" s="2" t="s">
        <v>1699</v>
      </c>
      <c r="B90" s="2" t="s">
        <v>2107</v>
      </c>
      <c r="C90" s="2" t="s">
        <v>1516</v>
      </c>
      <c r="D90" s="2" t="s">
        <v>1516</v>
      </c>
      <c r="E90" s="2" t="s">
        <v>170</v>
      </c>
      <c r="F90" s="2" t="str">
        <f t="shared" si="1"/>
        <v>Pôster</v>
      </c>
      <c r="G90" s="2" t="s">
        <v>1700</v>
      </c>
      <c r="H90" s="2" t="s">
        <v>5719</v>
      </c>
      <c r="I90" s="2" t="s">
        <v>5720</v>
      </c>
      <c r="J90" s="2" t="s">
        <v>190</v>
      </c>
      <c r="K90" s="2" t="s">
        <v>1701</v>
      </c>
      <c r="L90" s="2" t="s">
        <v>189</v>
      </c>
    </row>
    <row r="91" spans="1:12" x14ac:dyDescent="0.25">
      <c r="A91" s="2" t="s">
        <v>1702</v>
      </c>
      <c r="B91" s="2" t="s">
        <v>2108</v>
      </c>
      <c r="C91" s="2" t="s">
        <v>1516</v>
      </c>
      <c r="D91" s="2" t="s">
        <v>1516</v>
      </c>
      <c r="E91" s="2" t="s">
        <v>170</v>
      </c>
      <c r="F91" s="2" t="str">
        <f t="shared" si="1"/>
        <v>Pôster</v>
      </c>
      <c r="G91" s="2" t="s">
        <v>1703</v>
      </c>
      <c r="H91" s="2" t="s">
        <v>5550</v>
      </c>
      <c r="I91" s="2" t="s">
        <v>5721</v>
      </c>
      <c r="J91" s="2" t="s">
        <v>5722</v>
      </c>
      <c r="K91" s="2" t="s">
        <v>5723</v>
      </c>
      <c r="L91" s="2" t="s">
        <v>127</v>
      </c>
    </row>
    <row r="92" spans="1:12" x14ac:dyDescent="0.25">
      <c r="A92" s="2" t="s">
        <v>1704</v>
      </c>
      <c r="B92" s="2" t="s">
        <v>2108</v>
      </c>
      <c r="C92" s="2" t="s">
        <v>1516</v>
      </c>
      <c r="D92" s="2" t="s">
        <v>1516</v>
      </c>
      <c r="E92" s="2" t="s">
        <v>169</v>
      </c>
      <c r="F92" s="2" t="str">
        <f t="shared" si="1"/>
        <v>Oral</v>
      </c>
      <c r="G92" s="2" t="s">
        <v>1705</v>
      </c>
      <c r="H92" s="2" t="s">
        <v>5724</v>
      </c>
      <c r="I92" s="2" t="s">
        <v>5725</v>
      </c>
      <c r="J92" s="2">
        <v>0</v>
      </c>
      <c r="K92" s="2">
        <v>0</v>
      </c>
      <c r="L92" s="2" t="s">
        <v>3</v>
      </c>
    </row>
    <row r="93" spans="1:12" x14ac:dyDescent="0.25">
      <c r="A93" s="2" t="s">
        <v>1706</v>
      </c>
      <c r="B93" s="2" t="s">
        <v>2107</v>
      </c>
      <c r="C93" s="2" t="s">
        <v>1516</v>
      </c>
      <c r="D93" s="2" t="s">
        <v>1516</v>
      </c>
      <c r="E93" s="2" t="s">
        <v>170</v>
      </c>
      <c r="F93" s="2" t="str">
        <f t="shared" si="1"/>
        <v>Pôster</v>
      </c>
      <c r="G93" s="2" t="s">
        <v>1707</v>
      </c>
      <c r="H93" s="2" t="s">
        <v>5726</v>
      </c>
      <c r="I93" s="2" t="s">
        <v>1629</v>
      </c>
      <c r="J93" s="2" t="s">
        <v>5727</v>
      </c>
      <c r="K93" s="2">
        <v>0</v>
      </c>
      <c r="L93" s="2" t="s">
        <v>50</v>
      </c>
    </row>
    <row r="94" spans="1:12" x14ac:dyDescent="0.25">
      <c r="A94" s="2" t="s">
        <v>1708</v>
      </c>
      <c r="B94" s="2" t="s">
        <v>2106</v>
      </c>
      <c r="C94" s="2" t="s">
        <v>1516</v>
      </c>
      <c r="D94" s="2" t="s">
        <v>1516</v>
      </c>
      <c r="E94" s="2" t="s">
        <v>170</v>
      </c>
      <c r="F94" s="2" t="str">
        <f t="shared" si="1"/>
        <v>Pôster</v>
      </c>
      <c r="G94" s="2" t="s">
        <v>1709</v>
      </c>
      <c r="H94" s="2" t="s">
        <v>5728</v>
      </c>
      <c r="I94" s="2">
        <v>0</v>
      </c>
      <c r="J94" s="2">
        <v>0</v>
      </c>
      <c r="K94" s="2">
        <v>0</v>
      </c>
      <c r="L94" s="2" t="s">
        <v>22</v>
      </c>
    </row>
    <row r="95" spans="1:12" x14ac:dyDescent="0.25">
      <c r="A95" s="2" t="s">
        <v>1710</v>
      </c>
      <c r="B95" s="2" t="s">
        <v>2107</v>
      </c>
      <c r="C95" s="2" t="s">
        <v>1516</v>
      </c>
      <c r="D95" s="2" t="s">
        <v>1516</v>
      </c>
      <c r="E95" s="2" t="s">
        <v>170</v>
      </c>
      <c r="F95" s="2" t="str">
        <f t="shared" si="1"/>
        <v>Pôster</v>
      </c>
      <c r="G95" s="2" t="s">
        <v>1711</v>
      </c>
      <c r="H95" s="2" t="s">
        <v>5729</v>
      </c>
      <c r="I95" s="2">
        <v>0</v>
      </c>
      <c r="J95" s="2">
        <v>0</v>
      </c>
      <c r="K95" s="2">
        <v>0</v>
      </c>
      <c r="L95" s="2" t="s">
        <v>50</v>
      </c>
    </row>
    <row r="96" spans="1:12" x14ac:dyDescent="0.25">
      <c r="A96" s="2" t="s">
        <v>1712</v>
      </c>
      <c r="B96" s="2" t="s">
        <v>2108</v>
      </c>
      <c r="C96" s="2" t="s">
        <v>1516</v>
      </c>
      <c r="D96" s="2" t="s">
        <v>1516</v>
      </c>
      <c r="E96" s="2" t="s">
        <v>169</v>
      </c>
      <c r="F96" s="2" t="str">
        <f t="shared" si="1"/>
        <v>Oral</v>
      </c>
      <c r="G96" s="2" t="s">
        <v>1713</v>
      </c>
      <c r="H96" s="2">
        <v>0</v>
      </c>
      <c r="I96" s="2">
        <v>0</v>
      </c>
      <c r="J96" s="2">
        <v>0</v>
      </c>
      <c r="K96" s="2">
        <v>0</v>
      </c>
      <c r="L96" s="2" t="s">
        <v>3</v>
      </c>
    </row>
    <row r="97" spans="1:12" x14ac:dyDescent="0.25">
      <c r="A97" s="2" t="s">
        <v>1714</v>
      </c>
      <c r="B97" s="2" t="s">
        <v>2107</v>
      </c>
      <c r="C97" s="2" t="s">
        <v>1516</v>
      </c>
      <c r="D97" s="2" t="s">
        <v>1516</v>
      </c>
      <c r="E97" s="2" t="s">
        <v>170</v>
      </c>
      <c r="F97" s="2" t="str">
        <f t="shared" si="1"/>
        <v>Pôster</v>
      </c>
      <c r="G97" s="2" t="s">
        <v>1554</v>
      </c>
      <c r="H97" s="2" t="s">
        <v>5730</v>
      </c>
      <c r="I97" s="2" t="s">
        <v>5731</v>
      </c>
      <c r="J97" s="2">
        <v>0</v>
      </c>
      <c r="K97" s="2">
        <v>0</v>
      </c>
      <c r="L97" s="2" t="s">
        <v>22</v>
      </c>
    </row>
    <row r="98" spans="1:12" x14ac:dyDescent="0.25">
      <c r="A98" s="2" t="s">
        <v>1715</v>
      </c>
      <c r="B98" s="2" t="s">
        <v>2107</v>
      </c>
      <c r="C98" s="2" t="s">
        <v>1516</v>
      </c>
      <c r="D98" s="2" t="s">
        <v>1516</v>
      </c>
      <c r="E98" s="2" t="s">
        <v>169</v>
      </c>
      <c r="F98" s="2" t="str">
        <f t="shared" si="1"/>
        <v>Oral</v>
      </c>
      <c r="G98" s="2" t="s">
        <v>1412</v>
      </c>
      <c r="H98" s="2" t="s">
        <v>5262</v>
      </c>
      <c r="I98" s="2" t="s">
        <v>1411</v>
      </c>
      <c r="J98" s="2" t="s">
        <v>5732</v>
      </c>
      <c r="K98" s="2" t="s">
        <v>5128</v>
      </c>
      <c r="L98" s="2" t="s">
        <v>100</v>
      </c>
    </row>
    <row r="99" spans="1:12" x14ac:dyDescent="0.25">
      <c r="A99" s="2" t="s">
        <v>1716</v>
      </c>
      <c r="B99" s="2" t="s">
        <v>2108</v>
      </c>
      <c r="C99" s="2" t="s">
        <v>1516</v>
      </c>
      <c r="D99" s="2" t="s">
        <v>1516</v>
      </c>
      <c r="E99" s="2" t="s">
        <v>170</v>
      </c>
      <c r="F99" s="2" t="str">
        <f t="shared" si="1"/>
        <v>Pôster</v>
      </c>
      <c r="G99" s="2" t="s">
        <v>1717</v>
      </c>
      <c r="H99" s="2" t="s">
        <v>5733</v>
      </c>
      <c r="I99" s="2">
        <v>0</v>
      </c>
      <c r="J99" s="2">
        <v>0</v>
      </c>
      <c r="K99" s="2">
        <v>0</v>
      </c>
      <c r="L99" s="2" t="s">
        <v>3</v>
      </c>
    </row>
    <row r="100" spans="1:12" x14ac:dyDescent="0.25">
      <c r="A100" s="2" t="s">
        <v>1718</v>
      </c>
      <c r="B100" s="2" t="s">
        <v>2107</v>
      </c>
      <c r="C100" s="2" t="s">
        <v>1516</v>
      </c>
      <c r="D100" s="2" t="s">
        <v>1516</v>
      </c>
      <c r="E100" s="2" t="s">
        <v>170</v>
      </c>
      <c r="F100" s="2" t="str">
        <f t="shared" si="1"/>
        <v>Pôster</v>
      </c>
      <c r="G100" s="2" t="s">
        <v>1719</v>
      </c>
      <c r="H100" s="2">
        <v>0</v>
      </c>
      <c r="I100" s="2">
        <v>0</v>
      </c>
      <c r="J100" s="2">
        <v>0</v>
      </c>
      <c r="K100" s="2">
        <v>0</v>
      </c>
      <c r="L100" s="2" t="s">
        <v>22</v>
      </c>
    </row>
    <row r="101" spans="1:12" x14ac:dyDescent="0.25">
      <c r="A101" s="2" t="s">
        <v>1720</v>
      </c>
      <c r="B101" s="2" t="s">
        <v>2107</v>
      </c>
      <c r="C101" s="2" t="s">
        <v>1516</v>
      </c>
      <c r="D101" s="2" t="s">
        <v>1516</v>
      </c>
      <c r="E101" s="2" t="s">
        <v>169</v>
      </c>
      <c r="F101" s="2" t="str">
        <f t="shared" si="1"/>
        <v>Oral</v>
      </c>
      <c r="G101" s="2" t="s">
        <v>1721</v>
      </c>
      <c r="H101" s="2" t="s">
        <v>5734</v>
      </c>
      <c r="I101" s="2" t="s">
        <v>5735</v>
      </c>
      <c r="J101" s="2">
        <v>0</v>
      </c>
      <c r="K101" s="2">
        <v>0</v>
      </c>
      <c r="L101" s="2" t="s">
        <v>3</v>
      </c>
    </row>
    <row r="102" spans="1:12" x14ac:dyDescent="0.25">
      <c r="A102" s="2" t="s">
        <v>1724</v>
      </c>
      <c r="B102" s="2" t="s">
        <v>2108</v>
      </c>
      <c r="C102" s="2" t="s">
        <v>1516</v>
      </c>
      <c r="D102" s="2" t="s">
        <v>1516</v>
      </c>
      <c r="E102" s="2" t="s">
        <v>169</v>
      </c>
      <c r="F102" s="2" t="str">
        <f t="shared" si="1"/>
        <v>Oral</v>
      </c>
      <c r="G102" s="2" t="s">
        <v>1725</v>
      </c>
      <c r="H102" s="2" t="s">
        <v>5736</v>
      </c>
      <c r="I102" s="2" t="s">
        <v>5737</v>
      </c>
      <c r="J102" s="2" t="s">
        <v>5738</v>
      </c>
      <c r="K102" s="2">
        <v>0</v>
      </c>
      <c r="L102" s="2" t="s">
        <v>127</v>
      </c>
    </row>
    <row r="103" spans="1:12" x14ac:dyDescent="0.25">
      <c r="A103" s="2" t="s">
        <v>1726</v>
      </c>
      <c r="B103" s="2" t="s">
        <v>2109</v>
      </c>
      <c r="C103" s="2" t="s">
        <v>1516</v>
      </c>
      <c r="D103" s="2" t="s">
        <v>1516</v>
      </c>
      <c r="E103" s="2" t="s">
        <v>170</v>
      </c>
      <c r="F103" s="2" t="str">
        <f t="shared" si="1"/>
        <v>Pôster</v>
      </c>
      <c r="G103" s="2" t="s">
        <v>1727</v>
      </c>
      <c r="H103" s="2" t="s">
        <v>5739</v>
      </c>
      <c r="I103" s="2" t="s">
        <v>5740</v>
      </c>
      <c r="J103" s="2">
        <v>0</v>
      </c>
      <c r="K103" s="2">
        <v>0</v>
      </c>
      <c r="L103" s="2" t="s">
        <v>152</v>
      </c>
    </row>
    <row r="104" spans="1:12" x14ac:dyDescent="0.25">
      <c r="A104" s="2" t="s">
        <v>1728</v>
      </c>
      <c r="B104" s="2" t="s">
        <v>2107</v>
      </c>
      <c r="C104" s="2" t="s">
        <v>1516</v>
      </c>
      <c r="D104" s="2" t="s">
        <v>1516</v>
      </c>
      <c r="E104" s="2" t="s">
        <v>169</v>
      </c>
      <c r="F104" s="2" t="str">
        <f t="shared" si="1"/>
        <v>Oral</v>
      </c>
      <c r="G104" s="2" t="s">
        <v>930</v>
      </c>
      <c r="H104" s="2" t="s">
        <v>4718</v>
      </c>
      <c r="I104" s="2" t="s">
        <v>4719</v>
      </c>
      <c r="J104" s="2">
        <v>0</v>
      </c>
      <c r="K104" s="2">
        <v>0</v>
      </c>
      <c r="L104" s="2" t="s">
        <v>3</v>
      </c>
    </row>
    <row r="105" spans="1:12" x14ac:dyDescent="0.25">
      <c r="A105" s="2" t="s">
        <v>1729</v>
      </c>
      <c r="B105" s="2" t="s">
        <v>2107</v>
      </c>
      <c r="C105" s="2" t="s">
        <v>1517</v>
      </c>
      <c r="D105" s="2" t="s">
        <v>1516</v>
      </c>
      <c r="E105" s="2" t="s">
        <v>170</v>
      </c>
      <c r="F105" s="2" t="str">
        <f t="shared" si="1"/>
        <v>Pôster</v>
      </c>
      <c r="G105" s="2" t="s">
        <v>1730</v>
      </c>
      <c r="H105" s="2">
        <v>0</v>
      </c>
      <c r="I105" s="2">
        <v>0</v>
      </c>
      <c r="J105" s="2">
        <v>0</v>
      </c>
      <c r="K105" s="2">
        <v>0</v>
      </c>
      <c r="L105" s="2" t="s">
        <v>6</v>
      </c>
    </row>
    <row r="106" spans="1:12" x14ac:dyDescent="0.25">
      <c r="A106" s="2" t="s">
        <v>1731</v>
      </c>
      <c r="B106" s="2" t="s">
        <v>2107</v>
      </c>
      <c r="C106" s="2" t="s">
        <v>1516</v>
      </c>
      <c r="D106" s="2" t="s">
        <v>1517</v>
      </c>
      <c r="E106" s="2" t="s">
        <v>170</v>
      </c>
      <c r="F106" s="2" t="str">
        <f t="shared" si="1"/>
        <v>Pôster</v>
      </c>
      <c r="G106" s="2" t="s">
        <v>1732</v>
      </c>
      <c r="H106" s="2">
        <v>0</v>
      </c>
      <c r="I106" s="2">
        <v>0</v>
      </c>
      <c r="J106" s="2">
        <v>0</v>
      </c>
      <c r="K106" s="2">
        <v>0</v>
      </c>
      <c r="L106" s="2" t="s">
        <v>6</v>
      </c>
    </row>
    <row r="107" spans="1:12" x14ac:dyDescent="0.25">
      <c r="A107" s="2" t="s">
        <v>1733</v>
      </c>
      <c r="B107" s="2" t="s">
        <v>2107</v>
      </c>
      <c r="C107" s="2" t="s">
        <v>1517</v>
      </c>
      <c r="D107" s="2" t="s">
        <v>1516</v>
      </c>
      <c r="E107" s="2" t="s">
        <v>170</v>
      </c>
      <c r="F107" s="2" t="str">
        <f t="shared" si="1"/>
        <v>Pôster</v>
      </c>
      <c r="G107" s="2" t="s">
        <v>1734</v>
      </c>
      <c r="H107" s="2" t="s">
        <v>5741</v>
      </c>
      <c r="I107" s="2">
        <v>0</v>
      </c>
      <c r="J107" s="2">
        <v>0</v>
      </c>
      <c r="K107" s="2">
        <v>0</v>
      </c>
      <c r="L107" s="2" t="s">
        <v>39</v>
      </c>
    </row>
    <row r="108" spans="1:12" x14ac:dyDescent="0.25">
      <c r="A108" s="2" t="s">
        <v>1735</v>
      </c>
      <c r="B108" s="2" t="s">
        <v>2109</v>
      </c>
      <c r="C108" s="2" t="s">
        <v>1516</v>
      </c>
      <c r="D108" s="2" t="s">
        <v>1516</v>
      </c>
      <c r="E108" s="2" t="s">
        <v>169</v>
      </c>
      <c r="F108" s="2" t="str">
        <f t="shared" si="1"/>
        <v>Oral</v>
      </c>
      <c r="G108" s="2" t="s">
        <v>1736</v>
      </c>
      <c r="H108" s="2" t="s">
        <v>1654</v>
      </c>
      <c r="I108" s="2" t="s">
        <v>5742</v>
      </c>
      <c r="J108" s="2">
        <v>0</v>
      </c>
      <c r="K108" s="2">
        <v>0</v>
      </c>
      <c r="L108" s="2" t="s">
        <v>143</v>
      </c>
    </row>
    <row r="109" spans="1:12" x14ac:dyDescent="0.25">
      <c r="A109" s="2" t="s">
        <v>1737</v>
      </c>
      <c r="B109" s="2" t="s">
        <v>2106</v>
      </c>
      <c r="C109" s="2" t="s">
        <v>1516</v>
      </c>
      <c r="D109" s="2" t="s">
        <v>1516</v>
      </c>
      <c r="E109" s="2" t="s">
        <v>169</v>
      </c>
      <c r="F109" s="2" t="str">
        <f t="shared" si="1"/>
        <v>Oral</v>
      </c>
      <c r="G109" s="2" t="s">
        <v>1738</v>
      </c>
      <c r="H109" s="2" t="s">
        <v>5743</v>
      </c>
      <c r="I109" s="2">
        <v>0</v>
      </c>
      <c r="J109" s="2">
        <v>0</v>
      </c>
      <c r="K109" s="2">
        <v>0</v>
      </c>
      <c r="L109" s="2" t="s">
        <v>3</v>
      </c>
    </row>
    <row r="110" spans="1:12" x14ac:dyDescent="0.25">
      <c r="A110" s="2" t="s">
        <v>1739</v>
      </c>
      <c r="B110" s="2" t="s">
        <v>2107</v>
      </c>
      <c r="C110" s="2" t="s">
        <v>1516</v>
      </c>
      <c r="D110" s="2" t="s">
        <v>1516</v>
      </c>
      <c r="E110" s="2" t="s">
        <v>169</v>
      </c>
      <c r="F110" s="2" t="str">
        <f t="shared" si="1"/>
        <v>Oral</v>
      </c>
      <c r="G110" s="2" t="s">
        <v>1740</v>
      </c>
      <c r="H110" s="2" t="s">
        <v>5744</v>
      </c>
      <c r="I110" s="2">
        <v>0</v>
      </c>
      <c r="J110" s="2">
        <v>0</v>
      </c>
      <c r="K110" s="2">
        <v>0</v>
      </c>
      <c r="L110" s="2" t="s">
        <v>76</v>
      </c>
    </row>
    <row r="111" spans="1:12" x14ac:dyDescent="0.25">
      <c r="A111" s="2" t="s">
        <v>1741</v>
      </c>
      <c r="B111" s="2" t="s">
        <v>2107</v>
      </c>
      <c r="C111" s="2" t="s">
        <v>1516</v>
      </c>
      <c r="D111" s="2" t="s">
        <v>1516</v>
      </c>
      <c r="E111" s="2" t="s">
        <v>170</v>
      </c>
      <c r="F111" s="2" t="str">
        <f t="shared" si="1"/>
        <v>Pôster</v>
      </c>
      <c r="G111" s="2" t="s">
        <v>1742</v>
      </c>
      <c r="H111" s="2" t="s">
        <v>5745</v>
      </c>
      <c r="I111" s="2">
        <v>0</v>
      </c>
      <c r="J111" s="2">
        <v>0</v>
      </c>
      <c r="K111" s="2">
        <v>0</v>
      </c>
      <c r="L111" s="2" t="s">
        <v>19</v>
      </c>
    </row>
    <row r="112" spans="1:12" x14ac:dyDescent="0.25">
      <c r="A112" s="2" t="s">
        <v>1743</v>
      </c>
      <c r="B112" s="2" t="s">
        <v>2108</v>
      </c>
      <c r="C112" s="2" t="s">
        <v>1516</v>
      </c>
      <c r="D112" s="2" t="s">
        <v>1516</v>
      </c>
      <c r="E112" s="2" t="s">
        <v>169</v>
      </c>
      <c r="F112" s="2" t="str">
        <f t="shared" si="1"/>
        <v>Oral</v>
      </c>
      <c r="G112" s="2" t="s">
        <v>1744</v>
      </c>
      <c r="H112" s="2">
        <v>0</v>
      </c>
      <c r="I112" s="2">
        <v>0</v>
      </c>
      <c r="J112" s="2">
        <v>0</v>
      </c>
      <c r="K112" s="2">
        <v>0</v>
      </c>
      <c r="L112" s="2" t="s">
        <v>22</v>
      </c>
    </row>
    <row r="113" spans="1:12" x14ac:dyDescent="0.25">
      <c r="A113" s="2" t="s">
        <v>1745</v>
      </c>
      <c r="B113" s="2" t="s">
        <v>2106</v>
      </c>
      <c r="C113" s="2" t="s">
        <v>1516</v>
      </c>
      <c r="D113" s="2" t="s">
        <v>1516</v>
      </c>
      <c r="E113" s="2" t="s">
        <v>169</v>
      </c>
      <c r="F113" s="2" t="str">
        <f t="shared" si="1"/>
        <v>Oral</v>
      </c>
      <c r="G113" s="2" t="s">
        <v>1746</v>
      </c>
      <c r="H113" s="2" t="s">
        <v>5746</v>
      </c>
      <c r="I113" s="2" t="s">
        <v>5747</v>
      </c>
      <c r="J113" s="2">
        <v>0</v>
      </c>
      <c r="K113" s="2">
        <v>0</v>
      </c>
      <c r="L113" s="2" t="s">
        <v>3</v>
      </c>
    </row>
    <row r="114" spans="1:12" x14ac:dyDescent="0.25">
      <c r="A114" s="2" t="s">
        <v>1747</v>
      </c>
      <c r="B114" s="2" t="s">
        <v>2107</v>
      </c>
      <c r="C114" s="2" t="s">
        <v>1516</v>
      </c>
      <c r="D114" s="2" t="s">
        <v>1516</v>
      </c>
      <c r="E114" s="2" t="s">
        <v>170</v>
      </c>
      <c r="F114" s="2" t="str">
        <f t="shared" si="1"/>
        <v>Pôster</v>
      </c>
      <c r="G114" s="2" t="s">
        <v>1748</v>
      </c>
      <c r="H114" s="2">
        <v>0</v>
      </c>
      <c r="I114" s="2">
        <v>0</v>
      </c>
      <c r="J114" s="2">
        <v>0</v>
      </c>
      <c r="K114" s="2">
        <v>0</v>
      </c>
      <c r="L114" s="2" t="s">
        <v>127</v>
      </c>
    </row>
    <row r="115" spans="1:12" x14ac:dyDescent="0.25">
      <c r="A115" s="2" t="s">
        <v>1749</v>
      </c>
      <c r="B115" s="2" t="s">
        <v>2106</v>
      </c>
      <c r="C115" s="2" t="s">
        <v>1516</v>
      </c>
      <c r="D115" s="2" t="s">
        <v>1516</v>
      </c>
      <c r="E115" s="2" t="s">
        <v>170</v>
      </c>
      <c r="F115" s="2" t="str">
        <f t="shared" si="1"/>
        <v>Pôster</v>
      </c>
      <c r="G115" s="2" t="s">
        <v>1750</v>
      </c>
      <c r="H115" s="2" t="s">
        <v>5748</v>
      </c>
      <c r="I115" s="2" t="s">
        <v>5749</v>
      </c>
      <c r="J115" s="2">
        <v>0</v>
      </c>
      <c r="K115" s="2">
        <v>0</v>
      </c>
      <c r="L115" s="2" t="s">
        <v>46</v>
      </c>
    </row>
    <row r="116" spans="1:12" x14ac:dyDescent="0.25">
      <c r="A116" s="2" t="s">
        <v>1751</v>
      </c>
      <c r="B116" s="2" t="s">
        <v>2107</v>
      </c>
      <c r="C116" s="2" t="s">
        <v>1516</v>
      </c>
      <c r="D116" s="2" t="s">
        <v>1516</v>
      </c>
      <c r="E116" s="2" t="s">
        <v>170</v>
      </c>
      <c r="F116" s="2" t="str">
        <f t="shared" si="1"/>
        <v>Pôster</v>
      </c>
      <c r="G116" s="2" t="s">
        <v>1575</v>
      </c>
      <c r="H116" s="2" t="s">
        <v>1574</v>
      </c>
      <c r="I116" s="2" t="s">
        <v>5648</v>
      </c>
      <c r="J116" s="2">
        <v>0</v>
      </c>
      <c r="K116" s="2">
        <v>0</v>
      </c>
      <c r="L116" s="2" t="s">
        <v>76</v>
      </c>
    </row>
    <row r="117" spans="1:12" x14ac:dyDescent="0.25">
      <c r="A117" s="2" t="s">
        <v>1752</v>
      </c>
      <c r="B117" s="2" t="s">
        <v>2107</v>
      </c>
      <c r="C117" s="2" t="s">
        <v>1516</v>
      </c>
      <c r="D117" s="2" t="s">
        <v>1516</v>
      </c>
      <c r="E117" s="2" t="s">
        <v>169</v>
      </c>
      <c r="F117" s="2" t="str">
        <f t="shared" si="1"/>
        <v>Oral</v>
      </c>
      <c r="G117" s="2" t="s">
        <v>1753</v>
      </c>
      <c r="H117" s="2" t="s">
        <v>5750</v>
      </c>
      <c r="I117" s="2">
        <v>0</v>
      </c>
      <c r="J117" s="2">
        <v>0</v>
      </c>
      <c r="K117" s="2">
        <v>0</v>
      </c>
      <c r="L117" s="2" t="s">
        <v>39</v>
      </c>
    </row>
    <row r="118" spans="1:12" x14ac:dyDescent="0.25">
      <c r="A118" s="2" t="s">
        <v>1754</v>
      </c>
      <c r="B118" s="2" t="s">
        <v>2106</v>
      </c>
      <c r="C118" s="2" t="s">
        <v>1517</v>
      </c>
      <c r="D118" s="2" t="s">
        <v>1516</v>
      </c>
      <c r="E118" s="2">
        <v>0</v>
      </c>
      <c r="F118" s="2" t="str">
        <f t="shared" si="1"/>
        <v>Pôster</v>
      </c>
      <c r="G118" s="2" t="s">
        <v>1755</v>
      </c>
      <c r="H118" s="2">
        <v>0</v>
      </c>
      <c r="I118" s="2">
        <v>0</v>
      </c>
      <c r="J118" s="2">
        <v>0</v>
      </c>
      <c r="K118" s="2">
        <v>0</v>
      </c>
      <c r="L118" s="2" t="s">
        <v>282</v>
      </c>
    </row>
    <row r="119" spans="1:12" x14ac:dyDescent="0.25">
      <c r="A119" s="2" t="s">
        <v>1756</v>
      </c>
      <c r="B119" s="2" t="s">
        <v>2107</v>
      </c>
      <c r="C119" s="2" t="s">
        <v>1516</v>
      </c>
      <c r="D119" s="2" t="s">
        <v>1516</v>
      </c>
      <c r="E119" s="2" t="s">
        <v>169</v>
      </c>
      <c r="F119" s="2" t="str">
        <f t="shared" si="1"/>
        <v>Oral</v>
      </c>
      <c r="G119" s="2" t="s">
        <v>1757</v>
      </c>
      <c r="H119" s="2">
        <v>0</v>
      </c>
      <c r="I119" s="2">
        <v>0</v>
      </c>
      <c r="J119" s="2">
        <v>0</v>
      </c>
      <c r="K119" s="2">
        <v>0</v>
      </c>
      <c r="L119" s="2" t="s">
        <v>22</v>
      </c>
    </row>
    <row r="120" spans="1:12" x14ac:dyDescent="0.25">
      <c r="A120" s="2" t="s">
        <v>1758</v>
      </c>
      <c r="B120" s="2" t="s">
        <v>2107</v>
      </c>
      <c r="C120" s="2" t="s">
        <v>1516</v>
      </c>
      <c r="D120" s="2" t="s">
        <v>1516</v>
      </c>
      <c r="E120" s="2" t="s">
        <v>170</v>
      </c>
      <c r="F120" s="2" t="str">
        <f t="shared" si="1"/>
        <v>Pôster</v>
      </c>
      <c r="G120" s="2" t="s">
        <v>1759</v>
      </c>
      <c r="H120" s="2" t="s">
        <v>5751</v>
      </c>
      <c r="I120" s="2">
        <v>0</v>
      </c>
      <c r="J120" s="2">
        <v>0</v>
      </c>
      <c r="K120" s="2">
        <v>0</v>
      </c>
      <c r="L120" s="2" t="s">
        <v>143</v>
      </c>
    </row>
    <row r="121" spans="1:12" x14ac:dyDescent="0.25">
      <c r="A121" s="2" t="s">
        <v>1760</v>
      </c>
      <c r="B121" s="2" t="s">
        <v>2107</v>
      </c>
      <c r="C121" s="2" t="s">
        <v>1516</v>
      </c>
      <c r="D121" s="2" t="s">
        <v>1516</v>
      </c>
      <c r="E121" s="2" t="s">
        <v>170</v>
      </c>
      <c r="F121" s="2" t="str">
        <f t="shared" si="1"/>
        <v>Pôster</v>
      </c>
      <c r="G121" s="2" t="s">
        <v>1761</v>
      </c>
      <c r="H121" s="2" t="s">
        <v>1762</v>
      </c>
      <c r="I121" s="2">
        <v>0</v>
      </c>
      <c r="J121" s="2">
        <v>0</v>
      </c>
      <c r="K121" s="2">
        <v>0</v>
      </c>
      <c r="L121" s="2" t="s">
        <v>3</v>
      </c>
    </row>
    <row r="122" spans="1:12" x14ac:dyDescent="0.25">
      <c r="A122" s="2" t="s">
        <v>1763</v>
      </c>
      <c r="B122" s="2" t="s">
        <v>2109</v>
      </c>
      <c r="C122" s="2" t="s">
        <v>1516</v>
      </c>
      <c r="D122" s="2" t="s">
        <v>1516</v>
      </c>
      <c r="E122" s="2" t="s">
        <v>169</v>
      </c>
      <c r="F122" s="2" t="str">
        <f t="shared" si="1"/>
        <v>Oral</v>
      </c>
      <c r="G122" s="2" t="s">
        <v>1764</v>
      </c>
      <c r="H122" s="2">
        <v>0</v>
      </c>
      <c r="I122" s="2">
        <v>0</v>
      </c>
      <c r="J122" s="2">
        <v>0</v>
      </c>
      <c r="K122" s="2">
        <v>0</v>
      </c>
      <c r="L122" s="2" t="s">
        <v>22</v>
      </c>
    </row>
    <row r="123" spans="1:12" x14ac:dyDescent="0.25">
      <c r="A123" s="2" t="s">
        <v>1765</v>
      </c>
      <c r="B123" s="2" t="s">
        <v>2110</v>
      </c>
      <c r="C123" s="2" t="s">
        <v>1516</v>
      </c>
      <c r="D123" s="2" t="s">
        <v>1516</v>
      </c>
      <c r="E123" s="2" t="s">
        <v>169</v>
      </c>
      <c r="F123" s="2" t="str">
        <f t="shared" si="1"/>
        <v>Oral</v>
      </c>
      <c r="G123" s="2" t="s">
        <v>937</v>
      </c>
      <c r="H123" s="2" t="s">
        <v>1322</v>
      </c>
      <c r="I123" s="2" t="s">
        <v>936</v>
      </c>
      <c r="J123" s="2" t="s">
        <v>5752</v>
      </c>
      <c r="K123" s="2" t="s">
        <v>5167</v>
      </c>
      <c r="L123" s="2" t="s">
        <v>3</v>
      </c>
    </row>
    <row r="124" spans="1:12" x14ac:dyDescent="0.25">
      <c r="A124" s="2" t="s">
        <v>1766</v>
      </c>
      <c r="B124" s="2" t="s">
        <v>2107</v>
      </c>
      <c r="C124" s="2" t="s">
        <v>1517</v>
      </c>
      <c r="D124" s="2" t="s">
        <v>1516</v>
      </c>
      <c r="E124" s="2" t="s">
        <v>170</v>
      </c>
      <c r="F124" s="2" t="str">
        <f t="shared" si="1"/>
        <v>Pôster</v>
      </c>
      <c r="G124" s="2" t="s">
        <v>1767</v>
      </c>
      <c r="H124" s="2" t="s">
        <v>5753</v>
      </c>
      <c r="I124" s="2" t="s">
        <v>5754</v>
      </c>
      <c r="J124" s="2" t="s">
        <v>5755</v>
      </c>
      <c r="K124" s="2">
        <v>0</v>
      </c>
      <c r="L124" s="2" t="s">
        <v>143</v>
      </c>
    </row>
    <row r="125" spans="1:12" x14ac:dyDescent="0.25">
      <c r="A125" s="2" t="s">
        <v>1768</v>
      </c>
      <c r="B125" s="2" t="s">
        <v>2107</v>
      </c>
      <c r="C125" s="2" t="s">
        <v>1516</v>
      </c>
      <c r="D125" s="2" t="s">
        <v>1516</v>
      </c>
      <c r="E125" s="2" t="s">
        <v>169</v>
      </c>
      <c r="F125" s="2" t="str">
        <f t="shared" si="1"/>
        <v>Oral</v>
      </c>
      <c r="G125" s="2" t="s">
        <v>205</v>
      </c>
      <c r="H125" s="2" t="s">
        <v>4952</v>
      </c>
      <c r="I125" s="2" t="s">
        <v>5128</v>
      </c>
      <c r="J125" s="2">
        <v>0</v>
      </c>
      <c r="K125" s="2">
        <v>0</v>
      </c>
      <c r="L125" s="2" t="s">
        <v>100</v>
      </c>
    </row>
    <row r="126" spans="1:12" x14ac:dyDescent="0.25">
      <c r="A126" s="2" t="s">
        <v>1769</v>
      </c>
      <c r="B126" s="2" t="s">
        <v>2108</v>
      </c>
      <c r="C126" s="2" t="s">
        <v>1516</v>
      </c>
      <c r="D126" s="2" t="s">
        <v>1516</v>
      </c>
      <c r="E126" s="2" t="s">
        <v>169</v>
      </c>
      <c r="F126" s="2" t="str">
        <f t="shared" si="1"/>
        <v>Oral</v>
      </c>
      <c r="G126" s="2" t="s">
        <v>1770</v>
      </c>
      <c r="H126" s="2" t="s">
        <v>5756</v>
      </c>
      <c r="I126" s="2" t="s">
        <v>5757</v>
      </c>
      <c r="J126" s="2" t="s">
        <v>5758</v>
      </c>
      <c r="K126" s="2">
        <v>0</v>
      </c>
      <c r="L126" s="2" t="s">
        <v>143</v>
      </c>
    </row>
    <row r="127" spans="1:12" x14ac:dyDescent="0.25">
      <c r="A127" s="2" t="s">
        <v>1771</v>
      </c>
      <c r="B127" s="2" t="s">
        <v>2106</v>
      </c>
      <c r="C127" s="2" t="s">
        <v>1516</v>
      </c>
      <c r="D127" s="2" t="s">
        <v>1516</v>
      </c>
      <c r="E127" s="2" t="s">
        <v>169</v>
      </c>
      <c r="F127" s="2" t="str">
        <f t="shared" si="1"/>
        <v>Oral</v>
      </c>
      <c r="G127" s="2" t="s">
        <v>1772</v>
      </c>
      <c r="H127" s="2">
        <v>0</v>
      </c>
      <c r="I127" s="2">
        <v>0</v>
      </c>
      <c r="J127" s="2">
        <v>0</v>
      </c>
      <c r="K127" s="2">
        <v>0</v>
      </c>
      <c r="L127" s="2" t="s">
        <v>76</v>
      </c>
    </row>
    <row r="128" spans="1:12" x14ac:dyDescent="0.25">
      <c r="A128" s="2" t="s">
        <v>1773</v>
      </c>
      <c r="B128" s="2" t="s">
        <v>2106</v>
      </c>
      <c r="C128" s="2" t="s">
        <v>1516</v>
      </c>
      <c r="D128" s="2" t="s">
        <v>1516</v>
      </c>
      <c r="E128" s="2" t="s">
        <v>169</v>
      </c>
      <c r="F128" s="2" t="str">
        <f t="shared" si="1"/>
        <v>Oral</v>
      </c>
      <c r="G128" s="2" t="s">
        <v>1772</v>
      </c>
      <c r="H128" s="2">
        <v>0</v>
      </c>
      <c r="I128" s="2">
        <v>0</v>
      </c>
      <c r="J128" s="2">
        <v>0</v>
      </c>
      <c r="K128" s="2">
        <v>0</v>
      </c>
      <c r="L128" s="2" t="s">
        <v>76</v>
      </c>
    </row>
    <row r="129" spans="1:12" x14ac:dyDescent="0.25">
      <c r="A129" s="2" t="s">
        <v>1774</v>
      </c>
      <c r="B129" s="2" t="s">
        <v>2107</v>
      </c>
      <c r="C129" s="2" t="s">
        <v>1516</v>
      </c>
      <c r="D129" s="2" t="s">
        <v>1516</v>
      </c>
      <c r="E129" s="2" t="s">
        <v>169</v>
      </c>
      <c r="F129" s="2" t="str">
        <f t="shared" si="1"/>
        <v>Oral</v>
      </c>
      <c r="G129" s="2" t="s">
        <v>1775</v>
      </c>
      <c r="H129" s="2" t="s">
        <v>5759</v>
      </c>
      <c r="I129" s="2">
        <v>0</v>
      </c>
      <c r="J129" s="2">
        <v>0</v>
      </c>
      <c r="K129" s="2">
        <v>0</v>
      </c>
      <c r="L129" s="2" t="s">
        <v>3</v>
      </c>
    </row>
    <row r="130" spans="1:12" x14ac:dyDescent="0.25">
      <c r="A130" s="2" t="s">
        <v>1776</v>
      </c>
      <c r="B130" s="2" t="s">
        <v>2107</v>
      </c>
      <c r="C130" s="2" t="s">
        <v>1517</v>
      </c>
      <c r="D130" s="2" t="s">
        <v>1516</v>
      </c>
      <c r="E130" s="2" t="s">
        <v>170</v>
      </c>
      <c r="F130" s="2" t="str">
        <f t="shared" ref="F130:F193" si="2">IF(E130="Oral",IF(C130=D130,"Oral","Pôster_mod"),"Pôster")</f>
        <v>Pôster</v>
      </c>
      <c r="G130" s="2" t="s">
        <v>58</v>
      </c>
      <c r="H130" s="2" t="s">
        <v>5760</v>
      </c>
      <c r="I130" s="2" t="s">
        <v>57</v>
      </c>
      <c r="J130" s="2">
        <v>0</v>
      </c>
      <c r="K130" s="2">
        <v>0</v>
      </c>
      <c r="L130" s="2" t="s">
        <v>22</v>
      </c>
    </row>
    <row r="131" spans="1:12" x14ac:dyDescent="0.25">
      <c r="A131" s="2" t="s">
        <v>1777</v>
      </c>
      <c r="B131" s="2" t="s">
        <v>2107</v>
      </c>
      <c r="C131" s="2" t="s">
        <v>1516</v>
      </c>
      <c r="D131" s="2" t="s">
        <v>1516</v>
      </c>
      <c r="E131" s="2" t="s">
        <v>169</v>
      </c>
      <c r="F131" s="2" t="str">
        <f t="shared" si="2"/>
        <v>Oral</v>
      </c>
      <c r="G131" s="2" t="s">
        <v>1707</v>
      </c>
      <c r="H131" s="2" t="s">
        <v>5761</v>
      </c>
      <c r="I131" s="2">
        <v>0</v>
      </c>
      <c r="J131" s="2">
        <v>0</v>
      </c>
      <c r="K131" s="2">
        <v>0</v>
      </c>
      <c r="L131" s="2" t="s">
        <v>50</v>
      </c>
    </row>
    <row r="132" spans="1:12" x14ac:dyDescent="0.25">
      <c r="A132" s="2" t="s">
        <v>1778</v>
      </c>
      <c r="B132" s="2" t="s">
        <v>2107</v>
      </c>
      <c r="C132" s="2" t="s">
        <v>1516</v>
      </c>
      <c r="D132" s="2" t="s">
        <v>1516</v>
      </c>
      <c r="E132" s="2" t="s">
        <v>170</v>
      </c>
      <c r="F132" s="2" t="str">
        <f t="shared" si="2"/>
        <v>Pôster</v>
      </c>
      <c r="G132" s="2" t="s">
        <v>1779</v>
      </c>
      <c r="H132" s="2" t="s">
        <v>5762</v>
      </c>
      <c r="I132" s="2" t="s">
        <v>5763</v>
      </c>
      <c r="J132" s="2">
        <v>0</v>
      </c>
      <c r="K132" s="2">
        <v>0</v>
      </c>
      <c r="L132" s="2" t="s">
        <v>22</v>
      </c>
    </row>
    <row r="133" spans="1:12" x14ac:dyDescent="0.25">
      <c r="A133" s="2" t="s">
        <v>1780</v>
      </c>
      <c r="B133" s="2" t="s">
        <v>2107</v>
      </c>
      <c r="C133" s="2" t="s">
        <v>1516</v>
      </c>
      <c r="D133" s="2" t="s">
        <v>1517</v>
      </c>
      <c r="E133" s="2" t="s">
        <v>170</v>
      </c>
      <c r="F133" s="2" t="str">
        <f t="shared" si="2"/>
        <v>Pôster</v>
      </c>
      <c r="G133" s="2" t="s">
        <v>1781</v>
      </c>
      <c r="H133" s="2">
        <v>0</v>
      </c>
      <c r="I133" s="2">
        <v>0</v>
      </c>
      <c r="J133" s="2">
        <v>0</v>
      </c>
      <c r="K133" s="2">
        <v>0</v>
      </c>
      <c r="L133" s="2" t="s">
        <v>22</v>
      </c>
    </row>
    <row r="134" spans="1:12" x14ac:dyDescent="0.25">
      <c r="A134" s="2" t="s">
        <v>1782</v>
      </c>
      <c r="B134" s="2" t="s">
        <v>2106</v>
      </c>
      <c r="C134" s="2" t="s">
        <v>1516</v>
      </c>
      <c r="D134" s="2" t="s">
        <v>1516</v>
      </c>
      <c r="E134" s="2" t="s">
        <v>170</v>
      </c>
      <c r="F134" s="2" t="str">
        <f t="shared" si="2"/>
        <v>Pôster</v>
      </c>
      <c r="G134" s="2" t="s">
        <v>1783</v>
      </c>
      <c r="H134" s="2" t="s">
        <v>5764</v>
      </c>
      <c r="I134" s="2">
        <v>0</v>
      </c>
      <c r="J134" s="2">
        <v>0</v>
      </c>
      <c r="K134" s="2">
        <v>0</v>
      </c>
      <c r="L134" s="2" t="s">
        <v>3</v>
      </c>
    </row>
    <row r="135" spans="1:12" x14ac:dyDescent="0.25">
      <c r="A135" s="2" t="s">
        <v>1784</v>
      </c>
      <c r="B135" s="2" t="s">
        <v>2106</v>
      </c>
      <c r="C135" s="2" t="s">
        <v>1516</v>
      </c>
      <c r="D135" s="2" t="s">
        <v>1516</v>
      </c>
      <c r="E135" s="2" t="s">
        <v>170</v>
      </c>
      <c r="F135" s="2" t="str">
        <f t="shared" si="2"/>
        <v>Pôster</v>
      </c>
      <c r="G135" s="2" t="s">
        <v>1785</v>
      </c>
      <c r="H135" s="2" t="s">
        <v>5765</v>
      </c>
      <c r="I135" s="2" t="s">
        <v>5766</v>
      </c>
      <c r="J135" s="2" t="s">
        <v>5767</v>
      </c>
      <c r="K135" s="2">
        <v>0</v>
      </c>
      <c r="L135" s="2" t="s">
        <v>152</v>
      </c>
    </row>
    <row r="136" spans="1:12" x14ac:dyDescent="0.25">
      <c r="A136" s="2" t="s">
        <v>1786</v>
      </c>
      <c r="B136" s="2" t="s">
        <v>2106</v>
      </c>
      <c r="C136" s="2" t="s">
        <v>1517</v>
      </c>
      <c r="D136" s="2" t="s">
        <v>1516</v>
      </c>
      <c r="E136" s="2">
        <v>0</v>
      </c>
      <c r="F136" s="2" t="str">
        <f t="shared" si="2"/>
        <v>Pôster</v>
      </c>
      <c r="G136" s="2" t="s">
        <v>1787</v>
      </c>
      <c r="H136" s="2" t="s">
        <v>4041</v>
      </c>
      <c r="I136" s="2">
        <v>0</v>
      </c>
      <c r="J136" s="2">
        <v>0</v>
      </c>
      <c r="K136" s="2">
        <v>0</v>
      </c>
      <c r="L136" s="2" t="s">
        <v>3</v>
      </c>
    </row>
    <row r="137" spans="1:12" x14ac:dyDescent="0.25">
      <c r="A137" s="2" t="s">
        <v>1788</v>
      </c>
      <c r="B137" s="2" t="s">
        <v>2107</v>
      </c>
      <c r="C137" s="2" t="s">
        <v>1516</v>
      </c>
      <c r="D137" s="2" t="s">
        <v>1516</v>
      </c>
      <c r="E137" s="2" t="s">
        <v>170</v>
      </c>
      <c r="F137" s="2" t="str">
        <f t="shared" si="2"/>
        <v>Pôster</v>
      </c>
      <c r="G137" s="2" t="s">
        <v>1789</v>
      </c>
      <c r="H137" s="2">
        <v>0</v>
      </c>
      <c r="I137" s="2">
        <v>0</v>
      </c>
      <c r="J137" s="2">
        <v>0</v>
      </c>
      <c r="K137" s="2">
        <v>0</v>
      </c>
      <c r="L137" s="2" t="s">
        <v>6</v>
      </c>
    </row>
    <row r="138" spans="1:12" x14ac:dyDescent="0.25">
      <c r="A138" s="2" t="s">
        <v>1790</v>
      </c>
      <c r="B138" s="2" t="s">
        <v>2106</v>
      </c>
      <c r="C138" s="2" t="s">
        <v>1516</v>
      </c>
      <c r="D138" s="2" t="s">
        <v>1516</v>
      </c>
      <c r="E138" s="2" t="s">
        <v>170</v>
      </c>
      <c r="F138" s="2" t="str">
        <f t="shared" si="2"/>
        <v>Pôster</v>
      </c>
      <c r="G138" s="2" t="s">
        <v>1791</v>
      </c>
      <c r="H138" s="2">
        <v>0</v>
      </c>
      <c r="I138" s="2">
        <v>0</v>
      </c>
      <c r="J138" s="2">
        <v>0</v>
      </c>
      <c r="K138" s="2">
        <v>0</v>
      </c>
      <c r="L138" s="2" t="s">
        <v>127</v>
      </c>
    </row>
    <row r="139" spans="1:12" x14ac:dyDescent="0.25">
      <c r="A139" s="2" t="s">
        <v>1792</v>
      </c>
      <c r="B139" s="2" t="s">
        <v>2107</v>
      </c>
      <c r="C139" s="2" t="s">
        <v>1516</v>
      </c>
      <c r="D139" s="2" t="s">
        <v>1516</v>
      </c>
      <c r="E139" s="2" t="s">
        <v>169</v>
      </c>
      <c r="F139" s="2" t="str">
        <f t="shared" si="2"/>
        <v>Oral</v>
      </c>
      <c r="G139" s="2" t="s">
        <v>1616</v>
      </c>
      <c r="H139" s="2" t="s">
        <v>5768</v>
      </c>
      <c r="I139" s="2">
        <v>0</v>
      </c>
      <c r="J139" s="2">
        <v>0</v>
      </c>
      <c r="K139" s="2">
        <v>0</v>
      </c>
      <c r="L139" s="2" t="s">
        <v>39</v>
      </c>
    </row>
    <row r="140" spans="1:12" x14ac:dyDescent="0.25">
      <c r="A140" s="2" t="s">
        <v>1793</v>
      </c>
      <c r="B140" s="2" t="s">
        <v>2107</v>
      </c>
      <c r="C140" s="2" t="s">
        <v>1516</v>
      </c>
      <c r="D140" s="2" t="s">
        <v>1516</v>
      </c>
      <c r="E140" s="2" t="s">
        <v>170</v>
      </c>
      <c r="F140" s="2" t="str">
        <f t="shared" si="2"/>
        <v>Pôster</v>
      </c>
      <c r="G140" s="2" t="s">
        <v>946</v>
      </c>
      <c r="H140" s="2" t="s">
        <v>5769</v>
      </c>
      <c r="I140" s="2">
        <v>0</v>
      </c>
      <c r="J140" s="2">
        <v>0</v>
      </c>
      <c r="K140" s="2">
        <v>0</v>
      </c>
      <c r="L140" s="2" t="s">
        <v>39</v>
      </c>
    </row>
    <row r="141" spans="1:12" x14ac:dyDescent="0.25">
      <c r="A141" s="2" t="s">
        <v>1794</v>
      </c>
      <c r="B141" s="2" t="s">
        <v>2107</v>
      </c>
      <c r="C141" s="2" t="s">
        <v>1516</v>
      </c>
      <c r="D141" s="2" t="s">
        <v>1516</v>
      </c>
      <c r="E141" s="2" t="s">
        <v>169</v>
      </c>
      <c r="F141" s="2" t="str">
        <f t="shared" si="2"/>
        <v>Oral</v>
      </c>
      <c r="G141" s="2" t="s">
        <v>1795</v>
      </c>
      <c r="H141" s="2" t="s">
        <v>5770</v>
      </c>
      <c r="I141" s="2" t="s">
        <v>5771</v>
      </c>
      <c r="J141" s="2" t="s">
        <v>5772</v>
      </c>
      <c r="K141" s="2" t="s">
        <v>1796</v>
      </c>
      <c r="L141" s="2" t="s">
        <v>39</v>
      </c>
    </row>
    <row r="142" spans="1:12" x14ac:dyDescent="0.25">
      <c r="A142" s="2" t="s">
        <v>1797</v>
      </c>
      <c r="B142" s="2" t="s">
        <v>2107</v>
      </c>
      <c r="C142" s="2" t="s">
        <v>1516</v>
      </c>
      <c r="D142" s="2" t="s">
        <v>1516</v>
      </c>
      <c r="E142" s="2" t="s">
        <v>170</v>
      </c>
      <c r="F142" s="2" t="str">
        <f t="shared" si="2"/>
        <v>Pôster</v>
      </c>
      <c r="G142" s="2" t="s">
        <v>1798</v>
      </c>
      <c r="H142" s="2">
        <v>0</v>
      </c>
      <c r="I142" s="2">
        <v>0</v>
      </c>
      <c r="J142" s="2">
        <v>0</v>
      </c>
      <c r="K142" s="2">
        <v>0</v>
      </c>
      <c r="L142" s="2" t="s">
        <v>1799</v>
      </c>
    </row>
    <row r="143" spans="1:12" x14ac:dyDescent="0.25">
      <c r="A143" s="2" t="s">
        <v>1800</v>
      </c>
      <c r="B143" s="2" t="s">
        <v>2106</v>
      </c>
      <c r="C143" s="2" t="s">
        <v>1516</v>
      </c>
      <c r="D143" s="2" t="s">
        <v>1516</v>
      </c>
      <c r="E143" s="2" t="s">
        <v>169</v>
      </c>
      <c r="F143" s="2" t="str">
        <f t="shared" si="2"/>
        <v>Oral</v>
      </c>
      <c r="G143" s="2" t="s">
        <v>1801</v>
      </c>
      <c r="H143" s="2">
        <v>0</v>
      </c>
      <c r="I143" s="2">
        <v>0</v>
      </c>
      <c r="J143" s="2">
        <v>0</v>
      </c>
      <c r="K143" s="2">
        <v>0</v>
      </c>
      <c r="L143" s="2" t="s">
        <v>3</v>
      </c>
    </row>
    <row r="144" spans="1:12" x14ac:dyDescent="0.25">
      <c r="A144" s="2" t="s">
        <v>1802</v>
      </c>
      <c r="B144" s="2" t="s">
        <v>2107</v>
      </c>
      <c r="C144" s="2" t="s">
        <v>1516</v>
      </c>
      <c r="D144" s="2" t="s">
        <v>1516</v>
      </c>
      <c r="E144" s="2" t="s">
        <v>170</v>
      </c>
      <c r="F144" s="2" t="str">
        <f t="shared" si="2"/>
        <v>Pôster</v>
      </c>
      <c r="G144" s="2" t="s">
        <v>1803</v>
      </c>
      <c r="H144" s="2">
        <v>0</v>
      </c>
      <c r="I144" s="2">
        <v>0</v>
      </c>
      <c r="J144" s="2">
        <v>0</v>
      </c>
      <c r="K144" s="2">
        <v>0</v>
      </c>
      <c r="L144" s="2" t="s">
        <v>945</v>
      </c>
    </row>
    <row r="145" spans="1:12" x14ac:dyDescent="0.25">
      <c r="A145" s="2" t="s">
        <v>1804</v>
      </c>
      <c r="B145" s="2" t="s">
        <v>2106</v>
      </c>
      <c r="C145" s="2" t="s">
        <v>1516</v>
      </c>
      <c r="D145" s="2" t="s">
        <v>1516</v>
      </c>
      <c r="E145" s="2" t="s">
        <v>169</v>
      </c>
      <c r="F145" s="2" t="str">
        <f t="shared" si="2"/>
        <v>Oral</v>
      </c>
      <c r="G145" s="2" t="s">
        <v>1801</v>
      </c>
      <c r="H145" s="2" t="s">
        <v>5747</v>
      </c>
      <c r="I145" s="2">
        <v>0</v>
      </c>
      <c r="J145" s="2">
        <v>0</v>
      </c>
      <c r="K145" s="2">
        <v>0</v>
      </c>
      <c r="L145" s="2" t="s">
        <v>3</v>
      </c>
    </row>
    <row r="146" spans="1:12" x14ac:dyDescent="0.25">
      <c r="A146" s="2" t="s">
        <v>1805</v>
      </c>
      <c r="B146" s="2" t="s">
        <v>2106</v>
      </c>
      <c r="C146" s="2" t="s">
        <v>1516</v>
      </c>
      <c r="D146" s="2" t="s">
        <v>1516</v>
      </c>
      <c r="E146" s="2" t="s">
        <v>169</v>
      </c>
      <c r="F146" s="2" t="str">
        <f t="shared" si="2"/>
        <v>Oral</v>
      </c>
      <c r="G146" s="2" t="s">
        <v>1806</v>
      </c>
      <c r="H146" s="2" t="s">
        <v>5773</v>
      </c>
      <c r="I146" s="2" t="s">
        <v>5774</v>
      </c>
      <c r="J146" s="2">
        <v>0</v>
      </c>
      <c r="K146" s="2">
        <v>0</v>
      </c>
      <c r="L146" s="2" t="s">
        <v>3</v>
      </c>
    </row>
    <row r="147" spans="1:12" x14ac:dyDescent="0.25">
      <c r="A147" s="2" t="s">
        <v>1807</v>
      </c>
      <c r="B147" s="2" t="s">
        <v>2106</v>
      </c>
      <c r="C147" s="2" t="s">
        <v>1516</v>
      </c>
      <c r="D147" s="2" t="s">
        <v>1516</v>
      </c>
      <c r="E147" s="2" t="s">
        <v>170</v>
      </c>
      <c r="F147" s="2" t="str">
        <f t="shared" si="2"/>
        <v>Pôster</v>
      </c>
      <c r="G147" s="2" t="s">
        <v>1808</v>
      </c>
      <c r="H147" s="2" t="s">
        <v>5775</v>
      </c>
      <c r="I147" s="2">
        <v>0</v>
      </c>
      <c r="J147" s="2">
        <v>0</v>
      </c>
      <c r="K147" s="2">
        <v>0</v>
      </c>
      <c r="L147" s="2" t="s">
        <v>3</v>
      </c>
    </row>
    <row r="148" spans="1:12" x14ac:dyDescent="0.25">
      <c r="A148" s="2" t="s">
        <v>1809</v>
      </c>
      <c r="B148" s="2" t="s">
        <v>2107</v>
      </c>
      <c r="C148" s="2" t="s">
        <v>1516</v>
      </c>
      <c r="D148" s="2" t="s">
        <v>1516</v>
      </c>
      <c r="E148" s="2" t="s">
        <v>169</v>
      </c>
      <c r="F148" s="2" t="str">
        <f t="shared" si="2"/>
        <v>Oral</v>
      </c>
      <c r="G148" s="2" t="s">
        <v>1810</v>
      </c>
      <c r="H148" s="2" t="s">
        <v>5776</v>
      </c>
      <c r="I148" s="2" t="s">
        <v>5777</v>
      </c>
      <c r="J148" s="2">
        <v>0</v>
      </c>
      <c r="K148" s="2">
        <v>0</v>
      </c>
      <c r="L148" s="2" t="s">
        <v>46</v>
      </c>
    </row>
    <row r="149" spans="1:12" x14ac:dyDescent="0.25">
      <c r="A149" s="2" t="s">
        <v>1811</v>
      </c>
      <c r="B149" s="2" t="s">
        <v>2108</v>
      </c>
      <c r="C149" s="2" t="s">
        <v>1516</v>
      </c>
      <c r="D149" s="2" t="s">
        <v>1516</v>
      </c>
      <c r="E149" s="2" t="s">
        <v>170</v>
      </c>
      <c r="F149" s="2" t="str">
        <f t="shared" si="2"/>
        <v>Pôster</v>
      </c>
      <c r="G149" s="2" t="s">
        <v>1812</v>
      </c>
      <c r="H149" s="2" t="s">
        <v>5384</v>
      </c>
      <c r="I149" s="2" t="s">
        <v>5778</v>
      </c>
      <c r="J149" s="2">
        <v>0</v>
      </c>
      <c r="K149" s="2">
        <v>0</v>
      </c>
      <c r="L149" s="2" t="s">
        <v>3</v>
      </c>
    </row>
    <row r="150" spans="1:12" x14ac:dyDescent="0.25">
      <c r="A150" s="2" t="s">
        <v>1813</v>
      </c>
      <c r="B150" s="2" t="s">
        <v>2107</v>
      </c>
      <c r="C150" s="2" t="s">
        <v>1516</v>
      </c>
      <c r="D150" s="2" t="s">
        <v>1516</v>
      </c>
      <c r="E150" s="2" t="s">
        <v>169</v>
      </c>
      <c r="F150" s="2" t="str">
        <f t="shared" si="2"/>
        <v>Oral</v>
      </c>
      <c r="G150" s="2" t="s">
        <v>1814</v>
      </c>
      <c r="H150" s="2" t="s">
        <v>3483</v>
      </c>
      <c r="I150" s="2" t="s">
        <v>5779</v>
      </c>
      <c r="J150" s="2" t="s">
        <v>2986</v>
      </c>
      <c r="K150" s="2">
        <v>0</v>
      </c>
      <c r="L150" s="2" t="s">
        <v>46</v>
      </c>
    </row>
    <row r="151" spans="1:12" x14ac:dyDescent="0.25">
      <c r="A151" s="2" t="s">
        <v>1815</v>
      </c>
      <c r="B151" s="2" t="s">
        <v>2107</v>
      </c>
      <c r="C151" s="2" t="s">
        <v>1516</v>
      </c>
      <c r="D151" s="2" t="s">
        <v>1516</v>
      </c>
      <c r="E151" s="2" t="s">
        <v>170</v>
      </c>
      <c r="F151" s="2" t="str">
        <f t="shared" si="2"/>
        <v>Pôster</v>
      </c>
      <c r="G151" s="2" t="s">
        <v>1796</v>
      </c>
      <c r="H151" s="2" t="s">
        <v>5770</v>
      </c>
      <c r="I151" s="2" t="s">
        <v>5772</v>
      </c>
      <c r="J151" s="2" t="s">
        <v>5771</v>
      </c>
      <c r="K151" s="2" t="s">
        <v>1795</v>
      </c>
      <c r="L151" s="2" t="s">
        <v>39</v>
      </c>
    </row>
    <row r="152" spans="1:12" x14ac:dyDescent="0.25">
      <c r="A152" s="2" t="s">
        <v>1816</v>
      </c>
      <c r="B152" s="2" t="s">
        <v>2107</v>
      </c>
      <c r="C152" s="2" t="s">
        <v>1516</v>
      </c>
      <c r="D152" s="2" t="s">
        <v>1516</v>
      </c>
      <c r="E152" s="2" t="s">
        <v>170</v>
      </c>
      <c r="F152" s="2" t="str">
        <f t="shared" si="2"/>
        <v>Pôster</v>
      </c>
      <c r="G152" s="2" t="s">
        <v>1817</v>
      </c>
      <c r="H152" s="2" t="s">
        <v>5780</v>
      </c>
      <c r="I152" s="2" t="s">
        <v>5781</v>
      </c>
      <c r="J152" s="2" t="s">
        <v>1254</v>
      </c>
      <c r="K152" s="2">
        <v>0</v>
      </c>
      <c r="L152" s="2" t="s">
        <v>46</v>
      </c>
    </row>
    <row r="153" spans="1:12" x14ac:dyDescent="0.25">
      <c r="A153" s="2" t="s">
        <v>1818</v>
      </c>
      <c r="B153" s="2" t="s">
        <v>2107</v>
      </c>
      <c r="C153" s="2" t="s">
        <v>1516</v>
      </c>
      <c r="D153" s="2" t="s">
        <v>1516</v>
      </c>
      <c r="E153" s="2" t="s">
        <v>169</v>
      </c>
      <c r="F153" s="2" t="str">
        <f t="shared" si="2"/>
        <v>Oral</v>
      </c>
      <c r="G153" s="2" t="s">
        <v>1819</v>
      </c>
      <c r="H153" s="2">
        <v>0</v>
      </c>
      <c r="I153" s="2">
        <v>0</v>
      </c>
      <c r="J153" s="2">
        <v>0</v>
      </c>
      <c r="K153" s="2">
        <v>0</v>
      </c>
      <c r="L153" s="2" t="s">
        <v>46</v>
      </c>
    </row>
    <row r="154" spans="1:12" x14ac:dyDescent="0.25">
      <c r="A154" s="2" t="s">
        <v>1820</v>
      </c>
      <c r="B154" s="2" t="s">
        <v>2107</v>
      </c>
      <c r="C154" s="2" t="s">
        <v>1516</v>
      </c>
      <c r="D154" s="2" t="s">
        <v>1516</v>
      </c>
      <c r="E154" s="2" t="s">
        <v>170</v>
      </c>
      <c r="F154" s="2" t="str">
        <f t="shared" si="2"/>
        <v>Pôster</v>
      </c>
      <c r="G154" s="2" t="s">
        <v>1821</v>
      </c>
      <c r="H154" s="2">
        <v>0</v>
      </c>
      <c r="I154" s="2">
        <v>0</v>
      </c>
      <c r="J154" s="2">
        <v>0</v>
      </c>
      <c r="K154" s="2">
        <v>0</v>
      </c>
      <c r="L154" s="2" t="s">
        <v>22</v>
      </c>
    </row>
    <row r="155" spans="1:12" x14ac:dyDescent="0.25">
      <c r="A155" s="2" t="s">
        <v>1822</v>
      </c>
      <c r="B155" s="2" t="s">
        <v>2107</v>
      </c>
      <c r="C155" s="2" t="s">
        <v>1516</v>
      </c>
      <c r="D155" s="2" t="s">
        <v>1516</v>
      </c>
      <c r="E155" s="2" t="s">
        <v>170</v>
      </c>
      <c r="F155" s="2" t="str">
        <f t="shared" si="2"/>
        <v>Pôster</v>
      </c>
      <c r="G155" s="2" t="s">
        <v>1796</v>
      </c>
      <c r="H155" s="2" t="s">
        <v>5770</v>
      </c>
      <c r="I155" s="2" t="s">
        <v>5772</v>
      </c>
      <c r="J155" s="2" t="s">
        <v>5771</v>
      </c>
      <c r="K155" s="2" t="s">
        <v>1795</v>
      </c>
      <c r="L155" s="2" t="s">
        <v>39</v>
      </c>
    </row>
    <row r="156" spans="1:12" x14ac:dyDescent="0.25">
      <c r="A156" s="2" t="s">
        <v>1823</v>
      </c>
      <c r="B156" s="2" t="s">
        <v>2107</v>
      </c>
      <c r="C156" s="2" t="s">
        <v>1516</v>
      </c>
      <c r="D156" s="2" t="s">
        <v>1516</v>
      </c>
      <c r="E156" s="2" t="s">
        <v>170</v>
      </c>
      <c r="F156" s="2" t="str">
        <f t="shared" si="2"/>
        <v>Pôster</v>
      </c>
      <c r="G156" s="2" t="s">
        <v>1824</v>
      </c>
      <c r="H156" s="2" t="s">
        <v>5782</v>
      </c>
      <c r="I156" s="2" t="s">
        <v>5783</v>
      </c>
      <c r="J156" s="2" t="s">
        <v>5784</v>
      </c>
      <c r="K156" s="2" t="s">
        <v>5542</v>
      </c>
      <c r="L156" s="2" t="s">
        <v>282</v>
      </c>
    </row>
    <row r="157" spans="1:12" x14ac:dyDescent="0.25">
      <c r="A157" s="2" t="s">
        <v>1825</v>
      </c>
      <c r="B157" s="2" t="s">
        <v>2107</v>
      </c>
      <c r="C157" s="2" t="s">
        <v>1516</v>
      </c>
      <c r="D157" s="2" t="s">
        <v>1516</v>
      </c>
      <c r="E157" s="2" t="s">
        <v>169</v>
      </c>
      <c r="F157" s="2" t="str">
        <f t="shared" si="2"/>
        <v>Oral</v>
      </c>
      <c r="G157" s="2" t="s">
        <v>1826</v>
      </c>
      <c r="H157" s="2" t="s">
        <v>5785</v>
      </c>
      <c r="I157" s="2" t="s">
        <v>5786</v>
      </c>
      <c r="J157" s="2" t="s">
        <v>5787</v>
      </c>
      <c r="K157" s="2" t="s">
        <v>5788</v>
      </c>
      <c r="L157" s="2" t="s">
        <v>3</v>
      </c>
    </row>
    <row r="158" spans="1:12" x14ac:dyDescent="0.25">
      <c r="A158" s="2" t="s">
        <v>1827</v>
      </c>
      <c r="B158" s="2" t="s">
        <v>2106</v>
      </c>
      <c r="C158" s="2" t="s">
        <v>1516</v>
      </c>
      <c r="D158" s="2" t="s">
        <v>1516</v>
      </c>
      <c r="E158" s="2" t="s">
        <v>169</v>
      </c>
      <c r="F158" s="2" t="str">
        <f t="shared" si="2"/>
        <v>Oral</v>
      </c>
      <c r="G158" s="2" t="s">
        <v>1629</v>
      </c>
      <c r="H158" s="2" t="s">
        <v>5789</v>
      </c>
      <c r="I158" s="2" t="s">
        <v>5790</v>
      </c>
      <c r="J158" s="2" t="s">
        <v>5791</v>
      </c>
      <c r="K158" s="2">
        <v>0</v>
      </c>
      <c r="L158" s="2" t="s">
        <v>50</v>
      </c>
    </row>
    <row r="159" spans="1:12" x14ac:dyDescent="0.25">
      <c r="A159" s="2" t="s">
        <v>1828</v>
      </c>
      <c r="B159" s="2" t="s">
        <v>2106</v>
      </c>
      <c r="C159" s="2" t="s">
        <v>1516</v>
      </c>
      <c r="D159" s="2" t="s">
        <v>1516</v>
      </c>
      <c r="E159" s="2" t="s">
        <v>170</v>
      </c>
      <c r="F159" s="2" t="str">
        <f t="shared" si="2"/>
        <v>Pôster</v>
      </c>
      <c r="G159" s="2" t="s">
        <v>1829</v>
      </c>
      <c r="H159" s="2">
        <v>0</v>
      </c>
      <c r="I159" s="2">
        <v>0</v>
      </c>
      <c r="J159" s="2">
        <v>0</v>
      </c>
      <c r="K159" s="2">
        <v>0</v>
      </c>
      <c r="L159" s="2" t="s">
        <v>152</v>
      </c>
    </row>
    <row r="160" spans="1:12" x14ac:dyDescent="0.25">
      <c r="A160" s="2" t="s">
        <v>1830</v>
      </c>
      <c r="B160" s="2" t="s">
        <v>2106</v>
      </c>
      <c r="C160" s="2" t="s">
        <v>1516</v>
      </c>
      <c r="D160" s="2" t="s">
        <v>1516</v>
      </c>
      <c r="E160" s="2" t="s">
        <v>169</v>
      </c>
      <c r="F160" s="2" t="str">
        <f t="shared" si="2"/>
        <v>Oral</v>
      </c>
      <c r="G160" s="2" t="s">
        <v>1829</v>
      </c>
      <c r="H160" s="2">
        <v>0</v>
      </c>
      <c r="I160" s="2">
        <v>0</v>
      </c>
      <c r="J160" s="2">
        <v>0</v>
      </c>
      <c r="K160" s="2">
        <v>0</v>
      </c>
      <c r="L160" s="2" t="s">
        <v>152</v>
      </c>
    </row>
    <row r="161" spans="1:12" x14ac:dyDescent="0.25">
      <c r="A161" s="2" t="s">
        <v>1831</v>
      </c>
      <c r="B161" s="2" t="s">
        <v>2107</v>
      </c>
      <c r="C161" s="2" t="s">
        <v>1516</v>
      </c>
      <c r="D161" s="2" t="s">
        <v>1516</v>
      </c>
      <c r="E161" s="2" t="s">
        <v>170</v>
      </c>
      <c r="F161" s="2" t="str">
        <f t="shared" si="2"/>
        <v>Pôster</v>
      </c>
      <c r="G161" s="2" t="s">
        <v>1832</v>
      </c>
      <c r="H161" s="2" t="s">
        <v>3614</v>
      </c>
      <c r="I161" s="2" t="s">
        <v>3613</v>
      </c>
      <c r="J161" s="2" t="s">
        <v>3615</v>
      </c>
      <c r="K161" s="2">
        <v>0</v>
      </c>
      <c r="L161" s="2" t="s">
        <v>100</v>
      </c>
    </row>
    <row r="162" spans="1:12" x14ac:dyDescent="0.25">
      <c r="A162" s="2" t="s">
        <v>1833</v>
      </c>
      <c r="B162" s="2" t="s">
        <v>2106</v>
      </c>
      <c r="C162" s="2" t="s">
        <v>1516</v>
      </c>
      <c r="D162" s="2" t="s">
        <v>1516</v>
      </c>
      <c r="E162" s="2" t="s">
        <v>170</v>
      </c>
      <c r="F162" s="2" t="str">
        <f t="shared" si="2"/>
        <v>Pôster</v>
      </c>
      <c r="G162" s="2" t="s">
        <v>1834</v>
      </c>
      <c r="H162" s="2" t="s">
        <v>1684</v>
      </c>
      <c r="I162" s="2">
        <v>0</v>
      </c>
      <c r="J162" s="2">
        <v>0</v>
      </c>
      <c r="K162" s="2">
        <v>0</v>
      </c>
      <c r="L162" s="2" t="s">
        <v>213</v>
      </c>
    </row>
    <row r="163" spans="1:12" x14ac:dyDescent="0.25">
      <c r="A163" s="2" t="s">
        <v>1835</v>
      </c>
      <c r="B163" s="2" t="s">
        <v>2108</v>
      </c>
      <c r="C163" s="2" t="s">
        <v>1516</v>
      </c>
      <c r="D163" s="2" t="s">
        <v>1516</v>
      </c>
      <c r="E163" s="2" t="s">
        <v>169</v>
      </c>
      <c r="F163" s="2" t="str">
        <f t="shared" si="2"/>
        <v>Oral</v>
      </c>
      <c r="G163" s="2" t="s">
        <v>1836</v>
      </c>
      <c r="H163" s="2" t="s">
        <v>5792</v>
      </c>
      <c r="I163" s="2">
        <v>0</v>
      </c>
      <c r="J163" s="2">
        <v>0</v>
      </c>
      <c r="K163" s="2">
        <v>0</v>
      </c>
      <c r="L163" s="2" t="s">
        <v>3</v>
      </c>
    </row>
    <row r="164" spans="1:12" x14ac:dyDescent="0.25">
      <c r="A164" s="2" t="s">
        <v>1837</v>
      </c>
      <c r="B164" s="2" t="s">
        <v>2107</v>
      </c>
      <c r="C164" s="2" t="s">
        <v>1516</v>
      </c>
      <c r="D164" s="2" t="s">
        <v>1516</v>
      </c>
      <c r="E164" s="2" t="s">
        <v>170</v>
      </c>
      <c r="F164" s="2" t="str">
        <f t="shared" si="2"/>
        <v>Pôster</v>
      </c>
      <c r="G164" s="2" t="s">
        <v>1838</v>
      </c>
      <c r="H164" s="2" t="s">
        <v>5793</v>
      </c>
      <c r="I164" s="2" t="s">
        <v>1742</v>
      </c>
      <c r="J164" s="2" t="s">
        <v>5794</v>
      </c>
      <c r="K164" s="2" t="s">
        <v>5795</v>
      </c>
      <c r="L164" s="2" t="s">
        <v>19</v>
      </c>
    </row>
    <row r="165" spans="1:12" x14ac:dyDescent="0.25">
      <c r="A165" s="2" t="s">
        <v>1839</v>
      </c>
      <c r="B165" s="2" t="s">
        <v>2107</v>
      </c>
      <c r="C165" s="2" t="s">
        <v>1516</v>
      </c>
      <c r="D165" s="2" t="s">
        <v>1516</v>
      </c>
      <c r="E165" s="2" t="s">
        <v>170</v>
      </c>
      <c r="F165" s="2" t="str">
        <f t="shared" si="2"/>
        <v>Pôster</v>
      </c>
      <c r="G165" s="2" t="s">
        <v>1840</v>
      </c>
      <c r="H165" s="2" t="s">
        <v>3013</v>
      </c>
      <c r="I165" s="2">
        <v>0</v>
      </c>
      <c r="J165" s="2">
        <v>0</v>
      </c>
      <c r="K165" s="2">
        <v>0</v>
      </c>
      <c r="L165" s="2" t="s">
        <v>143</v>
      </c>
    </row>
    <row r="166" spans="1:12" x14ac:dyDescent="0.25">
      <c r="A166" s="2" t="s">
        <v>1841</v>
      </c>
      <c r="B166" s="2" t="s">
        <v>2107</v>
      </c>
      <c r="C166" s="2" t="s">
        <v>1516</v>
      </c>
      <c r="D166" s="2" t="s">
        <v>1516</v>
      </c>
      <c r="E166" s="2" t="s">
        <v>169</v>
      </c>
      <c r="F166" s="2" t="str">
        <f t="shared" si="2"/>
        <v>Oral</v>
      </c>
      <c r="G166" s="2" t="s">
        <v>834</v>
      </c>
      <c r="H166" s="2" t="s">
        <v>5796</v>
      </c>
      <c r="I166" s="2">
        <v>0</v>
      </c>
      <c r="J166" s="2">
        <v>0</v>
      </c>
      <c r="K166" s="2">
        <v>0</v>
      </c>
      <c r="L166" s="2" t="s">
        <v>635</v>
      </c>
    </row>
    <row r="167" spans="1:12" x14ac:dyDescent="0.25">
      <c r="A167" s="2" t="s">
        <v>1842</v>
      </c>
      <c r="B167" s="2" t="s">
        <v>2107</v>
      </c>
      <c r="C167" s="2" t="s">
        <v>1516</v>
      </c>
      <c r="D167" s="2" t="s">
        <v>1516</v>
      </c>
      <c r="E167" s="2" t="s">
        <v>170</v>
      </c>
      <c r="F167" s="2" t="str">
        <f t="shared" si="2"/>
        <v>Pôster</v>
      </c>
      <c r="G167" s="2" t="s">
        <v>637</v>
      </c>
      <c r="H167" s="2" t="s">
        <v>454</v>
      </c>
      <c r="I167" s="2" t="s">
        <v>407</v>
      </c>
      <c r="J167" s="2" t="s">
        <v>5797</v>
      </c>
      <c r="K167" s="2">
        <v>0</v>
      </c>
      <c r="L167" s="2" t="s">
        <v>76</v>
      </c>
    </row>
    <row r="168" spans="1:12" x14ac:dyDescent="0.25">
      <c r="A168" s="2" t="s">
        <v>1843</v>
      </c>
      <c r="B168" s="2" t="s">
        <v>2107</v>
      </c>
      <c r="C168" s="2" t="s">
        <v>1516</v>
      </c>
      <c r="D168" s="2" t="s">
        <v>1516</v>
      </c>
      <c r="E168" s="2" t="s">
        <v>170</v>
      </c>
      <c r="F168" s="2" t="str">
        <f t="shared" si="2"/>
        <v>Pôster</v>
      </c>
      <c r="G168" s="2" t="s">
        <v>1844</v>
      </c>
      <c r="H168" s="2" t="s">
        <v>5798</v>
      </c>
      <c r="I168" s="2" t="s">
        <v>5799</v>
      </c>
      <c r="J168" s="2">
        <v>0</v>
      </c>
      <c r="K168" s="2">
        <v>0</v>
      </c>
      <c r="L168" s="2" t="s">
        <v>189</v>
      </c>
    </row>
    <row r="169" spans="1:12" x14ac:dyDescent="0.25">
      <c r="A169" s="2" t="s">
        <v>1845</v>
      </c>
      <c r="B169" s="2" t="s">
        <v>2106</v>
      </c>
      <c r="C169" s="2" t="s">
        <v>1516</v>
      </c>
      <c r="D169" s="2" t="s">
        <v>1516</v>
      </c>
      <c r="E169" s="2" t="s">
        <v>170</v>
      </c>
      <c r="F169" s="2" t="str">
        <f t="shared" si="2"/>
        <v>Pôster</v>
      </c>
      <c r="G169" s="2" t="s">
        <v>1846</v>
      </c>
      <c r="H169" s="2" t="s">
        <v>5800</v>
      </c>
      <c r="I169" s="2" t="s">
        <v>1847</v>
      </c>
      <c r="J169" s="2">
        <v>0</v>
      </c>
      <c r="K169" s="2">
        <v>0</v>
      </c>
      <c r="L169" s="2" t="s">
        <v>3</v>
      </c>
    </row>
    <row r="170" spans="1:12" x14ac:dyDescent="0.25">
      <c r="A170" s="2" t="s">
        <v>1848</v>
      </c>
      <c r="B170" s="2" t="s">
        <v>2107</v>
      </c>
      <c r="C170" s="2" t="s">
        <v>1516</v>
      </c>
      <c r="D170" s="2" t="s">
        <v>1516</v>
      </c>
      <c r="E170" s="2" t="s">
        <v>170</v>
      </c>
      <c r="F170" s="2" t="str">
        <f t="shared" si="2"/>
        <v>Pôster</v>
      </c>
      <c r="G170" s="2" t="s">
        <v>752</v>
      </c>
      <c r="H170" s="2" t="s">
        <v>5801</v>
      </c>
      <c r="I170" s="2">
        <v>0</v>
      </c>
      <c r="J170" s="2">
        <v>0</v>
      </c>
      <c r="K170" s="2">
        <v>0</v>
      </c>
      <c r="L170" s="2" t="s">
        <v>50</v>
      </c>
    </row>
    <row r="171" spans="1:12" x14ac:dyDescent="0.25">
      <c r="A171" s="2" t="s">
        <v>1849</v>
      </c>
      <c r="B171" s="2" t="s">
        <v>2107</v>
      </c>
      <c r="C171" s="2" t="s">
        <v>1516</v>
      </c>
      <c r="D171" s="2" t="s">
        <v>1516</v>
      </c>
      <c r="E171" s="2" t="s">
        <v>169</v>
      </c>
      <c r="F171" s="2" t="str">
        <f t="shared" si="2"/>
        <v>Oral</v>
      </c>
      <c r="G171" s="2" t="s">
        <v>1850</v>
      </c>
      <c r="H171" s="2" t="s">
        <v>5802</v>
      </c>
      <c r="I171" s="2" t="s">
        <v>5803</v>
      </c>
      <c r="J171" s="2" t="s">
        <v>5804</v>
      </c>
      <c r="K171" s="2" t="s">
        <v>5805</v>
      </c>
      <c r="L171" s="2" t="s">
        <v>3</v>
      </c>
    </row>
    <row r="172" spans="1:12" x14ac:dyDescent="0.25">
      <c r="A172" s="2" t="s">
        <v>1851</v>
      </c>
      <c r="B172" s="2" t="s">
        <v>2107</v>
      </c>
      <c r="C172" s="2" t="s">
        <v>1516</v>
      </c>
      <c r="D172" s="2" t="s">
        <v>1516</v>
      </c>
      <c r="E172" s="2" t="s">
        <v>170</v>
      </c>
      <c r="F172" s="2" t="str">
        <f t="shared" si="2"/>
        <v>Pôster</v>
      </c>
      <c r="G172" s="2" t="s">
        <v>1852</v>
      </c>
      <c r="H172" s="2">
        <v>0</v>
      </c>
      <c r="I172" s="2">
        <v>0</v>
      </c>
      <c r="J172" s="2">
        <v>0</v>
      </c>
      <c r="K172" s="2">
        <v>0</v>
      </c>
      <c r="L172" s="2" t="s">
        <v>76</v>
      </c>
    </row>
    <row r="173" spans="1:12" x14ac:dyDescent="0.25">
      <c r="A173" s="2" t="s">
        <v>1853</v>
      </c>
      <c r="B173" s="2" t="s">
        <v>2106</v>
      </c>
      <c r="C173" s="2" t="s">
        <v>1516</v>
      </c>
      <c r="D173" s="2" t="s">
        <v>1516</v>
      </c>
      <c r="E173" s="2" t="s">
        <v>170</v>
      </c>
      <c r="F173" s="2" t="str">
        <f t="shared" si="2"/>
        <v>Pôster</v>
      </c>
      <c r="G173" s="2" t="s">
        <v>1854</v>
      </c>
      <c r="H173" s="2" t="s">
        <v>5806</v>
      </c>
      <c r="I173" s="2">
        <v>0</v>
      </c>
      <c r="J173" s="2">
        <v>0</v>
      </c>
      <c r="K173" s="2">
        <v>0</v>
      </c>
      <c r="L173" s="2" t="s">
        <v>3</v>
      </c>
    </row>
    <row r="174" spans="1:12" x14ac:dyDescent="0.25">
      <c r="A174" s="2" t="s">
        <v>1855</v>
      </c>
      <c r="B174" s="2" t="s">
        <v>2107</v>
      </c>
      <c r="C174" s="2" t="s">
        <v>1516</v>
      </c>
      <c r="D174" s="2" t="s">
        <v>1516</v>
      </c>
      <c r="E174" s="2" t="s">
        <v>170</v>
      </c>
      <c r="F174" s="2" t="str">
        <f t="shared" si="2"/>
        <v>Pôster</v>
      </c>
      <c r="G174" s="2" t="s">
        <v>1856</v>
      </c>
      <c r="H174" s="2">
        <v>0</v>
      </c>
      <c r="I174" s="2">
        <v>0</v>
      </c>
      <c r="J174" s="2">
        <v>0</v>
      </c>
      <c r="K174" s="2">
        <v>0</v>
      </c>
      <c r="L174" s="2" t="s">
        <v>46</v>
      </c>
    </row>
    <row r="175" spans="1:12" x14ac:dyDescent="0.25">
      <c r="A175" s="2" t="s">
        <v>1857</v>
      </c>
      <c r="B175" s="2" t="s">
        <v>2106</v>
      </c>
      <c r="C175" s="2" t="s">
        <v>1516</v>
      </c>
      <c r="D175" s="2" t="s">
        <v>1516</v>
      </c>
      <c r="E175" s="2" t="s">
        <v>169</v>
      </c>
      <c r="F175" s="2" t="str">
        <f t="shared" si="2"/>
        <v>Oral</v>
      </c>
      <c r="G175" s="2" t="s">
        <v>1858</v>
      </c>
      <c r="H175" s="2" t="s">
        <v>5807</v>
      </c>
      <c r="I175" s="2">
        <v>0</v>
      </c>
      <c r="J175" s="2">
        <v>0</v>
      </c>
      <c r="K175" s="2">
        <v>0</v>
      </c>
      <c r="L175" s="2" t="s">
        <v>76</v>
      </c>
    </row>
    <row r="176" spans="1:12" x14ac:dyDescent="0.25">
      <c r="A176" s="2" t="s">
        <v>1859</v>
      </c>
      <c r="B176" s="2" t="s">
        <v>2107</v>
      </c>
      <c r="C176" s="2" t="s">
        <v>1516</v>
      </c>
      <c r="D176" s="2" t="s">
        <v>1516</v>
      </c>
      <c r="E176" s="2" t="s">
        <v>169</v>
      </c>
      <c r="F176" s="2" t="str">
        <f t="shared" si="2"/>
        <v>Oral</v>
      </c>
      <c r="G176" s="2" t="s">
        <v>1860</v>
      </c>
      <c r="H176" s="2">
        <v>0</v>
      </c>
      <c r="I176" s="2">
        <v>0</v>
      </c>
      <c r="J176" s="2">
        <v>0</v>
      </c>
      <c r="K176" s="2">
        <v>0</v>
      </c>
      <c r="L176" s="2" t="s">
        <v>50</v>
      </c>
    </row>
    <row r="177" spans="1:12" x14ac:dyDescent="0.25">
      <c r="A177" s="2" t="s">
        <v>1861</v>
      </c>
      <c r="B177" s="2" t="s">
        <v>2107</v>
      </c>
      <c r="C177" s="2" t="s">
        <v>1516</v>
      </c>
      <c r="D177" s="2" t="s">
        <v>1516</v>
      </c>
      <c r="E177" s="2" t="s">
        <v>170</v>
      </c>
      <c r="F177" s="2" t="str">
        <f t="shared" si="2"/>
        <v>Pôster</v>
      </c>
      <c r="G177" s="2" t="s">
        <v>1863</v>
      </c>
      <c r="H177" s="2">
        <v>0</v>
      </c>
      <c r="I177" s="2">
        <v>0</v>
      </c>
      <c r="J177" s="2">
        <v>0</v>
      </c>
      <c r="K177" s="2">
        <v>0</v>
      </c>
      <c r="L177" s="2" t="s">
        <v>3</v>
      </c>
    </row>
    <row r="178" spans="1:12" x14ac:dyDescent="0.25">
      <c r="A178" s="2" t="s">
        <v>1861</v>
      </c>
      <c r="B178" s="2" t="s">
        <v>2107</v>
      </c>
      <c r="C178" s="2" t="s">
        <v>1516</v>
      </c>
      <c r="D178" s="2" t="s">
        <v>1516</v>
      </c>
      <c r="E178" s="2" t="s">
        <v>169</v>
      </c>
      <c r="F178" s="2" t="str">
        <f t="shared" si="2"/>
        <v>Oral</v>
      </c>
      <c r="G178" s="2" t="s">
        <v>1862</v>
      </c>
      <c r="H178" s="2">
        <v>0</v>
      </c>
      <c r="I178" s="2">
        <v>0</v>
      </c>
      <c r="J178" s="2">
        <v>0</v>
      </c>
      <c r="K178" s="2">
        <v>0</v>
      </c>
      <c r="L178" s="2" t="s">
        <v>3</v>
      </c>
    </row>
    <row r="179" spans="1:12" x14ac:dyDescent="0.25">
      <c r="A179" s="2" t="s">
        <v>1864</v>
      </c>
      <c r="B179" s="2" t="s">
        <v>2109</v>
      </c>
      <c r="C179" s="2" t="s">
        <v>1516</v>
      </c>
      <c r="D179" s="2" t="s">
        <v>1516</v>
      </c>
      <c r="E179" s="2" t="s">
        <v>170</v>
      </c>
      <c r="F179" s="2" t="str">
        <f t="shared" si="2"/>
        <v>Pôster</v>
      </c>
      <c r="G179" s="2" t="s">
        <v>1865</v>
      </c>
      <c r="H179" s="2" t="s">
        <v>5808</v>
      </c>
      <c r="I179" s="2">
        <v>0</v>
      </c>
      <c r="J179" s="2">
        <v>0</v>
      </c>
      <c r="K179" s="2">
        <v>0</v>
      </c>
      <c r="L179" s="2" t="s">
        <v>50</v>
      </c>
    </row>
    <row r="180" spans="1:12" x14ac:dyDescent="0.25">
      <c r="A180" s="2" t="s">
        <v>1866</v>
      </c>
      <c r="B180" s="2" t="s">
        <v>2107</v>
      </c>
      <c r="C180" s="2" t="s">
        <v>1516</v>
      </c>
      <c r="D180" s="2" t="s">
        <v>1517</v>
      </c>
      <c r="E180" s="2" t="s">
        <v>170</v>
      </c>
      <c r="F180" s="2" t="str">
        <f t="shared" si="2"/>
        <v>Pôster</v>
      </c>
      <c r="G180" s="2" t="s">
        <v>1867</v>
      </c>
      <c r="H180" s="2" t="s">
        <v>1868</v>
      </c>
      <c r="I180" s="2" t="s">
        <v>1869</v>
      </c>
      <c r="J180" s="2" t="s">
        <v>5809</v>
      </c>
      <c r="K180" s="2">
        <v>0</v>
      </c>
      <c r="L180" s="2" t="s">
        <v>46</v>
      </c>
    </row>
    <row r="181" spans="1:12" x14ac:dyDescent="0.25">
      <c r="A181" s="2" t="s">
        <v>1870</v>
      </c>
      <c r="B181" s="2" t="s">
        <v>2107</v>
      </c>
      <c r="C181" s="2" t="s">
        <v>1516</v>
      </c>
      <c r="D181" s="2" t="s">
        <v>1516</v>
      </c>
      <c r="E181" s="2" t="s">
        <v>169</v>
      </c>
      <c r="F181" s="2" t="str">
        <f t="shared" si="2"/>
        <v>Oral</v>
      </c>
      <c r="G181" s="2" t="s">
        <v>1860</v>
      </c>
      <c r="H181" s="2">
        <v>0</v>
      </c>
      <c r="I181" s="2">
        <v>0</v>
      </c>
      <c r="J181" s="2">
        <v>0</v>
      </c>
      <c r="K181" s="2">
        <v>0</v>
      </c>
      <c r="L181" s="2" t="s">
        <v>50</v>
      </c>
    </row>
    <row r="182" spans="1:12" x14ac:dyDescent="0.25">
      <c r="A182" s="2" t="s">
        <v>1871</v>
      </c>
      <c r="B182" s="2" t="s">
        <v>2106</v>
      </c>
      <c r="C182" s="2" t="s">
        <v>1516</v>
      </c>
      <c r="D182" s="2" t="s">
        <v>1516</v>
      </c>
      <c r="E182" s="2" t="s">
        <v>169</v>
      </c>
      <c r="F182" s="2" t="str">
        <f t="shared" si="2"/>
        <v>Oral</v>
      </c>
      <c r="G182" s="2" t="s">
        <v>1872</v>
      </c>
      <c r="H182" s="2" t="s">
        <v>5810</v>
      </c>
      <c r="I182" s="2" t="s">
        <v>5811</v>
      </c>
      <c r="J182" s="2">
        <v>0</v>
      </c>
      <c r="K182" s="2">
        <v>0</v>
      </c>
      <c r="L182" s="2" t="s">
        <v>46</v>
      </c>
    </row>
    <row r="183" spans="1:12" x14ac:dyDescent="0.25">
      <c r="A183" s="2" t="s">
        <v>1873</v>
      </c>
      <c r="B183" s="2" t="s">
        <v>2107</v>
      </c>
      <c r="C183" s="2" t="s">
        <v>1516</v>
      </c>
      <c r="D183" s="2" t="s">
        <v>1516</v>
      </c>
      <c r="E183" s="2" t="s">
        <v>170</v>
      </c>
      <c r="F183" s="2" t="str">
        <f t="shared" si="2"/>
        <v>Pôster</v>
      </c>
      <c r="G183" s="2" t="s">
        <v>1189</v>
      </c>
      <c r="H183" s="2" t="s">
        <v>5111</v>
      </c>
      <c r="I183" s="2" t="s">
        <v>1188</v>
      </c>
      <c r="J183" s="2" t="s">
        <v>5113</v>
      </c>
      <c r="K183" s="2" t="s">
        <v>5812</v>
      </c>
      <c r="L183" s="2" t="s">
        <v>3</v>
      </c>
    </row>
    <row r="184" spans="1:12" x14ac:dyDescent="0.25">
      <c r="A184" s="2" t="s">
        <v>1874</v>
      </c>
      <c r="B184" s="2" t="s">
        <v>2107</v>
      </c>
      <c r="C184" s="2" t="s">
        <v>1516</v>
      </c>
      <c r="D184" s="2" t="s">
        <v>1516</v>
      </c>
      <c r="E184" s="2" t="s">
        <v>170</v>
      </c>
      <c r="F184" s="2" t="str">
        <f t="shared" si="2"/>
        <v>Pôster</v>
      </c>
      <c r="G184" s="2" t="s">
        <v>1875</v>
      </c>
      <c r="H184" s="2" t="s">
        <v>5813</v>
      </c>
      <c r="I184" s="2" t="s">
        <v>5393</v>
      </c>
      <c r="J184" s="2" t="s">
        <v>5394</v>
      </c>
      <c r="K184" s="2" t="s">
        <v>459</v>
      </c>
      <c r="L184" s="2" t="s">
        <v>460</v>
      </c>
    </row>
    <row r="185" spans="1:12" x14ac:dyDescent="0.25">
      <c r="A185" s="2" t="s">
        <v>1876</v>
      </c>
      <c r="B185" s="2" t="s">
        <v>2107</v>
      </c>
      <c r="C185" s="2" t="s">
        <v>1516</v>
      </c>
      <c r="D185" s="2" t="s">
        <v>1516</v>
      </c>
      <c r="E185" s="2" t="s">
        <v>170</v>
      </c>
      <c r="F185" s="2" t="str">
        <f t="shared" si="2"/>
        <v>Pôster</v>
      </c>
      <c r="G185" s="2" t="s">
        <v>1877</v>
      </c>
      <c r="H185" s="2">
        <v>0</v>
      </c>
      <c r="I185" s="2">
        <v>0</v>
      </c>
      <c r="J185" s="2">
        <v>0</v>
      </c>
      <c r="K185" s="2">
        <v>0</v>
      </c>
      <c r="L185" s="2" t="s">
        <v>3</v>
      </c>
    </row>
    <row r="186" spans="1:12" x14ac:dyDescent="0.25">
      <c r="A186" s="2" t="s">
        <v>1878</v>
      </c>
      <c r="B186" s="2" t="s">
        <v>2107</v>
      </c>
      <c r="C186" s="2" t="s">
        <v>1516</v>
      </c>
      <c r="D186" s="2" t="s">
        <v>1516</v>
      </c>
      <c r="E186" s="2" t="s">
        <v>170</v>
      </c>
      <c r="F186" s="2" t="str">
        <f t="shared" si="2"/>
        <v>Pôster</v>
      </c>
      <c r="G186" s="2" t="s">
        <v>1879</v>
      </c>
      <c r="H186" s="2">
        <v>0</v>
      </c>
      <c r="I186" s="2">
        <v>0</v>
      </c>
      <c r="J186" s="2">
        <v>0</v>
      </c>
      <c r="K186" s="2">
        <v>0</v>
      </c>
      <c r="L186" s="2" t="s">
        <v>143</v>
      </c>
    </row>
    <row r="187" spans="1:12" x14ac:dyDescent="0.25">
      <c r="A187" s="2" t="s">
        <v>1880</v>
      </c>
      <c r="B187" s="2" t="s">
        <v>2106</v>
      </c>
      <c r="C187" s="2" t="s">
        <v>1516</v>
      </c>
      <c r="D187" s="2" t="s">
        <v>1516</v>
      </c>
      <c r="E187" s="2" t="s">
        <v>169</v>
      </c>
      <c r="F187" s="2" t="str">
        <f t="shared" si="2"/>
        <v>Oral</v>
      </c>
      <c r="G187" s="2" t="s">
        <v>1881</v>
      </c>
      <c r="H187" s="2" t="s">
        <v>5814</v>
      </c>
      <c r="I187" s="2">
        <v>0</v>
      </c>
      <c r="J187" s="2">
        <v>0</v>
      </c>
      <c r="K187" s="2">
        <v>0</v>
      </c>
      <c r="L187" s="2" t="s">
        <v>76</v>
      </c>
    </row>
    <row r="188" spans="1:12" x14ac:dyDescent="0.25">
      <c r="A188" s="2" t="s">
        <v>1882</v>
      </c>
      <c r="B188" s="2" t="s">
        <v>2107</v>
      </c>
      <c r="C188" s="2" t="s">
        <v>1516</v>
      </c>
      <c r="D188" s="2" t="s">
        <v>1516</v>
      </c>
      <c r="E188" s="2" t="s">
        <v>170</v>
      </c>
      <c r="F188" s="2" t="str">
        <f t="shared" si="2"/>
        <v>Pôster</v>
      </c>
      <c r="G188" s="2" t="s">
        <v>459</v>
      </c>
      <c r="H188" s="2" t="s">
        <v>5815</v>
      </c>
      <c r="I188" s="2" t="s">
        <v>5816</v>
      </c>
      <c r="J188" s="2" t="s">
        <v>5817</v>
      </c>
      <c r="K188" s="2" t="s">
        <v>5818</v>
      </c>
      <c r="L188" s="2" t="s">
        <v>460</v>
      </c>
    </row>
    <row r="189" spans="1:12" x14ac:dyDescent="0.25">
      <c r="A189" s="2" t="s">
        <v>1883</v>
      </c>
      <c r="B189" s="2" t="s">
        <v>2107</v>
      </c>
      <c r="C189" s="2" t="s">
        <v>1516</v>
      </c>
      <c r="D189" s="2" t="s">
        <v>1516</v>
      </c>
      <c r="E189" s="2" t="s">
        <v>170</v>
      </c>
      <c r="F189" s="2" t="str">
        <f t="shared" si="2"/>
        <v>Pôster</v>
      </c>
      <c r="G189" s="2" t="s">
        <v>1884</v>
      </c>
      <c r="H189" s="2" t="s">
        <v>5471</v>
      </c>
      <c r="I189" s="2" t="s">
        <v>1666</v>
      </c>
      <c r="J189" s="2" t="s">
        <v>5819</v>
      </c>
      <c r="K189" s="2" t="s">
        <v>1885</v>
      </c>
      <c r="L189" s="2" t="s">
        <v>100</v>
      </c>
    </row>
    <row r="190" spans="1:12" x14ac:dyDescent="0.25">
      <c r="A190" s="2" t="s">
        <v>1886</v>
      </c>
      <c r="B190" s="2" t="s">
        <v>2107</v>
      </c>
      <c r="C190" s="2" t="s">
        <v>1516</v>
      </c>
      <c r="D190" s="2" t="s">
        <v>1517</v>
      </c>
      <c r="E190" s="2" t="s">
        <v>170</v>
      </c>
      <c r="F190" s="2" t="str">
        <f t="shared" si="2"/>
        <v>Pôster</v>
      </c>
      <c r="G190" s="2" t="s">
        <v>1887</v>
      </c>
      <c r="H190" s="2" t="s">
        <v>4316</v>
      </c>
      <c r="I190" s="2" t="s">
        <v>5820</v>
      </c>
      <c r="J190" s="2">
        <v>0</v>
      </c>
      <c r="K190" s="2">
        <v>0</v>
      </c>
      <c r="L190" s="2" t="s">
        <v>76</v>
      </c>
    </row>
    <row r="191" spans="1:12" x14ac:dyDescent="0.25">
      <c r="A191" s="2" t="s">
        <v>1888</v>
      </c>
      <c r="B191" s="2" t="s">
        <v>2107</v>
      </c>
      <c r="C191" s="2" t="s">
        <v>1516</v>
      </c>
      <c r="D191" s="2" t="s">
        <v>1516</v>
      </c>
      <c r="E191" s="2" t="s">
        <v>170</v>
      </c>
      <c r="F191" s="2" t="str">
        <f t="shared" si="2"/>
        <v>Pôster</v>
      </c>
      <c r="G191" s="2" t="s">
        <v>1889</v>
      </c>
      <c r="H191" s="2" t="s">
        <v>5821</v>
      </c>
      <c r="I191" s="2" t="s">
        <v>5822</v>
      </c>
      <c r="J191" s="2" t="s">
        <v>5440</v>
      </c>
      <c r="K191" s="2">
        <v>0</v>
      </c>
      <c r="L191" s="2" t="s">
        <v>3</v>
      </c>
    </row>
    <row r="192" spans="1:12" x14ac:dyDescent="0.25">
      <c r="A192" s="2" t="s">
        <v>1890</v>
      </c>
      <c r="B192" s="2" t="s">
        <v>2107</v>
      </c>
      <c r="C192" s="2" t="s">
        <v>1516</v>
      </c>
      <c r="D192" s="2" t="s">
        <v>1516</v>
      </c>
      <c r="E192" s="2" t="s">
        <v>170</v>
      </c>
      <c r="F192" s="2" t="str">
        <f t="shared" si="2"/>
        <v>Pôster</v>
      </c>
      <c r="G192" s="2" t="s">
        <v>1719</v>
      </c>
      <c r="H192" s="2">
        <v>0</v>
      </c>
      <c r="I192" s="2">
        <v>0</v>
      </c>
      <c r="J192" s="2">
        <v>0</v>
      </c>
      <c r="K192" s="2">
        <v>0</v>
      </c>
      <c r="L192" s="2" t="s">
        <v>22</v>
      </c>
    </row>
    <row r="193" spans="1:12" x14ac:dyDescent="0.25">
      <c r="A193" s="2" t="s">
        <v>1891</v>
      </c>
      <c r="B193" s="2" t="s">
        <v>2107</v>
      </c>
      <c r="C193" s="2" t="s">
        <v>1516</v>
      </c>
      <c r="D193" s="2" t="s">
        <v>1516</v>
      </c>
      <c r="E193" s="2" t="s">
        <v>169</v>
      </c>
      <c r="F193" s="2" t="str">
        <f t="shared" si="2"/>
        <v>Oral</v>
      </c>
      <c r="G193" s="2" t="s">
        <v>1892</v>
      </c>
      <c r="H193" s="2" t="s">
        <v>1740</v>
      </c>
      <c r="I193" s="2" t="s">
        <v>5823</v>
      </c>
      <c r="J193" s="2" t="s">
        <v>1893</v>
      </c>
      <c r="K193" s="2">
        <v>0</v>
      </c>
      <c r="L193" s="2" t="s">
        <v>76</v>
      </c>
    </row>
    <row r="194" spans="1:12" x14ac:dyDescent="0.25">
      <c r="A194" s="2" t="s">
        <v>1894</v>
      </c>
      <c r="B194" s="2" t="s">
        <v>2107</v>
      </c>
      <c r="C194" s="2" t="s">
        <v>1516</v>
      </c>
      <c r="D194" s="2" t="s">
        <v>1516</v>
      </c>
      <c r="E194" s="2" t="s">
        <v>170</v>
      </c>
      <c r="F194" s="2" t="str">
        <f t="shared" ref="F194:F257" si="3">IF(E194="Oral",IF(C194=D194,"Oral","Pôster_mod"),"Pôster")</f>
        <v>Pôster</v>
      </c>
      <c r="G194" s="2" t="s">
        <v>1446</v>
      </c>
      <c r="H194" s="2" t="s">
        <v>1447</v>
      </c>
      <c r="I194" s="2">
        <v>0</v>
      </c>
      <c r="J194" s="2">
        <v>0</v>
      </c>
      <c r="K194" s="2">
        <v>0</v>
      </c>
      <c r="L194" s="2" t="s">
        <v>3</v>
      </c>
    </row>
    <row r="195" spans="1:12" x14ac:dyDescent="0.25">
      <c r="A195" s="2" t="s">
        <v>1895</v>
      </c>
      <c r="B195" s="2" t="s">
        <v>2108</v>
      </c>
      <c r="C195" s="2" t="s">
        <v>1516</v>
      </c>
      <c r="D195" s="2" t="s">
        <v>1516</v>
      </c>
      <c r="E195" s="2" t="s">
        <v>169</v>
      </c>
      <c r="F195" s="2" t="str">
        <f t="shared" si="3"/>
        <v>Oral</v>
      </c>
      <c r="G195" s="2" t="s">
        <v>1896</v>
      </c>
      <c r="H195" s="2">
        <v>0</v>
      </c>
      <c r="I195" s="2">
        <v>0</v>
      </c>
      <c r="J195" s="2">
        <v>0</v>
      </c>
      <c r="K195" s="2">
        <v>0</v>
      </c>
      <c r="L195" s="2" t="s">
        <v>39</v>
      </c>
    </row>
    <row r="196" spans="1:12" x14ac:dyDescent="0.25">
      <c r="A196" s="2" t="s">
        <v>1897</v>
      </c>
      <c r="B196" s="2" t="s">
        <v>2108</v>
      </c>
      <c r="C196" s="2" t="s">
        <v>1516</v>
      </c>
      <c r="D196" s="2" t="s">
        <v>1516</v>
      </c>
      <c r="E196" s="2" t="s">
        <v>170</v>
      </c>
      <c r="F196" s="2" t="str">
        <f t="shared" si="3"/>
        <v>Pôster</v>
      </c>
      <c r="G196" s="2" t="s">
        <v>994</v>
      </c>
      <c r="H196" s="2" t="s">
        <v>5824</v>
      </c>
      <c r="I196" s="2">
        <v>0</v>
      </c>
      <c r="J196" s="2">
        <v>0</v>
      </c>
      <c r="K196" s="2">
        <v>0</v>
      </c>
      <c r="L196" s="2" t="s">
        <v>183</v>
      </c>
    </row>
    <row r="197" spans="1:12" x14ac:dyDescent="0.25">
      <c r="A197" s="2" t="s">
        <v>1898</v>
      </c>
      <c r="B197" s="2" t="s">
        <v>2107</v>
      </c>
      <c r="C197" s="2" t="s">
        <v>1516</v>
      </c>
      <c r="D197" s="2" t="s">
        <v>1516</v>
      </c>
      <c r="E197" s="2" t="s">
        <v>169</v>
      </c>
      <c r="F197" s="2" t="str">
        <f t="shared" si="3"/>
        <v>Oral</v>
      </c>
      <c r="G197" s="2" t="s">
        <v>1899</v>
      </c>
      <c r="H197" s="2" t="s">
        <v>5825</v>
      </c>
      <c r="I197" s="2">
        <v>0</v>
      </c>
      <c r="J197" s="2">
        <v>0</v>
      </c>
      <c r="K197" s="2">
        <v>0</v>
      </c>
      <c r="L197" s="2" t="s">
        <v>19</v>
      </c>
    </row>
    <row r="198" spans="1:12" x14ac:dyDescent="0.25">
      <c r="A198" s="2" t="s">
        <v>1900</v>
      </c>
      <c r="B198" s="2" t="s">
        <v>2109</v>
      </c>
      <c r="C198" s="2" t="s">
        <v>1516</v>
      </c>
      <c r="D198" s="2" t="s">
        <v>1516</v>
      </c>
      <c r="E198" s="2" t="s">
        <v>170</v>
      </c>
      <c r="F198" s="2" t="str">
        <f t="shared" si="3"/>
        <v>Pôster</v>
      </c>
      <c r="G198" s="2" t="s">
        <v>1901</v>
      </c>
      <c r="H198" s="2">
        <v>0</v>
      </c>
      <c r="I198" s="2">
        <v>0</v>
      </c>
      <c r="J198" s="2">
        <v>0</v>
      </c>
      <c r="K198" s="2">
        <v>0</v>
      </c>
      <c r="L198" s="2" t="s">
        <v>13</v>
      </c>
    </row>
    <row r="199" spans="1:12" x14ac:dyDescent="0.25">
      <c r="A199" s="2" t="s">
        <v>1902</v>
      </c>
      <c r="B199" s="2" t="s">
        <v>2107</v>
      </c>
      <c r="C199" s="2" t="s">
        <v>1516</v>
      </c>
      <c r="D199" s="2" t="s">
        <v>1516</v>
      </c>
      <c r="E199" s="2" t="s">
        <v>170</v>
      </c>
      <c r="F199" s="2" t="str">
        <f t="shared" si="3"/>
        <v>Pôster</v>
      </c>
      <c r="G199" s="2" t="s">
        <v>1869</v>
      </c>
      <c r="H199" s="2" t="s">
        <v>5826</v>
      </c>
      <c r="I199" s="2" t="s">
        <v>5827</v>
      </c>
      <c r="J199" s="2" t="s">
        <v>1867</v>
      </c>
      <c r="K199" s="2" t="s">
        <v>2892</v>
      </c>
      <c r="L199" s="2" t="s">
        <v>46</v>
      </c>
    </row>
    <row r="200" spans="1:12" x14ac:dyDescent="0.25">
      <c r="A200" s="2" t="s">
        <v>1903</v>
      </c>
      <c r="B200" s="2" t="s">
        <v>2107</v>
      </c>
      <c r="C200" s="2" t="s">
        <v>1516</v>
      </c>
      <c r="D200" s="2" t="s">
        <v>1516</v>
      </c>
      <c r="E200" s="2" t="s">
        <v>169</v>
      </c>
      <c r="F200" s="2" t="str">
        <f t="shared" si="3"/>
        <v>Oral</v>
      </c>
      <c r="G200" s="2" t="s">
        <v>1904</v>
      </c>
      <c r="H200" s="2" t="s">
        <v>5828</v>
      </c>
      <c r="I200" s="2" t="s">
        <v>5829</v>
      </c>
      <c r="J200" s="2">
        <v>0</v>
      </c>
      <c r="K200" s="2">
        <v>0</v>
      </c>
      <c r="L200" s="2" t="s">
        <v>76</v>
      </c>
    </row>
    <row r="201" spans="1:12" x14ac:dyDescent="0.25">
      <c r="A201" s="2" t="s">
        <v>1905</v>
      </c>
      <c r="B201" s="2" t="s">
        <v>2107</v>
      </c>
      <c r="C201" s="2" t="s">
        <v>1516</v>
      </c>
      <c r="D201" s="2" t="s">
        <v>1516</v>
      </c>
      <c r="E201" s="2" t="s">
        <v>170</v>
      </c>
      <c r="F201" s="2" t="str">
        <f t="shared" si="3"/>
        <v>Pôster</v>
      </c>
      <c r="G201" s="2" t="s">
        <v>1906</v>
      </c>
      <c r="H201" s="2" t="s">
        <v>5830</v>
      </c>
      <c r="I201" s="2" t="s">
        <v>5831</v>
      </c>
      <c r="J201" s="2" t="s">
        <v>5832</v>
      </c>
      <c r="K201" s="2">
        <v>0</v>
      </c>
      <c r="L201" s="2" t="s">
        <v>76</v>
      </c>
    </row>
    <row r="202" spans="1:12" x14ac:dyDescent="0.25">
      <c r="A202" s="2" t="s">
        <v>1907</v>
      </c>
      <c r="B202" s="2" t="s">
        <v>2107</v>
      </c>
      <c r="C202" s="2" t="s">
        <v>1516</v>
      </c>
      <c r="D202" s="2" t="s">
        <v>1516</v>
      </c>
      <c r="E202" s="2" t="s">
        <v>169</v>
      </c>
      <c r="F202" s="2" t="str">
        <f t="shared" si="3"/>
        <v>Oral</v>
      </c>
      <c r="G202" s="2" t="s">
        <v>1908</v>
      </c>
      <c r="H202" s="2" t="s">
        <v>5833</v>
      </c>
      <c r="I202" s="2" t="s">
        <v>5834</v>
      </c>
      <c r="J202" s="2" t="s">
        <v>5835</v>
      </c>
      <c r="K202" s="2">
        <v>0</v>
      </c>
      <c r="L202" s="2" t="s">
        <v>3</v>
      </c>
    </row>
    <row r="203" spans="1:12" x14ac:dyDescent="0.25">
      <c r="A203" s="2" t="s">
        <v>1909</v>
      </c>
      <c r="B203" s="2" t="s">
        <v>2107</v>
      </c>
      <c r="C203" s="2" t="s">
        <v>1516</v>
      </c>
      <c r="D203" s="2" t="s">
        <v>1516</v>
      </c>
      <c r="E203" s="2" t="s">
        <v>169</v>
      </c>
      <c r="F203" s="2" t="str">
        <f t="shared" si="3"/>
        <v>Oral</v>
      </c>
      <c r="G203" s="2" t="s">
        <v>806</v>
      </c>
      <c r="H203" s="2" t="s">
        <v>5836</v>
      </c>
      <c r="I203" s="2" t="s">
        <v>263</v>
      </c>
      <c r="J203" s="2">
        <v>0</v>
      </c>
      <c r="K203" s="2">
        <v>0</v>
      </c>
      <c r="L203" s="2" t="s">
        <v>39</v>
      </c>
    </row>
    <row r="204" spans="1:12" x14ac:dyDescent="0.25">
      <c r="A204" s="2" t="s">
        <v>1910</v>
      </c>
      <c r="B204" s="2" t="s">
        <v>2106</v>
      </c>
      <c r="C204" s="2" t="s">
        <v>1516</v>
      </c>
      <c r="D204" s="2" t="s">
        <v>1516</v>
      </c>
      <c r="E204" s="2" t="s">
        <v>170</v>
      </c>
      <c r="F204" s="2" t="str">
        <f t="shared" si="3"/>
        <v>Pôster</v>
      </c>
      <c r="G204" s="2" t="s">
        <v>1911</v>
      </c>
      <c r="H204" s="2" t="s">
        <v>5837</v>
      </c>
      <c r="I204" s="2" t="s">
        <v>5838</v>
      </c>
      <c r="J204" s="2" t="s">
        <v>5806</v>
      </c>
      <c r="K204" s="2">
        <v>0</v>
      </c>
      <c r="L204" s="2" t="s">
        <v>3</v>
      </c>
    </row>
    <row r="205" spans="1:12" x14ac:dyDescent="0.25">
      <c r="A205" s="2" t="s">
        <v>1912</v>
      </c>
      <c r="B205" s="2" t="s">
        <v>2107</v>
      </c>
      <c r="C205" s="2" t="s">
        <v>1516</v>
      </c>
      <c r="D205" s="2" t="s">
        <v>1516</v>
      </c>
      <c r="E205" s="2" t="s">
        <v>170</v>
      </c>
      <c r="F205" s="2" t="str">
        <f t="shared" si="3"/>
        <v>Pôster</v>
      </c>
      <c r="G205" s="2" t="s">
        <v>1029</v>
      </c>
      <c r="H205" s="2" t="s">
        <v>5839</v>
      </c>
      <c r="I205" s="2" t="s">
        <v>5840</v>
      </c>
      <c r="J205" s="2" t="s">
        <v>5841</v>
      </c>
      <c r="K205" s="2" t="s">
        <v>5842</v>
      </c>
      <c r="L205" s="2" t="s">
        <v>127</v>
      </c>
    </row>
    <row r="206" spans="1:12" x14ac:dyDescent="0.25">
      <c r="A206" s="2" t="s">
        <v>1913</v>
      </c>
      <c r="B206" s="2" t="s">
        <v>2107</v>
      </c>
      <c r="C206" s="2" t="s">
        <v>1516</v>
      </c>
      <c r="D206" s="2" t="s">
        <v>1516</v>
      </c>
      <c r="E206" s="2" t="s">
        <v>170</v>
      </c>
      <c r="F206" s="2" t="str">
        <f t="shared" si="3"/>
        <v>Pôster</v>
      </c>
      <c r="G206" s="2" t="s">
        <v>1914</v>
      </c>
      <c r="H206" s="2" t="s">
        <v>694</v>
      </c>
      <c r="I206" s="2">
        <v>0</v>
      </c>
      <c r="J206" s="2">
        <v>0</v>
      </c>
      <c r="K206" s="2">
        <v>0</v>
      </c>
      <c r="L206" s="2" t="s">
        <v>3</v>
      </c>
    </row>
    <row r="207" spans="1:12" x14ac:dyDescent="0.25">
      <c r="A207" s="2" t="s">
        <v>1915</v>
      </c>
      <c r="B207" s="2" t="s">
        <v>2108</v>
      </c>
      <c r="C207" s="2" t="s">
        <v>1516</v>
      </c>
      <c r="D207" s="2" t="s">
        <v>1516</v>
      </c>
      <c r="E207" s="2" t="s">
        <v>169</v>
      </c>
      <c r="F207" s="2" t="str">
        <f t="shared" si="3"/>
        <v>Oral</v>
      </c>
      <c r="G207" s="2" t="s">
        <v>1916</v>
      </c>
      <c r="H207" s="2" t="s">
        <v>1917</v>
      </c>
      <c r="I207" s="2" t="s">
        <v>1918</v>
      </c>
      <c r="J207" s="2" t="s">
        <v>1919</v>
      </c>
      <c r="K207" s="2" t="s">
        <v>1920</v>
      </c>
      <c r="L207" s="2" t="s">
        <v>50</v>
      </c>
    </row>
    <row r="208" spans="1:12" x14ac:dyDescent="0.25">
      <c r="A208" s="2" t="s">
        <v>1921</v>
      </c>
      <c r="B208" s="2" t="s">
        <v>2107</v>
      </c>
      <c r="C208" s="2" t="s">
        <v>1517</v>
      </c>
      <c r="D208" s="2" t="s">
        <v>1516</v>
      </c>
      <c r="E208" s="2" t="s">
        <v>170</v>
      </c>
      <c r="F208" s="2" t="str">
        <f t="shared" si="3"/>
        <v>Pôster</v>
      </c>
      <c r="G208" s="2" t="s">
        <v>1893</v>
      </c>
      <c r="H208" s="2" t="s">
        <v>1740</v>
      </c>
      <c r="I208" s="2" t="s">
        <v>5823</v>
      </c>
      <c r="J208" s="2" t="s">
        <v>1892</v>
      </c>
      <c r="K208" s="2">
        <v>0</v>
      </c>
      <c r="L208" s="2" t="s">
        <v>76</v>
      </c>
    </row>
    <row r="209" spans="1:12" x14ac:dyDescent="0.25">
      <c r="A209" s="2" t="s">
        <v>1922</v>
      </c>
      <c r="B209" s="2" t="s">
        <v>2106</v>
      </c>
      <c r="C209" s="2" t="s">
        <v>1516</v>
      </c>
      <c r="D209" s="2" t="s">
        <v>1516</v>
      </c>
      <c r="E209" s="2" t="s">
        <v>169</v>
      </c>
      <c r="F209" s="2" t="str">
        <f t="shared" si="3"/>
        <v>Oral</v>
      </c>
      <c r="G209" s="2" t="s">
        <v>1923</v>
      </c>
      <c r="H209" s="2" t="s">
        <v>5843</v>
      </c>
      <c r="I209" s="2" t="s">
        <v>5844</v>
      </c>
      <c r="J209" s="2" t="s">
        <v>5806</v>
      </c>
      <c r="K209" s="2">
        <v>0</v>
      </c>
      <c r="L209" s="2" t="s">
        <v>3</v>
      </c>
    </row>
    <row r="210" spans="1:12" x14ac:dyDescent="0.25">
      <c r="A210" s="2" t="s">
        <v>1924</v>
      </c>
      <c r="B210" s="2" t="s">
        <v>2107</v>
      </c>
      <c r="C210" s="2" t="s">
        <v>1517</v>
      </c>
      <c r="D210" s="2" t="s">
        <v>1516</v>
      </c>
      <c r="E210" s="2" t="s">
        <v>169</v>
      </c>
      <c r="F210" s="2" t="str">
        <f t="shared" si="3"/>
        <v>Pôster_mod</v>
      </c>
      <c r="G210" s="2" t="s">
        <v>486</v>
      </c>
      <c r="H210" s="2" t="s">
        <v>5341</v>
      </c>
      <c r="I210" s="2" t="s">
        <v>5845</v>
      </c>
      <c r="J210" s="2" t="s">
        <v>5526</v>
      </c>
      <c r="K210" s="2" t="s">
        <v>542</v>
      </c>
      <c r="L210" s="2" t="s">
        <v>22</v>
      </c>
    </row>
    <row r="211" spans="1:12" x14ac:dyDescent="0.25">
      <c r="A211" s="2" t="s">
        <v>1925</v>
      </c>
      <c r="B211" s="2" t="s">
        <v>2107</v>
      </c>
      <c r="C211" s="2" t="s">
        <v>1516</v>
      </c>
      <c r="D211" s="2" t="s">
        <v>1516</v>
      </c>
      <c r="E211" s="2" t="s">
        <v>170</v>
      </c>
      <c r="F211" s="2" t="str">
        <f t="shared" si="3"/>
        <v>Pôster</v>
      </c>
      <c r="G211" s="2" t="s">
        <v>1885</v>
      </c>
      <c r="H211" s="2" t="s">
        <v>5471</v>
      </c>
      <c r="I211" s="2" t="s">
        <v>1884</v>
      </c>
      <c r="J211" s="2" t="s">
        <v>1666</v>
      </c>
      <c r="K211" s="2" t="s">
        <v>5819</v>
      </c>
      <c r="L211" s="2" t="s">
        <v>100</v>
      </c>
    </row>
    <row r="212" spans="1:12" x14ac:dyDescent="0.25">
      <c r="A212" s="2" t="s">
        <v>1926</v>
      </c>
      <c r="B212" s="2" t="s">
        <v>2107</v>
      </c>
      <c r="C212" s="2" t="s">
        <v>1516</v>
      </c>
      <c r="D212" s="2" t="s">
        <v>1516</v>
      </c>
      <c r="E212" s="2" t="s">
        <v>170</v>
      </c>
      <c r="F212" s="2" t="str">
        <f t="shared" si="3"/>
        <v>Pôster</v>
      </c>
      <c r="G212" s="2" t="s">
        <v>459</v>
      </c>
      <c r="H212" s="2" t="s">
        <v>5846</v>
      </c>
      <c r="I212" s="2" t="s">
        <v>5847</v>
      </c>
      <c r="J212" s="2" t="s">
        <v>5848</v>
      </c>
      <c r="K212" s="2" t="s">
        <v>5849</v>
      </c>
      <c r="L212" s="2" t="s">
        <v>460</v>
      </c>
    </row>
    <row r="213" spans="1:12" x14ac:dyDescent="0.25">
      <c r="A213" s="2" t="s">
        <v>1927</v>
      </c>
      <c r="B213" s="2" t="s">
        <v>2107</v>
      </c>
      <c r="C213" s="2" t="s">
        <v>1516</v>
      </c>
      <c r="D213" s="2" t="s">
        <v>1516</v>
      </c>
      <c r="E213" s="2" t="s">
        <v>170</v>
      </c>
      <c r="F213" s="2" t="str">
        <f t="shared" si="3"/>
        <v>Pôster</v>
      </c>
      <c r="G213" s="2" t="s">
        <v>1928</v>
      </c>
      <c r="H213" s="2" t="s">
        <v>5850</v>
      </c>
      <c r="I213" s="2" t="s">
        <v>5851</v>
      </c>
      <c r="J213" s="2" t="s">
        <v>5852</v>
      </c>
      <c r="K213" s="2">
        <v>0</v>
      </c>
      <c r="L213" s="2" t="s">
        <v>50</v>
      </c>
    </row>
    <row r="214" spans="1:12" x14ac:dyDescent="0.25">
      <c r="A214" s="2" t="s">
        <v>1929</v>
      </c>
      <c r="B214" s="2" t="s">
        <v>2109</v>
      </c>
      <c r="C214" s="2" t="s">
        <v>1517</v>
      </c>
      <c r="D214" s="2" t="s">
        <v>1516</v>
      </c>
      <c r="E214" s="2" t="s">
        <v>170</v>
      </c>
      <c r="F214" s="2" t="str">
        <f t="shared" si="3"/>
        <v>Pôster</v>
      </c>
      <c r="G214" s="2" t="s">
        <v>1930</v>
      </c>
      <c r="H214" s="2" t="s">
        <v>5853</v>
      </c>
      <c r="I214" s="2">
        <v>0</v>
      </c>
      <c r="J214" s="2">
        <v>0</v>
      </c>
      <c r="K214" s="2">
        <v>0</v>
      </c>
      <c r="L214" s="2" t="s">
        <v>143</v>
      </c>
    </row>
    <row r="215" spans="1:12" x14ac:dyDescent="0.25">
      <c r="A215" s="2" t="s">
        <v>1931</v>
      </c>
      <c r="B215" s="2" t="s">
        <v>2107</v>
      </c>
      <c r="C215" s="2" t="s">
        <v>1516</v>
      </c>
      <c r="D215" s="2" t="s">
        <v>1516</v>
      </c>
      <c r="E215" s="2" t="s">
        <v>170</v>
      </c>
      <c r="F215" s="2" t="str">
        <f t="shared" si="3"/>
        <v>Pôster</v>
      </c>
      <c r="G215" s="2" t="s">
        <v>1932</v>
      </c>
      <c r="H215" s="2" t="s">
        <v>5353</v>
      </c>
      <c r="I215" s="2" t="s">
        <v>5854</v>
      </c>
      <c r="J215" s="2" t="s">
        <v>730</v>
      </c>
      <c r="K215" s="2">
        <v>0</v>
      </c>
      <c r="L215" s="2" t="s">
        <v>76</v>
      </c>
    </row>
    <row r="216" spans="1:12" x14ac:dyDescent="0.25">
      <c r="A216" s="2" t="s">
        <v>1933</v>
      </c>
      <c r="B216" s="2" t="s">
        <v>2107</v>
      </c>
      <c r="C216" s="2" t="s">
        <v>1517</v>
      </c>
      <c r="D216" s="2" t="s">
        <v>1516</v>
      </c>
      <c r="E216" s="2">
        <v>0</v>
      </c>
      <c r="F216" s="2" t="str">
        <f t="shared" si="3"/>
        <v>Pôster</v>
      </c>
      <c r="G216" s="2" t="s">
        <v>1254</v>
      </c>
      <c r="H216" s="2" t="s">
        <v>5150</v>
      </c>
      <c r="I216" s="2">
        <v>0</v>
      </c>
      <c r="J216" s="2">
        <v>0</v>
      </c>
      <c r="K216" s="2">
        <v>0</v>
      </c>
      <c r="L216" s="2" t="s">
        <v>46</v>
      </c>
    </row>
    <row r="217" spans="1:12" x14ac:dyDescent="0.25">
      <c r="A217" s="2" t="s">
        <v>1934</v>
      </c>
      <c r="B217" s="2" t="s">
        <v>2106</v>
      </c>
      <c r="C217" s="2" t="s">
        <v>1516</v>
      </c>
      <c r="D217" s="2" t="s">
        <v>1516</v>
      </c>
      <c r="E217" s="2" t="s">
        <v>169</v>
      </c>
      <c r="F217" s="2" t="str">
        <f t="shared" si="3"/>
        <v>Oral</v>
      </c>
      <c r="G217" s="2" t="s">
        <v>1935</v>
      </c>
      <c r="H217" s="2" t="s">
        <v>1936</v>
      </c>
      <c r="I217" s="2">
        <v>0</v>
      </c>
      <c r="J217" s="2">
        <v>0</v>
      </c>
      <c r="K217" s="2">
        <v>0</v>
      </c>
      <c r="L217" s="2" t="s">
        <v>3</v>
      </c>
    </row>
    <row r="218" spans="1:12" x14ac:dyDescent="0.25">
      <c r="A218" s="2" t="s">
        <v>1937</v>
      </c>
      <c r="B218" s="2" t="s">
        <v>2107</v>
      </c>
      <c r="C218" s="2" t="s">
        <v>1516</v>
      </c>
      <c r="D218" s="2" t="s">
        <v>1516</v>
      </c>
      <c r="E218" s="2" t="s">
        <v>169</v>
      </c>
      <c r="F218" s="2" t="str">
        <f t="shared" si="3"/>
        <v>Oral</v>
      </c>
      <c r="G218" s="2" t="s">
        <v>1938</v>
      </c>
      <c r="H218" s="2">
        <v>0</v>
      </c>
      <c r="I218" s="2">
        <v>0</v>
      </c>
      <c r="J218" s="2">
        <v>0</v>
      </c>
      <c r="K218" s="2">
        <v>0</v>
      </c>
      <c r="L218" s="2" t="s">
        <v>50</v>
      </c>
    </row>
    <row r="219" spans="1:12" x14ac:dyDescent="0.25">
      <c r="A219" s="2" t="s">
        <v>1939</v>
      </c>
      <c r="B219" s="2" t="s">
        <v>2107</v>
      </c>
      <c r="C219" s="2" t="s">
        <v>1516</v>
      </c>
      <c r="D219" s="2" t="s">
        <v>1516</v>
      </c>
      <c r="E219" s="2" t="s">
        <v>169</v>
      </c>
      <c r="F219" s="2" t="str">
        <f t="shared" si="3"/>
        <v>Oral</v>
      </c>
      <c r="G219" s="2" t="s">
        <v>1940</v>
      </c>
      <c r="H219" s="2" t="s">
        <v>5855</v>
      </c>
      <c r="I219" s="2">
        <v>0</v>
      </c>
      <c r="J219" s="2">
        <v>0</v>
      </c>
      <c r="K219" s="2">
        <v>0</v>
      </c>
      <c r="L219" s="2" t="s">
        <v>100</v>
      </c>
    </row>
    <row r="220" spans="1:12" x14ac:dyDescent="0.25">
      <c r="A220" s="2" t="s">
        <v>1941</v>
      </c>
      <c r="B220" s="2" t="s">
        <v>2107</v>
      </c>
      <c r="C220" s="2" t="s">
        <v>1516</v>
      </c>
      <c r="D220" s="2" t="s">
        <v>1516</v>
      </c>
      <c r="E220" s="2" t="s">
        <v>170</v>
      </c>
      <c r="F220" s="2" t="str">
        <f t="shared" si="3"/>
        <v>Pôster</v>
      </c>
      <c r="G220" s="2" t="s">
        <v>1942</v>
      </c>
      <c r="H220" s="2">
        <v>0</v>
      </c>
      <c r="I220" s="2">
        <v>0</v>
      </c>
      <c r="J220" s="2">
        <v>0</v>
      </c>
      <c r="K220" s="2">
        <v>0</v>
      </c>
      <c r="L220" s="2" t="s">
        <v>3</v>
      </c>
    </row>
    <row r="221" spans="1:12" x14ac:dyDescent="0.25">
      <c r="A221" s="2" t="s">
        <v>1943</v>
      </c>
      <c r="B221" s="2" t="s">
        <v>2107</v>
      </c>
      <c r="C221" s="2" t="s">
        <v>1516</v>
      </c>
      <c r="D221" s="2" t="s">
        <v>1516</v>
      </c>
      <c r="E221" s="2" t="s">
        <v>169</v>
      </c>
      <c r="F221" s="2" t="str">
        <f t="shared" si="3"/>
        <v>Oral</v>
      </c>
      <c r="G221" s="2" t="s">
        <v>1944</v>
      </c>
      <c r="H221" s="2" t="s">
        <v>1945</v>
      </c>
      <c r="I221" s="2">
        <v>0</v>
      </c>
      <c r="J221" s="2">
        <v>0</v>
      </c>
      <c r="K221" s="2">
        <v>0</v>
      </c>
      <c r="L221" s="2" t="s">
        <v>19</v>
      </c>
    </row>
    <row r="222" spans="1:12" x14ac:dyDescent="0.25">
      <c r="A222" s="2" t="s">
        <v>1946</v>
      </c>
      <c r="B222" s="2" t="s">
        <v>2106</v>
      </c>
      <c r="C222" s="2" t="s">
        <v>1516</v>
      </c>
      <c r="D222" s="2" t="s">
        <v>1516</v>
      </c>
      <c r="E222" s="2" t="s">
        <v>169</v>
      </c>
      <c r="F222" s="2" t="str">
        <f t="shared" si="3"/>
        <v>Oral</v>
      </c>
      <c r="G222" s="2" t="s">
        <v>1947</v>
      </c>
      <c r="H222" s="2" t="s">
        <v>5856</v>
      </c>
      <c r="I222" s="2" t="s">
        <v>5857</v>
      </c>
      <c r="J222" s="2" t="s">
        <v>5806</v>
      </c>
      <c r="K222" s="2">
        <v>0</v>
      </c>
      <c r="L222" s="2" t="s">
        <v>3</v>
      </c>
    </row>
    <row r="223" spans="1:12" x14ac:dyDescent="0.25">
      <c r="A223" s="2" t="s">
        <v>1948</v>
      </c>
      <c r="B223" s="2" t="s">
        <v>2106</v>
      </c>
      <c r="C223" s="2" t="s">
        <v>1516</v>
      </c>
      <c r="D223" s="2" t="s">
        <v>1516</v>
      </c>
      <c r="E223" s="2" t="s">
        <v>169</v>
      </c>
      <c r="F223" s="2" t="str">
        <f t="shared" si="3"/>
        <v>Oral</v>
      </c>
      <c r="G223" s="2" t="s">
        <v>1660</v>
      </c>
      <c r="H223" s="2" t="s">
        <v>1746</v>
      </c>
      <c r="I223" s="2">
        <v>0</v>
      </c>
      <c r="J223" s="2">
        <v>0</v>
      </c>
      <c r="K223" s="2">
        <v>0</v>
      </c>
      <c r="L223" s="2" t="s">
        <v>3</v>
      </c>
    </row>
    <row r="224" spans="1:12" x14ac:dyDescent="0.25">
      <c r="A224" s="2" t="s">
        <v>1949</v>
      </c>
      <c r="B224" s="2" t="s">
        <v>2109</v>
      </c>
      <c r="C224" s="2" t="s">
        <v>1516</v>
      </c>
      <c r="D224" s="2" t="s">
        <v>1516</v>
      </c>
      <c r="E224" s="2" t="s">
        <v>170</v>
      </c>
      <c r="F224" s="2" t="str">
        <f t="shared" si="3"/>
        <v>Pôster</v>
      </c>
      <c r="G224" s="2" t="s">
        <v>1950</v>
      </c>
      <c r="H224" s="2" t="s">
        <v>1901</v>
      </c>
      <c r="I224" s="2">
        <v>0</v>
      </c>
      <c r="J224" s="2">
        <v>0</v>
      </c>
      <c r="K224" s="2">
        <v>0</v>
      </c>
      <c r="L224" s="2" t="s">
        <v>13</v>
      </c>
    </row>
    <row r="225" spans="1:12" x14ac:dyDescent="0.25">
      <c r="A225" s="2" t="s">
        <v>1951</v>
      </c>
      <c r="B225" s="2" t="s">
        <v>2107</v>
      </c>
      <c r="C225" s="2" t="s">
        <v>1516</v>
      </c>
      <c r="D225" s="2" t="s">
        <v>1516</v>
      </c>
      <c r="E225" s="2" t="s">
        <v>170</v>
      </c>
      <c r="F225" s="2" t="str">
        <f t="shared" si="3"/>
        <v>Pôster</v>
      </c>
      <c r="G225" s="2" t="s">
        <v>1952</v>
      </c>
      <c r="H225" s="2">
        <v>0</v>
      </c>
      <c r="I225" s="2">
        <v>0</v>
      </c>
      <c r="J225" s="2">
        <v>0</v>
      </c>
      <c r="K225" s="2">
        <v>0</v>
      </c>
      <c r="L225" s="2" t="s">
        <v>100</v>
      </c>
    </row>
    <row r="226" spans="1:12" x14ac:dyDescent="0.25">
      <c r="A226" s="2" t="s">
        <v>1953</v>
      </c>
      <c r="B226" s="2" t="s">
        <v>2107</v>
      </c>
      <c r="C226" s="2" t="s">
        <v>1516</v>
      </c>
      <c r="D226" s="2" t="s">
        <v>1516</v>
      </c>
      <c r="E226" s="2" t="s">
        <v>170</v>
      </c>
      <c r="F226" s="2" t="str">
        <f t="shared" si="3"/>
        <v>Pôster</v>
      </c>
      <c r="G226" s="2" t="s">
        <v>1954</v>
      </c>
      <c r="H226" s="2" t="s">
        <v>5858</v>
      </c>
      <c r="I226" s="2" t="s">
        <v>5859</v>
      </c>
      <c r="J226" s="2">
        <v>0</v>
      </c>
      <c r="K226" s="2">
        <v>0</v>
      </c>
      <c r="L226" s="2" t="s">
        <v>100</v>
      </c>
    </row>
    <row r="227" spans="1:12" x14ac:dyDescent="0.25">
      <c r="A227" s="2" t="s">
        <v>1955</v>
      </c>
      <c r="B227" s="2" t="s">
        <v>2106</v>
      </c>
      <c r="C227" s="2" t="s">
        <v>1516</v>
      </c>
      <c r="D227" s="2" t="s">
        <v>1517</v>
      </c>
      <c r="E227" s="2" t="s">
        <v>169</v>
      </c>
      <c r="F227" s="2" t="str">
        <f t="shared" si="3"/>
        <v>Pôster_mod</v>
      </c>
      <c r="G227" s="2" t="s">
        <v>1936</v>
      </c>
      <c r="H227" s="2" t="s">
        <v>5860</v>
      </c>
      <c r="I227" s="2" t="s">
        <v>5861</v>
      </c>
      <c r="J227" s="2" t="s">
        <v>3747</v>
      </c>
      <c r="K227" s="2">
        <v>0</v>
      </c>
      <c r="L227" s="2" t="s">
        <v>3</v>
      </c>
    </row>
    <row r="228" spans="1:12" x14ac:dyDescent="0.25">
      <c r="A228" s="2" t="s">
        <v>1956</v>
      </c>
      <c r="B228" s="2" t="s">
        <v>2109</v>
      </c>
      <c r="C228" s="2" t="s">
        <v>1516</v>
      </c>
      <c r="D228" s="2" t="s">
        <v>1516</v>
      </c>
      <c r="E228" s="2" t="s">
        <v>170</v>
      </c>
      <c r="F228" s="2" t="str">
        <f t="shared" si="3"/>
        <v>Pôster</v>
      </c>
      <c r="G228" s="2" t="s">
        <v>1957</v>
      </c>
      <c r="H228" s="2" t="s">
        <v>5862</v>
      </c>
      <c r="I228" s="2">
        <v>0</v>
      </c>
      <c r="J228" s="2">
        <v>0</v>
      </c>
      <c r="K228" s="2">
        <v>0</v>
      </c>
      <c r="L228" s="2" t="s">
        <v>100</v>
      </c>
    </row>
    <row r="229" spans="1:12" x14ac:dyDescent="0.25">
      <c r="A229" s="2" t="s">
        <v>1958</v>
      </c>
      <c r="B229" s="2" t="s">
        <v>2107</v>
      </c>
      <c r="C229" s="2" t="s">
        <v>1516</v>
      </c>
      <c r="D229" s="2" t="s">
        <v>1516</v>
      </c>
      <c r="E229" s="2" t="s">
        <v>170</v>
      </c>
      <c r="F229" s="2" t="str">
        <f t="shared" si="3"/>
        <v>Pôster</v>
      </c>
      <c r="G229" s="2" t="s">
        <v>1959</v>
      </c>
      <c r="H229" s="2" t="s">
        <v>5863</v>
      </c>
      <c r="I229" s="2" t="s">
        <v>1254</v>
      </c>
      <c r="J229" s="2">
        <v>0</v>
      </c>
      <c r="K229" s="2">
        <v>0</v>
      </c>
      <c r="L229" s="2" t="s">
        <v>46</v>
      </c>
    </row>
    <row r="230" spans="1:12" x14ac:dyDescent="0.25">
      <c r="A230" s="2" t="s">
        <v>1960</v>
      </c>
      <c r="B230" s="2" t="s">
        <v>2109</v>
      </c>
      <c r="C230" s="2" t="s">
        <v>1516</v>
      </c>
      <c r="D230" s="2" t="s">
        <v>1516</v>
      </c>
      <c r="E230" s="2" t="s">
        <v>169</v>
      </c>
      <c r="F230" s="2" t="str">
        <f t="shared" si="3"/>
        <v>Oral</v>
      </c>
      <c r="G230" s="2" t="s">
        <v>90</v>
      </c>
      <c r="H230" s="2" t="s">
        <v>89</v>
      </c>
      <c r="I230" s="2" t="s">
        <v>3807</v>
      </c>
      <c r="J230" s="2" t="s">
        <v>3806</v>
      </c>
      <c r="K230" s="2" t="s">
        <v>91</v>
      </c>
      <c r="L230" s="2" t="s">
        <v>13</v>
      </c>
    </row>
    <row r="231" spans="1:12" x14ac:dyDescent="0.25">
      <c r="A231" s="2" t="s">
        <v>1961</v>
      </c>
      <c r="B231" s="2" t="s">
        <v>2107</v>
      </c>
      <c r="C231" s="2" t="s">
        <v>1516</v>
      </c>
      <c r="D231" s="2" t="s">
        <v>1516</v>
      </c>
      <c r="E231" s="2" t="s">
        <v>169</v>
      </c>
      <c r="F231" s="2" t="str">
        <f t="shared" si="3"/>
        <v>Oral</v>
      </c>
      <c r="G231" s="2" t="s">
        <v>664</v>
      </c>
      <c r="H231" s="2" t="s">
        <v>5496</v>
      </c>
      <c r="I231" s="2" t="s">
        <v>665</v>
      </c>
      <c r="J231" s="2" t="s">
        <v>5864</v>
      </c>
      <c r="K231" s="2" t="s">
        <v>5865</v>
      </c>
      <c r="L231" s="2" t="s">
        <v>76</v>
      </c>
    </row>
    <row r="232" spans="1:12" x14ac:dyDescent="0.25">
      <c r="A232" s="2" t="s">
        <v>1962</v>
      </c>
      <c r="B232" s="2" t="s">
        <v>2106</v>
      </c>
      <c r="C232" s="2" t="s">
        <v>1516</v>
      </c>
      <c r="D232" s="2" t="s">
        <v>1516</v>
      </c>
      <c r="E232" s="2" t="s">
        <v>169</v>
      </c>
      <c r="F232" s="2" t="str">
        <f t="shared" si="3"/>
        <v>Oral</v>
      </c>
      <c r="G232" s="2" t="s">
        <v>1963</v>
      </c>
      <c r="H232" s="2" t="s">
        <v>5866</v>
      </c>
      <c r="I232" s="2" t="s">
        <v>5867</v>
      </c>
      <c r="J232" s="2" t="s">
        <v>5868</v>
      </c>
      <c r="K232" s="2">
        <v>0</v>
      </c>
      <c r="L232" s="2" t="s">
        <v>3</v>
      </c>
    </row>
    <row r="233" spans="1:12" x14ac:dyDescent="0.25">
      <c r="A233" s="2" t="s">
        <v>1964</v>
      </c>
      <c r="B233" s="2" t="s">
        <v>2107</v>
      </c>
      <c r="C233" s="2" t="s">
        <v>1516</v>
      </c>
      <c r="D233" s="2" t="s">
        <v>1516</v>
      </c>
      <c r="E233" s="2" t="s">
        <v>170</v>
      </c>
      <c r="F233" s="2" t="str">
        <f t="shared" si="3"/>
        <v>Pôster</v>
      </c>
      <c r="G233" s="2" t="s">
        <v>1877</v>
      </c>
      <c r="H233" s="2">
        <v>0</v>
      </c>
      <c r="I233" s="2">
        <v>0</v>
      </c>
      <c r="J233" s="2">
        <v>0</v>
      </c>
      <c r="K233" s="2">
        <v>0</v>
      </c>
      <c r="L233" s="2" t="s">
        <v>3</v>
      </c>
    </row>
    <row r="234" spans="1:12" x14ac:dyDescent="0.25">
      <c r="A234" s="2" t="s">
        <v>1965</v>
      </c>
      <c r="B234" s="2" t="s">
        <v>2106</v>
      </c>
      <c r="C234" s="2" t="s">
        <v>1516</v>
      </c>
      <c r="D234" s="2" t="s">
        <v>1516</v>
      </c>
      <c r="E234" s="2" t="s">
        <v>169</v>
      </c>
      <c r="F234" s="2" t="str">
        <f t="shared" si="3"/>
        <v>Oral</v>
      </c>
      <c r="G234" s="2" t="s">
        <v>1945</v>
      </c>
      <c r="H234" s="2" t="s">
        <v>1944</v>
      </c>
      <c r="I234" s="2" t="s">
        <v>1838</v>
      </c>
      <c r="J234" s="2" t="s">
        <v>1966</v>
      </c>
      <c r="K234" s="2">
        <v>0</v>
      </c>
      <c r="L234" s="2" t="s">
        <v>19</v>
      </c>
    </row>
    <row r="235" spans="1:12" x14ac:dyDescent="0.25">
      <c r="A235" s="2" t="s">
        <v>1967</v>
      </c>
      <c r="B235" s="2" t="s">
        <v>2107</v>
      </c>
      <c r="C235" s="2" t="s">
        <v>1516</v>
      </c>
      <c r="D235" s="2" t="s">
        <v>1516</v>
      </c>
      <c r="E235" s="2" t="s">
        <v>169</v>
      </c>
      <c r="F235" s="2" t="str">
        <f t="shared" si="3"/>
        <v>Oral</v>
      </c>
      <c r="G235" s="2" t="s">
        <v>694</v>
      </c>
      <c r="H235" s="2" t="s">
        <v>5869</v>
      </c>
      <c r="I235" s="2">
        <v>0</v>
      </c>
      <c r="J235" s="2">
        <v>0</v>
      </c>
      <c r="K235" s="2">
        <v>0</v>
      </c>
      <c r="L235" s="2" t="s">
        <v>3</v>
      </c>
    </row>
    <row r="236" spans="1:12" x14ac:dyDescent="0.25">
      <c r="A236" s="2" t="s">
        <v>1968</v>
      </c>
      <c r="B236" s="2" t="s">
        <v>2107</v>
      </c>
      <c r="C236" s="2" t="s">
        <v>1516</v>
      </c>
      <c r="D236" s="2" t="s">
        <v>1516</v>
      </c>
      <c r="E236" s="2" t="s">
        <v>169</v>
      </c>
      <c r="F236" s="2" t="str">
        <f t="shared" si="3"/>
        <v>Oral</v>
      </c>
      <c r="G236" s="2" t="s">
        <v>1969</v>
      </c>
      <c r="H236" s="2" t="s">
        <v>5040</v>
      </c>
      <c r="I236" s="2" t="s">
        <v>940</v>
      </c>
      <c r="J236" s="2">
        <v>0</v>
      </c>
      <c r="K236" s="2">
        <v>0</v>
      </c>
      <c r="L236" s="2" t="s">
        <v>22</v>
      </c>
    </row>
    <row r="237" spans="1:12" x14ac:dyDescent="0.25">
      <c r="A237" s="2" t="s">
        <v>1970</v>
      </c>
      <c r="B237" s="2" t="s">
        <v>2107</v>
      </c>
      <c r="C237" s="2" t="s">
        <v>1516</v>
      </c>
      <c r="D237" s="2" t="s">
        <v>1516</v>
      </c>
      <c r="E237" s="2" t="s">
        <v>169</v>
      </c>
      <c r="F237" s="2" t="str">
        <f t="shared" si="3"/>
        <v>Oral</v>
      </c>
      <c r="G237" s="2" t="s">
        <v>1971</v>
      </c>
      <c r="H237" s="2">
        <v>0</v>
      </c>
      <c r="I237" s="2">
        <v>0</v>
      </c>
      <c r="J237" s="2">
        <v>0</v>
      </c>
      <c r="K237" s="2">
        <v>0</v>
      </c>
      <c r="L237" s="2" t="s">
        <v>213</v>
      </c>
    </row>
    <row r="238" spans="1:12" x14ac:dyDescent="0.25">
      <c r="A238" s="2" t="s">
        <v>1972</v>
      </c>
      <c r="B238" s="2" t="s">
        <v>2107</v>
      </c>
      <c r="C238" s="2" t="s">
        <v>1516</v>
      </c>
      <c r="D238" s="2" t="s">
        <v>1516</v>
      </c>
      <c r="E238" s="2" t="s">
        <v>169</v>
      </c>
      <c r="F238" s="2" t="str">
        <f t="shared" si="3"/>
        <v>Oral</v>
      </c>
      <c r="G238" s="2" t="s">
        <v>1973</v>
      </c>
      <c r="H238" s="2" t="s">
        <v>806</v>
      </c>
      <c r="I238" s="2">
        <v>0</v>
      </c>
      <c r="J238" s="2">
        <v>0</v>
      </c>
      <c r="K238" s="2">
        <v>0</v>
      </c>
      <c r="L238" s="2" t="s">
        <v>39</v>
      </c>
    </row>
    <row r="239" spans="1:12" x14ac:dyDescent="0.25">
      <c r="A239" s="2" t="s">
        <v>1974</v>
      </c>
      <c r="B239" s="2" t="s">
        <v>2107</v>
      </c>
      <c r="C239" s="2" t="s">
        <v>1516</v>
      </c>
      <c r="D239" s="2" t="s">
        <v>1516</v>
      </c>
      <c r="E239" s="2" t="s">
        <v>169</v>
      </c>
      <c r="F239" s="2" t="str">
        <f t="shared" si="3"/>
        <v>Oral</v>
      </c>
      <c r="G239" s="2" t="s">
        <v>1975</v>
      </c>
      <c r="H239" s="2" t="s">
        <v>5806</v>
      </c>
      <c r="I239" s="2">
        <v>0</v>
      </c>
      <c r="J239" s="2">
        <v>0</v>
      </c>
      <c r="K239" s="2">
        <v>0</v>
      </c>
      <c r="L239" s="2" t="s">
        <v>3</v>
      </c>
    </row>
    <row r="240" spans="1:12" x14ac:dyDescent="0.25">
      <c r="A240" s="2" t="s">
        <v>1976</v>
      </c>
      <c r="B240" s="2" t="s">
        <v>2108</v>
      </c>
      <c r="C240" s="2" t="s">
        <v>1516</v>
      </c>
      <c r="D240" s="2" t="s">
        <v>1516</v>
      </c>
      <c r="E240" s="2" t="s">
        <v>169</v>
      </c>
      <c r="F240" s="2" t="str">
        <f t="shared" si="3"/>
        <v>Oral</v>
      </c>
      <c r="G240" s="2" t="s">
        <v>1977</v>
      </c>
      <c r="H240" s="2">
        <v>0</v>
      </c>
      <c r="I240" s="2">
        <v>0</v>
      </c>
      <c r="J240" s="2">
        <v>0</v>
      </c>
      <c r="K240" s="2">
        <v>0</v>
      </c>
      <c r="L240" s="2" t="s">
        <v>282</v>
      </c>
    </row>
    <row r="241" spans="1:12" x14ac:dyDescent="0.25">
      <c r="A241" s="2" t="s">
        <v>1978</v>
      </c>
      <c r="B241" s="2" t="s">
        <v>2107</v>
      </c>
      <c r="C241" s="2" t="s">
        <v>1516</v>
      </c>
      <c r="D241" s="2" t="s">
        <v>1516</v>
      </c>
      <c r="E241" s="2" t="s">
        <v>170</v>
      </c>
      <c r="F241" s="2" t="str">
        <f t="shared" si="3"/>
        <v>Pôster</v>
      </c>
      <c r="G241" s="2" t="s">
        <v>1942</v>
      </c>
      <c r="H241" s="2" t="s">
        <v>124</v>
      </c>
      <c r="I241" s="2">
        <v>0</v>
      </c>
      <c r="J241" s="2">
        <v>0</v>
      </c>
      <c r="K241" s="2">
        <v>0</v>
      </c>
      <c r="L241" s="2" t="s">
        <v>3</v>
      </c>
    </row>
    <row r="242" spans="1:12" x14ac:dyDescent="0.25">
      <c r="A242" s="2" t="s">
        <v>1979</v>
      </c>
      <c r="B242" s="2" t="s">
        <v>2107</v>
      </c>
      <c r="C242" s="2" t="s">
        <v>1516</v>
      </c>
      <c r="D242" s="2" t="s">
        <v>1516</v>
      </c>
      <c r="E242" s="2" t="s">
        <v>169</v>
      </c>
      <c r="F242" s="2" t="str">
        <f t="shared" si="3"/>
        <v>Oral</v>
      </c>
      <c r="G242" s="2" t="s">
        <v>1980</v>
      </c>
      <c r="H242" s="2" t="s">
        <v>1981</v>
      </c>
      <c r="I242" s="2" t="s">
        <v>5870</v>
      </c>
      <c r="J242" s="2">
        <v>0</v>
      </c>
      <c r="K242" s="2">
        <v>0</v>
      </c>
      <c r="L242" s="2" t="s">
        <v>46</v>
      </c>
    </row>
    <row r="243" spans="1:12" x14ac:dyDescent="0.25">
      <c r="A243" s="2" t="s">
        <v>1982</v>
      </c>
      <c r="B243" s="2" t="s">
        <v>2107</v>
      </c>
      <c r="C243" s="2" t="s">
        <v>1516</v>
      </c>
      <c r="D243" s="2" t="s">
        <v>1516</v>
      </c>
      <c r="E243" s="2" t="s">
        <v>170</v>
      </c>
      <c r="F243" s="2" t="str">
        <f t="shared" si="3"/>
        <v>Pôster</v>
      </c>
      <c r="G243" s="2" t="s">
        <v>1983</v>
      </c>
      <c r="H243" s="2" t="s">
        <v>576</v>
      </c>
      <c r="I243" s="2">
        <v>0</v>
      </c>
      <c r="J243" s="2">
        <v>0</v>
      </c>
      <c r="K243" s="2">
        <v>0</v>
      </c>
      <c r="L243" s="2" t="s">
        <v>33</v>
      </c>
    </row>
    <row r="244" spans="1:12" x14ac:dyDescent="0.25">
      <c r="A244" s="2" t="s">
        <v>1984</v>
      </c>
      <c r="B244" s="2" t="s">
        <v>2107</v>
      </c>
      <c r="C244" s="2" t="s">
        <v>1516</v>
      </c>
      <c r="D244" s="2" t="s">
        <v>1516</v>
      </c>
      <c r="E244" s="2" t="s">
        <v>169</v>
      </c>
      <c r="F244" s="2" t="str">
        <f t="shared" si="3"/>
        <v>Oral</v>
      </c>
      <c r="G244" s="2" t="s">
        <v>1985</v>
      </c>
      <c r="H244" s="2" t="s">
        <v>5871</v>
      </c>
      <c r="I244" s="2" t="s">
        <v>5872</v>
      </c>
      <c r="J244" s="2">
        <v>0</v>
      </c>
      <c r="K244" s="2">
        <v>0</v>
      </c>
      <c r="L244" s="2" t="s">
        <v>3</v>
      </c>
    </row>
    <row r="245" spans="1:12" x14ac:dyDescent="0.25">
      <c r="A245" s="2" t="s">
        <v>1986</v>
      </c>
      <c r="B245" s="2" t="s">
        <v>2106</v>
      </c>
      <c r="C245" s="2" t="s">
        <v>1516</v>
      </c>
      <c r="D245" s="2" t="s">
        <v>1516</v>
      </c>
      <c r="E245" s="2" t="s">
        <v>169</v>
      </c>
      <c r="F245" s="2" t="str">
        <f t="shared" si="3"/>
        <v>Oral</v>
      </c>
      <c r="G245" s="2" t="s">
        <v>1987</v>
      </c>
      <c r="H245" s="2" t="s">
        <v>1988</v>
      </c>
      <c r="I245" s="2">
        <v>0</v>
      </c>
      <c r="J245" s="2">
        <v>0</v>
      </c>
      <c r="K245" s="2">
        <v>0</v>
      </c>
      <c r="L245" s="2" t="s">
        <v>3</v>
      </c>
    </row>
    <row r="246" spans="1:12" x14ac:dyDescent="0.25">
      <c r="A246" s="2" t="s">
        <v>1990</v>
      </c>
      <c r="B246" s="2" t="s">
        <v>2107</v>
      </c>
      <c r="C246" s="2" t="s">
        <v>1516</v>
      </c>
      <c r="D246" s="2" t="s">
        <v>1516</v>
      </c>
      <c r="E246" s="2" t="s">
        <v>169</v>
      </c>
      <c r="F246" s="2" t="str">
        <f t="shared" si="3"/>
        <v>Oral</v>
      </c>
      <c r="G246" s="2" t="s">
        <v>1991</v>
      </c>
      <c r="H246" s="2" t="s">
        <v>5873</v>
      </c>
      <c r="I246" s="2" t="s">
        <v>5874</v>
      </c>
      <c r="J246" s="2" t="s">
        <v>5875</v>
      </c>
      <c r="K246" s="2" t="s">
        <v>5876</v>
      </c>
      <c r="L246" s="2" t="s">
        <v>13</v>
      </c>
    </row>
    <row r="247" spans="1:12" x14ac:dyDescent="0.25">
      <c r="A247" s="2" t="s">
        <v>1992</v>
      </c>
      <c r="B247" s="2" t="s">
        <v>2107</v>
      </c>
      <c r="C247" s="2" t="s">
        <v>1517</v>
      </c>
      <c r="D247" s="2" t="s">
        <v>1516</v>
      </c>
      <c r="E247" s="2" t="s">
        <v>170</v>
      </c>
      <c r="F247" s="2" t="str">
        <f t="shared" si="3"/>
        <v>Pôster</v>
      </c>
      <c r="G247" s="2" t="s">
        <v>1993</v>
      </c>
      <c r="H247" s="2">
        <v>0</v>
      </c>
      <c r="I247" s="2">
        <v>0</v>
      </c>
      <c r="J247" s="2">
        <v>0</v>
      </c>
      <c r="K247" s="2">
        <v>0</v>
      </c>
      <c r="L247" s="2" t="s">
        <v>143</v>
      </c>
    </row>
    <row r="248" spans="1:12" x14ac:dyDescent="0.25">
      <c r="A248" s="2" t="s">
        <v>1994</v>
      </c>
      <c r="B248" s="2" t="s">
        <v>2107</v>
      </c>
      <c r="C248" s="2" t="s">
        <v>1516</v>
      </c>
      <c r="D248" s="2" t="s">
        <v>1516</v>
      </c>
      <c r="E248" s="2" t="s">
        <v>169</v>
      </c>
      <c r="F248" s="2" t="str">
        <f t="shared" si="3"/>
        <v>Oral</v>
      </c>
      <c r="G248" s="2" t="s">
        <v>1981</v>
      </c>
      <c r="H248" s="2" t="s">
        <v>1980</v>
      </c>
      <c r="I248" s="2" t="s">
        <v>5870</v>
      </c>
      <c r="J248" s="2">
        <v>0</v>
      </c>
      <c r="K248" s="2">
        <v>0</v>
      </c>
      <c r="L248" s="2" t="s">
        <v>46</v>
      </c>
    </row>
    <row r="249" spans="1:12" x14ac:dyDescent="0.25">
      <c r="A249" s="2" t="s">
        <v>1995</v>
      </c>
      <c r="B249" s="2" t="s">
        <v>2106</v>
      </c>
      <c r="C249" s="2" t="s">
        <v>1516</v>
      </c>
      <c r="D249" s="2" t="s">
        <v>1516</v>
      </c>
      <c r="E249" s="2" t="s">
        <v>170</v>
      </c>
      <c r="F249" s="2" t="str">
        <f t="shared" si="3"/>
        <v>Pôster</v>
      </c>
      <c r="G249" s="2" t="s">
        <v>1996</v>
      </c>
      <c r="H249" s="2">
        <v>0</v>
      </c>
      <c r="I249" s="2">
        <v>0</v>
      </c>
      <c r="J249" s="2">
        <v>0</v>
      </c>
      <c r="K249" s="2">
        <v>0</v>
      </c>
      <c r="L249" s="2" t="s">
        <v>3</v>
      </c>
    </row>
    <row r="250" spans="1:12" x14ac:dyDescent="0.25">
      <c r="A250" s="2" t="s">
        <v>1997</v>
      </c>
      <c r="B250" s="2" t="s">
        <v>2107</v>
      </c>
      <c r="C250" s="2" t="s">
        <v>1516</v>
      </c>
      <c r="D250" s="2" t="s">
        <v>1516</v>
      </c>
      <c r="E250" s="2" t="s">
        <v>169</v>
      </c>
      <c r="F250" s="2" t="str">
        <f t="shared" si="3"/>
        <v>Oral</v>
      </c>
      <c r="G250" s="2" t="s">
        <v>1998</v>
      </c>
      <c r="H250" s="2">
        <v>0</v>
      </c>
      <c r="I250" s="2">
        <v>0</v>
      </c>
      <c r="J250" s="2">
        <v>0</v>
      </c>
      <c r="K250" s="2">
        <v>0</v>
      </c>
      <c r="L250" s="2" t="s">
        <v>152</v>
      </c>
    </row>
    <row r="251" spans="1:12" x14ac:dyDescent="0.25">
      <c r="A251" s="2" t="s">
        <v>1999</v>
      </c>
      <c r="B251" s="2" t="s">
        <v>2107</v>
      </c>
      <c r="C251" s="2" t="s">
        <v>1516</v>
      </c>
      <c r="D251" s="2" t="s">
        <v>1516</v>
      </c>
      <c r="E251" s="2" t="s">
        <v>170</v>
      </c>
      <c r="F251" s="2" t="str">
        <f t="shared" si="3"/>
        <v>Pôster</v>
      </c>
      <c r="G251" s="2" t="s">
        <v>2000</v>
      </c>
      <c r="H251" s="2" t="s">
        <v>5877</v>
      </c>
      <c r="I251" s="2">
        <v>0</v>
      </c>
      <c r="J251" s="2">
        <v>0</v>
      </c>
      <c r="K251" s="2">
        <v>0</v>
      </c>
      <c r="L251" s="2" t="s">
        <v>50</v>
      </c>
    </row>
    <row r="252" spans="1:12" x14ac:dyDescent="0.25">
      <c r="A252" s="2" t="s">
        <v>2001</v>
      </c>
      <c r="B252" s="2" t="s">
        <v>2107</v>
      </c>
      <c r="C252" s="2" t="s">
        <v>1516</v>
      </c>
      <c r="D252" s="2" t="s">
        <v>1516</v>
      </c>
      <c r="E252" s="2" t="s">
        <v>169</v>
      </c>
      <c r="F252" s="2" t="str">
        <f t="shared" si="3"/>
        <v>Oral</v>
      </c>
      <c r="G252" s="2" t="s">
        <v>2002</v>
      </c>
      <c r="H252" s="2" t="s">
        <v>5878</v>
      </c>
      <c r="I252" s="2" t="s">
        <v>5879</v>
      </c>
      <c r="J252" s="2">
        <v>0</v>
      </c>
      <c r="K252" s="2">
        <v>0</v>
      </c>
      <c r="L252" s="2" t="s">
        <v>100</v>
      </c>
    </row>
    <row r="253" spans="1:12" x14ac:dyDescent="0.25">
      <c r="A253" s="2" t="s">
        <v>2003</v>
      </c>
      <c r="B253" s="2" t="s">
        <v>2107</v>
      </c>
      <c r="C253" s="2" t="s">
        <v>1516</v>
      </c>
      <c r="D253" s="2" t="s">
        <v>1516</v>
      </c>
      <c r="E253" s="2" t="s">
        <v>169</v>
      </c>
      <c r="F253" s="2" t="str">
        <f t="shared" si="3"/>
        <v>Oral</v>
      </c>
      <c r="G253" s="2" t="s">
        <v>2004</v>
      </c>
      <c r="H253" s="2" t="s">
        <v>2005</v>
      </c>
      <c r="I253" s="2" t="s">
        <v>2006</v>
      </c>
      <c r="J253" s="2">
        <v>0</v>
      </c>
      <c r="K253" s="2">
        <v>0</v>
      </c>
      <c r="L253" s="2" t="s">
        <v>3</v>
      </c>
    </row>
    <row r="254" spans="1:12" x14ac:dyDescent="0.25">
      <c r="A254" s="2" t="s">
        <v>2007</v>
      </c>
      <c r="B254" s="2" t="s">
        <v>2107</v>
      </c>
      <c r="C254" s="2" t="s">
        <v>1516</v>
      </c>
      <c r="D254" s="2" t="s">
        <v>1516</v>
      </c>
      <c r="E254" s="2" t="s">
        <v>170</v>
      </c>
      <c r="F254" s="2" t="str">
        <f t="shared" si="3"/>
        <v>Pôster</v>
      </c>
      <c r="G254" s="2" t="s">
        <v>2008</v>
      </c>
      <c r="H254" s="2">
        <v>0</v>
      </c>
      <c r="I254" s="2">
        <v>0</v>
      </c>
      <c r="J254" s="2">
        <v>0</v>
      </c>
      <c r="K254" s="2">
        <v>0</v>
      </c>
      <c r="L254" s="2" t="s">
        <v>46</v>
      </c>
    </row>
    <row r="255" spans="1:12" x14ac:dyDescent="0.25">
      <c r="A255" s="2" t="s">
        <v>2009</v>
      </c>
      <c r="B255" s="2" t="s">
        <v>2106</v>
      </c>
      <c r="C255" s="2" t="s">
        <v>1516</v>
      </c>
      <c r="D255" s="2" t="s">
        <v>1516</v>
      </c>
      <c r="E255" s="2" t="s">
        <v>169</v>
      </c>
      <c r="F255" s="2" t="str">
        <f t="shared" si="3"/>
        <v>Oral</v>
      </c>
      <c r="G255" s="2" t="s">
        <v>2010</v>
      </c>
      <c r="H255" s="2" t="s">
        <v>1847</v>
      </c>
      <c r="I255" s="2" t="s">
        <v>5880</v>
      </c>
      <c r="J255" s="2">
        <v>0</v>
      </c>
      <c r="K255" s="2">
        <v>0</v>
      </c>
      <c r="L255" s="2" t="s">
        <v>3</v>
      </c>
    </row>
    <row r="256" spans="1:12" x14ac:dyDescent="0.25">
      <c r="A256" s="2" t="s">
        <v>2011</v>
      </c>
      <c r="B256" s="2" t="s">
        <v>2107</v>
      </c>
      <c r="C256" s="2" t="s">
        <v>1517</v>
      </c>
      <c r="D256" s="2" t="s">
        <v>1516</v>
      </c>
      <c r="E256" s="2">
        <v>0</v>
      </c>
      <c r="F256" s="2" t="str">
        <f t="shared" si="3"/>
        <v>Pôster</v>
      </c>
      <c r="G256" s="2" t="s">
        <v>2012</v>
      </c>
      <c r="H256" s="2" t="s">
        <v>2981</v>
      </c>
      <c r="I256" s="2">
        <v>0</v>
      </c>
      <c r="J256" s="2">
        <v>0</v>
      </c>
      <c r="K256" s="2">
        <v>0</v>
      </c>
      <c r="L256" s="2" t="s">
        <v>39</v>
      </c>
    </row>
    <row r="257" spans="1:12" x14ac:dyDescent="0.25">
      <c r="A257" s="2" t="s">
        <v>2013</v>
      </c>
      <c r="B257" s="2" t="s">
        <v>2107</v>
      </c>
      <c r="C257" s="2" t="s">
        <v>1516</v>
      </c>
      <c r="D257" s="2" t="s">
        <v>1516</v>
      </c>
      <c r="E257" s="2" t="s">
        <v>170</v>
      </c>
      <c r="F257" s="2" t="str">
        <f t="shared" si="3"/>
        <v>Pôster</v>
      </c>
      <c r="G257" s="2" t="s">
        <v>2014</v>
      </c>
      <c r="H257" s="2" t="s">
        <v>872</v>
      </c>
      <c r="I257" s="2">
        <v>0</v>
      </c>
      <c r="J257" s="2">
        <v>0</v>
      </c>
      <c r="K257" s="2">
        <v>0</v>
      </c>
      <c r="L257" s="2" t="s">
        <v>6</v>
      </c>
    </row>
    <row r="258" spans="1:12" x14ac:dyDescent="0.25">
      <c r="A258" s="2" t="s">
        <v>2015</v>
      </c>
      <c r="B258" s="2" t="s">
        <v>2107</v>
      </c>
      <c r="C258" s="2" t="s">
        <v>1516</v>
      </c>
      <c r="D258" s="2" t="s">
        <v>1516</v>
      </c>
      <c r="E258" s="2" t="s">
        <v>169</v>
      </c>
      <c r="F258" s="2" t="str">
        <f t="shared" ref="F258:F312" si="4">IF(E258="Oral",IF(C258=D258,"Oral","Pôster_mod"),"Pôster")</f>
        <v>Oral</v>
      </c>
      <c r="G258" s="2" t="s">
        <v>770</v>
      </c>
      <c r="H258" s="2">
        <v>0</v>
      </c>
      <c r="I258" s="2">
        <v>0</v>
      </c>
      <c r="J258" s="2">
        <v>0</v>
      </c>
      <c r="K258" s="2">
        <v>0</v>
      </c>
      <c r="L258" s="2" t="s">
        <v>22</v>
      </c>
    </row>
    <row r="259" spans="1:12" x14ac:dyDescent="0.25">
      <c r="A259" s="2" t="s">
        <v>2016</v>
      </c>
      <c r="B259" s="2" t="s">
        <v>2106</v>
      </c>
      <c r="C259" s="2" t="s">
        <v>1516</v>
      </c>
      <c r="D259" s="2" t="s">
        <v>1516</v>
      </c>
      <c r="E259" s="2" t="s">
        <v>169</v>
      </c>
      <c r="F259" s="2" t="str">
        <f t="shared" si="4"/>
        <v>Oral</v>
      </c>
      <c r="G259" s="2" t="s">
        <v>2017</v>
      </c>
      <c r="H259" s="2" t="s">
        <v>5881</v>
      </c>
      <c r="I259" s="2" t="s">
        <v>5882</v>
      </c>
      <c r="J259" s="2" t="s">
        <v>5883</v>
      </c>
      <c r="K259" s="2" t="s">
        <v>5884</v>
      </c>
      <c r="L259" s="2" t="s">
        <v>3</v>
      </c>
    </row>
    <row r="260" spans="1:12" x14ac:dyDescent="0.25">
      <c r="A260" s="2" t="s">
        <v>2018</v>
      </c>
      <c r="B260" s="2" t="s">
        <v>2106</v>
      </c>
      <c r="C260" s="2" t="s">
        <v>1516</v>
      </c>
      <c r="D260" s="2" t="s">
        <v>1516</v>
      </c>
      <c r="E260" s="2" t="s">
        <v>170</v>
      </c>
      <c r="F260" s="2" t="str">
        <f t="shared" si="4"/>
        <v>Pôster</v>
      </c>
      <c r="G260" s="2" t="s">
        <v>1847</v>
      </c>
      <c r="H260" s="2" t="s">
        <v>2010</v>
      </c>
      <c r="I260" s="2" t="s">
        <v>5650</v>
      </c>
      <c r="J260" s="2">
        <v>0</v>
      </c>
      <c r="K260" s="2">
        <v>0</v>
      </c>
      <c r="L260" s="2" t="s">
        <v>3</v>
      </c>
    </row>
    <row r="261" spans="1:12" x14ac:dyDescent="0.25">
      <c r="A261" s="2" t="s">
        <v>2019</v>
      </c>
      <c r="B261" s="2" t="s">
        <v>2107</v>
      </c>
      <c r="C261" s="2" t="s">
        <v>1516</v>
      </c>
      <c r="D261" s="2" t="s">
        <v>1516</v>
      </c>
      <c r="E261" s="2" t="s">
        <v>170</v>
      </c>
      <c r="F261" s="2" t="str">
        <f t="shared" si="4"/>
        <v>Pôster</v>
      </c>
      <c r="G261" s="2" t="s">
        <v>1666</v>
      </c>
      <c r="H261" s="2" t="s">
        <v>4856</v>
      </c>
      <c r="I261" s="2" t="s">
        <v>1884</v>
      </c>
      <c r="J261" s="2" t="s">
        <v>1885</v>
      </c>
      <c r="K261" s="2" t="s">
        <v>5819</v>
      </c>
      <c r="L261" s="2" t="s">
        <v>100</v>
      </c>
    </row>
    <row r="262" spans="1:12" x14ac:dyDescent="0.25">
      <c r="A262" s="2" t="s">
        <v>2020</v>
      </c>
      <c r="B262" s="2" t="s">
        <v>2108</v>
      </c>
      <c r="C262" s="2" t="s">
        <v>1516</v>
      </c>
      <c r="D262" s="2" t="s">
        <v>1516</v>
      </c>
      <c r="E262" s="2" t="s">
        <v>169</v>
      </c>
      <c r="F262" s="2" t="str">
        <f t="shared" si="4"/>
        <v>Oral</v>
      </c>
      <c r="G262" s="2" t="s">
        <v>2021</v>
      </c>
      <c r="H262" s="2">
        <v>0</v>
      </c>
      <c r="I262" s="2">
        <v>0</v>
      </c>
      <c r="J262" s="2">
        <v>0</v>
      </c>
      <c r="K262" s="2">
        <v>0</v>
      </c>
      <c r="L262" s="2" t="s">
        <v>143</v>
      </c>
    </row>
    <row r="263" spans="1:12" x14ac:dyDescent="0.25">
      <c r="A263" s="2" t="s">
        <v>2022</v>
      </c>
      <c r="B263" s="2" t="s">
        <v>2107</v>
      </c>
      <c r="C263" s="2" t="s">
        <v>1516</v>
      </c>
      <c r="D263" s="2" t="s">
        <v>1516</v>
      </c>
      <c r="E263" s="2" t="s">
        <v>170</v>
      </c>
      <c r="F263" s="2" t="str">
        <f t="shared" si="4"/>
        <v>Pôster</v>
      </c>
      <c r="G263" s="2" t="s">
        <v>2023</v>
      </c>
      <c r="H263" s="2" t="s">
        <v>3124</v>
      </c>
      <c r="I263" s="2">
        <v>0</v>
      </c>
      <c r="J263" s="2">
        <v>0</v>
      </c>
      <c r="K263" s="2">
        <v>0</v>
      </c>
      <c r="L263" s="2" t="s">
        <v>127</v>
      </c>
    </row>
    <row r="264" spans="1:12" x14ac:dyDescent="0.25">
      <c r="A264" s="2" t="s">
        <v>2024</v>
      </c>
      <c r="B264" s="2" t="s">
        <v>2107</v>
      </c>
      <c r="C264" s="2" t="s">
        <v>1516</v>
      </c>
      <c r="D264" s="2" t="s">
        <v>1516</v>
      </c>
      <c r="E264" s="2" t="s">
        <v>170</v>
      </c>
      <c r="F264" s="2" t="str">
        <f t="shared" si="4"/>
        <v>Pôster</v>
      </c>
      <c r="G264" s="2" t="s">
        <v>2025</v>
      </c>
      <c r="H264" s="2" t="s">
        <v>1431</v>
      </c>
      <c r="I264" s="2" t="s">
        <v>1430</v>
      </c>
      <c r="J264" s="2" t="s">
        <v>5885</v>
      </c>
      <c r="K264" s="2" t="s">
        <v>4316</v>
      </c>
      <c r="L264" s="2" t="s">
        <v>76</v>
      </c>
    </row>
    <row r="265" spans="1:12" x14ac:dyDescent="0.25">
      <c r="A265" s="2" t="s">
        <v>2026</v>
      </c>
      <c r="B265" s="2" t="s">
        <v>2107</v>
      </c>
      <c r="C265" s="2" t="s">
        <v>1516</v>
      </c>
      <c r="D265" s="2" t="s">
        <v>1516</v>
      </c>
      <c r="E265" s="2" t="s">
        <v>169</v>
      </c>
      <c r="F265" s="2" t="str">
        <f t="shared" si="4"/>
        <v>Oral</v>
      </c>
      <c r="G265" s="2" t="s">
        <v>2027</v>
      </c>
      <c r="H265" s="2" t="s">
        <v>5886</v>
      </c>
      <c r="I265" s="2" t="s">
        <v>5887</v>
      </c>
      <c r="J265" s="2" t="s">
        <v>5888</v>
      </c>
      <c r="K265" s="2" t="s">
        <v>5889</v>
      </c>
      <c r="L265" s="2" t="s">
        <v>50</v>
      </c>
    </row>
    <row r="266" spans="1:12" x14ac:dyDescent="0.25">
      <c r="A266" s="2" t="s">
        <v>2028</v>
      </c>
      <c r="B266" s="2" t="s">
        <v>2107</v>
      </c>
      <c r="C266" s="2" t="s">
        <v>1516</v>
      </c>
      <c r="D266" s="2" t="s">
        <v>1516</v>
      </c>
      <c r="E266" s="2" t="s">
        <v>169</v>
      </c>
      <c r="F266" s="2" t="str">
        <f t="shared" si="4"/>
        <v>Oral</v>
      </c>
      <c r="G266" s="2" t="s">
        <v>2029</v>
      </c>
      <c r="H266" s="2" t="s">
        <v>5890</v>
      </c>
      <c r="I266" s="2" t="s">
        <v>5891</v>
      </c>
      <c r="J266" s="2">
        <v>0</v>
      </c>
      <c r="K266" s="2">
        <v>0</v>
      </c>
      <c r="L266" s="2" t="s">
        <v>127</v>
      </c>
    </row>
    <row r="267" spans="1:12" x14ac:dyDescent="0.25">
      <c r="A267" s="2" t="s">
        <v>2030</v>
      </c>
      <c r="B267" s="2" t="s">
        <v>2107</v>
      </c>
      <c r="C267" s="2" t="s">
        <v>1516</v>
      </c>
      <c r="D267" s="2" t="s">
        <v>1516</v>
      </c>
      <c r="E267" s="2" t="s">
        <v>170</v>
      </c>
      <c r="F267" s="2" t="str">
        <f t="shared" si="4"/>
        <v>Pôster</v>
      </c>
      <c r="G267" s="2" t="s">
        <v>1996</v>
      </c>
      <c r="H267" s="2" t="s">
        <v>5892</v>
      </c>
      <c r="I267" s="2" t="s">
        <v>5893</v>
      </c>
      <c r="J267" s="2">
        <v>0</v>
      </c>
      <c r="K267" s="2">
        <v>0</v>
      </c>
      <c r="L267" s="2" t="s">
        <v>3</v>
      </c>
    </row>
    <row r="268" spans="1:12" x14ac:dyDescent="0.25">
      <c r="A268" s="2" t="s">
        <v>2031</v>
      </c>
      <c r="B268" s="2" t="s">
        <v>2107</v>
      </c>
      <c r="C268" s="2" t="s">
        <v>1516</v>
      </c>
      <c r="D268" s="2" t="s">
        <v>1517</v>
      </c>
      <c r="E268" s="2" t="s">
        <v>170</v>
      </c>
      <c r="F268" s="2" t="str">
        <f t="shared" si="4"/>
        <v>Pôster</v>
      </c>
      <c r="G268" s="2" t="s">
        <v>2032</v>
      </c>
      <c r="H268" s="2">
        <v>0</v>
      </c>
      <c r="I268" s="2">
        <v>0</v>
      </c>
      <c r="J268" s="2">
        <v>0</v>
      </c>
      <c r="K268" s="2">
        <v>0</v>
      </c>
      <c r="L268" s="2" t="s">
        <v>2033</v>
      </c>
    </row>
    <row r="269" spans="1:12" x14ac:dyDescent="0.25">
      <c r="A269" s="2" t="s">
        <v>2034</v>
      </c>
      <c r="B269" s="2" t="s">
        <v>2107</v>
      </c>
      <c r="C269" s="2" t="s">
        <v>1516</v>
      </c>
      <c r="D269" s="2" t="s">
        <v>1516</v>
      </c>
      <c r="E269" s="2" t="s">
        <v>170</v>
      </c>
      <c r="F269" s="2" t="str">
        <f t="shared" si="4"/>
        <v>Pôster</v>
      </c>
      <c r="G269" s="2" t="s">
        <v>2035</v>
      </c>
      <c r="H269" s="2" t="s">
        <v>5894</v>
      </c>
      <c r="I269" s="2" t="s">
        <v>5895</v>
      </c>
      <c r="J269" s="2">
        <v>0</v>
      </c>
      <c r="K269" s="2">
        <v>0</v>
      </c>
      <c r="L269" s="2" t="s">
        <v>100</v>
      </c>
    </row>
    <row r="270" spans="1:12" x14ac:dyDescent="0.25">
      <c r="A270" s="2" t="s">
        <v>2036</v>
      </c>
      <c r="B270" s="2" t="s">
        <v>2107</v>
      </c>
      <c r="C270" s="2" t="s">
        <v>1516</v>
      </c>
      <c r="D270" s="2" t="s">
        <v>1516</v>
      </c>
      <c r="E270" s="2" t="s">
        <v>169</v>
      </c>
      <c r="F270" s="2" t="str">
        <f t="shared" si="4"/>
        <v>Oral</v>
      </c>
      <c r="G270" s="2" t="s">
        <v>2037</v>
      </c>
      <c r="H270" s="2">
        <v>0</v>
      </c>
      <c r="I270" s="2">
        <v>0</v>
      </c>
      <c r="J270" s="2">
        <v>0</v>
      </c>
      <c r="K270" s="2">
        <v>0</v>
      </c>
      <c r="L270" s="2" t="s">
        <v>6</v>
      </c>
    </row>
    <row r="271" spans="1:12" x14ac:dyDescent="0.25">
      <c r="A271" s="2" t="s">
        <v>2038</v>
      </c>
      <c r="B271" s="2" t="s">
        <v>2107</v>
      </c>
      <c r="C271" s="2" t="s">
        <v>1516</v>
      </c>
      <c r="D271" s="2" t="s">
        <v>1516</v>
      </c>
      <c r="E271" s="2" t="s">
        <v>170</v>
      </c>
      <c r="F271" s="2" t="str">
        <f t="shared" si="4"/>
        <v>Pôster</v>
      </c>
      <c r="G271" s="2" t="s">
        <v>2039</v>
      </c>
      <c r="H271" s="2" t="s">
        <v>5896</v>
      </c>
      <c r="I271" s="2" t="s">
        <v>5897</v>
      </c>
      <c r="J271" s="2" t="s">
        <v>5898</v>
      </c>
      <c r="K271" s="2" t="s">
        <v>5899</v>
      </c>
      <c r="L271" s="2" t="s">
        <v>3</v>
      </c>
    </row>
    <row r="272" spans="1:12" x14ac:dyDescent="0.25">
      <c r="A272" s="2" t="s">
        <v>2040</v>
      </c>
      <c r="B272" s="2" t="s">
        <v>2107</v>
      </c>
      <c r="C272" s="2" t="s">
        <v>1516</v>
      </c>
      <c r="D272" s="2" t="s">
        <v>1516</v>
      </c>
      <c r="E272" s="2" t="s">
        <v>169</v>
      </c>
      <c r="F272" s="2" t="str">
        <f t="shared" si="4"/>
        <v>Oral</v>
      </c>
      <c r="G272" s="2" t="s">
        <v>2041</v>
      </c>
      <c r="H272" s="2" t="s">
        <v>5900</v>
      </c>
      <c r="I272" s="2">
        <v>0</v>
      </c>
      <c r="J272" s="2">
        <v>0</v>
      </c>
      <c r="K272" s="2">
        <v>0</v>
      </c>
      <c r="L272" s="2" t="s">
        <v>152</v>
      </c>
    </row>
    <row r="273" spans="1:12" x14ac:dyDescent="0.25">
      <c r="A273" s="2" t="s">
        <v>2042</v>
      </c>
      <c r="B273" s="2" t="s">
        <v>2107</v>
      </c>
      <c r="C273" s="2" t="s">
        <v>1516</v>
      </c>
      <c r="D273" s="2" t="s">
        <v>1516</v>
      </c>
      <c r="E273" s="2" t="s">
        <v>169</v>
      </c>
      <c r="F273" s="2" t="str">
        <f t="shared" si="4"/>
        <v>Oral</v>
      </c>
      <c r="G273" s="2" t="s">
        <v>694</v>
      </c>
      <c r="H273" s="2" t="s">
        <v>5901</v>
      </c>
      <c r="I273" s="2">
        <v>0</v>
      </c>
      <c r="J273" s="2">
        <v>0</v>
      </c>
      <c r="K273" s="2">
        <v>0</v>
      </c>
      <c r="L273" s="2" t="s">
        <v>3</v>
      </c>
    </row>
    <row r="274" spans="1:12" x14ac:dyDescent="0.25">
      <c r="A274" s="2" t="s">
        <v>2043</v>
      </c>
      <c r="B274" s="2" t="s">
        <v>2107</v>
      </c>
      <c r="C274" s="2" t="s">
        <v>1516</v>
      </c>
      <c r="D274" s="2" t="s">
        <v>1516</v>
      </c>
      <c r="E274" s="2" t="s">
        <v>170</v>
      </c>
      <c r="F274" s="2" t="str">
        <f t="shared" si="4"/>
        <v>Pôster</v>
      </c>
      <c r="G274" s="2" t="s">
        <v>683</v>
      </c>
      <c r="H274" s="2" t="s">
        <v>5485</v>
      </c>
      <c r="I274" s="2" t="s">
        <v>5414</v>
      </c>
      <c r="J274" s="2" t="s">
        <v>684</v>
      </c>
      <c r="K274" s="2" t="s">
        <v>682</v>
      </c>
      <c r="L274" s="2" t="s">
        <v>76</v>
      </c>
    </row>
    <row r="275" spans="1:12" x14ac:dyDescent="0.25">
      <c r="A275" s="2" t="s">
        <v>2044</v>
      </c>
      <c r="B275" s="2" t="s">
        <v>2107</v>
      </c>
      <c r="C275" s="2" t="s">
        <v>1516</v>
      </c>
      <c r="D275" s="2" t="s">
        <v>1516</v>
      </c>
      <c r="E275" s="2" t="s">
        <v>170</v>
      </c>
      <c r="F275" s="2" t="str">
        <f t="shared" si="4"/>
        <v>Pôster</v>
      </c>
      <c r="G275" s="2" t="s">
        <v>718</v>
      </c>
      <c r="H275" s="2" t="s">
        <v>684</v>
      </c>
      <c r="I275" s="2" t="s">
        <v>598</v>
      </c>
      <c r="J275" s="2" t="s">
        <v>2045</v>
      </c>
      <c r="K275" s="2" t="s">
        <v>5854</v>
      </c>
      <c r="L275" s="2" t="s">
        <v>76</v>
      </c>
    </row>
    <row r="276" spans="1:12" x14ac:dyDescent="0.25">
      <c r="A276" s="2" t="s">
        <v>2046</v>
      </c>
      <c r="B276" s="2" t="s">
        <v>2107</v>
      </c>
      <c r="C276" s="2" t="s">
        <v>1516</v>
      </c>
      <c r="D276" s="2" t="s">
        <v>1516</v>
      </c>
      <c r="E276" s="2" t="s">
        <v>169</v>
      </c>
      <c r="F276" s="2" t="str">
        <f t="shared" si="4"/>
        <v>Oral</v>
      </c>
      <c r="G276" s="2" t="s">
        <v>684</v>
      </c>
      <c r="H276" s="2" t="s">
        <v>718</v>
      </c>
      <c r="I276" s="2" t="s">
        <v>2045</v>
      </c>
      <c r="J276" s="2" t="s">
        <v>579</v>
      </c>
      <c r="K276" s="2" t="s">
        <v>683</v>
      </c>
      <c r="L276" s="2" t="s">
        <v>76</v>
      </c>
    </row>
    <row r="277" spans="1:12" x14ac:dyDescent="0.25">
      <c r="A277" s="2" t="s">
        <v>2047</v>
      </c>
      <c r="B277" s="2" t="s">
        <v>2106</v>
      </c>
      <c r="C277" s="2" t="s">
        <v>1516</v>
      </c>
      <c r="D277" s="2" t="s">
        <v>1516</v>
      </c>
      <c r="E277" s="2" t="s">
        <v>170</v>
      </c>
      <c r="F277" s="2" t="str">
        <f t="shared" si="4"/>
        <v>Pôster</v>
      </c>
      <c r="G277" s="2" t="s">
        <v>2048</v>
      </c>
      <c r="H277" s="2" t="s">
        <v>5717</v>
      </c>
      <c r="I277" s="2" t="s">
        <v>5902</v>
      </c>
      <c r="J277" s="2">
        <v>0</v>
      </c>
      <c r="K277" s="2">
        <v>0</v>
      </c>
      <c r="L277" s="2" t="s">
        <v>3</v>
      </c>
    </row>
    <row r="278" spans="1:12" x14ac:dyDescent="0.25">
      <c r="A278" s="2" t="s">
        <v>2049</v>
      </c>
      <c r="B278" s="2" t="s">
        <v>2107</v>
      </c>
      <c r="C278" s="2" t="s">
        <v>1516</v>
      </c>
      <c r="D278" s="2" t="s">
        <v>1516</v>
      </c>
      <c r="E278" s="2" t="s">
        <v>169</v>
      </c>
      <c r="F278" s="2" t="str">
        <f t="shared" si="4"/>
        <v>Oral</v>
      </c>
      <c r="G278" s="2" t="s">
        <v>727</v>
      </c>
      <c r="H278" s="2" t="s">
        <v>726</v>
      </c>
      <c r="I278" s="2" t="s">
        <v>725</v>
      </c>
      <c r="J278" s="2" t="s">
        <v>5903</v>
      </c>
      <c r="K278" s="2" t="s">
        <v>5475</v>
      </c>
      <c r="L278" s="2" t="s">
        <v>76</v>
      </c>
    </row>
    <row r="279" spans="1:12" x14ac:dyDescent="0.25">
      <c r="A279" s="2" t="s">
        <v>2050</v>
      </c>
      <c r="B279" s="2" t="s">
        <v>2108</v>
      </c>
      <c r="C279" s="2" t="s">
        <v>1516</v>
      </c>
      <c r="D279" s="2" t="s">
        <v>1516</v>
      </c>
      <c r="E279" s="2" t="s">
        <v>169</v>
      </c>
      <c r="F279" s="2" t="str">
        <f t="shared" si="4"/>
        <v>Oral</v>
      </c>
      <c r="G279" s="2" t="s">
        <v>2051</v>
      </c>
      <c r="H279" s="2">
        <v>0</v>
      </c>
      <c r="I279" s="2">
        <v>0</v>
      </c>
      <c r="J279" s="2">
        <v>0</v>
      </c>
      <c r="K279" s="2">
        <v>0</v>
      </c>
      <c r="L279" s="2" t="s">
        <v>143</v>
      </c>
    </row>
    <row r="280" spans="1:12" x14ac:dyDescent="0.25">
      <c r="A280" s="2" t="s">
        <v>2052</v>
      </c>
      <c r="B280" s="2" t="s">
        <v>2107</v>
      </c>
      <c r="C280" s="2" t="s">
        <v>1516</v>
      </c>
      <c r="D280" s="2" t="s">
        <v>1516</v>
      </c>
      <c r="E280" s="2" t="s">
        <v>169</v>
      </c>
      <c r="F280" s="2" t="str">
        <f t="shared" si="4"/>
        <v>Oral</v>
      </c>
      <c r="G280" s="2" t="s">
        <v>1762</v>
      </c>
      <c r="H280" s="2" t="s">
        <v>1761</v>
      </c>
      <c r="I280" s="2" t="s">
        <v>5904</v>
      </c>
      <c r="J280" s="2">
        <v>0</v>
      </c>
      <c r="K280" s="2">
        <v>0</v>
      </c>
      <c r="L280" s="2" t="s">
        <v>3</v>
      </c>
    </row>
    <row r="281" spans="1:12" x14ac:dyDescent="0.25">
      <c r="A281" s="2" t="s">
        <v>2053</v>
      </c>
      <c r="B281" s="2" t="s">
        <v>2108</v>
      </c>
      <c r="C281" s="2" t="s">
        <v>1516</v>
      </c>
      <c r="D281" s="2" t="s">
        <v>1516</v>
      </c>
      <c r="E281" s="2" t="s">
        <v>170</v>
      </c>
      <c r="F281" s="2" t="str">
        <f t="shared" si="4"/>
        <v>Pôster</v>
      </c>
      <c r="G281" s="2" t="s">
        <v>2054</v>
      </c>
      <c r="H281" s="2" t="s">
        <v>5905</v>
      </c>
      <c r="I281" s="2">
        <v>0</v>
      </c>
      <c r="J281" s="2">
        <v>0</v>
      </c>
      <c r="K281" s="2">
        <v>0</v>
      </c>
      <c r="L281" s="2" t="s">
        <v>6</v>
      </c>
    </row>
    <row r="282" spans="1:12" x14ac:dyDescent="0.25">
      <c r="A282" s="2" t="s">
        <v>2055</v>
      </c>
      <c r="B282" s="2" t="s">
        <v>2107</v>
      </c>
      <c r="C282" s="2" t="s">
        <v>1516</v>
      </c>
      <c r="D282" s="2" t="s">
        <v>1516</v>
      </c>
      <c r="E282" s="2" t="s">
        <v>169</v>
      </c>
      <c r="F282" s="2" t="str">
        <f t="shared" si="4"/>
        <v>Oral</v>
      </c>
      <c r="G282" s="2" t="s">
        <v>2056</v>
      </c>
      <c r="H282" s="2">
        <v>0</v>
      </c>
      <c r="I282" s="2">
        <v>0</v>
      </c>
      <c r="J282" s="2">
        <v>0</v>
      </c>
      <c r="K282" s="2">
        <v>0</v>
      </c>
      <c r="L282" s="2" t="s">
        <v>945</v>
      </c>
    </row>
    <row r="283" spans="1:12" x14ac:dyDescent="0.25">
      <c r="A283" s="2" t="s">
        <v>2057</v>
      </c>
      <c r="B283" s="2" t="s">
        <v>2106</v>
      </c>
      <c r="C283" s="2" t="s">
        <v>1516</v>
      </c>
      <c r="D283" s="2" t="s">
        <v>1516</v>
      </c>
      <c r="E283" s="2" t="s">
        <v>170</v>
      </c>
      <c r="F283" s="2" t="str">
        <f t="shared" si="4"/>
        <v>Pôster</v>
      </c>
      <c r="G283" s="2" t="s">
        <v>2058</v>
      </c>
      <c r="H283" s="2" t="s">
        <v>5717</v>
      </c>
      <c r="I283" s="2" t="s">
        <v>5902</v>
      </c>
      <c r="J283" s="2">
        <v>0</v>
      </c>
      <c r="K283" s="2">
        <v>0</v>
      </c>
      <c r="L283" s="2" t="s">
        <v>3</v>
      </c>
    </row>
    <row r="284" spans="1:12" x14ac:dyDescent="0.25">
      <c r="A284" s="2" t="s">
        <v>2059</v>
      </c>
      <c r="B284" s="2" t="s">
        <v>2109</v>
      </c>
      <c r="C284" s="2" t="s">
        <v>1516</v>
      </c>
      <c r="D284" s="2" t="s">
        <v>1516</v>
      </c>
      <c r="E284" s="2" t="s">
        <v>170</v>
      </c>
      <c r="F284" s="2" t="str">
        <f t="shared" si="4"/>
        <v>Pôster</v>
      </c>
      <c r="G284" s="2" t="s">
        <v>2006</v>
      </c>
      <c r="H284" s="2">
        <v>0</v>
      </c>
      <c r="I284" s="2">
        <v>0</v>
      </c>
      <c r="J284" s="2">
        <v>0</v>
      </c>
      <c r="K284" s="2">
        <v>0</v>
      </c>
      <c r="L284" s="2" t="s">
        <v>3</v>
      </c>
    </row>
    <row r="285" spans="1:12" x14ac:dyDescent="0.25">
      <c r="A285" s="2" t="s">
        <v>2060</v>
      </c>
      <c r="B285" s="2" t="s">
        <v>2107</v>
      </c>
      <c r="C285" s="2" t="s">
        <v>1516</v>
      </c>
      <c r="D285" s="2" t="s">
        <v>1516</v>
      </c>
      <c r="E285" s="2" t="s">
        <v>170</v>
      </c>
      <c r="F285" s="2" t="str">
        <f t="shared" si="4"/>
        <v>Pôster</v>
      </c>
      <c r="G285" s="2" t="s">
        <v>2045</v>
      </c>
      <c r="H285" s="2" t="s">
        <v>579</v>
      </c>
      <c r="I285" s="2" t="s">
        <v>5508</v>
      </c>
      <c r="J285" s="2" t="s">
        <v>718</v>
      </c>
      <c r="K285" s="2" t="s">
        <v>684</v>
      </c>
      <c r="L285" s="2" t="s">
        <v>76</v>
      </c>
    </row>
    <row r="286" spans="1:12" x14ac:dyDescent="0.25">
      <c r="A286" s="2" t="s">
        <v>2061</v>
      </c>
      <c r="B286" s="2" t="s">
        <v>2107</v>
      </c>
      <c r="C286" s="2" t="s">
        <v>1516</v>
      </c>
      <c r="D286" s="2" t="s">
        <v>1516</v>
      </c>
      <c r="E286" s="2" t="s">
        <v>170</v>
      </c>
      <c r="F286" s="2" t="str">
        <f t="shared" si="4"/>
        <v>Pôster</v>
      </c>
      <c r="G286" s="2" t="s">
        <v>2062</v>
      </c>
      <c r="H286" s="2">
        <v>0</v>
      </c>
      <c r="I286" s="2">
        <v>0</v>
      </c>
      <c r="J286" s="2">
        <v>0</v>
      </c>
      <c r="K286" s="2">
        <v>0</v>
      </c>
      <c r="L286" s="2" t="s">
        <v>22</v>
      </c>
    </row>
    <row r="287" spans="1:12" x14ac:dyDescent="0.25">
      <c r="A287" s="2" t="s">
        <v>2063</v>
      </c>
      <c r="B287" s="2" t="s">
        <v>2107</v>
      </c>
      <c r="C287" s="2" t="s">
        <v>1516</v>
      </c>
      <c r="D287" s="2" t="s">
        <v>1516</v>
      </c>
      <c r="E287" s="2" t="s">
        <v>169</v>
      </c>
      <c r="F287" s="2" t="str">
        <f t="shared" si="4"/>
        <v>Oral</v>
      </c>
      <c r="G287" s="2" t="s">
        <v>2064</v>
      </c>
      <c r="H287" s="2" t="s">
        <v>5906</v>
      </c>
      <c r="I287" s="2">
        <v>0</v>
      </c>
      <c r="J287" s="2">
        <v>0</v>
      </c>
      <c r="K287" s="2">
        <v>0</v>
      </c>
      <c r="L287" s="2" t="s">
        <v>3</v>
      </c>
    </row>
    <row r="288" spans="1:12" x14ac:dyDescent="0.25">
      <c r="A288" s="2" t="s">
        <v>2065</v>
      </c>
      <c r="B288" s="2" t="s">
        <v>2107</v>
      </c>
      <c r="C288" s="2" t="s">
        <v>1516</v>
      </c>
      <c r="D288" s="2" t="s">
        <v>1516</v>
      </c>
      <c r="E288" s="2" t="s">
        <v>170</v>
      </c>
      <c r="F288" s="2" t="str">
        <f t="shared" si="4"/>
        <v>Pôster</v>
      </c>
      <c r="G288" s="2" t="s">
        <v>2066</v>
      </c>
      <c r="H288" s="2" t="s">
        <v>5907</v>
      </c>
      <c r="I288" s="2" t="s">
        <v>5908</v>
      </c>
      <c r="J288" s="2" t="s">
        <v>5909</v>
      </c>
      <c r="K288" s="2" t="s">
        <v>5910</v>
      </c>
      <c r="L288" s="2" t="s">
        <v>22</v>
      </c>
    </row>
    <row r="289" spans="1:12" x14ac:dyDescent="0.25">
      <c r="A289" s="2" t="s">
        <v>2067</v>
      </c>
      <c r="B289" s="2" t="s">
        <v>2107</v>
      </c>
      <c r="C289" s="2" t="s">
        <v>1516</v>
      </c>
      <c r="D289" s="2" t="s">
        <v>1516</v>
      </c>
      <c r="E289" s="2" t="s">
        <v>169</v>
      </c>
      <c r="F289" s="2" t="str">
        <f t="shared" si="4"/>
        <v>Oral</v>
      </c>
      <c r="G289" s="2" t="s">
        <v>2068</v>
      </c>
      <c r="H289" s="2">
        <v>0</v>
      </c>
      <c r="I289" s="2">
        <v>0</v>
      </c>
      <c r="J289" s="2">
        <v>0</v>
      </c>
      <c r="K289" s="2">
        <v>0</v>
      </c>
      <c r="L289" s="2" t="s">
        <v>3</v>
      </c>
    </row>
    <row r="290" spans="1:12" x14ac:dyDescent="0.25">
      <c r="A290" s="2" t="s">
        <v>2069</v>
      </c>
      <c r="B290" s="2" t="s">
        <v>2108</v>
      </c>
      <c r="C290" s="2" t="s">
        <v>1516</v>
      </c>
      <c r="D290" s="2" t="s">
        <v>1516</v>
      </c>
      <c r="E290" s="2" t="s">
        <v>170</v>
      </c>
      <c r="F290" s="2" t="str">
        <f t="shared" si="4"/>
        <v>Pôster</v>
      </c>
      <c r="G290" s="2" t="s">
        <v>827</v>
      </c>
      <c r="H290" s="2">
        <v>0</v>
      </c>
      <c r="I290" s="2">
        <v>0</v>
      </c>
      <c r="J290" s="2">
        <v>0</v>
      </c>
      <c r="K290" s="2">
        <v>0</v>
      </c>
      <c r="L290" s="2" t="s">
        <v>46</v>
      </c>
    </row>
    <row r="291" spans="1:12" x14ac:dyDescent="0.25">
      <c r="A291" s="2" t="s">
        <v>2070</v>
      </c>
      <c r="B291" s="2" t="s">
        <v>2109</v>
      </c>
      <c r="C291" s="2" t="s">
        <v>1516</v>
      </c>
      <c r="D291" s="2" t="s">
        <v>1516</v>
      </c>
      <c r="E291" s="2" t="s">
        <v>169</v>
      </c>
      <c r="F291" s="2" t="str">
        <f t="shared" si="4"/>
        <v>Oral</v>
      </c>
      <c r="G291" s="2" t="s">
        <v>2071</v>
      </c>
      <c r="H291" s="2">
        <v>0</v>
      </c>
      <c r="I291" s="2">
        <v>0</v>
      </c>
      <c r="J291" s="2">
        <v>0</v>
      </c>
      <c r="K291" s="2">
        <v>0</v>
      </c>
      <c r="L291" s="2" t="s">
        <v>100</v>
      </c>
    </row>
    <row r="292" spans="1:12" x14ac:dyDescent="0.25">
      <c r="A292" s="2" t="s">
        <v>2072</v>
      </c>
      <c r="B292" s="2" t="s">
        <v>2107</v>
      </c>
      <c r="C292" s="2" t="s">
        <v>1516</v>
      </c>
      <c r="D292" s="2" t="s">
        <v>1517</v>
      </c>
      <c r="E292" s="2" t="s">
        <v>170</v>
      </c>
      <c r="F292" s="2" t="str">
        <f t="shared" si="4"/>
        <v>Pôster</v>
      </c>
      <c r="G292" s="2" t="s">
        <v>2073</v>
      </c>
      <c r="H292" s="2" t="s">
        <v>5911</v>
      </c>
      <c r="I292" s="2">
        <v>0</v>
      </c>
      <c r="J292" s="2">
        <v>0</v>
      </c>
      <c r="K292" s="2">
        <v>0</v>
      </c>
      <c r="L292" s="2" t="s">
        <v>189</v>
      </c>
    </row>
    <row r="293" spans="1:12" x14ac:dyDescent="0.25">
      <c r="A293" s="2" t="s">
        <v>2074</v>
      </c>
      <c r="B293" s="2" t="s">
        <v>2106</v>
      </c>
      <c r="C293" s="2" t="s">
        <v>1516</v>
      </c>
      <c r="D293" s="2" t="s">
        <v>1516</v>
      </c>
      <c r="E293" s="2" t="s">
        <v>169</v>
      </c>
      <c r="F293" s="2" t="str">
        <f t="shared" si="4"/>
        <v>Oral</v>
      </c>
      <c r="G293" s="2" t="s">
        <v>1988</v>
      </c>
      <c r="H293" s="2" t="s">
        <v>1987</v>
      </c>
      <c r="I293" s="2">
        <v>0</v>
      </c>
      <c r="J293" s="2">
        <v>0</v>
      </c>
      <c r="K293" s="2">
        <v>0</v>
      </c>
      <c r="L293" s="2" t="s">
        <v>1989</v>
      </c>
    </row>
    <row r="294" spans="1:12" x14ac:dyDescent="0.25">
      <c r="A294" s="2" t="s">
        <v>2075</v>
      </c>
      <c r="B294" s="2" t="s">
        <v>2107</v>
      </c>
      <c r="C294" s="2" t="s">
        <v>1516</v>
      </c>
      <c r="D294" s="2" t="s">
        <v>1516</v>
      </c>
      <c r="E294" s="2" t="s">
        <v>169</v>
      </c>
      <c r="F294" s="2" t="str">
        <f t="shared" si="4"/>
        <v>Oral</v>
      </c>
      <c r="G294" s="2" t="s">
        <v>2076</v>
      </c>
      <c r="H294" s="2" t="s">
        <v>2077</v>
      </c>
      <c r="I294" s="2" t="s">
        <v>5912</v>
      </c>
      <c r="J294" s="2">
        <v>0</v>
      </c>
      <c r="K294" s="2">
        <v>0</v>
      </c>
      <c r="L294" s="2" t="s">
        <v>282</v>
      </c>
    </row>
    <row r="295" spans="1:12" x14ac:dyDescent="0.25">
      <c r="A295" s="2" t="s">
        <v>2078</v>
      </c>
      <c r="B295" s="2" t="s">
        <v>2107</v>
      </c>
      <c r="C295" s="2" t="s">
        <v>1516</v>
      </c>
      <c r="D295" s="2" t="s">
        <v>1516</v>
      </c>
      <c r="E295" s="2" t="s">
        <v>169</v>
      </c>
      <c r="F295" s="2" t="str">
        <f t="shared" si="4"/>
        <v>Oral</v>
      </c>
      <c r="G295" s="2" t="s">
        <v>1980</v>
      </c>
      <c r="H295" s="2" t="s">
        <v>1981</v>
      </c>
      <c r="I295" s="2" t="s">
        <v>5870</v>
      </c>
      <c r="J295" s="2">
        <v>0</v>
      </c>
      <c r="K295" s="2">
        <v>0</v>
      </c>
      <c r="L295" s="2" t="s">
        <v>46</v>
      </c>
    </row>
    <row r="296" spans="1:12" x14ac:dyDescent="0.25">
      <c r="A296" s="2" t="s">
        <v>2079</v>
      </c>
      <c r="B296" s="2" t="s">
        <v>2107</v>
      </c>
      <c r="C296" s="2" t="s">
        <v>1516</v>
      </c>
      <c r="D296" s="2" t="s">
        <v>1516</v>
      </c>
      <c r="E296" s="2" t="s">
        <v>170</v>
      </c>
      <c r="F296" s="2" t="str">
        <f t="shared" si="4"/>
        <v>Pôster</v>
      </c>
      <c r="G296" s="2" t="s">
        <v>2080</v>
      </c>
      <c r="H296" s="2" t="s">
        <v>531</v>
      </c>
      <c r="I296" s="2" t="s">
        <v>5913</v>
      </c>
      <c r="J296" s="2" t="s">
        <v>5914</v>
      </c>
      <c r="K296" s="2" t="s">
        <v>2066</v>
      </c>
      <c r="L296" s="2" t="s">
        <v>22</v>
      </c>
    </row>
    <row r="297" spans="1:12" x14ac:dyDescent="0.25">
      <c r="A297" s="2" t="s">
        <v>2081</v>
      </c>
      <c r="B297" s="2" t="s">
        <v>2108</v>
      </c>
      <c r="C297" s="2" t="s">
        <v>1516</v>
      </c>
      <c r="D297" s="2" t="s">
        <v>1516</v>
      </c>
      <c r="E297" s="2" t="s">
        <v>170</v>
      </c>
      <c r="F297" s="2" t="str">
        <f t="shared" si="4"/>
        <v>Pôster</v>
      </c>
      <c r="G297" s="2" t="s">
        <v>2082</v>
      </c>
      <c r="H297" s="2">
        <v>0</v>
      </c>
      <c r="I297" s="2">
        <v>0</v>
      </c>
      <c r="J297" s="2">
        <v>0</v>
      </c>
      <c r="K297" s="2">
        <v>0</v>
      </c>
      <c r="L297" s="2" t="s">
        <v>39</v>
      </c>
    </row>
    <row r="298" spans="1:12" x14ac:dyDescent="0.25">
      <c r="A298" s="2" t="s">
        <v>2083</v>
      </c>
      <c r="B298" s="2" t="s">
        <v>2107</v>
      </c>
      <c r="C298" s="2" t="s">
        <v>1517</v>
      </c>
      <c r="D298" s="2" t="s">
        <v>1516</v>
      </c>
      <c r="E298" s="2" t="s">
        <v>170</v>
      </c>
      <c r="F298" s="2" t="str">
        <f t="shared" si="4"/>
        <v>Pôster</v>
      </c>
      <c r="G298" s="2" t="s">
        <v>2084</v>
      </c>
      <c r="H298" s="2" t="s">
        <v>5391</v>
      </c>
      <c r="I298" s="2" t="s">
        <v>5915</v>
      </c>
      <c r="J298" s="2" t="s">
        <v>439</v>
      </c>
      <c r="K298" s="2" t="s">
        <v>5916</v>
      </c>
      <c r="L298" s="2" t="s">
        <v>22</v>
      </c>
    </row>
    <row r="299" spans="1:12" x14ac:dyDescent="0.25">
      <c r="A299" s="2" t="s">
        <v>2085</v>
      </c>
      <c r="B299" s="2" t="s">
        <v>2107</v>
      </c>
      <c r="C299" s="2" t="s">
        <v>1516</v>
      </c>
      <c r="D299" s="2" t="s">
        <v>1516</v>
      </c>
      <c r="E299" s="2" t="s">
        <v>170</v>
      </c>
      <c r="F299" s="2" t="str">
        <f t="shared" si="4"/>
        <v>Pôster</v>
      </c>
      <c r="G299" s="2" t="s">
        <v>2086</v>
      </c>
      <c r="H299" s="2">
        <v>0</v>
      </c>
      <c r="I299" s="2">
        <v>0</v>
      </c>
      <c r="J299" s="2">
        <v>0</v>
      </c>
      <c r="K299" s="2">
        <v>0</v>
      </c>
      <c r="L299" s="2" t="s">
        <v>2087</v>
      </c>
    </row>
    <row r="300" spans="1:12" x14ac:dyDescent="0.25">
      <c r="A300" s="2" t="s">
        <v>2088</v>
      </c>
      <c r="B300" s="2" t="s">
        <v>2107</v>
      </c>
      <c r="C300" s="2" t="s">
        <v>1516</v>
      </c>
      <c r="D300" s="2" t="s">
        <v>1516</v>
      </c>
      <c r="E300" s="2" t="s">
        <v>169</v>
      </c>
      <c r="F300" s="2" t="str">
        <f t="shared" si="4"/>
        <v>Oral</v>
      </c>
      <c r="G300" s="2" t="s">
        <v>2089</v>
      </c>
      <c r="H300" s="2" t="s">
        <v>2076</v>
      </c>
      <c r="I300" s="2">
        <v>0</v>
      </c>
      <c r="J300" s="2">
        <v>0</v>
      </c>
      <c r="K300" s="2">
        <v>0</v>
      </c>
      <c r="L300" s="2" t="s">
        <v>282</v>
      </c>
    </row>
    <row r="301" spans="1:12" x14ac:dyDescent="0.25">
      <c r="A301" s="2" t="s">
        <v>2090</v>
      </c>
      <c r="B301" s="2" t="s">
        <v>2106</v>
      </c>
      <c r="C301" s="2" t="s">
        <v>1516</v>
      </c>
      <c r="D301" s="2" t="s">
        <v>1516</v>
      </c>
      <c r="E301" s="2" t="s">
        <v>169</v>
      </c>
      <c r="F301" s="2" t="str">
        <f t="shared" si="4"/>
        <v>Oral</v>
      </c>
      <c r="G301" s="2" t="s">
        <v>2077</v>
      </c>
      <c r="H301" s="2" t="s">
        <v>2076</v>
      </c>
      <c r="I301" s="2" t="s">
        <v>5917</v>
      </c>
      <c r="J301" s="2" t="s">
        <v>5918</v>
      </c>
      <c r="K301" s="2">
        <v>0</v>
      </c>
      <c r="L301" s="2" t="s">
        <v>282</v>
      </c>
    </row>
    <row r="302" spans="1:12" x14ac:dyDescent="0.25">
      <c r="A302" s="2" t="s">
        <v>2091</v>
      </c>
      <c r="B302" s="2" t="s">
        <v>2107</v>
      </c>
      <c r="C302" s="2" t="s">
        <v>1516</v>
      </c>
      <c r="D302" s="2" t="s">
        <v>1516</v>
      </c>
      <c r="E302" s="2" t="s">
        <v>170</v>
      </c>
      <c r="F302" s="2" t="str">
        <f t="shared" si="4"/>
        <v>Pôster</v>
      </c>
      <c r="G302" s="2" t="s">
        <v>1447</v>
      </c>
      <c r="H302" s="2" t="s">
        <v>1446</v>
      </c>
      <c r="I302" s="2" t="s">
        <v>5919</v>
      </c>
      <c r="J302" s="2" t="s">
        <v>5920</v>
      </c>
      <c r="K302" s="2">
        <v>0</v>
      </c>
      <c r="L302" s="2" t="s">
        <v>3</v>
      </c>
    </row>
    <row r="303" spans="1:12" x14ac:dyDescent="0.25">
      <c r="A303" s="2" t="s">
        <v>2092</v>
      </c>
      <c r="B303" s="2" t="s">
        <v>2107</v>
      </c>
      <c r="C303" s="2" t="s">
        <v>1516</v>
      </c>
      <c r="D303" s="2" t="s">
        <v>1516</v>
      </c>
      <c r="E303" s="2" t="s">
        <v>170</v>
      </c>
      <c r="F303" s="2" t="str">
        <f t="shared" si="4"/>
        <v>Pôster</v>
      </c>
      <c r="G303" s="2" t="s">
        <v>2093</v>
      </c>
      <c r="H303" s="2">
        <v>0</v>
      </c>
      <c r="I303" s="2">
        <v>0</v>
      </c>
      <c r="J303" s="2">
        <v>0</v>
      </c>
      <c r="K303" s="2">
        <v>0</v>
      </c>
      <c r="L303" s="2" t="s">
        <v>3</v>
      </c>
    </row>
    <row r="304" spans="1:12" x14ac:dyDescent="0.25">
      <c r="A304" s="2" t="s">
        <v>2094</v>
      </c>
      <c r="B304" s="2" t="s">
        <v>2107</v>
      </c>
      <c r="C304" s="2" t="s">
        <v>1516</v>
      </c>
      <c r="D304" s="2" t="s">
        <v>1516</v>
      </c>
      <c r="E304" s="2" t="s">
        <v>170</v>
      </c>
      <c r="F304" s="2" t="str">
        <f t="shared" si="4"/>
        <v>Pôster</v>
      </c>
      <c r="G304" s="2" t="s">
        <v>1447</v>
      </c>
      <c r="H304" s="2" t="s">
        <v>1446</v>
      </c>
      <c r="I304" s="2" t="s">
        <v>5919</v>
      </c>
      <c r="J304" s="2" t="s">
        <v>5920</v>
      </c>
      <c r="K304" s="2">
        <v>0</v>
      </c>
      <c r="L304" s="2" t="s">
        <v>3</v>
      </c>
    </row>
    <row r="305" spans="1:12" x14ac:dyDescent="0.25">
      <c r="A305" s="2" t="s">
        <v>2095</v>
      </c>
      <c r="B305" s="2" t="s">
        <v>2107</v>
      </c>
      <c r="C305" s="2" t="s">
        <v>1516</v>
      </c>
      <c r="D305" s="2" t="s">
        <v>1516</v>
      </c>
      <c r="E305" s="2" t="s">
        <v>169</v>
      </c>
      <c r="F305" s="2" t="str">
        <f t="shared" si="4"/>
        <v>Oral</v>
      </c>
      <c r="G305" s="2" t="s">
        <v>1617</v>
      </c>
      <c r="H305" s="2" t="s">
        <v>5921</v>
      </c>
      <c r="I305" s="2" t="s">
        <v>5922</v>
      </c>
      <c r="J305" s="2">
        <v>0</v>
      </c>
      <c r="K305" s="2">
        <v>0</v>
      </c>
      <c r="L305" s="2" t="s">
        <v>39</v>
      </c>
    </row>
    <row r="306" spans="1:12" x14ac:dyDescent="0.25">
      <c r="A306" s="2" t="s">
        <v>2096</v>
      </c>
      <c r="B306" s="2" t="s">
        <v>2107</v>
      </c>
      <c r="C306" s="2" t="s">
        <v>1516</v>
      </c>
      <c r="D306" s="2" t="s">
        <v>1516</v>
      </c>
      <c r="E306" s="2" t="s">
        <v>169</v>
      </c>
      <c r="F306" s="2" t="str">
        <f t="shared" si="4"/>
        <v>Oral</v>
      </c>
      <c r="G306" s="2" t="s">
        <v>2005</v>
      </c>
      <c r="H306" s="2" t="s">
        <v>5923</v>
      </c>
      <c r="I306" s="2">
        <v>0</v>
      </c>
      <c r="J306" s="2">
        <v>0</v>
      </c>
      <c r="K306" s="2">
        <v>0</v>
      </c>
      <c r="L306" s="2" t="s">
        <v>3</v>
      </c>
    </row>
    <row r="307" spans="1:12" x14ac:dyDescent="0.25">
      <c r="A307" s="2" t="s">
        <v>2097</v>
      </c>
      <c r="B307" s="2" t="s">
        <v>2107</v>
      </c>
      <c r="C307" s="2" t="s">
        <v>1516</v>
      </c>
      <c r="D307" s="2" t="s">
        <v>1516</v>
      </c>
      <c r="E307" s="2" t="s">
        <v>170</v>
      </c>
      <c r="F307" s="2" t="str">
        <f t="shared" si="4"/>
        <v>Pôster</v>
      </c>
      <c r="G307" s="2" t="s">
        <v>2098</v>
      </c>
      <c r="H307" s="2">
        <v>0</v>
      </c>
      <c r="I307" s="2">
        <v>0</v>
      </c>
      <c r="J307" s="2">
        <v>0</v>
      </c>
      <c r="K307" s="2">
        <v>0</v>
      </c>
      <c r="L307" s="2" t="s">
        <v>46</v>
      </c>
    </row>
    <row r="308" spans="1:12" x14ac:dyDescent="0.25">
      <c r="A308" s="2" t="s">
        <v>2099</v>
      </c>
      <c r="B308" s="2" t="s">
        <v>2107</v>
      </c>
      <c r="C308" s="2" t="s">
        <v>1516</v>
      </c>
      <c r="D308" s="2" t="s">
        <v>1516</v>
      </c>
      <c r="E308" s="2" t="s">
        <v>169</v>
      </c>
      <c r="F308" s="2" t="str">
        <f t="shared" si="4"/>
        <v>Oral</v>
      </c>
      <c r="G308" s="2" t="s">
        <v>666</v>
      </c>
      <c r="H308" s="2" t="s">
        <v>5924</v>
      </c>
      <c r="I308" s="2" t="s">
        <v>5925</v>
      </c>
      <c r="J308" s="2" t="s">
        <v>5451</v>
      </c>
      <c r="K308" s="2">
        <v>0</v>
      </c>
      <c r="L308" s="2" t="s">
        <v>76</v>
      </c>
    </row>
    <row r="309" spans="1:12" x14ac:dyDescent="0.25">
      <c r="A309" s="2" t="s">
        <v>2100</v>
      </c>
      <c r="B309" s="2" t="s">
        <v>2107</v>
      </c>
      <c r="C309" s="2" t="s">
        <v>1516</v>
      </c>
      <c r="D309" s="2" t="s">
        <v>1516</v>
      </c>
      <c r="E309" s="2" t="s">
        <v>169</v>
      </c>
      <c r="F309" s="2" t="str">
        <f t="shared" si="4"/>
        <v>Oral</v>
      </c>
      <c r="G309" s="2" t="s">
        <v>2005</v>
      </c>
      <c r="H309" s="2" t="s">
        <v>5926</v>
      </c>
      <c r="I309" s="2" t="s">
        <v>5923</v>
      </c>
      <c r="J309" s="2">
        <v>0</v>
      </c>
      <c r="K309" s="2">
        <v>0</v>
      </c>
      <c r="L309" s="2" t="s">
        <v>3</v>
      </c>
    </row>
    <row r="310" spans="1:12" x14ac:dyDescent="0.25">
      <c r="A310" s="2" t="s">
        <v>2101</v>
      </c>
      <c r="B310" s="2" t="s">
        <v>2108</v>
      </c>
      <c r="C310" s="2" t="s">
        <v>1516</v>
      </c>
      <c r="D310" s="2" t="s">
        <v>1516</v>
      </c>
      <c r="E310" s="2" t="s">
        <v>169</v>
      </c>
      <c r="F310" s="2" t="str">
        <f t="shared" si="4"/>
        <v>Oral</v>
      </c>
      <c r="G310" s="2" t="s">
        <v>2102</v>
      </c>
      <c r="H310" s="2">
        <v>0</v>
      </c>
      <c r="I310" s="2">
        <v>0</v>
      </c>
      <c r="J310" s="2">
        <v>0</v>
      </c>
      <c r="K310" s="2">
        <v>0</v>
      </c>
      <c r="L310" s="2" t="s">
        <v>127</v>
      </c>
    </row>
    <row r="311" spans="1:12" x14ac:dyDescent="0.25">
      <c r="A311" s="2" t="s">
        <v>2103</v>
      </c>
      <c r="B311" s="2" t="s">
        <v>2107</v>
      </c>
      <c r="C311" s="2" t="s">
        <v>1516</v>
      </c>
      <c r="D311" s="2" t="s">
        <v>1516</v>
      </c>
      <c r="E311" s="2" t="s">
        <v>169</v>
      </c>
      <c r="F311" s="2" t="str">
        <f t="shared" si="4"/>
        <v>Oral</v>
      </c>
      <c r="G311" s="2" t="s">
        <v>2098</v>
      </c>
      <c r="H311" s="2">
        <v>0</v>
      </c>
      <c r="I311" s="2">
        <v>0</v>
      </c>
      <c r="J311" s="2">
        <v>0</v>
      </c>
      <c r="K311" s="2">
        <v>0</v>
      </c>
      <c r="L311" s="2" t="s">
        <v>46</v>
      </c>
    </row>
    <row r="312" spans="1:12" x14ac:dyDescent="0.25">
      <c r="A312" s="2" t="s">
        <v>2104</v>
      </c>
      <c r="B312" s="2" t="s">
        <v>2107</v>
      </c>
      <c r="C312" s="2" t="s">
        <v>1516</v>
      </c>
      <c r="D312" s="2" t="s">
        <v>1516</v>
      </c>
      <c r="E312" s="2" t="s">
        <v>170</v>
      </c>
      <c r="F312" s="2" t="str">
        <f t="shared" si="4"/>
        <v>Pôster</v>
      </c>
      <c r="G312" s="2" t="s">
        <v>2105</v>
      </c>
      <c r="H312" s="2" t="s">
        <v>5927</v>
      </c>
      <c r="I312" s="2">
        <v>0</v>
      </c>
      <c r="J312" s="2">
        <v>0</v>
      </c>
      <c r="K312" s="2">
        <v>0</v>
      </c>
      <c r="L312" s="2" t="s">
        <v>50</v>
      </c>
    </row>
    <row r="314" spans="1:12" x14ac:dyDescent="0.25">
      <c r="E314" s="7" t="s">
        <v>1723</v>
      </c>
      <c r="F314" s="8">
        <f>SUM(F315:F317)</f>
        <v>311</v>
      </c>
    </row>
    <row r="315" spans="1:12" x14ac:dyDescent="0.25">
      <c r="E315" s="5" t="s">
        <v>172</v>
      </c>
      <c r="F315" s="6">
        <f>COUNTIFS(F$2:F$312,"Oral")</f>
        <v>133</v>
      </c>
    </row>
    <row r="316" spans="1:12" x14ac:dyDescent="0.25">
      <c r="E316" s="3" t="s">
        <v>173</v>
      </c>
      <c r="F316" s="4">
        <f>COUNTIFS(F$2:F$312,"Pôster")</f>
        <v>168</v>
      </c>
    </row>
    <row r="317" spans="1:12" x14ac:dyDescent="0.25">
      <c r="E317" s="3" t="s">
        <v>1722</v>
      </c>
      <c r="F317" s="4">
        <f>COUNTIFS(F$2:F$312,"Pôster_mod")</f>
        <v>10</v>
      </c>
    </row>
  </sheetData>
  <conditionalFormatting sqref="F2:F312">
    <cfRule type="cellIs" dxfId="101" priority="3" operator="equal">
      <formula>"Pôster_mod"</formula>
    </cfRule>
  </conditionalFormatting>
  <conditionalFormatting sqref="F315:F317">
    <cfRule type="cellIs" dxfId="100" priority="1" operator="equal">
      <formula>"Pôster_mod"</formula>
    </cfRule>
    <cfRule type="cellIs" dxfId="99" priority="2" operator="equal">
      <formula>"Enviar p/ Pôster"</formula>
    </cfRule>
  </conditionalFormatting>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187"/>
  <sheetViews>
    <sheetView zoomScale="80" zoomScaleNormal="80" workbookViewId="0">
      <selection activeCell="F184" sqref="E184:F187"/>
    </sheetView>
  </sheetViews>
  <sheetFormatPr defaultRowHeight="15" x14ac:dyDescent="0.25"/>
  <cols>
    <col min="1" max="1" width="79" customWidth="1"/>
    <col min="2" max="2" width="23.28515625" customWidth="1"/>
    <col min="3" max="4" width="13.28515625" customWidth="1"/>
    <col min="5" max="5" width="19.42578125" customWidth="1"/>
    <col min="6" max="6" width="16.140625" customWidth="1"/>
    <col min="7" max="7" width="10.7109375" customWidth="1"/>
    <col min="12" max="12" width="30" customWidth="1"/>
  </cols>
  <sheetData>
    <row r="1" spans="1:12" s="1" customFormat="1" x14ac:dyDescent="0.25">
      <c r="A1" s="9" t="s">
        <v>0</v>
      </c>
      <c r="B1" s="9" t="s">
        <v>171</v>
      </c>
      <c r="C1" s="9" t="s">
        <v>1513</v>
      </c>
      <c r="D1" s="9" t="s">
        <v>1514</v>
      </c>
      <c r="E1" s="9" t="s">
        <v>1515</v>
      </c>
      <c r="F1" s="9" t="s">
        <v>1523</v>
      </c>
      <c r="G1" s="9" t="s">
        <v>2639</v>
      </c>
      <c r="H1" s="9" t="s">
        <v>2640</v>
      </c>
      <c r="I1" s="9" t="s">
        <v>2641</v>
      </c>
      <c r="J1" s="9" t="s">
        <v>2642</v>
      </c>
      <c r="K1" s="9" t="s">
        <v>2643</v>
      </c>
      <c r="L1" s="9" t="s">
        <v>394</v>
      </c>
    </row>
    <row r="2" spans="1:12" x14ac:dyDescent="0.25">
      <c r="A2" s="10" t="s">
        <v>2111</v>
      </c>
      <c r="B2" s="10" t="s">
        <v>2644</v>
      </c>
      <c r="C2" s="10" t="s">
        <v>1516</v>
      </c>
      <c r="D2" s="10" t="s">
        <v>1517</v>
      </c>
      <c r="E2" s="10" t="s">
        <v>169</v>
      </c>
      <c r="F2" s="10" t="str">
        <f>IF(E2="Oral",IF(C2=D2,"Oral","Pôster_mod"),"Pôster")</f>
        <v>Pôster_mod</v>
      </c>
      <c r="G2" s="10" t="s">
        <v>2112</v>
      </c>
      <c r="H2" s="10" t="s">
        <v>2113</v>
      </c>
      <c r="I2" s="10" t="s">
        <v>2114</v>
      </c>
      <c r="J2" s="10" t="s">
        <v>2115</v>
      </c>
      <c r="K2" s="10">
        <v>0</v>
      </c>
      <c r="L2" s="10" t="s">
        <v>282</v>
      </c>
    </row>
    <row r="3" spans="1:12" x14ac:dyDescent="0.25">
      <c r="A3" s="10" t="s">
        <v>2116</v>
      </c>
      <c r="B3" s="10" t="s">
        <v>2645</v>
      </c>
      <c r="C3" s="10" t="s">
        <v>1516</v>
      </c>
      <c r="D3" s="10" t="s">
        <v>1516</v>
      </c>
      <c r="E3" s="10" t="s">
        <v>170</v>
      </c>
      <c r="F3" s="10" t="str">
        <f t="shared" ref="F3:F66" si="0">IF(E3="Oral",IF(C3=D3,"Oral","Pôster_mod"),"Pôster")</f>
        <v>Pôster</v>
      </c>
      <c r="G3" s="10" t="s">
        <v>1701</v>
      </c>
      <c r="H3" s="10" t="s">
        <v>190</v>
      </c>
      <c r="I3" s="10" t="s">
        <v>2117</v>
      </c>
      <c r="J3" s="10" t="s">
        <v>1374</v>
      </c>
      <c r="K3" s="10" t="s">
        <v>1375</v>
      </c>
      <c r="L3" s="10" t="s">
        <v>189</v>
      </c>
    </row>
    <row r="4" spans="1:12" x14ac:dyDescent="0.25">
      <c r="A4" s="10" t="s">
        <v>2118</v>
      </c>
      <c r="B4" s="10" t="s">
        <v>2646</v>
      </c>
      <c r="C4" s="10" t="s">
        <v>1516</v>
      </c>
      <c r="D4" s="10" t="s">
        <v>1516</v>
      </c>
      <c r="E4" s="10" t="s">
        <v>169</v>
      </c>
      <c r="F4" s="10" t="str">
        <f t="shared" si="0"/>
        <v>Oral</v>
      </c>
      <c r="G4" s="10" t="s">
        <v>2119</v>
      </c>
      <c r="H4" s="10" t="s">
        <v>2120</v>
      </c>
      <c r="I4" s="10" t="s">
        <v>2121</v>
      </c>
      <c r="J4" s="10" t="s">
        <v>2122</v>
      </c>
      <c r="K4" s="10" t="s">
        <v>2123</v>
      </c>
      <c r="L4" s="10" t="s">
        <v>33</v>
      </c>
    </row>
    <row r="5" spans="1:12" x14ac:dyDescent="0.25">
      <c r="A5" s="10" t="s">
        <v>2124</v>
      </c>
      <c r="B5" s="10" t="s">
        <v>2647</v>
      </c>
      <c r="C5" s="10" t="s">
        <v>1516</v>
      </c>
      <c r="D5" s="10" t="s">
        <v>1516</v>
      </c>
      <c r="E5" s="10" t="s">
        <v>170</v>
      </c>
      <c r="F5" s="10" t="str">
        <f t="shared" si="0"/>
        <v>Pôster</v>
      </c>
      <c r="G5" s="10" t="s">
        <v>315</v>
      </c>
      <c r="H5" s="10" t="s">
        <v>314</v>
      </c>
      <c r="I5" s="10" t="s">
        <v>2125</v>
      </c>
      <c r="J5" s="10" t="s">
        <v>2126</v>
      </c>
      <c r="K5" s="10" t="s">
        <v>316</v>
      </c>
      <c r="L5" s="10" t="s">
        <v>282</v>
      </c>
    </row>
    <row r="6" spans="1:12" x14ac:dyDescent="0.25">
      <c r="A6" s="10" t="s">
        <v>2127</v>
      </c>
      <c r="B6" s="10" t="s">
        <v>2648</v>
      </c>
      <c r="C6" s="10" t="s">
        <v>1516</v>
      </c>
      <c r="D6" s="10" t="s">
        <v>1516</v>
      </c>
      <c r="E6" s="10" t="s">
        <v>170</v>
      </c>
      <c r="F6" s="10" t="str">
        <f t="shared" si="0"/>
        <v>Pôster</v>
      </c>
      <c r="G6" s="10" t="s">
        <v>2128</v>
      </c>
      <c r="H6" s="10" t="s">
        <v>2129</v>
      </c>
      <c r="I6" s="10" t="s">
        <v>2130</v>
      </c>
      <c r="J6" s="10">
        <v>0</v>
      </c>
      <c r="K6" s="10">
        <v>0</v>
      </c>
      <c r="L6" s="10" t="s">
        <v>127</v>
      </c>
    </row>
    <row r="7" spans="1:12" x14ac:dyDescent="0.25">
      <c r="A7" s="10" t="s">
        <v>2131</v>
      </c>
      <c r="B7" s="10" t="s">
        <v>2646</v>
      </c>
      <c r="C7" s="10" t="s">
        <v>1516</v>
      </c>
      <c r="D7" s="10" t="s">
        <v>1516</v>
      </c>
      <c r="E7" s="10" t="s">
        <v>169</v>
      </c>
      <c r="F7" s="10" t="str">
        <f t="shared" si="0"/>
        <v>Oral</v>
      </c>
      <c r="G7" s="10" t="s">
        <v>2132</v>
      </c>
      <c r="H7" s="10">
        <v>0</v>
      </c>
      <c r="I7" s="10">
        <v>0</v>
      </c>
      <c r="J7" s="10">
        <v>0</v>
      </c>
      <c r="K7" s="10">
        <v>0</v>
      </c>
      <c r="L7" s="10" t="s">
        <v>143</v>
      </c>
    </row>
    <row r="8" spans="1:12" x14ac:dyDescent="0.25">
      <c r="A8" s="10" t="s">
        <v>2133</v>
      </c>
      <c r="B8" s="10" t="s">
        <v>2646</v>
      </c>
      <c r="C8" s="10" t="s">
        <v>1516</v>
      </c>
      <c r="D8" s="10" t="s">
        <v>1516</v>
      </c>
      <c r="E8" s="10" t="s">
        <v>169</v>
      </c>
      <c r="F8" s="10" t="str">
        <f t="shared" si="0"/>
        <v>Oral</v>
      </c>
      <c r="G8" s="10" t="s">
        <v>2134</v>
      </c>
      <c r="H8" s="10">
        <v>0</v>
      </c>
      <c r="I8" s="10">
        <v>0</v>
      </c>
      <c r="J8" s="10">
        <v>0</v>
      </c>
      <c r="K8" s="10">
        <v>0</v>
      </c>
      <c r="L8" s="10" t="s">
        <v>39</v>
      </c>
    </row>
    <row r="9" spans="1:12" x14ac:dyDescent="0.25">
      <c r="A9" s="10" t="s">
        <v>2135</v>
      </c>
      <c r="B9" s="10" t="s">
        <v>2647</v>
      </c>
      <c r="C9" s="10" t="s">
        <v>1516</v>
      </c>
      <c r="D9" s="10" t="s">
        <v>1516</v>
      </c>
      <c r="E9" s="10" t="s">
        <v>169</v>
      </c>
      <c r="F9" s="10" t="str">
        <f t="shared" si="0"/>
        <v>Oral</v>
      </c>
      <c r="G9" s="10" t="s">
        <v>1530</v>
      </c>
      <c r="H9" s="10" t="s">
        <v>2136</v>
      </c>
      <c r="I9" s="10" t="s">
        <v>1531</v>
      </c>
      <c r="J9" s="10" t="s">
        <v>2137</v>
      </c>
      <c r="K9" s="10">
        <v>0</v>
      </c>
      <c r="L9" s="10" t="s">
        <v>3</v>
      </c>
    </row>
    <row r="10" spans="1:12" x14ac:dyDescent="0.25">
      <c r="A10" s="10" t="s">
        <v>2138</v>
      </c>
      <c r="B10" s="10" t="s">
        <v>2646</v>
      </c>
      <c r="C10" s="10" t="s">
        <v>1516</v>
      </c>
      <c r="D10" s="10" t="s">
        <v>1516</v>
      </c>
      <c r="E10" s="10" t="s">
        <v>169</v>
      </c>
      <c r="F10" s="10" t="str">
        <f t="shared" si="0"/>
        <v>Oral</v>
      </c>
      <c r="G10" s="10" t="s">
        <v>2139</v>
      </c>
      <c r="H10" s="10" t="s">
        <v>2140</v>
      </c>
      <c r="I10" s="10" t="s">
        <v>2141</v>
      </c>
      <c r="J10" s="10" t="s">
        <v>2142</v>
      </c>
      <c r="K10" s="10">
        <v>0</v>
      </c>
      <c r="L10" s="10" t="s">
        <v>50</v>
      </c>
    </row>
    <row r="11" spans="1:12" x14ac:dyDescent="0.25">
      <c r="A11" s="10" t="s">
        <v>2143</v>
      </c>
      <c r="B11" s="10" t="s">
        <v>2645</v>
      </c>
      <c r="C11" s="10" t="s">
        <v>1516</v>
      </c>
      <c r="D11" s="10" t="s">
        <v>1516</v>
      </c>
      <c r="E11" s="10" t="s">
        <v>170</v>
      </c>
      <c r="F11" s="10" t="str">
        <f t="shared" si="0"/>
        <v>Pôster</v>
      </c>
      <c r="G11" s="10" t="s">
        <v>2144</v>
      </c>
      <c r="H11" s="10" t="s">
        <v>2145</v>
      </c>
      <c r="I11" s="10" t="s">
        <v>2146</v>
      </c>
      <c r="J11" s="10" t="s">
        <v>2147</v>
      </c>
      <c r="K11" s="10">
        <v>0</v>
      </c>
      <c r="L11" s="10" t="s">
        <v>3</v>
      </c>
    </row>
    <row r="12" spans="1:12" x14ac:dyDescent="0.25">
      <c r="A12" s="10" t="s">
        <v>2148</v>
      </c>
      <c r="B12" s="10" t="s">
        <v>2646</v>
      </c>
      <c r="C12" s="10" t="s">
        <v>1516</v>
      </c>
      <c r="D12" s="10" t="s">
        <v>1516</v>
      </c>
      <c r="E12" s="10" t="s">
        <v>169</v>
      </c>
      <c r="F12" s="10" t="str">
        <f t="shared" si="0"/>
        <v>Oral</v>
      </c>
      <c r="G12" s="10" t="s">
        <v>2149</v>
      </c>
      <c r="H12" s="10">
        <v>0</v>
      </c>
      <c r="I12" s="10">
        <v>0</v>
      </c>
      <c r="J12" s="10">
        <v>0</v>
      </c>
      <c r="K12" s="10">
        <v>0</v>
      </c>
      <c r="L12" s="10" t="s">
        <v>2150</v>
      </c>
    </row>
    <row r="13" spans="1:12" x14ac:dyDescent="0.25">
      <c r="A13" s="10" t="s">
        <v>2151</v>
      </c>
      <c r="B13" s="10" t="s">
        <v>2646</v>
      </c>
      <c r="C13" s="10" t="s">
        <v>1516</v>
      </c>
      <c r="D13" s="10" t="s">
        <v>1516</v>
      </c>
      <c r="E13" s="10" t="s">
        <v>170</v>
      </c>
      <c r="F13" s="10" t="str">
        <f t="shared" si="0"/>
        <v>Pôster</v>
      </c>
      <c r="G13" s="10" t="s">
        <v>2152</v>
      </c>
      <c r="H13" s="10" t="s">
        <v>2153</v>
      </c>
      <c r="I13" s="10" t="s">
        <v>2154</v>
      </c>
      <c r="J13" s="10">
        <v>0</v>
      </c>
      <c r="K13" s="10">
        <v>0</v>
      </c>
      <c r="L13" s="10" t="s">
        <v>50</v>
      </c>
    </row>
    <row r="14" spans="1:12" x14ac:dyDescent="0.25">
      <c r="A14" s="10" t="s">
        <v>2155</v>
      </c>
      <c r="B14" s="10" t="s">
        <v>2646</v>
      </c>
      <c r="C14" s="10" t="s">
        <v>1516</v>
      </c>
      <c r="D14" s="10" t="s">
        <v>1516</v>
      </c>
      <c r="E14" s="10" t="s">
        <v>169</v>
      </c>
      <c r="F14" s="10" t="str">
        <f t="shared" si="0"/>
        <v>Oral</v>
      </c>
      <c r="G14" s="10" t="s">
        <v>2156</v>
      </c>
      <c r="H14" s="10" t="s">
        <v>2157</v>
      </c>
      <c r="I14" s="10" t="s">
        <v>2158</v>
      </c>
      <c r="J14" s="10" t="s">
        <v>2159</v>
      </c>
      <c r="K14" s="10" t="s">
        <v>2160</v>
      </c>
      <c r="L14" s="10" t="s">
        <v>143</v>
      </c>
    </row>
    <row r="15" spans="1:12" x14ac:dyDescent="0.25">
      <c r="A15" s="10" t="s">
        <v>2161</v>
      </c>
      <c r="B15" s="10" t="s">
        <v>2645</v>
      </c>
      <c r="C15" s="10" t="s">
        <v>1516</v>
      </c>
      <c r="D15" s="10" t="s">
        <v>1516</v>
      </c>
      <c r="E15" s="10" t="s">
        <v>170</v>
      </c>
      <c r="F15" s="10" t="str">
        <f t="shared" si="0"/>
        <v>Pôster</v>
      </c>
      <c r="G15" s="10" t="s">
        <v>308</v>
      </c>
      <c r="H15" s="10" t="s">
        <v>759</v>
      </c>
      <c r="I15" s="10" t="s">
        <v>2162</v>
      </c>
      <c r="J15" s="10">
        <v>0</v>
      </c>
      <c r="K15" s="10">
        <v>0</v>
      </c>
      <c r="L15" s="10" t="s">
        <v>76</v>
      </c>
    </row>
    <row r="16" spans="1:12" x14ac:dyDescent="0.25">
      <c r="A16" s="10" t="s">
        <v>2163</v>
      </c>
      <c r="B16" s="10" t="s">
        <v>2646</v>
      </c>
      <c r="C16" s="10" t="s">
        <v>1517</v>
      </c>
      <c r="D16" s="10" t="s">
        <v>1516</v>
      </c>
      <c r="E16" s="10" t="s">
        <v>170</v>
      </c>
      <c r="F16" s="10" t="str">
        <f t="shared" si="0"/>
        <v>Pôster</v>
      </c>
      <c r="G16" s="10" t="s">
        <v>2164</v>
      </c>
      <c r="H16" s="10" t="s">
        <v>2165</v>
      </c>
      <c r="I16" s="10" t="s">
        <v>2166</v>
      </c>
      <c r="J16" s="10" t="s">
        <v>2167</v>
      </c>
      <c r="K16" s="10" t="s">
        <v>2168</v>
      </c>
      <c r="L16" s="10" t="s">
        <v>3</v>
      </c>
    </row>
    <row r="17" spans="1:12" x14ac:dyDescent="0.25">
      <c r="A17" s="10" t="s">
        <v>2169</v>
      </c>
      <c r="B17" s="10" t="s">
        <v>2646</v>
      </c>
      <c r="C17" s="10" t="s">
        <v>1516</v>
      </c>
      <c r="D17" s="10" t="s">
        <v>1516</v>
      </c>
      <c r="E17" s="10" t="s">
        <v>170</v>
      </c>
      <c r="F17" s="10" t="str">
        <f t="shared" si="0"/>
        <v>Pôster</v>
      </c>
      <c r="G17" s="10" t="s">
        <v>2170</v>
      </c>
      <c r="H17" s="10" t="s">
        <v>2171</v>
      </c>
      <c r="I17" s="10" t="s">
        <v>2172</v>
      </c>
      <c r="J17" s="10" t="s">
        <v>2173</v>
      </c>
      <c r="K17" s="10">
        <v>0</v>
      </c>
      <c r="L17" s="10" t="s">
        <v>3</v>
      </c>
    </row>
    <row r="18" spans="1:12" x14ac:dyDescent="0.25">
      <c r="A18" s="10" t="s">
        <v>2174</v>
      </c>
      <c r="B18" s="10" t="s">
        <v>2644</v>
      </c>
      <c r="C18" s="10" t="s">
        <v>1516</v>
      </c>
      <c r="D18" s="10" t="s">
        <v>1516</v>
      </c>
      <c r="E18" s="10" t="s">
        <v>169</v>
      </c>
      <c r="F18" s="10" t="str">
        <f t="shared" si="0"/>
        <v>Oral</v>
      </c>
      <c r="G18" s="10" t="s">
        <v>2175</v>
      </c>
      <c r="H18" s="10" t="s">
        <v>2176</v>
      </c>
      <c r="I18" s="10" t="s">
        <v>2177</v>
      </c>
      <c r="J18" s="10">
        <v>0</v>
      </c>
      <c r="K18" s="10">
        <v>0</v>
      </c>
      <c r="L18" s="10" t="s">
        <v>22</v>
      </c>
    </row>
    <row r="19" spans="1:12" x14ac:dyDescent="0.25">
      <c r="A19" s="10" t="s">
        <v>2178</v>
      </c>
      <c r="B19" s="10" t="s">
        <v>2646</v>
      </c>
      <c r="C19" s="10" t="s">
        <v>1517</v>
      </c>
      <c r="D19" s="10" t="s">
        <v>1516</v>
      </c>
      <c r="E19" s="10" t="s">
        <v>170</v>
      </c>
      <c r="F19" s="10" t="str">
        <f t="shared" si="0"/>
        <v>Pôster</v>
      </c>
      <c r="G19" s="10" t="s">
        <v>2179</v>
      </c>
      <c r="H19" s="10" t="s">
        <v>2180</v>
      </c>
      <c r="I19" s="10" t="s">
        <v>2181</v>
      </c>
      <c r="J19" s="10" t="s">
        <v>2182</v>
      </c>
      <c r="K19" s="10">
        <v>0</v>
      </c>
      <c r="L19" s="10" t="s">
        <v>50</v>
      </c>
    </row>
    <row r="20" spans="1:12" x14ac:dyDescent="0.25">
      <c r="A20" s="10" t="s">
        <v>2183</v>
      </c>
      <c r="B20" s="10" t="s">
        <v>2647</v>
      </c>
      <c r="C20" s="10" t="s">
        <v>1516</v>
      </c>
      <c r="D20" s="10" t="s">
        <v>1516</v>
      </c>
      <c r="E20" s="10" t="s">
        <v>169</v>
      </c>
      <c r="F20" s="10" t="str">
        <f t="shared" si="0"/>
        <v>Oral</v>
      </c>
      <c r="G20" s="10" t="s">
        <v>2184</v>
      </c>
      <c r="H20" s="10" t="s">
        <v>2185</v>
      </c>
      <c r="I20" s="10">
        <v>0</v>
      </c>
      <c r="J20" s="10">
        <v>0</v>
      </c>
      <c r="K20" s="10">
        <v>0</v>
      </c>
      <c r="L20" s="10" t="s">
        <v>22</v>
      </c>
    </row>
    <row r="21" spans="1:12" x14ac:dyDescent="0.25">
      <c r="A21" s="10" t="s">
        <v>2186</v>
      </c>
      <c r="B21" s="10" t="s">
        <v>2646</v>
      </c>
      <c r="C21" s="10" t="s">
        <v>1517</v>
      </c>
      <c r="D21" s="10" t="s">
        <v>1516</v>
      </c>
      <c r="E21" s="10" t="s">
        <v>170</v>
      </c>
      <c r="F21" s="10" t="str">
        <f t="shared" si="0"/>
        <v>Pôster</v>
      </c>
      <c r="G21" s="10" t="s">
        <v>2173</v>
      </c>
      <c r="H21" s="10" t="s">
        <v>2187</v>
      </c>
      <c r="I21" s="10" t="s">
        <v>2168</v>
      </c>
      <c r="J21" s="10" t="s">
        <v>2188</v>
      </c>
      <c r="K21" s="10">
        <v>0</v>
      </c>
      <c r="L21" s="10" t="s">
        <v>3</v>
      </c>
    </row>
    <row r="22" spans="1:12" x14ac:dyDescent="0.25">
      <c r="A22" s="10" t="s">
        <v>2189</v>
      </c>
      <c r="B22" s="10" t="s">
        <v>2645</v>
      </c>
      <c r="C22" s="10" t="s">
        <v>1516</v>
      </c>
      <c r="D22" s="10" t="s">
        <v>1516</v>
      </c>
      <c r="E22" s="10" t="s">
        <v>170</v>
      </c>
      <c r="F22" s="10" t="str">
        <f t="shared" si="0"/>
        <v>Pôster</v>
      </c>
      <c r="G22" s="10" t="s">
        <v>2190</v>
      </c>
      <c r="H22" s="10" t="s">
        <v>524</v>
      </c>
      <c r="I22" s="10" t="s">
        <v>2191</v>
      </c>
      <c r="J22" s="10" t="s">
        <v>521</v>
      </c>
      <c r="K22" s="10" t="s">
        <v>762</v>
      </c>
      <c r="L22" s="10" t="s">
        <v>76</v>
      </c>
    </row>
    <row r="23" spans="1:12" x14ac:dyDescent="0.25">
      <c r="A23" s="10" t="s">
        <v>2192</v>
      </c>
      <c r="B23" s="10" t="s">
        <v>2646</v>
      </c>
      <c r="C23" s="10" t="s">
        <v>1516</v>
      </c>
      <c r="D23" s="10" t="s">
        <v>1516</v>
      </c>
      <c r="E23" s="10" t="s">
        <v>170</v>
      </c>
      <c r="F23" s="10" t="str">
        <f t="shared" si="0"/>
        <v>Pôster</v>
      </c>
      <c r="G23" s="10" t="s">
        <v>2193</v>
      </c>
      <c r="H23" s="10" t="s">
        <v>2194</v>
      </c>
      <c r="I23" s="10" t="s">
        <v>2195</v>
      </c>
      <c r="J23" s="10">
        <v>0</v>
      </c>
      <c r="K23" s="10">
        <v>0</v>
      </c>
      <c r="L23" s="10" t="s">
        <v>333</v>
      </c>
    </row>
    <row r="24" spans="1:12" x14ac:dyDescent="0.25">
      <c r="A24" s="10" t="s">
        <v>2196</v>
      </c>
      <c r="B24" s="10" t="s">
        <v>2649</v>
      </c>
      <c r="C24" s="10" t="s">
        <v>1516</v>
      </c>
      <c r="D24" s="10" t="s">
        <v>1516</v>
      </c>
      <c r="E24" s="10" t="s">
        <v>169</v>
      </c>
      <c r="F24" s="10" t="str">
        <f t="shared" si="0"/>
        <v>Oral</v>
      </c>
      <c r="G24" s="10" t="s">
        <v>2197</v>
      </c>
      <c r="H24" s="10" t="s">
        <v>2198</v>
      </c>
      <c r="I24" s="10">
        <v>0</v>
      </c>
      <c r="J24" s="10">
        <v>0</v>
      </c>
      <c r="K24" s="10">
        <v>0</v>
      </c>
      <c r="L24" s="10" t="s">
        <v>6</v>
      </c>
    </row>
    <row r="25" spans="1:12" x14ac:dyDescent="0.25">
      <c r="A25" s="10" t="s">
        <v>2199</v>
      </c>
      <c r="B25" s="10" t="s">
        <v>2648</v>
      </c>
      <c r="C25" s="10" t="s">
        <v>1516</v>
      </c>
      <c r="D25" s="10" t="s">
        <v>1516</v>
      </c>
      <c r="E25" s="10" t="s">
        <v>170</v>
      </c>
      <c r="F25" s="10" t="str">
        <f t="shared" si="0"/>
        <v>Pôster</v>
      </c>
      <c r="G25" s="10" t="s">
        <v>2200</v>
      </c>
      <c r="H25" s="10" t="s">
        <v>1966</v>
      </c>
      <c r="I25" s="10" t="s">
        <v>2201</v>
      </c>
      <c r="J25" s="10" t="s">
        <v>2202</v>
      </c>
      <c r="K25" s="10" t="s">
        <v>2203</v>
      </c>
      <c r="L25" s="10" t="s">
        <v>19</v>
      </c>
    </row>
    <row r="26" spans="1:12" x14ac:dyDescent="0.25">
      <c r="A26" s="10" t="s">
        <v>2204</v>
      </c>
      <c r="B26" s="10" t="s">
        <v>2646</v>
      </c>
      <c r="C26" s="10" t="s">
        <v>1516</v>
      </c>
      <c r="D26" s="10" t="s">
        <v>1516</v>
      </c>
      <c r="E26" s="10" t="s">
        <v>169</v>
      </c>
      <c r="F26" s="10" t="str">
        <f t="shared" si="0"/>
        <v>Oral</v>
      </c>
      <c r="G26" s="10" t="s">
        <v>2205</v>
      </c>
      <c r="H26" s="10" t="s">
        <v>2168</v>
      </c>
      <c r="I26" s="10" t="s">
        <v>2187</v>
      </c>
      <c r="J26" s="10" t="s">
        <v>2173</v>
      </c>
      <c r="K26" s="10">
        <v>0</v>
      </c>
      <c r="L26" s="10" t="s">
        <v>3</v>
      </c>
    </row>
    <row r="27" spans="1:12" x14ac:dyDescent="0.25">
      <c r="A27" s="10" t="s">
        <v>2206</v>
      </c>
      <c r="B27" s="10" t="s">
        <v>2648</v>
      </c>
      <c r="C27" s="10" t="s">
        <v>1516</v>
      </c>
      <c r="D27" s="10" t="s">
        <v>1516</v>
      </c>
      <c r="E27" s="10" t="s">
        <v>169</v>
      </c>
      <c r="F27" s="10" t="str">
        <f t="shared" si="0"/>
        <v>Oral</v>
      </c>
      <c r="G27" s="10" t="s">
        <v>2201</v>
      </c>
      <c r="H27" s="10" t="s">
        <v>2207</v>
      </c>
      <c r="I27" s="10" t="s">
        <v>2200</v>
      </c>
      <c r="J27" s="10" t="s">
        <v>2208</v>
      </c>
      <c r="K27" s="10" t="s">
        <v>2209</v>
      </c>
      <c r="L27" s="10" t="s">
        <v>19</v>
      </c>
    </row>
    <row r="28" spans="1:12" x14ac:dyDescent="0.25">
      <c r="A28" s="10" t="s">
        <v>2210</v>
      </c>
      <c r="B28" s="10" t="s">
        <v>2648</v>
      </c>
      <c r="C28" s="10" t="s">
        <v>1516</v>
      </c>
      <c r="D28" s="10" t="s">
        <v>1516</v>
      </c>
      <c r="E28" s="10" t="s">
        <v>170</v>
      </c>
      <c r="F28" s="10" t="str">
        <f t="shared" si="0"/>
        <v>Pôster</v>
      </c>
      <c r="G28" s="10" t="s">
        <v>47</v>
      </c>
      <c r="H28" s="10">
        <v>0</v>
      </c>
      <c r="I28" s="10">
        <v>0</v>
      </c>
      <c r="J28" s="10">
        <v>0</v>
      </c>
      <c r="K28" s="10">
        <v>0</v>
      </c>
      <c r="L28" s="10" t="s">
        <v>46</v>
      </c>
    </row>
    <row r="29" spans="1:12" x14ac:dyDescent="0.25">
      <c r="A29" s="10" t="s">
        <v>2211</v>
      </c>
      <c r="B29" s="10" t="s">
        <v>2646</v>
      </c>
      <c r="C29" s="10" t="s">
        <v>1516</v>
      </c>
      <c r="D29" s="10" t="s">
        <v>1516</v>
      </c>
      <c r="E29" s="10" t="s">
        <v>169</v>
      </c>
      <c r="F29" s="10" t="str">
        <f t="shared" si="0"/>
        <v>Oral</v>
      </c>
      <c r="G29" s="10" t="s">
        <v>1695</v>
      </c>
      <c r="H29" s="10" t="s">
        <v>1696</v>
      </c>
      <c r="I29" s="10" t="s">
        <v>2212</v>
      </c>
      <c r="J29" s="10" t="s">
        <v>2213</v>
      </c>
      <c r="K29" s="10" t="s">
        <v>2180</v>
      </c>
      <c r="L29" s="10" t="s">
        <v>50</v>
      </c>
    </row>
    <row r="30" spans="1:12" x14ac:dyDescent="0.25">
      <c r="A30" s="10" t="s">
        <v>2214</v>
      </c>
      <c r="B30" s="10" t="s">
        <v>2646</v>
      </c>
      <c r="C30" s="10" t="s">
        <v>1516</v>
      </c>
      <c r="D30" s="10" t="s">
        <v>1516</v>
      </c>
      <c r="E30" s="10" t="s">
        <v>169</v>
      </c>
      <c r="F30" s="10" t="str">
        <f t="shared" si="0"/>
        <v>Oral</v>
      </c>
      <c r="G30" s="10" t="s">
        <v>2215</v>
      </c>
      <c r="H30" s="10" t="s">
        <v>2216</v>
      </c>
      <c r="I30" s="10" t="s">
        <v>2167</v>
      </c>
      <c r="J30" s="10" t="s">
        <v>2173</v>
      </c>
      <c r="K30" s="10" t="s">
        <v>2168</v>
      </c>
      <c r="L30" s="10" t="s">
        <v>3</v>
      </c>
    </row>
    <row r="31" spans="1:12" x14ac:dyDescent="0.25">
      <c r="A31" s="10" t="s">
        <v>2217</v>
      </c>
      <c r="B31" s="10" t="s">
        <v>2648</v>
      </c>
      <c r="C31" s="10" t="s">
        <v>1516</v>
      </c>
      <c r="D31" s="10" t="s">
        <v>1516</v>
      </c>
      <c r="E31" s="10" t="s">
        <v>170</v>
      </c>
      <c r="F31" s="10" t="str">
        <f t="shared" si="0"/>
        <v>Pôster</v>
      </c>
      <c r="G31" s="10" t="s">
        <v>45</v>
      </c>
      <c r="H31" s="10" t="s">
        <v>47</v>
      </c>
      <c r="I31" s="10">
        <v>0</v>
      </c>
      <c r="J31" s="10">
        <v>0</v>
      </c>
      <c r="K31" s="10">
        <v>0</v>
      </c>
      <c r="L31" s="10" t="s">
        <v>46</v>
      </c>
    </row>
    <row r="32" spans="1:12" x14ac:dyDescent="0.25">
      <c r="A32" s="10" t="s">
        <v>2218</v>
      </c>
      <c r="B32" s="10" t="s">
        <v>2648</v>
      </c>
      <c r="C32" s="10" t="s">
        <v>1517</v>
      </c>
      <c r="D32" s="10" t="s">
        <v>1516</v>
      </c>
      <c r="E32" s="10" t="s">
        <v>170</v>
      </c>
      <c r="F32" s="10" t="str">
        <f t="shared" si="0"/>
        <v>Pôster</v>
      </c>
      <c r="G32" s="10" t="s">
        <v>2219</v>
      </c>
      <c r="H32" s="10">
        <v>0</v>
      </c>
      <c r="I32" s="10">
        <v>0</v>
      </c>
      <c r="J32" s="10">
        <v>0</v>
      </c>
      <c r="K32" s="10">
        <v>0</v>
      </c>
      <c r="L32" s="10" t="s">
        <v>46</v>
      </c>
    </row>
    <row r="33" spans="1:12" x14ac:dyDescent="0.25">
      <c r="A33" s="10" t="s">
        <v>2220</v>
      </c>
      <c r="B33" s="10" t="s">
        <v>2647</v>
      </c>
      <c r="C33" s="10" t="s">
        <v>1516</v>
      </c>
      <c r="D33" s="10" t="s">
        <v>1517</v>
      </c>
      <c r="E33" s="10" t="s">
        <v>169</v>
      </c>
      <c r="F33" s="10" t="str">
        <f t="shared" si="0"/>
        <v>Pôster_mod</v>
      </c>
      <c r="G33" s="10" t="s">
        <v>2221</v>
      </c>
      <c r="H33" s="10" t="s">
        <v>1568</v>
      </c>
      <c r="I33" s="10" t="s">
        <v>2222</v>
      </c>
      <c r="J33" s="10" t="s">
        <v>2223</v>
      </c>
      <c r="K33" s="10" t="s">
        <v>2224</v>
      </c>
      <c r="L33" s="10" t="s">
        <v>39</v>
      </c>
    </row>
    <row r="34" spans="1:12" x14ac:dyDescent="0.25">
      <c r="A34" s="10" t="s">
        <v>2225</v>
      </c>
      <c r="B34" s="10" t="s">
        <v>2648</v>
      </c>
      <c r="C34" s="10" t="s">
        <v>1516</v>
      </c>
      <c r="D34" s="10" t="s">
        <v>1516</v>
      </c>
      <c r="E34" s="10" t="s">
        <v>170</v>
      </c>
      <c r="F34" s="10" t="str">
        <f t="shared" si="0"/>
        <v>Pôster</v>
      </c>
      <c r="G34" s="10" t="s">
        <v>2226</v>
      </c>
      <c r="H34" s="10">
        <v>0</v>
      </c>
      <c r="I34" s="10">
        <v>0</v>
      </c>
      <c r="J34" s="10">
        <v>0</v>
      </c>
      <c r="K34" s="10">
        <v>0</v>
      </c>
      <c r="L34" s="10" t="s">
        <v>19</v>
      </c>
    </row>
    <row r="35" spans="1:12" x14ac:dyDescent="0.25">
      <c r="A35" s="10" t="s">
        <v>2227</v>
      </c>
      <c r="B35" s="10" t="s">
        <v>2648</v>
      </c>
      <c r="C35" s="10" t="s">
        <v>1516</v>
      </c>
      <c r="D35" s="10" t="s">
        <v>1516</v>
      </c>
      <c r="E35" s="10" t="s">
        <v>169</v>
      </c>
      <c r="F35" s="10" t="str">
        <f t="shared" si="0"/>
        <v>Oral</v>
      </c>
      <c r="G35" s="10" t="s">
        <v>2228</v>
      </c>
      <c r="H35" s="10" t="s">
        <v>1748</v>
      </c>
      <c r="I35" s="10" t="s">
        <v>2229</v>
      </c>
      <c r="J35" s="10" t="s">
        <v>947</v>
      </c>
      <c r="K35" s="10" t="s">
        <v>2230</v>
      </c>
      <c r="L35" s="10" t="s">
        <v>127</v>
      </c>
    </row>
    <row r="36" spans="1:12" x14ac:dyDescent="0.25">
      <c r="A36" s="10" t="s">
        <v>2231</v>
      </c>
      <c r="B36" s="10" t="s">
        <v>2648</v>
      </c>
      <c r="C36" s="10" t="s">
        <v>1516</v>
      </c>
      <c r="D36" s="10" t="s">
        <v>1516</v>
      </c>
      <c r="E36" s="10" t="s">
        <v>169</v>
      </c>
      <c r="F36" s="10" t="str">
        <f t="shared" si="0"/>
        <v>Oral</v>
      </c>
      <c r="G36" s="10" t="s">
        <v>2232</v>
      </c>
      <c r="H36" s="10">
        <v>0</v>
      </c>
      <c r="I36" s="10">
        <v>0</v>
      </c>
      <c r="J36" s="10">
        <v>0</v>
      </c>
      <c r="K36" s="10">
        <v>0</v>
      </c>
      <c r="L36" s="10" t="s">
        <v>19</v>
      </c>
    </row>
    <row r="37" spans="1:12" x14ac:dyDescent="0.25">
      <c r="A37" s="10" t="s">
        <v>2233</v>
      </c>
      <c r="B37" s="10" t="s">
        <v>2646</v>
      </c>
      <c r="C37" s="10" t="s">
        <v>1516</v>
      </c>
      <c r="D37" s="10" t="s">
        <v>1517</v>
      </c>
      <c r="E37" s="10" t="s">
        <v>169</v>
      </c>
      <c r="F37" s="10" t="str">
        <f t="shared" si="0"/>
        <v>Pôster_mod</v>
      </c>
      <c r="G37" s="10" t="s">
        <v>2234</v>
      </c>
      <c r="H37" s="10">
        <v>0</v>
      </c>
      <c r="I37" s="10">
        <v>0</v>
      </c>
      <c r="J37" s="10">
        <v>0</v>
      </c>
      <c r="K37" s="10">
        <v>0</v>
      </c>
      <c r="L37" s="10" t="s">
        <v>2235</v>
      </c>
    </row>
    <row r="38" spans="1:12" x14ac:dyDescent="0.25">
      <c r="A38" s="10" t="s">
        <v>2236</v>
      </c>
      <c r="B38" s="10" t="s">
        <v>2648</v>
      </c>
      <c r="C38" s="10" t="s">
        <v>1516</v>
      </c>
      <c r="D38" s="10" t="s">
        <v>1516</v>
      </c>
      <c r="E38" s="10" t="s">
        <v>169</v>
      </c>
      <c r="F38" s="10" t="str">
        <f t="shared" si="0"/>
        <v>Oral</v>
      </c>
      <c r="G38" s="10" t="s">
        <v>2129</v>
      </c>
      <c r="H38" s="10" t="s">
        <v>2130</v>
      </c>
      <c r="I38" s="10">
        <v>0</v>
      </c>
      <c r="J38" s="10">
        <v>0</v>
      </c>
      <c r="K38" s="10">
        <v>0</v>
      </c>
      <c r="L38" s="10" t="s">
        <v>127</v>
      </c>
    </row>
    <row r="39" spans="1:12" x14ac:dyDescent="0.25">
      <c r="A39" s="10" t="s">
        <v>2237</v>
      </c>
      <c r="B39" s="10" t="s">
        <v>2645</v>
      </c>
      <c r="C39" s="10" t="s">
        <v>1516</v>
      </c>
      <c r="D39" s="10" t="s">
        <v>1516</v>
      </c>
      <c r="E39" s="10" t="s">
        <v>170</v>
      </c>
      <c r="F39" s="10" t="str">
        <f t="shared" si="0"/>
        <v>Pôster</v>
      </c>
      <c r="G39" s="10" t="s">
        <v>524</v>
      </c>
      <c r="H39" s="10" t="s">
        <v>2190</v>
      </c>
      <c r="I39" s="10" t="s">
        <v>2191</v>
      </c>
      <c r="J39" s="10" t="s">
        <v>521</v>
      </c>
      <c r="K39" s="10" t="s">
        <v>762</v>
      </c>
      <c r="L39" s="10" t="s">
        <v>76</v>
      </c>
    </row>
    <row r="40" spans="1:12" x14ac:dyDescent="0.25">
      <c r="A40" s="10" t="s">
        <v>2238</v>
      </c>
      <c r="B40" s="10" t="s">
        <v>2649</v>
      </c>
      <c r="C40" s="10" t="s">
        <v>1516</v>
      </c>
      <c r="D40" s="10" t="s">
        <v>1516</v>
      </c>
      <c r="E40" s="10" t="s">
        <v>170</v>
      </c>
      <c r="F40" s="10" t="str">
        <f t="shared" si="0"/>
        <v>Pôster</v>
      </c>
      <c r="G40" s="10" t="s">
        <v>2239</v>
      </c>
      <c r="H40" s="10" t="s">
        <v>2240</v>
      </c>
      <c r="I40" s="10" t="s">
        <v>1991</v>
      </c>
      <c r="J40" s="10" t="s">
        <v>2241</v>
      </c>
      <c r="K40" s="10">
        <v>0</v>
      </c>
      <c r="L40" s="10" t="s">
        <v>13</v>
      </c>
    </row>
    <row r="41" spans="1:12" x14ac:dyDescent="0.25">
      <c r="A41" s="10" t="s">
        <v>2242</v>
      </c>
      <c r="B41" s="10" t="s">
        <v>2646</v>
      </c>
      <c r="C41" s="10" t="s">
        <v>1516</v>
      </c>
      <c r="D41" s="10" t="s">
        <v>1516</v>
      </c>
      <c r="E41" s="10" t="s">
        <v>170</v>
      </c>
      <c r="F41" s="10" t="str">
        <f t="shared" si="0"/>
        <v>Pôster</v>
      </c>
      <c r="G41" s="10" t="s">
        <v>2244</v>
      </c>
      <c r="H41" s="10">
        <v>0</v>
      </c>
      <c r="I41" s="10">
        <v>0</v>
      </c>
      <c r="J41" s="10">
        <v>0</v>
      </c>
      <c r="K41" s="10">
        <v>0</v>
      </c>
      <c r="L41" s="10" t="s">
        <v>183</v>
      </c>
    </row>
    <row r="42" spans="1:12" x14ac:dyDescent="0.25">
      <c r="A42" s="10" t="s">
        <v>2242</v>
      </c>
      <c r="B42" s="10" t="s">
        <v>2646</v>
      </c>
      <c r="C42" s="10" t="s">
        <v>1516</v>
      </c>
      <c r="D42" s="10" t="s">
        <v>1516</v>
      </c>
      <c r="E42" s="10" t="s">
        <v>170</v>
      </c>
      <c r="F42" s="10" t="str">
        <f t="shared" si="0"/>
        <v>Pôster</v>
      </c>
      <c r="G42" s="10" t="s">
        <v>2243</v>
      </c>
      <c r="H42" s="10">
        <v>0</v>
      </c>
      <c r="I42" s="10">
        <v>0</v>
      </c>
      <c r="J42" s="10">
        <v>0</v>
      </c>
      <c r="K42" s="10">
        <v>0</v>
      </c>
      <c r="L42" s="10" t="s">
        <v>183</v>
      </c>
    </row>
    <row r="43" spans="1:12" x14ac:dyDescent="0.25">
      <c r="A43" s="10" t="s">
        <v>2245</v>
      </c>
      <c r="B43" s="10" t="s">
        <v>2645</v>
      </c>
      <c r="C43" s="10" t="s">
        <v>1516</v>
      </c>
      <c r="D43" s="10" t="s">
        <v>1516</v>
      </c>
      <c r="E43" s="10" t="s">
        <v>170</v>
      </c>
      <c r="F43" s="10" t="str">
        <f t="shared" si="0"/>
        <v>Pôster</v>
      </c>
      <c r="G43" s="10" t="s">
        <v>2246</v>
      </c>
      <c r="H43" s="10">
        <v>0</v>
      </c>
      <c r="I43" s="10">
        <v>0</v>
      </c>
      <c r="J43" s="10">
        <v>0</v>
      </c>
      <c r="K43" s="10">
        <v>0</v>
      </c>
      <c r="L43" s="10" t="s">
        <v>46</v>
      </c>
    </row>
    <row r="44" spans="1:12" x14ac:dyDescent="0.25">
      <c r="A44" s="10" t="s">
        <v>2247</v>
      </c>
      <c r="B44" s="10" t="s">
        <v>2649</v>
      </c>
      <c r="C44" s="10" t="s">
        <v>1516</v>
      </c>
      <c r="D44" s="10" t="s">
        <v>1516</v>
      </c>
      <c r="E44" s="10" t="s">
        <v>170</v>
      </c>
      <c r="F44" s="10" t="str">
        <f t="shared" si="0"/>
        <v>Pôster</v>
      </c>
      <c r="G44" s="10" t="s">
        <v>2248</v>
      </c>
      <c r="H44" s="10" t="s">
        <v>2249</v>
      </c>
      <c r="I44" s="10" t="s">
        <v>2250</v>
      </c>
      <c r="J44" s="10" t="s">
        <v>2251</v>
      </c>
      <c r="K44" s="10" t="s">
        <v>2252</v>
      </c>
      <c r="L44" s="10" t="s">
        <v>13</v>
      </c>
    </row>
    <row r="45" spans="1:12" x14ac:dyDescent="0.25">
      <c r="A45" s="10" t="s">
        <v>2253</v>
      </c>
      <c r="B45" s="10" t="s">
        <v>2647</v>
      </c>
      <c r="C45" s="10" t="s">
        <v>1516</v>
      </c>
      <c r="D45" s="10" t="s">
        <v>1516</v>
      </c>
      <c r="E45" s="10" t="s">
        <v>169</v>
      </c>
      <c r="F45" s="10" t="str">
        <f t="shared" si="0"/>
        <v>Oral</v>
      </c>
      <c r="G45" s="10" t="s">
        <v>2254</v>
      </c>
      <c r="H45" s="10" t="s">
        <v>2255</v>
      </c>
      <c r="I45" s="10" t="s">
        <v>2256</v>
      </c>
      <c r="J45" s="10" t="s">
        <v>2257</v>
      </c>
      <c r="K45" s="10" t="s">
        <v>2258</v>
      </c>
      <c r="L45" s="10" t="s">
        <v>46</v>
      </c>
    </row>
    <row r="46" spans="1:12" x14ac:dyDescent="0.25">
      <c r="A46" s="10" t="s">
        <v>2259</v>
      </c>
      <c r="B46" s="10" t="s">
        <v>2648</v>
      </c>
      <c r="C46" s="10" t="s">
        <v>1516</v>
      </c>
      <c r="D46" s="10" t="s">
        <v>1516</v>
      </c>
      <c r="E46" s="10" t="s">
        <v>169</v>
      </c>
      <c r="F46" s="10" t="str">
        <f t="shared" si="0"/>
        <v>Oral</v>
      </c>
      <c r="G46" s="10" t="s">
        <v>2260</v>
      </c>
      <c r="H46" s="10" t="s">
        <v>2261</v>
      </c>
      <c r="I46" s="10" t="s">
        <v>2262</v>
      </c>
      <c r="J46" s="10">
        <v>0</v>
      </c>
      <c r="K46" s="10">
        <v>0</v>
      </c>
      <c r="L46" s="10" t="s">
        <v>127</v>
      </c>
    </row>
    <row r="47" spans="1:12" x14ac:dyDescent="0.25">
      <c r="A47" s="10" t="s">
        <v>2263</v>
      </c>
      <c r="B47" s="10" t="s">
        <v>2648</v>
      </c>
      <c r="C47" s="10" t="s">
        <v>1516</v>
      </c>
      <c r="D47" s="10" t="s">
        <v>1516</v>
      </c>
      <c r="E47" s="10" t="s">
        <v>170</v>
      </c>
      <c r="F47" s="10" t="str">
        <f t="shared" si="0"/>
        <v>Pôster</v>
      </c>
      <c r="G47" s="10" t="s">
        <v>2264</v>
      </c>
      <c r="H47" s="10">
        <v>0</v>
      </c>
      <c r="I47" s="10">
        <v>0</v>
      </c>
      <c r="J47" s="10">
        <v>0</v>
      </c>
      <c r="K47" s="10">
        <v>0</v>
      </c>
      <c r="L47" s="10" t="s">
        <v>46</v>
      </c>
    </row>
    <row r="48" spans="1:12" x14ac:dyDescent="0.25">
      <c r="A48" s="10" t="s">
        <v>2265</v>
      </c>
      <c r="B48" s="10" t="s">
        <v>2648</v>
      </c>
      <c r="C48" s="10" t="s">
        <v>1516</v>
      </c>
      <c r="D48" s="10" t="s">
        <v>1516</v>
      </c>
      <c r="E48" s="10" t="s">
        <v>169</v>
      </c>
      <c r="F48" s="10" t="str">
        <f t="shared" si="0"/>
        <v>Oral</v>
      </c>
      <c r="G48" s="10" t="s">
        <v>2266</v>
      </c>
      <c r="H48" s="10" t="s">
        <v>2267</v>
      </c>
      <c r="I48" s="10" t="s">
        <v>2268</v>
      </c>
      <c r="J48" s="10" t="s">
        <v>2130</v>
      </c>
      <c r="K48" s="10">
        <v>0</v>
      </c>
      <c r="L48" s="10" t="s">
        <v>127</v>
      </c>
    </row>
    <row r="49" spans="1:12" x14ac:dyDescent="0.25">
      <c r="A49" s="10" t="s">
        <v>2269</v>
      </c>
      <c r="B49" s="10" t="s">
        <v>2645</v>
      </c>
      <c r="C49" s="10" t="s">
        <v>1516</v>
      </c>
      <c r="D49" s="10" t="s">
        <v>1516</v>
      </c>
      <c r="E49" s="10" t="s">
        <v>170</v>
      </c>
      <c r="F49" s="10" t="str">
        <f t="shared" si="0"/>
        <v>Pôster</v>
      </c>
      <c r="G49" s="10" t="s">
        <v>2270</v>
      </c>
      <c r="H49" s="10" t="s">
        <v>2271</v>
      </c>
      <c r="I49" s="10" t="s">
        <v>2272</v>
      </c>
      <c r="J49" s="10" t="s">
        <v>2273</v>
      </c>
      <c r="K49" s="10" t="s">
        <v>2274</v>
      </c>
      <c r="L49" s="10" t="s">
        <v>50</v>
      </c>
    </row>
    <row r="50" spans="1:12" x14ac:dyDescent="0.25">
      <c r="A50" s="10" t="s">
        <v>2275</v>
      </c>
      <c r="B50" s="10" t="s">
        <v>2646</v>
      </c>
      <c r="C50" s="10" t="s">
        <v>1516</v>
      </c>
      <c r="D50" s="10" t="s">
        <v>1517</v>
      </c>
      <c r="E50" s="10" t="s">
        <v>169</v>
      </c>
      <c r="F50" s="10" t="str">
        <f t="shared" si="0"/>
        <v>Pôster_mod</v>
      </c>
      <c r="G50" s="10" t="s">
        <v>2276</v>
      </c>
      <c r="H50" s="10">
        <v>0</v>
      </c>
      <c r="I50" s="10">
        <v>0</v>
      </c>
      <c r="J50" s="10">
        <v>0</v>
      </c>
      <c r="K50" s="10">
        <v>0</v>
      </c>
      <c r="L50" s="10" t="s">
        <v>22</v>
      </c>
    </row>
    <row r="51" spans="1:12" x14ac:dyDescent="0.25">
      <c r="A51" s="10" t="s">
        <v>2277</v>
      </c>
      <c r="B51" s="10" t="s">
        <v>2646</v>
      </c>
      <c r="C51" s="10" t="s">
        <v>1516</v>
      </c>
      <c r="D51" s="10" t="s">
        <v>1516</v>
      </c>
      <c r="E51" s="10" t="s">
        <v>169</v>
      </c>
      <c r="F51" s="10" t="str">
        <f t="shared" si="0"/>
        <v>Oral</v>
      </c>
      <c r="G51" s="10" t="s">
        <v>2278</v>
      </c>
      <c r="H51" s="10" t="s">
        <v>2279</v>
      </c>
      <c r="I51" s="10" t="s">
        <v>2172</v>
      </c>
      <c r="J51" s="10" t="s">
        <v>2173</v>
      </c>
      <c r="K51" s="10">
        <v>0</v>
      </c>
      <c r="L51" s="10" t="s">
        <v>3</v>
      </c>
    </row>
    <row r="52" spans="1:12" x14ac:dyDescent="0.25">
      <c r="A52" s="10" t="s">
        <v>2280</v>
      </c>
      <c r="B52" s="10" t="s">
        <v>2650</v>
      </c>
      <c r="C52" s="10" t="s">
        <v>1516</v>
      </c>
      <c r="D52" s="10" t="s">
        <v>1516</v>
      </c>
      <c r="E52" s="10" t="s">
        <v>170</v>
      </c>
      <c r="F52" s="10" t="str">
        <f t="shared" si="0"/>
        <v>Pôster</v>
      </c>
      <c r="G52" s="10" t="s">
        <v>2281</v>
      </c>
      <c r="H52" s="10" t="s">
        <v>2283</v>
      </c>
      <c r="I52" s="10" t="s">
        <v>2284</v>
      </c>
      <c r="J52" s="10" t="s">
        <v>2285</v>
      </c>
      <c r="K52" s="10" t="s">
        <v>2286</v>
      </c>
      <c r="L52" s="10" t="s">
        <v>2282</v>
      </c>
    </row>
    <row r="53" spans="1:12" x14ac:dyDescent="0.25">
      <c r="A53" s="10" t="s">
        <v>2287</v>
      </c>
      <c r="B53" s="10" t="s">
        <v>2648</v>
      </c>
      <c r="C53" s="10" t="s">
        <v>1516</v>
      </c>
      <c r="D53" s="10" t="s">
        <v>1516</v>
      </c>
      <c r="E53" s="10" t="s">
        <v>169</v>
      </c>
      <c r="F53" s="10" t="str">
        <f t="shared" si="0"/>
        <v>Oral</v>
      </c>
      <c r="G53" s="10" t="s">
        <v>47</v>
      </c>
      <c r="H53" s="10">
        <v>0</v>
      </c>
      <c r="I53" s="10">
        <v>0</v>
      </c>
      <c r="J53" s="10">
        <v>0</v>
      </c>
      <c r="K53" s="10">
        <v>0</v>
      </c>
      <c r="L53" s="10" t="s">
        <v>46</v>
      </c>
    </row>
    <row r="54" spans="1:12" x14ac:dyDescent="0.25">
      <c r="A54" s="10" t="s">
        <v>2288</v>
      </c>
      <c r="B54" s="10" t="s">
        <v>2648</v>
      </c>
      <c r="C54" s="10" t="s">
        <v>1516</v>
      </c>
      <c r="D54" s="10" t="s">
        <v>1517</v>
      </c>
      <c r="E54" s="10" t="s">
        <v>169</v>
      </c>
      <c r="F54" s="10" t="str">
        <f t="shared" si="0"/>
        <v>Pôster_mod</v>
      </c>
      <c r="G54" s="10" t="s">
        <v>2289</v>
      </c>
      <c r="H54" s="10" t="s">
        <v>2290</v>
      </c>
      <c r="I54" s="10" t="s">
        <v>1748</v>
      </c>
      <c r="J54" s="10" t="s">
        <v>2291</v>
      </c>
      <c r="K54" s="10">
        <v>0</v>
      </c>
      <c r="L54" s="10" t="s">
        <v>127</v>
      </c>
    </row>
    <row r="55" spans="1:12" x14ac:dyDescent="0.25">
      <c r="A55" s="10" t="s">
        <v>2292</v>
      </c>
      <c r="B55" s="10" t="s">
        <v>2645</v>
      </c>
      <c r="C55" s="10" t="s">
        <v>1516</v>
      </c>
      <c r="D55" s="10" t="s">
        <v>1516</v>
      </c>
      <c r="E55" s="10" t="s">
        <v>170</v>
      </c>
      <c r="F55" s="10" t="str">
        <f t="shared" si="0"/>
        <v>Pôster</v>
      </c>
      <c r="G55" s="10" t="s">
        <v>2293</v>
      </c>
      <c r="H55" s="10">
        <v>0</v>
      </c>
      <c r="I55" s="10">
        <v>0</v>
      </c>
      <c r="J55" s="10">
        <v>0</v>
      </c>
      <c r="K55" s="10">
        <v>0</v>
      </c>
      <c r="L55" s="10" t="s">
        <v>266</v>
      </c>
    </row>
    <row r="56" spans="1:12" x14ac:dyDescent="0.25">
      <c r="A56" s="10" t="s">
        <v>2294</v>
      </c>
      <c r="B56" s="10" t="s">
        <v>2645</v>
      </c>
      <c r="C56" s="10" t="s">
        <v>1516</v>
      </c>
      <c r="D56" s="10" t="s">
        <v>1516</v>
      </c>
      <c r="E56" s="10" t="s">
        <v>170</v>
      </c>
      <c r="F56" s="10" t="str">
        <f t="shared" si="0"/>
        <v>Pôster</v>
      </c>
      <c r="G56" s="10" t="s">
        <v>2295</v>
      </c>
      <c r="H56" s="10" t="s">
        <v>2296</v>
      </c>
      <c r="I56" s="10" t="s">
        <v>2297</v>
      </c>
      <c r="J56" s="10" t="s">
        <v>295</v>
      </c>
      <c r="K56" s="10" t="s">
        <v>2298</v>
      </c>
      <c r="L56" s="10" t="s">
        <v>50</v>
      </c>
    </row>
    <row r="57" spans="1:12" x14ac:dyDescent="0.25">
      <c r="A57" s="10" t="s">
        <v>2299</v>
      </c>
      <c r="B57" s="10" t="s">
        <v>2650</v>
      </c>
      <c r="C57" s="10" t="s">
        <v>1516</v>
      </c>
      <c r="D57" s="10" t="s">
        <v>1516</v>
      </c>
      <c r="E57" s="10" t="s">
        <v>169</v>
      </c>
      <c r="F57" s="10" t="str">
        <f t="shared" si="0"/>
        <v>Oral</v>
      </c>
      <c r="G57" s="10" t="s">
        <v>2300</v>
      </c>
      <c r="H57" s="10" t="s">
        <v>2301</v>
      </c>
      <c r="I57" s="10" t="s">
        <v>2302</v>
      </c>
      <c r="J57" s="10">
        <v>0</v>
      </c>
      <c r="K57" s="10">
        <v>0</v>
      </c>
      <c r="L57" s="10" t="s">
        <v>100</v>
      </c>
    </row>
    <row r="58" spans="1:12" x14ac:dyDescent="0.25">
      <c r="A58" s="10" t="s">
        <v>2303</v>
      </c>
      <c r="B58" s="10" t="s">
        <v>2646</v>
      </c>
      <c r="C58" s="10" t="s">
        <v>1516</v>
      </c>
      <c r="D58" s="10" t="s">
        <v>1516</v>
      </c>
      <c r="E58" s="10" t="s">
        <v>170</v>
      </c>
      <c r="F58" s="10" t="str">
        <f t="shared" si="0"/>
        <v>Pôster</v>
      </c>
      <c r="G58" s="10" t="s">
        <v>2164</v>
      </c>
      <c r="H58" s="10" t="s">
        <v>2165</v>
      </c>
      <c r="I58" s="10" t="s">
        <v>2166</v>
      </c>
      <c r="J58" s="10" t="s">
        <v>2167</v>
      </c>
      <c r="K58" s="10" t="s">
        <v>2168</v>
      </c>
      <c r="L58" s="10" t="s">
        <v>3</v>
      </c>
    </row>
    <row r="59" spans="1:12" x14ac:dyDescent="0.25">
      <c r="A59" s="10" t="s">
        <v>2304</v>
      </c>
      <c r="B59" s="10" t="s">
        <v>2646</v>
      </c>
      <c r="C59" s="10" t="s">
        <v>1516</v>
      </c>
      <c r="D59" s="10" t="s">
        <v>1516</v>
      </c>
      <c r="E59" s="10" t="s">
        <v>169</v>
      </c>
      <c r="F59" s="10" t="str">
        <f t="shared" si="0"/>
        <v>Oral</v>
      </c>
      <c r="G59" s="10" t="s">
        <v>2305</v>
      </c>
      <c r="H59" s="10" t="s">
        <v>2306</v>
      </c>
      <c r="I59" s="10" t="s">
        <v>2307</v>
      </c>
      <c r="J59" s="10">
        <v>0</v>
      </c>
      <c r="K59" s="10">
        <v>0</v>
      </c>
      <c r="L59" s="10" t="s">
        <v>22</v>
      </c>
    </row>
    <row r="60" spans="1:12" x14ac:dyDescent="0.25">
      <c r="A60" s="10" t="s">
        <v>2308</v>
      </c>
      <c r="B60" s="10" t="s">
        <v>2647</v>
      </c>
      <c r="C60" s="10" t="s">
        <v>1516</v>
      </c>
      <c r="D60" s="10" t="s">
        <v>1516</v>
      </c>
      <c r="E60" s="10" t="s">
        <v>169</v>
      </c>
      <c r="F60" s="10" t="str">
        <f t="shared" si="0"/>
        <v>Oral</v>
      </c>
      <c r="G60" s="10" t="s">
        <v>2309</v>
      </c>
      <c r="H60" s="10" t="s">
        <v>2310</v>
      </c>
      <c r="I60" s="10">
        <v>0</v>
      </c>
      <c r="J60" s="10">
        <v>0</v>
      </c>
      <c r="K60" s="10">
        <v>0</v>
      </c>
      <c r="L60" s="10" t="s">
        <v>67</v>
      </c>
    </row>
    <row r="61" spans="1:12" x14ac:dyDescent="0.25">
      <c r="A61" s="10" t="s">
        <v>2311</v>
      </c>
      <c r="B61" s="10" t="s">
        <v>2648</v>
      </c>
      <c r="C61" s="10" t="s">
        <v>1516</v>
      </c>
      <c r="D61" s="10" t="s">
        <v>1516</v>
      </c>
      <c r="E61" s="10" t="s">
        <v>170</v>
      </c>
      <c r="F61" s="10" t="str">
        <f t="shared" si="0"/>
        <v>Pôster</v>
      </c>
      <c r="G61" s="10" t="s">
        <v>2312</v>
      </c>
      <c r="H61" s="10" t="s">
        <v>802</v>
      </c>
      <c r="I61" s="10">
        <v>0</v>
      </c>
      <c r="J61" s="10">
        <v>0</v>
      </c>
      <c r="K61" s="10">
        <v>0</v>
      </c>
      <c r="L61" s="10" t="s">
        <v>13</v>
      </c>
    </row>
    <row r="62" spans="1:12" x14ac:dyDescent="0.25">
      <c r="A62" s="10" t="s">
        <v>2313</v>
      </c>
      <c r="B62" s="10" t="s">
        <v>2646</v>
      </c>
      <c r="C62" s="10" t="s">
        <v>1516</v>
      </c>
      <c r="D62" s="10" t="s">
        <v>1516</v>
      </c>
      <c r="E62" s="10" t="s">
        <v>170</v>
      </c>
      <c r="F62" s="10" t="str">
        <f t="shared" si="0"/>
        <v>Pôster</v>
      </c>
      <c r="G62" s="10" t="s">
        <v>2314</v>
      </c>
      <c r="H62" s="10" t="s">
        <v>2315</v>
      </c>
      <c r="I62" s="10">
        <v>0</v>
      </c>
      <c r="J62" s="10">
        <v>0</v>
      </c>
      <c r="K62" s="10">
        <v>0</v>
      </c>
      <c r="L62" s="10" t="s">
        <v>939</v>
      </c>
    </row>
    <row r="63" spans="1:12" x14ac:dyDescent="0.25">
      <c r="A63" s="10" t="s">
        <v>2316</v>
      </c>
      <c r="B63" s="10" t="s">
        <v>2650</v>
      </c>
      <c r="C63" s="10" t="s">
        <v>1516</v>
      </c>
      <c r="D63" s="10" t="s">
        <v>1516</v>
      </c>
      <c r="E63" s="10" t="s">
        <v>169</v>
      </c>
      <c r="F63" s="10" t="str">
        <f t="shared" si="0"/>
        <v>Oral</v>
      </c>
      <c r="G63" s="10" t="s">
        <v>2317</v>
      </c>
      <c r="H63" s="10">
        <v>0</v>
      </c>
      <c r="I63" s="10">
        <v>0</v>
      </c>
      <c r="J63" s="10">
        <v>0</v>
      </c>
      <c r="K63" s="10">
        <v>0</v>
      </c>
      <c r="L63" s="10" t="s">
        <v>19</v>
      </c>
    </row>
    <row r="64" spans="1:12" x14ac:dyDescent="0.25">
      <c r="A64" s="10" t="s">
        <v>2318</v>
      </c>
      <c r="B64" s="10" t="s">
        <v>2648</v>
      </c>
      <c r="C64" s="10" t="s">
        <v>1516</v>
      </c>
      <c r="D64" s="10" t="s">
        <v>1516</v>
      </c>
      <c r="E64" s="10" t="s">
        <v>169</v>
      </c>
      <c r="F64" s="10" t="str">
        <f t="shared" si="0"/>
        <v>Oral</v>
      </c>
      <c r="G64" s="10" t="s">
        <v>2266</v>
      </c>
      <c r="H64" s="10" t="s">
        <v>2319</v>
      </c>
      <c r="I64" s="10" t="s">
        <v>2320</v>
      </c>
      <c r="J64" s="10">
        <v>0</v>
      </c>
      <c r="K64" s="10">
        <v>0</v>
      </c>
      <c r="L64" s="10" t="s">
        <v>127</v>
      </c>
    </row>
    <row r="65" spans="1:12" x14ac:dyDescent="0.25">
      <c r="A65" s="10" t="s">
        <v>2321</v>
      </c>
      <c r="B65" s="10" t="s">
        <v>2648</v>
      </c>
      <c r="C65" s="10" t="s">
        <v>1516</v>
      </c>
      <c r="D65" s="10" t="s">
        <v>1516</v>
      </c>
      <c r="E65" s="10" t="s">
        <v>169</v>
      </c>
      <c r="F65" s="10" t="str">
        <f t="shared" si="0"/>
        <v>Oral</v>
      </c>
      <c r="G65" s="10" t="s">
        <v>2322</v>
      </c>
      <c r="H65" s="10" t="s">
        <v>2323</v>
      </c>
      <c r="I65" s="10" t="s">
        <v>2262</v>
      </c>
      <c r="J65" s="10">
        <v>0</v>
      </c>
      <c r="K65" s="10">
        <v>0</v>
      </c>
      <c r="L65" s="10" t="s">
        <v>127</v>
      </c>
    </row>
    <row r="66" spans="1:12" x14ac:dyDescent="0.25">
      <c r="A66" s="10" t="s">
        <v>2324</v>
      </c>
      <c r="B66" s="10" t="s">
        <v>2646</v>
      </c>
      <c r="C66" s="10" t="s">
        <v>1516</v>
      </c>
      <c r="D66" s="10" t="s">
        <v>1516</v>
      </c>
      <c r="E66" s="10" t="s">
        <v>169</v>
      </c>
      <c r="F66" s="10" t="str">
        <f t="shared" si="0"/>
        <v>Oral</v>
      </c>
      <c r="G66" s="10" t="s">
        <v>2325</v>
      </c>
      <c r="H66" s="10" t="s">
        <v>2325</v>
      </c>
      <c r="I66" s="10">
        <v>0</v>
      </c>
      <c r="J66" s="10">
        <v>0</v>
      </c>
      <c r="K66" s="10">
        <v>0</v>
      </c>
      <c r="L66" s="10" t="s">
        <v>183</v>
      </c>
    </row>
    <row r="67" spans="1:12" x14ac:dyDescent="0.25">
      <c r="A67" s="10" t="s">
        <v>2326</v>
      </c>
      <c r="B67" s="10" t="s">
        <v>2646</v>
      </c>
      <c r="C67" s="10" t="s">
        <v>1516</v>
      </c>
      <c r="D67" s="10" t="s">
        <v>1516</v>
      </c>
      <c r="E67" s="10" t="s">
        <v>170</v>
      </c>
      <c r="F67" s="10" t="str">
        <f t="shared" ref="F67:F130" si="1">IF(E67="Oral",IF(C67=D67,"Oral","Pôster_mod"),"Pôster")</f>
        <v>Pôster</v>
      </c>
      <c r="G67" s="10" t="s">
        <v>2327</v>
      </c>
      <c r="H67" s="10" t="s">
        <v>2328</v>
      </c>
      <c r="I67" s="10" t="s">
        <v>1920</v>
      </c>
      <c r="J67" s="10">
        <v>0</v>
      </c>
      <c r="K67" s="10">
        <v>0</v>
      </c>
      <c r="L67" s="10" t="s">
        <v>50</v>
      </c>
    </row>
    <row r="68" spans="1:12" x14ac:dyDescent="0.25">
      <c r="A68" s="10" t="s">
        <v>2329</v>
      </c>
      <c r="B68" s="10" t="s">
        <v>2648</v>
      </c>
      <c r="C68" s="10" t="s">
        <v>1516</v>
      </c>
      <c r="D68" s="10" t="s">
        <v>1516</v>
      </c>
      <c r="E68" s="10" t="s">
        <v>170</v>
      </c>
      <c r="F68" s="10" t="str">
        <f t="shared" si="1"/>
        <v>Pôster</v>
      </c>
      <c r="G68" s="10" t="s">
        <v>2330</v>
      </c>
      <c r="H68" s="10">
        <v>0</v>
      </c>
      <c r="I68" s="10">
        <v>0</v>
      </c>
      <c r="J68" s="10">
        <v>0</v>
      </c>
      <c r="K68" s="10">
        <v>0</v>
      </c>
      <c r="L68" s="10" t="s">
        <v>3</v>
      </c>
    </row>
    <row r="69" spans="1:12" x14ac:dyDescent="0.25">
      <c r="A69" s="10" t="s">
        <v>2331</v>
      </c>
      <c r="B69" s="10" t="s">
        <v>2648</v>
      </c>
      <c r="C69" s="10" t="s">
        <v>1516</v>
      </c>
      <c r="D69" s="10" t="s">
        <v>1516</v>
      </c>
      <c r="E69" s="10" t="s">
        <v>169</v>
      </c>
      <c r="F69" s="10" t="str">
        <f t="shared" si="1"/>
        <v>Oral</v>
      </c>
      <c r="G69" s="10" t="s">
        <v>2332</v>
      </c>
      <c r="H69" s="10" t="s">
        <v>2289</v>
      </c>
      <c r="I69" s="10" t="s">
        <v>2333</v>
      </c>
      <c r="J69" s="10">
        <v>0</v>
      </c>
      <c r="K69" s="10">
        <v>0</v>
      </c>
      <c r="L69" s="10" t="s">
        <v>127</v>
      </c>
    </row>
    <row r="70" spans="1:12" x14ac:dyDescent="0.25">
      <c r="A70" s="10" t="s">
        <v>2334</v>
      </c>
      <c r="B70" s="10" t="s">
        <v>2650</v>
      </c>
      <c r="C70" s="10" t="s">
        <v>1516</v>
      </c>
      <c r="D70" s="10" t="s">
        <v>1516</v>
      </c>
      <c r="E70" s="10" t="s">
        <v>170</v>
      </c>
      <c r="F70" s="10" t="str">
        <f t="shared" si="1"/>
        <v>Pôster</v>
      </c>
      <c r="G70" s="10" t="s">
        <v>2335</v>
      </c>
      <c r="H70" s="10" t="s">
        <v>2336</v>
      </c>
      <c r="I70" s="10">
        <v>0</v>
      </c>
      <c r="J70" s="10">
        <v>0</v>
      </c>
      <c r="K70" s="10">
        <v>0</v>
      </c>
      <c r="L70" s="10" t="s">
        <v>6</v>
      </c>
    </row>
    <row r="71" spans="1:12" x14ac:dyDescent="0.25">
      <c r="A71" s="10" t="s">
        <v>2337</v>
      </c>
      <c r="B71" s="10" t="s">
        <v>2648</v>
      </c>
      <c r="C71" s="10" t="s">
        <v>1516</v>
      </c>
      <c r="D71" s="10" t="s">
        <v>1517</v>
      </c>
      <c r="E71" s="10">
        <v>0</v>
      </c>
      <c r="F71" s="10" t="str">
        <f t="shared" si="1"/>
        <v>Pôster</v>
      </c>
      <c r="G71" s="10" t="s">
        <v>2229</v>
      </c>
      <c r="H71" s="10" t="s">
        <v>2338</v>
      </c>
      <c r="I71" s="10" t="s">
        <v>2228</v>
      </c>
      <c r="J71" s="10" t="s">
        <v>2339</v>
      </c>
      <c r="K71" s="10">
        <v>0</v>
      </c>
      <c r="L71" s="10" t="s">
        <v>127</v>
      </c>
    </row>
    <row r="72" spans="1:12" x14ac:dyDescent="0.25">
      <c r="A72" s="10" t="s">
        <v>2340</v>
      </c>
      <c r="B72" s="10" t="s">
        <v>2645</v>
      </c>
      <c r="C72" s="10" t="s">
        <v>1516</v>
      </c>
      <c r="D72" s="10" t="s">
        <v>1516</v>
      </c>
      <c r="E72" s="10" t="s">
        <v>169</v>
      </c>
      <c r="F72" s="10" t="str">
        <f t="shared" si="1"/>
        <v>Oral</v>
      </c>
      <c r="G72" s="10" t="s">
        <v>1684</v>
      </c>
      <c r="H72" s="10" t="s">
        <v>1834</v>
      </c>
      <c r="I72" s="10" t="s">
        <v>1683</v>
      </c>
      <c r="J72" s="10">
        <v>0</v>
      </c>
      <c r="K72" s="10">
        <v>0</v>
      </c>
      <c r="L72" s="10" t="s">
        <v>46</v>
      </c>
    </row>
    <row r="73" spans="1:12" x14ac:dyDescent="0.25">
      <c r="A73" s="10" t="s">
        <v>2341</v>
      </c>
      <c r="B73" s="10" t="s">
        <v>2648</v>
      </c>
      <c r="C73" s="10" t="s">
        <v>1516</v>
      </c>
      <c r="D73" s="10" t="s">
        <v>1516</v>
      </c>
      <c r="E73" s="10" t="s">
        <v>170</v>
      </c>
      <c r="F73" s="10" t="str">
        <f t="shared" si="1"/>
        <v>Pôster</v>
      </c>
      <c r="G73" s="10" t="s">
        <v>2342</v>
      </c>
      <c r="H73" s="10">
        <v>0</v>
      </c>
      <c r="I73" s="10">
        <v>0</v>
      </c>
      <c r="J73" s="10">
        <v>0</v>
      </c>
      <c r="K73" s="10">
        <v>0</v>
      </c>
      <c r="L73" s="10" t="s">
        <v>46</v>
      </c>
    </row>
    <row r="74" spans="1:12" x14ac:dyDescent="0.25">
      <c r="A74" s="10" t="s">
        <v>2343</v>
      </c>
      <c r="B74" s="10" t="s">
        <v>2647</v>
      </c>
      <c r="C74" s="10" t="s">
        <v>1516</v>
      </c>
      <c r="D74" s="10" t="s">
        <v>1516</v>
      </c>
      <c r="E74" s="10" t="s">
        <v>170</v>
      </c>
      <c r="F74" s="10" t="str">
        <f t="shared" si="1"/>
        <v>Pôster</v>
      </c>
      <c r="G74" s="10" t="s">
        <v>2344</v>
      </c>
      <c r="H74" s="10" t="s">
        <v>736</v>
      </c>
      <c r="I74" s="10" t="s">
        <v>2345</v>
      </c>
      <c r="J74" s="10" t="s">
        <v>2346</v>
      </c>
      <c r="K74" s="10">
        <v>0</v>
      </c>
      <c r="L74" s="10" t="s">
        <v>3</v>
      </c>
    </row>
    <row r="75" spans="1:12" x14ac:dyDescent="0.25">
      <c r="A75" s="10" t="s">
        <v>2347</v>
      </c>
      <c r="B75" s="10" t="s">
        <v>2645</v>
      </c>
      <c r="C75" s="10" t="s">
        <v>1516</v>
      </c>
      <c r="D75" s="10" t="s">
        <v>1516</v>
      </c>
      <c r="E75" s="10" t="s">
        <v>170</v>
      </c>
      <c r="F75" s="10" t="str">
        <f t="shared" si="1"/>
        <v>Pôster</v>
      </c>
      <c r="G75" s="10" t="s">
        <v>2348</v>
      </c>
      <c r="H75" s="10" t="s">
        <v>2349</v>
      </c>
      <c r="I75" s="10">
        <v>0</v>
      </c>
      <c r="J75" s="10">
        <v>0</v>
      </c>
      <c r="K75" s="10">
        <v>0</v>
      </c>
      <c r="L75" s="10" t="s">
        <v>46</v>
      </c>
    </row>
    <row r="76" spans="1:12" x14ac:dyDescent="0.25">
      <c r="A76" s="10" t="s">
        <v>2350</v>
      </c>
      <c r="B76" s="10" t="s">
        <v>2649</v>
      </c>
      <c r="C76" s="10" t="s">
        <v>1516</v>
      </c>
      <c r="D76" s="10" t="s">
        <v>1516</v>
      </c>
      <c r="E76" s="10" t="s">
        <v>170</v>
      </c>
      <c r="F76" s="10" t="str">
        <f t="shared" si="1"/>
        <v>Pôster</v>
      </c>
      <c r="G76" s="10" t="s">
        <v>2351</v>
      </c>
      <c r="H76" s="10" t="s">
        <v>2352</v>
      </c>
      <c r="I76" s="10" t="s">
        <v>2353</v>
      </c>
      <c r="J76" s="10">
        <v>0</v>
      </c>
      <c r="K76" s="10">
        <v>0</v>
      </c>
      <c r="L76" s="10" t="s">
        <v>46</v>
      </c>
    </row>
    <row r="77" spans="1:12" x14ac:dyDescent="0.25">
      <c r="A77" s="10" t="s">
        <v>2354</v>
      </c>
      <c r="B77" s="10" t="s">
        <v>2650</v>
      </c>
      <c r="C77" s="10" t="s">
        <v>1516</v>
      </c>
      <c r="D77" s="10" t="s">
        <v>1517</v>
      </c>
      <c r="E77" s="10" t="s">
        <v>169</v>
      </c>
      <c r="F77" s="10" t="str">
        <f t="shared" si="1"/>
        <v>Pôster_mod</v>
      </c>
      <c r="G77" s="10" t="s">
        <v>2355</v>
      </c>
      <c r="H77" s="10" t="s">
        <v>1991</v>
      </c>
      <c r="I77" s="10">
        <v>0</v>
      </c>
      <c r="J77" s="10">
        <v>0</v>
      </c>
      <c r="K77" s="10">
        <v>0</v>
      </c>
      <c r="L77" s="10" t="s">
        <v>13</v>
      </c>
    </row>
    <row r="78" spans="1:12" x14ac:dyDescent="0.25">
      <c r="A78" s="10" t="s">
        <v>2356</v>
      </c>
      <c r="B78" s="10" t="s">
        <v>2649</v>
      </c>
      <c r="C78" s="10" t="s">
        <v>1516</v>
      </c>
      <c r="D78" s="10" t="s">
        <v>1516</v>
      </c>
      <c r="E78" s="10" t="s">
        <v>169</v>
      </c>
      <c r="F78" s="10" t="str">
        <f t="shared" si="1"/>
        <v>Oral</v>
      </c>
      <c r="G78" s="10" t="s">
        <v>2357</v>
      </c>
      <c r="H78" s="10" t="s">
        <v>2358</v>
      </c>
      <c r="I78" s="10" t="s">
        <v>2359</v>
      </c>
      <c r="J78" s="10">
        <v>0</v>
      </c>
      <c r="K78" s="10">
        <v>0</v>
      </c>
      <c r="L78" s="10" t="s">
        <v>13</v>
      </c>
    </row>
    <row r="79" spans="1:12" x14ac:dyDescent="0.25">
      <c r="A79" s="10" t="s">
        <v>2360</v>
      </c>
      <c r="B79" s="10" t="s">
        <v>2646</v>
      </c>
      <c r="C79" s="10" t="s">
        <v>1516</v>
      </c>
      <c r="D79" s="10" t="s">
        <v>1516</v>
      </c>
      <c r="E79" s="10" t="s">
        <v>169</v>
      </c>
      <c r="F79" s="10" t="str">
        <f t="shared" si="1"/>
        <v>Oral</v>
      </c>
      <c r="G79" s="10" t="s">
        <v>2140</v>
      </c>
      <c r="H79" s="10" t="s">
        <v>1916</v>
      </c>
      <c r="I79" s="10">
        <v>0</v>
      </c>
      <c r="J79" s="10">
        <v>0</v>
      </c>
      <c r="K79" s="10">
        <v>0</v>
      </c>
      <c r="L79" s="10" t="s">
        <v>50</v>
      </c>
    </row>
    <row r="80" spans="1:12" x14ac:dyDescent="0.25">
      <c r="A80" s="10" t="s">
        <v>2361</v>
      </c>
      <c r="B80" s="10" t="s">
        <v>2646</v>
      </c>
      <c r="C80" s="10" t="s">
        <v>1516</v>
      </c>
      <c r="D80" s="10" t="s">
        <v>1516</v>
      </c>
      <c r="E80" s="10" t="s">
        <v>170</v>
      </c>
      <c r="F80" s="10" t="str">
        <f t="shared" si="1"/>
        <v>Pôster</v>
      </c>
      <c r="G80" s="10" t="s">
        <v>2362</v>
      </c>
      <c r="H80" s="10" t="s">
        <v>2140</v>
      </c>
      <c r="I80" s="10" t="s">
        <v>2363</v>
      </c>
      <c r="J80" s="10">
        <v>0</v>
      </c>
      <c r="K80" s="10">
        <v>0</v>
      </c>
      <c r="L80" s="10" t="s">
        <v>50</v>
      </c>
    </row>
    <row r="81" spans="1:12" x14ac:dyDescent="0.25">
      <c r="A81" s="10" t="s">
        <v>2364</v>
      </c>
      <c r="B81" s="10" t="s">
        <v>2646</v>
      </c>
      <c r="C81" s="10" t="s">
        <v>1516</v>
      </c>
      <c r="D81" s="10" t="s">
        <v>1516</v>
      </c>
      <c r="E81" s="10" t="s">
        <v>170</v>
      </c>
      <c r="F81" s="10" t="str">
        <f t="shared" si="1"/>
        <v>Pôster</v>
      </c>
      <c r="G81" s="10" t="s">
        <v>2365</v>
      </c>
      <c r="H81" s="10" t="s">
        <v>2366</v>
      </c>
      <c r="I81" s="10" t="s">
        <v>2367</v>
      </c>
      <c r="J81" s="10" t="s">
        <v>2368</v>
      </c>
      <c r="K81" s="10">
        <v>0</v>
      </c>
      <c r="L81" s="10" t="s">
        <v>3</v>
      </c>
    </row>
    <row r="82" spans="1:12" x14ac:dyDescent="0.25">
      <c r="A82" s="10" t="s">
        <v>2369</v>
      </c>
      <c r="B82" s="10" t="s">
        <v>2647</v>
      </c>
      <c r="C82" s="10" t="s">
        <v>1516</v>
      </c>
      <c r="D82" s="10" t="s">
        <v>1516</v>
      </c>
      <c r="E82" s="10" t="s">
        <v>169</v>
      </c>
      <c r="F82" s="10" t="str">
        <f t="shared" si="1"/>
        <v>Oral</v>
      </c>
      <c r="G82" s="10" t="s">
        <v>2254</v>
      </c>
      <c r="H82" s="10" t="s">
        <v>2370</v>
      </c>
      <c r="I82" s="10" t="s">
        <v>2371</v>
      </c>
      <c r="J82" s="10" t="s">
        <v>2372</v>
      </c>
      <c r="K82" s="10">
        <v>0</v>
      </c>
      <c r="L82" s="10" t="s">
        <v>46</v>
      </c>
    </row>
    <row r="83" spans="1:12" x14ac:dyDescent="0.25">
      <c r="A83" s="10" t="s">
        <v>2373</v>
      </c>
      <c r="B83" s="10" t="s">
        <v>2646</v>
      </c>
      <c r="C83" s="10" t="s">
        <v>1516</v>
      </c>
      <c r="D83" s="10" t="s">
        <v>1516</v>
      </c>
      <c r="E83" s="10" t="s">
        <v>169</v>
      </c>
      <c r="F83" s="10" t="str">
        <f t="shared" si="1"/>
        <v>Oral</v>
      </c>
      <c r="G83" s="10" t="s">
        <v>1004</v>
      </c>
      <c r="H83" s="10" t="s">
        <v>2374</v>
      </c>
      <c r="I83" s="10" t="s">
        <v>2375</v>
      </c>
      <c r="J83" s="10">
        <v>0</v>
      </c>
      <c r="K83" s="10">
        <v>0</v>
      </c>
      <c r="L83" s="10" t="s">
        <v>499</v>
      </c>
    </row>
    <row r="84" spans="1:12" x14ac:dyDescent="0.25">
      <c r="A84" s="10" t="s">
        <v>2377</v>
      </c>
      <c r="B84" s="10" t="s">
        <v>2650</v>
      </c>
      <c r="C84" s="10" t="s">
        <v>1516</v>
      </c>
      <c r="D84" s="10" t="s">
        <v>1516</v>
      </c>
      <c r="E84" s="10" t="s">
        <v>169</v>
      </c>
      <c r="F84" s="10" t="str">
        <f t="shared" si="1"/>
        <v>Oral</v>
      </c>
      <c r="G84" s="10" t="s">
        <v>2378</v>
      </c>
      <c r="H84" s="10">
        <v>0</v>
      </c>
      <c r="I84" s="10">
        <v>0</v>
      </c>
      <c r="J84" s="10">
        <v>0</v>
      </c>
      <c r="K84" s="10">
        <v>0</v>
      </c>
      <c r="L84" s="10" t="s">
        <v>19</v>
      </c>
    </row>
    <row r="85" spans="1:12" x14ac:dyDescent="0.25">
      <c r="A85" s="10" t="s">
        <v>2379</v>
      </c>
      <c r="B85" s="10" t="s">
        <v>2650</v>
      </c>
      <c r="C85" s="10" t="s">
        <v>1516</v>
      </c>
      <c r="D85" s="10" t="s">
        <v>1516</v>
      </c>
      <c r="E85" s="10" t="s">
        <v>170</v>
      </c>
      <c r="F85" s="10" t="str">
        <f t="shared" si="1"/>
        <v>Pôster</v>
      </c>
      <c r="G85" s="10" t="s">
        <v>2380</v>
      </c>
      <c r="H85" s="10" t="s">
        <v>2382</v>
      </c>
      <c r="I85" s="10" t="s">
        <v>2383</v>
      </c>
      <c r="J85" s="10">
        <v>0</v>
      </c>
      <c r="K85" s="10">
        <v>0</v>
      </c>
      <c r="L85" s="10" t="s">
        <v>2381</v>
      </c>
    </row>
    <row r="86" spans="1:12" x14ac:dyDescent="0.25">
      <c r="A86" s="10" t="s">
        <v>2384</v>
      </c>
      <c r="B86" s="10" t="s">
        <v>2646</v>
      </c>
      <c r="C86" s="10" t="s">
        <v>1516</v>
      </c>
      <c r="D86" s="10" t="s">
        <v>1516</v>
      </c>
      <c r="E86" s="10" t="s">
        <v>170</v>
      </c>
      <c r="F86" s="10" t="str">
        <f t="shared" si="1"/>
        <v>Pôster</v>
      </c>
      <c r="G86" s="10" t="s">
        <v>2385</v>
      </c>
      <c r="H86" s="10" t="s">
        <v>2386</v>
      </c>
      <c r="I86" s="10" t="s">
        <v>2387</v>
      </c>
      <c r="J86" s="10" t="s">
        <v>2388</v>
      </c>
      <c r="K86" s="10" t="s">
        <v>2389</v>
      </c>
      <c r="L86" s="10" t="s">
        <v>50</v>
      </c>
    </row>
    <row r="87" spans="1:12" x14ac:dyDescent="0.25">
      <c r="A87" s="10" t="s">
        <v>2390</v>
      </c>
      <c r="B87" s="10" t="s">
        <v>2645</v>
      </c>
      <c r="C87" s="10" t="s">
        <v>1516</v>
      </c>
      <c r="D87" s="10" t="s">
        <v>1516</v>
      </c>
      <c r="E87" s="10" t="s">
        <v>169</v>
      </c>
      <c r="F87" s="10" t="str">
        <f t="shared" si="1"/>
        <v>Oral</v>
      </c>
      <c r="G87" s="10" t="s">
        <v>2391</v>
      </c>
      <c r="H87" s="10">
        <v>0</v>
      </c>
      <c r="I87" s="10">
        <v>0</v>
      </c>
      <c r="J87" s="10">
        <v>0</v>
      </c>
      <c r="K87" s="10">
        <v>0</v>
      </c>
      <c r="L87" s="10" t="s">
        <v>3</v>
      </c>
    </row>
    <row r="88" spans="1:12" x14ac:dyDescent="0.25">
      <c r="A88" s="10" t="s">
        <v>2392</v>
      </c>
      <c r="B88" s="10" t="s">
        <v>2647</v>
      </c>
      <c r="C88" s="10" t="s">
        <v>1516</v>
      </c>
      <c r="D88" s="10" t="s">
        <v>1516</v>
      </c>
      <c r="E88" s="10" t="s">
        <v>169</v>
      </c>
      <c r="F88" s="10" t="str">
        <f t="shared" si="1"/>
        <v>Oral</v>
      </c>
      <c r="G88" s="10" t="s">
        <v>2393</v>
      </c>
      <c r="H88" s="10">
        <v>0</v>
      </c>
      <c r="I88" s="10">
        <v>0</v>
      </c>
      <c r="J88" s="10">
        <v>0</v>
      </c>
      <c r="K88" s="10">
        <v>0</v>
      </c>
      <c r="L88" s="10" t="s">
        <v>183</v>
      </c>
    </row>
    <row r="89" spans="1:12" x14ac:dyDescent="0.25">
      <c r="A89" s="10" t="s">
        <v>2394</v>
      </c>
      <c r="B89" s="10" t="s">
        <v>2647</v>
      </c>
      <c r="C89" s="10" t="s">
        <v>1516</v>
      </c>
      <c r="D89" s="10" t="s">
        <v>1516</v>
      </c>
      <c r="E89" s="10" t="s">
        <v>169</v>
      </c>
      <c r="F89" s="10" t="str">
        <f t="shared" si="1"/>
        <v>Oral</v>
      </c>
      <c r="G89" s="10" t="s">
        <v>2395</v>
      </c>
      <c r="H89" s="10">
        <v>0</v>
      </c>
      <c r="I89" s="10">
        <v>0</v>
      </c>
      <c r="J89" s="10">
        <v>0</v>
      </c>
      <c r="K89" s="10">
        <v>0</v>
      </c>
      <c r="L89" s="10" t="s">
        <v>127</v>
      </c>
    </row>
    <row r="90" spans="1:12" x14ac:dyDescent="0.25">
      <c r="A90" s="10" t="s">
        <v>2396</v>
      </c>
      <c r="B90" s="10" t="s">
        <v>2646</v>
      </c>
      <c r="C90" s="10" t="s">
        <v>1516</v>
      </c>
      <c r="D90" s="10" t="s">
        <v>1516</v>
      </c>
      <c r="E90" s="10" t="s">
        <v>170</v>
      </c>
      <c r="F90" s="10" t="str">
        <f t="shared" si="1"/>
        <v>Pôster</v>
      </c>
      <c r="G90" s="10" t="s">
        <v>2397</v>
      </c>
      <c r="H90" s="10" t="s">
        <v>2398</v>
      </c>
      <c r="I90" s="10" t="s">
        <v>2399</v>
      </c>
      <c r="J90" s="10">
        <v>0</v>
      </c>
      <c r="K90" s="10">
        <v>0</v>
      </c>
      <c r="L90" s="10" t="s">
        <v>50</v>
      </c>
    </row>
    <row r="91" spans="1:12" x14ac:dyDescent="0.25">
      <c r="A91" s="10" t="s">
        <v>2400</v>
      </c>
      <c r="B91" s="10" t="s">
        <v>2645</v>
      </c>
      <c r="C91" s="10" t="s">
        <v>1516</v>
      </c>
      <c r="D91" s="10" t="s">
        <v>1516</v>
      </c>
      <c r="E91" s="10" t="s">
        <v>169</v>
      </c>
      <c r="F91" s="10" t="str">
        <f t="shared" si="1"/>
        <v>Oral</v>
      </c>
      <c r="G91" s="10" t="s">
        <v>363</v>
      </c>
      <c r="H91" s="10" t="s">
        <v>872</v>
      </c>
      <c r="I91" s="10">
        <v>0</v>
      </c>
      <c r="J91" s="10">
        <v>0</v>
      </c>
      <c r="K91" s="10">
        <v>0</v>
      </c>
      <c r="L91" s="10" t="s">
        <v>6</v>
      </c>
    </row>
    <row r="92" spans="1:12" x14ac:dyDescent="0.25">
      <c r="A92" s="10" t="s">
        <v>2401</v>
      </c>
      <c r="B92" s="10" t="s">
        <v>2646</v>
      </c>
      <c r="C92" s="10" t="s">
        <v>1516</v>
      </c>
      <c r="D92" s="10" t="s">
        <v>1516</v>
      </c>
      <c r="E92" s="10" t="s">
        <v>169</v>
      </c>
      <c r="F92" s="10" t="str">
        <f t="shared" si="1"/>
        <v>Oral</v>
      </c>
      <c r="G92" s="10" t="s">
        <v>1696</v>
      </c>
      <c r="H92" s="10" t="s">
        <v>2213</v>
      </c>
      <c r="I92" s="10" t="s">
        <v>2328</v>
      </c>
      <c r="J92" s="10" t="s">
        <v>1695</v>
      </c>
      <c r="K92" s="10" t="s">
        <v>2402</v>
      </c>
      <c r="L92" s="10" t="s">
        <v>50</v>
      </c>
    </row>
    <row r="93" spans="1:12" x14ac:dyDescent="0.25">
      <c r="A93" s="10" t="s">
        <v>2403</v>
      </c>
      <c r="B93" s="10" t="s">
        <v>2645</v>
      </c>
      <c r="C93" s="10" t="s">
        <v>1516</v>
      </c>
      <c r="D93" s="10" t="s">
        <v>1516</v>
      </c>
      <c r="E93" s="10" t="s">
        <v>170</v>
      </c>
      <c r="F93" s="10" t="str">
        <f t="shared" si="1"/>
        <v>Pôster</v>
      </c>
      <c r="G93" s="10" t="s">
        <v>2404</v>
      </c>
      <c r="H93" s="10" t="s">
        <v>2405</v>
      </c>
      <c r="I93" s="10" t="s">
        <v>2406</v>
      </c>
      <c r="J93" s="10">
        <v>0</v>
      </c>
      <c r="K93" s="10">
        <v>0</v>
      </c>
      <c r="L93" s="10" t="s">
        <v>22</v>
      </c>
    </row>
    <row r="94" spans="1:12" x14ac:dyDescent="0.25">
      <c r="A94" s="10" t="s">
        <v>2407</v>
      </c>
      <c r="B94" s="10" t="s">
        <v>2645</v>
      </c>
      <c r="C94" s="10" t="s">
        <v>1516</v>
      </c>
      <c r="D94" s="10" t="s">
        <v>1516</v>
      </c>
      <c r="E94" s="10" t="s">
        <v>170</v>
      </c>
      <c r="F94" s="10" t="str">
        <f t="shared" si="1"/>
        <v>Pôster</v>
      </c>
      <c r="G94" s="10" t="s">
        <v>2408</v>
      </c>
      <c r="H94" s="10" t="s">
        <v>2409</v>
      </c>
      <c r="I94" s="10" t="s">
        <v>2410</v>
      </c>
      <c r="J94" s="10" t="s">
        <v>2411</v>
      </c>
      <c r="K94" s="10" t="s">
        <v>2412</v>
      </c>
      <c r="L94" s="10" t="s">
        <v>19</v>
      </c>
    </row>
    <row r="95" spans="1:12" x14ac:dyDescent="0.25">
      <c r="A95" s="10" t="s">
        <v>2413</v>
      </c>
      <c r="B95" s="10" t="s">
        <v>2649</v>
      </c>
      <c r="C95" s="10" t="s">
        <v>1516</v>
      </c>
      <c r="D95" s="10" t="s">
        <v>1516</v>
      </c>
      <c r="E95" s="10" t="s">
        <v>170</v>
      </c>
      <c r="F95" s="10" t="str">
        <f t="shared" si="1"/>
        <v>Pôster</v>
      </c>
      <c r="G95" s="10" t="s">
        <v>2414</v>
      </c>
      <c r="H95" s="10" t="s">
        <v>2359</v>
      </c>
      <c r="I95" s="10" t="s">
        <v>2358</v>
      </c>
      <c r="J95" s="10">
        <v>0</v>
      </c>
      <c r="K95" s="10">
        <v>0</v>
      </c>
      <c r="L95" s="10" t="s">
        <v>13</v>
      </c>
    </row>
    <row r="96" spans="1:12" x14ac:dyDescent="0.25">
      <c r="A96" s="10" t="s">
        <v>2415</v>
      </c>
      <c r="B96" s="10" t="s">
        <v>2649</v>
      </c>
      <c r="C96" s="10" t="s">
        <v>1516</v>
      </c>
      <c r="D96" s="10" t="s">
        <v>1516</v>
      </c>
      <c r="E96" s="10" t="s">
        <v>169</v>
      </c>
      <c r="F96" s="10" t="str">
        <f t="shared" si="1"/>
        <v>Oral</v>
      </c>
      <c r="G96" s="10" t="s">
        <v>2416</v>
      </c>
      <c r="H96" s="10" t="s">
        <v>2359</v>
      </c>
      <c r="I96" s="10" t="s">
        <v>2358</v>
      </c>
      <c r="J96" s="10">
        <v>0</v>
      </c>
      <c r="K96" s="10">
        <v>0</v>
      </c>
      <c r="L96" s="10" t="s">
        <v>13</v>
      </c>
    </row>
    <row r="97" spans="1:12" x14ac:dyDescent="0.25">
      <c r="A97" s="10" t="s">
        <v>2417</v>
      </c>
      <c r="B97" s="10" t="s">
        <v>2649</v>
      </c>
      <c r="C97" s="10" t="s">
        <v>1517</v>
      </c>
      <c r="D97" s="10" t="s">
        <v>1516</v>
      </c>
      <c r="E97" s="10" t="s">
        <v>170</v>
      </c>
      <c r="F97" s="10" t="str">
        <f t="shared" si="1"/>
        <v>Pôster</v>
      </c>
      <c r="G97" s="10" t="s">
        <v>2240</v>
      </c>
      <c r="H97" s="10" t="s">
        <v>2418</v>
      </c>
      <c r="I97" s="10" t="s">
        <v>2419</v>
      </c>
      <c r="J97" s="10" t="s">
        <v>2420</v>
      </c>
      <c r="K97" s="10">
        <v>0</v>
      </c>
      <c r="L97" s="10" t="s">
        <v>13</v>
      </c>
    </row>
    <row r="98" spans="1:12" x14ac:dyDescent="0.25">
      <c r="A98" s="10" t="s">
        <v>2421</v>
      </c>
      <c r="B98" s="10" t="s">
        <v>2648</v>
      </c>
      <c r="C98" s="10" t="s">
        <v>1516</v>
      </c>
      <c r="D98" s="10" t="s">
        <v>1516</v>
      </c>
      <c r="E98" s="10" t="s">
        <v>169</v>
      </c>
      <c r="F98" s="10" t="str">
        <f t="shared" si="1"/>
        <v>Oral</v>
      </c>
      <c r="G98" s="10" t="s">
        <v>2422</v>
      </c>
      <c r="H98" s="10" t="s">
        <v>2262</v>
      </c>
      <c r="I98" s="10" t="s">
        <v>2423</v>
      </c>
      <c r="J98" s="10" t="s">
        <v>2291</v>
      </c>
      <c r="K98" s="10">
        <v>0</v>
      </c>
      <c r="L98" s="10" t="s">
        <v>127</v>
      </c>
    </row>
    <row r="99" spans="1:12" x14ac:dyDescent="0.25">
      <c r="A99" s="10" t="s">
        <v>2424</v>
      </c>
      <c r="B99" s="10" t="s">
        <v>2648</v>
      </c>
      <c r="C99" s="10" t="s">
        <v>1516</v>
      </c>
      <c r="D99" s="10" t="s">
        <v>1516</v>
      </c>
      <c r="E99" s="10" t="s">
        <v>169</v>
      </c>
      <c r="F99" s="10" t="str">
        <f t="shared" si="1"/>
        <v>Oral</v>
      </c>
      <c r="G99" s="10" t="s">
        <v>2425</v>
      </c>
      <c r="H99" s="10" t="s">
        <v>2426</v>
      </c>
      <c r="I99" s="10" t="s">
        <v>2427</v>
      </c>
      <c r="J99" s="10">
        <v>0</v>
      </c>
      <c r="K99" s="10">
        <v>0</v>
      </c>
      <c r="L99" s="10" t="s">
        <v>127</v>
      </c>
    </row>
    <row r="100" spans="1:12" x14ac:dyDescent="0.25">
      <c r="A100" s="10" t="s">
        <v>2428</v>
      </c>
      <c r="B100" s="10" t="s">
        <v>2645</v>
      </c>
      <c r="C100" s="10" t="s">
        <v>1516</v>
      </c>
      <c r="D100" s="10" t="s">
        <v>1516</v>
      </c>
      <c r="E100" s="10" t="s">
        <v>170</v>
      </c>
      <c r="F100" s="10" t="str">
        <f t="shared" si="1"/>
        <v>Pôster</v>
      </c>
      <c r="G100" s="10" t="s">
        <v>2429</v>
      </c>
      <c r="H100" s="10" t="s">
        <v>2430</v>
      </c>
      <c r="I100" s="10" t="s">
        <v>2431</v>
      </c>
      <c r="J100" s="10" t="s">
        <v>2432</v>
      </c>
      <c r="K100" s="10" t="s">
        <v>889</v>
      </c>
      <c r="L100" s="10" t="s">
        <v>46</v>
      </c>
    </row>
    <row r="101" spans="1:12" x14ac:dyDescent="0.25">
      <c r="A101" s="10" t="s">
        <v>2433</v>
      </c>
      <c r="B101" s="10" t="s">
        <v>2648</v>
      </c>
      <c r="C101" s="10" t="s">
        <v>1516</v>
      </c>
      <c r="D101" s="10" t="s">
        <v>1516</v>
      </c>
      <c r="E101" s="10" t="s">
        <v>170</v>
      </c>
      <c r="F101" s="10" t="str">
        <f t="shared" si="1"/>
        <v>Pôster</v>
      </c>
      <c r="G101" s="10" t="s">
        <v>2434</v>
      </c>
      <c r="H101" s="10" t="s">
        <v>2435</v>
      </c>
      <c r="I101" s="10" t="s">
        <v>2436</v>
      </c>
      <c r="J101" s="10">
        <v>0</v>
      </c>
      <c r="K101" s="10">
        <v>0</v>
      </c>
      <c r="L101" s="10" t="s">
        <v>46</v>
      </c>
    </row>
    <row r="102" spans="1:12" x14ac:dyDescent="0.25">
      <c r="A102" s="10" t="s">
        <v>2437</v>
      </c>
      <c r="B102" s="10" t="s">
        <v>2645</v>
      </c>
      <c r="C102" s="10" t="s">
        <v>1516</v>
      </c>
      <c r="D102" s="10" t="s">
        <v>1516</v>
      </c>
      <c r="E102" s="10" t="s">
        <v>169</v>
      </c>
      <c r="F102" s="10" t="str">
        <f t="shared" si="1"/>
        <v>Oral</v>
      </c>
      <c r="G102" s="10" t="s">
        <v>2438</v>
      </c>
      <c r="H102" s="10" t="s">
        <v>677</v>
      </c>
      <c r="I102" s="10" t="s">
        <v>915</v>
      </c>
      <c r="J102" s="10">
        <v>0</v>
      </c>
      <c r="K102" s="10">
        <v>0</v>
      </c>
      <c r="L102" s="10" t="s">
        <v>13</v>
      </c>
    </row>
    <row r="103" spans="1:12" x14ac:dyDescent="0.25">
      <c r="A103" s="10" t="s">
        <v>2439</v>
      </c>
      <c r="B103" s="10" t="s">
        <v>2649</v>
      </c>
      <c r="C103" s="10" t="s">
        <v>1516</v>
      </c>
      <c r="D103" s="10" t="s">
        <v>1516</v>
      </c>
      <c r="E103" s="10" t="s">
        <v>169</v>
      </c>
      <c r="F103" s="10" t="str">
        <f t="shared" si="1"/>
        <v>Oral</v>
      </c>
      <c r="G103" s="10" t="s">
        <v>2440</v>
      </c>
      <c r="H103" s="10" t="s">
        <v>2441</v>
      </c>
      <c r="I103" s="10" t="s">
        <v>2442</v>
      </c>
      <c r="J103" s="10">
        <v>0</v>
      </c>
      <c r="K103" s="10">
        <v>0</v>
      </c>
      <c r="L103" s="10" t="s">
        <v>13</v>
      </c>
    </row>
    <row r="104" spans="1:12" x14ac:dyDescent="0.25">
      <c r="A104" s="10" t="s">
        <v>2443</v>
      </c>
      <c r="B104" s="10" t="s">
        <v>2649</v>
      </c>
      <c r="C104" s="10" t="s">
        <v>1516</v>
      </c>
      <c r="D104" s="10" t="s">
        <v>1516</v>
      </c>
      <c r="E104" s="10" t="s">
        <v>169</v>
      </c>
      <c r="F104" s="10" t="str">
        <f t="shared" si="1"/>
        <v>Oral</v>
      </c>
      <c r="G104" s="10" t="s">
        <v>147</v>
      </c>
      <c r="H104" s="10" t="s">
        <v>2444</v>
      </c>
      <c r="I104" s="10">
        <v>0</v>
      </c>
      <c r="J104" s="10">
        <v>0</v>
      </c>
      <c r="K104" s="10">
        <v>0</v>
      </c>
      <c r="L104" s="10" t="s">
        <v>13</v>
      </c>
    </row>
    <row r="105" spans="1:12" x14ac:dyDescent="0.25">
      <c r="A105" s="10" t="s">
        <v>2445</v>
      </c>
      <c r="B105" s="10" t="s">
        <v>2649</v>
      </c>
      <c r="C105" s="10" t="s">
        <v>1516</v>
      </c>
      <c r="D105" s="10" t="s">
        <v>1516</v>
      </c>
      <c r="E105" s="10" t="s">
        <v>169</v>
      </c>
      <c r="F105" s="10" t="str">
        <f t="shared" si="1"/>
        <v>Oral</v>
      </c>
      <c r="G105" s="10" t="s">
        <v>2446</v>
      </c>
      <c r="H105" s="10" t="s">
        <v>2447</v>
      </c>
      <c r="I105" s="10" t="s">
        <v>147</v>
      </c>
      <c r="J105" s="10">
        <v>0</v>
      </c>
      <c r="K105" s="10">
        <v>0</v>
      </c>
      <c r="L105" s="10" t="s">
        <v>13</v>
      </c>
    </row>
    <row r="106" spans="1:12" x14ac:dyDescent="0.25">
      <c r="A106" s="10" t="s">
        <v>2448</v>
      </c>
      <c r="B106" s="10" t="s">
        <v>2646</v>
      </c>
      <c r="C106" s="10" t="s">
        <v>1516</v>
      </c>
      <c r="D106" s="10" t="s">
        <v>1516</v>
      </c>
      <c r="E106" s="10" t="s">
        <v>169</v>
      </c>
      <c r="F106" s="10" t="str">
        <f t="shared" si="1"/>
        <v>Oral</v>
      </c>
      <c r="G106" s="10" t="s">
        <v>2385</v>
      </c>
      <c r="H106" s="10" t="s">
        <v>2386</v>
      </c>
      <c r="I106" s="10" t="s">
        <v>2387</v>
      </c>
      <c r="J106" s="10" t="s">
        <v>2388</v>
      </c>
      <c r="K106" s="10" t="s">
        <v>2180</v>
      </c>
      <c r="L106" s="10" t="s">
        <v>50</v>
      </c>
    </row>
    <row r="107" spans="1:12" x14ac:dyDescent="0.25">
      <c r="A107" s="10" t="s">
        <v>2449</v>
      </c>
      <c r="B107" s="10" t="s">
        <v>2646</v>
      </c>
      <c r="C107" s="10" t="s">
        <v>1516</v>
      </c>
      <c r="D107" s="10" t="s">
        <v>1516</v>
      </c>
      <c r="E107" s="10" t="s">
        <v>170</v>
      </c>
      <c r="F107" s="10" t="str">
        <f t="shared" si="1"/>
        <v>Pôster</v>
      </c>
      <c r="G107" s="10" t="s">
        <v>2450</v>
      </c>
      <c r="H107" s="10">
        <v>0</v>
      </c>
      <c r="I107" s="10">
        <v>0</v>
      </c>
      <c r="J107" s="10">
        <v>0</v>
      </c>
      <c r="K107" s="10">
        <v>0</v>
      </c>
      <c r="L107" s="10" t="s">
        <v>22</v>
      </c>
    </row>
    <row r="108" spans="1:12" x14ac:dyDescent="0.25">
      <c r="A108" s="10" t="s">
        <v>2451</v>
      </c>
      <c r="B108" s="10" t="s">
        <v>2647</v>
      </c>
      <c r="C108" s="10" t="s">
        <v>1516</v>
      </c>
      <c r="D108" s="10" t="s">
        <v>1516</v>
      </c>
      <c r="E108" s="10" t="s">
        <v>169</v>
      </c>
      <c r="F108" s="10" t="str">
        <f t="shared" si="1"/>
        <v>Oral</v>
      </c>
      <c r="G108" s="10" t="s">
        <v>2452</v>
      </c>
      <c r="H108" s="10">
        <v>0</v>
      </c>
      <c r="I108" s="10">
        <v>0</v>
      </c>
      <c r="J108" s="10">
        <v>0</v>
      </c>
      <c r="K108" s="10">
        <v>0</v>
      </c>
      <c r="L108" s="10" t="s">
        <v>22</v>
      </c>
    </row>
    <row r="109" spans="1:12" x14ac:dyDescent="0.25">
      <c r="A109" s="10" t="s">
        <v>2451</v>
      </c>
      <c r="B109" s="10" t="s">
        <v>2647</v>
      </c>
      <c r="C109" s="10" t="s">
        <v>1516</v>
      </c>
      <c r="D109" s="10" t="s">
        <v>1516</v>
      </c>
      <c r="E109" s="10" t="s">
        <v>169</v>
      </c>
      <c r="F109" s="10" t="str">
        <f t="shared" si="1"/>
        <v>Oral</v>
      </c>
      <c r="G109" s="10" t="s">
        <v>2453</v>
      </c>
      <c r="H109" s="10">
        <v>0</v>
      </c>
      <c r="I109" s="10">
        <v>0</v>
      </c>
      <c r="J109" s="10">
        <v>0</v>
      </c>
      <c r="K109" s="10">
        <v>0</v>
      </c>
      <c r="L109" s="10" t="s">
        <v>22</v>
      </c>
    </row>
    <row r="110" spans="1:12" x14ac:dyDescent="0.25">
      <c r="A110" s="10" t="s">
        <v>2454</v>
      </c>
      <c r="B110" s="10" t="s">
        <v>2650</v>
      </c>
      <c r="C110" s="10" t="s">
        <v>1516</v>
      </c>
      <c r="D110" s="10" t="s">
        <v>1516</v>
      </c>
      <c r="E110" s="10" t="s">
        <v>169</v>
      </c>
      <c r="F110" s="10" t="str">
        <f t="shared" si="1"/>
        <v>Oral</v>
      </c>
      <c r="G110" s="10" t="s">
        <v>2455</v>
      </c>
      <c r="H110" s="10" t="s">
        <v>2456</v>
      </c>
      <c r="I110" s="10">
        <v>0</v>
      </c>
      <c r="J110" s="10">
        <v>0</v>
      </c>
      <c r="K110" s="10">
        <v>0</v>
      </c>
      <c r="L110" s="10" t="s">
        <v>6</v>
      </c>
    </row>
    <row r="111" spans="1:12" x14ac:dyDescent="0.25">
      <c r="A111" s="10" t="s">
        <v>2457</v>
      </c>
      <c r="B111" s="10" t="s">
        <v>2645</v>
      </c>
      <c r="C111" s="10" t="s">
        <v>1516</v>
      </c>
      <c r="D111" s="10" t="s">
        <v>1516</v>
      </c>
      <c r="E111" s="10" t="s">
        <v>170</v>
      </c>
      <c r="F111" s="10" t="str">
        <f t="shared" si="1"/>
        <v>Pôster</v>
      </c>
      <c r="G111" s="10" t="s">
        <v>2458</v>
      </c>
      <c r="H111" s="10" t="s">
        <v>2459</v>
      </c>
      <c r="I111" s="10">
        <v>0</v>
      </c>
      <c r="J111" s="10">
        <v>0</v>
      </c>
      <c r="K111" s="10">
        <v>0</v>
      </c>
      <c r="L111" s="10" t="s">
        <v>13</v>
      </c>
    </row>
    <row r="112" spans="1:12" x14ac:dyDescent="0.25">
      <c r="A112" s="10" t="s">
        <v>2460</v>
      </c>
      <c r="B112" s="10" t="s">
        <v>2645</v>
      </c>
      <c r="C112" s="10" t="s">
        <v>1516</v>
      </c>
      <c r="D112" s="10" t="s">
        <v>1516</v>
      </c>
      <c r="E112" s="10" t="s">
        <v>169</v>
      </c>
      <c r="F112" s="10" t="str">
        <f t="shared" si="1"/>
        <v>Oral</v>
      </c>
      <c r="G112" s="10" t="s">
        <v>2458</v>
      </c>
      <c r="H112" s="10">
        <v>0</v>
      </c>
      <c r="I112" s="10">
        <v>0</v>
      </c>
      <c r="J112" s="10">
        <v>0</v>
      </c>
      <c r="K112" s="10">
        <v>0</v>
      </c>
      <c r="L112" s="10" t="s">
        <v>13</v>
      </c>
    </row>
    <row r="113" spans="1:12" x14ac:dyDescent="0.25">
      <c r="A113" s="10" t="s">
        <v>2460</v>
      </c>
      <c r="B113" s="10" t="s">
        <v>2645</v>
      </c>
      <c r="C113" s="10" t="s">
        <v>1517</v>
      </c>
      <c r="D113" s="10" t="s">
        <v>1516</v>
      </c>
      <c r="E113" s="10" t="s">
        <v>169</v>
      </c>
      <c r="F113" s="10" t="str">
        <f t="shared" si="1"/>
        <v>Pôster_mod</v>
      </c>
      <c r="G113" s="10" t="s">
        <v>2459</v>
      </c>
      <c r="H113" s="10">
        <v>0</v>
      </c>
      <c r="I113" s="10">
        <v>0</v>
      </c>
      <c r="J113" s="10">
        <v>0</v>
      </c>
      <c r="K113" s="10">
        <v>0</v>
      </c>
      <c r="L113" s="10" t="s">
        <v>13</v>
      </c>
    </row>
    <row r="114" spans="1:12" x14ac:dyDescent="0.25">
      <c r="A114" s="10" t="s">
        <v>2461</v>
      </c>
      <c r="B114" s="10" t="s">
        <v>2648</v>
      </c>
      <c r="C114" s="10" t="s">
        <v>1516</v>
      </c>
      <c r="D114" s="10" t="s">
        <v>1516</v>
      </c>
      <c r="E114" s="10" t="s">
        <v>170</v>
      </c>
      <c r="F114" s="10" t="str">
        <f t="shared" si="1"/>
        <v>Pôster</v>
      </c>
      <c r="G114" s="10" t="s">
        <v>2462</v>
      </c>
      <c r="H114" s="10" t="s">
        <v>2463</v>
      </c>
      <c r="I114" s="10" t="s">
        <v>2464</v>
      </c>
      <c r="J114" s="10" t="s">
        <v>2465</v>
      </c>
      <c r="K114" s="10">
        <v>0</v>
      </c>
      <c r="L114" s="10" t="s">
        <v>3</v>
      </c>
    </row>
    <row r="115" spans="1:12" x14ac:dyDescent="0.25">
      <c r="A115" s="10" t="s">
        <v>2466</v>
      </c>
      <c r="B115" s="10" t="s">
        <v>2645</v>
      </c>
      <c r="C115" s="10" t="s">
        <v>1516</v>
      </c>
      <c r="D115" s="10" t="s">
        <v>1516</v>
      </c>
      <c r="E115" s="10" t="s">
        <v>169</v>
      </c>
      <c r="F115" s="10" t="str">
        <f t="shared" si="1"/>
        <v>Oral</v>
      </c>
      <c r="G115" s="10" t="s">
        <v>2438</v>
      </c>
      <c r="H115" s="10" t="s">
        <v>677</v>
      </c>
      <c r="I115" s="10" t="s">
        <v>915</v>
      </c>
      <c r="J115" s="10">
        <v>0</v>
      </c>
      <c r="K115" s="10">
        <v>0</v>
      </c>
      <c r="L115" s="10" t="s">
        <v>13</v>
      </c>
    </row>
    <row r="116" spans="1:12" x14ac:dyDescent="0.25">
      <c r="A116" s="10" t="s">
        <v>2467</v>
      </c>
      <c r="B116" s="10" t="s">
        <v>2648</v>
      </c>
      <c r="C116" s="10" t="s">
        <v>1516</v>
      </c>
      <c r="D116" s="10" t="s">
        <v>1516</v>
      </c>
      <c r="E116" s="10" t="s">
        <v>170</v>
      </c>
      <c r="F116" s="10" t="str">
        <f t="shared" si="1"/>
        <v>Pôster</v>
      </c>
      <c r="G116" s="10" t="s">
        <v>2468</v>
      </c>
      <c r="H116" s="10">
        <v>0</v>
      </c>
      <c r="I116" s="10">
        <v>0</v>
      </c>
      <c r="J116" s="10">
        <v>0</v>
      </c>
      <c r="K116" s="10">
        <v>0</v>
      </c>
      <c r="L116" s="10" t="s">
        <v>19</v>
      </c>
    </row>
    <row r="117" spans="1:12" x14ac:dyDescent="0.25">
      <c r="A117" s="10" t="s">
        <v>2467</v>
      </c>
      <c r="B117" s="10" t="s">
        <v>2648</v>
      </c>
      <c r="C117" s="10" t="s">
        <v>1516</v>
      </c>
      <c r="D117" s="10" t="s">
        <v>1516</v>
      </c>
      <c r="E117" s="10" t="s">
        <v>170</v>
      </c>
      <c r="F117" s="10" t="str">
        <f t="shared" si="1"/>
        <v>Pôster</v>
      </c>
      <c r="G117" s="10" t="s">
        <v>2226</v>
      </c>
      <c r="H117" s="10">
        <v>0</v>
      </c>
      <c r="I117" s="10">
        <v>0</v>
      </c>
      <c r="J117" s="10">
        <v>0</v>
      </c>
      <c r="K117" s="10">
        <v>0</v>
      </c>
      <c r="L117" s="10" t="s">
        <v>19</v>
      </c>
    </row>
    <row r="118" spans="1:12" x14ac:dyDescent="0.25">
      <c r="A118" s="10" t="s">
        <v>2469</v>
      </c>
      <c r="B118" s="10" t="s">
        <v>2646</v>
      </c>
      <c r="C118" s="10" t="s">
        <v>1516</v>
      </c>
      <c r="D118" s="10" t="s">
        <v>1516</v>
      </c>
      <c r="E118" s="10" t="s">
        <v>169</v>
      </c>
      <c r="F118" s="10" t="str">
        <f t="shared" si="1"/>
        <v>Oral</v>
      </c>
      <c r="G118" s="10" t="s">
        <v>1696</v>
      </c>
      <c r="H118" s="10" t="s">
        <v>1695</v>
      </c>
      <c r="I118" s="10" t="s">
        <v>2212</v>
      </c>
      <c r="J118" s="10" t="s">
        <v>2213</v>
      </c>
      <c r="K118" s="10" t="s">
        <v>2389</v>
      </c>
      <c r="L118" s="10" t="s">
        <v>50</v>
      </c>
    </row>
    <row r="119" spans="1:12" x14ac:dyDescent="0.25">
      <c r="A119" s="10" t="s">
        <v>2470</v>
      </c>
      <c r="B119" s="10" t="s">
        <v>2647</v>
      </c>
      <c r="C119" s="10" t="s">
        <v>1516</v>
      </c>
      <c r="D119" s="10" t="s">
        <v>1516</v>
      </c>
      <c r="E119" s="10" t="s">
        <v>169</v>
      </c>
      <c r="F119" s="10" t="str">
        <f t="shared" si="1"/>
        <v>Oral</v>
      </c>
      <c r="G119" s="10" t="s">
        <v>1559</v>
      </c>
      <c r="H119" s="10" t="s">
        <v>1877</v>
      </c>
      <c r="I119" s="10">
        <v>0</v>
      </c>
      <c r="J119" s="10">
        <v>0</v>
      </c>
      <c r="K119" s="10">
        <v>0</v>
      </c>
      <c r="L119" s="10" t="s">
        <v>3</v>
      </c>
    </row>
    <row r="120" spans="1:12" x14ac:dyDescent="0.25">
      <c r="A120" s="10" t="s">
        <v>2471</v>
      </c>
      <c r="B120" s="10" t="s">
        <v>2650</v>
      </c>
      <c r="C120" s="10" t="s">
        <v>1516</v>
      </c>
      <c r="D120" s="10" t="s">
        <v>1516</v>
      </c>
      <c r="E120" s="10" t="s">
        <v>170</v>
      </c>
      <c r="F120" s="10" t="str">
        <f t="shared" si="1"/>
        <v>Pôster</v>
      </c>
      <c r="G120" s="10" t="s">
        <v>2380</v>
      </c>
      <c r="H120" s="10">
        <v>0</v>
      </c>
      <c r="I120" s="10">
        <v>0</v>
      </c>
      <c r="J120" s="10">
        <v>0</v>
      </c>
      <c r="K120" s="10">
        <v>0</v>
      </c>
      <c r="L120" s="10" t="s">
        <v>2381</v>
      </c>
    </row>
    <row r="121" spans="1:12" x14ac:dyDescent="0.25">
      <c r="A121" s="10" t="s">
        <v>2472</v>
      </c>
      <c r="B121" s="10" t="s">
        <v>2646</v>
      </c>
      <c r="C121" s="10" t="s">
        <v>1517</v>
      </c>
      <c r="D121" s="10" t="s">
        <v>1516</v>
      </c>
      <c r="E121" s="10">
        <v>0</v>
      </c>
      <c r="F121" s="10" t="str">
        <f t="shared" si="1"/>
        <v>Pôster</v>
      </c>
      <c r="G121" s="10" t="s">
        <v>2473</v>
      </c>
      <c r="H121" s="10" t="s">
        <v>49</v>
      </c>
      <c r="I121" s="10" t="s">
        <v>1920</v>
      </c>
      <c r="J121" s="10" t="s">
        <v>2474</v>
      </c>
      <c r="K121" s="10">
        <v>0</v>
      </c>
      <c r="L121" s="10" t="s">
        <v>50</v>
      </c>
    </row>
    <row r="122" spans="1:12" x14ac:dyDescent="0.25">
      <c r="A122" s="10" t="s">
        <v>2475</v>
      </c>
      <c r="B122" s="10" t="s">
        <v>2650</v>
      </c>
      <c r="C122" s="10" t="s">
        <v>1517</v>
      </c>
      <c r="D122" s="10" t="s">
        <v>1516</v>
      </c>
      <c r="E122" s="10" t="s">
        <v>170</v>
      </c>
      <c r="F122" s="10" t="str">
        <f t="shared" si="1"/>
        <v>Pôster</v>
      </c>
      <c r="G122" s="10" t="s">
        <v>2476</v>
      </c>
      <c r="H122" s="10" t="s">
        <v>2477</v>
      </c>
      <c r="I122" s="10" t="s">
        <v>2478</v>
      </c>
      <c r="J122" s="10" t="s">
        <v>2479</v>
      </c>
      <c r="K122" s="10">
        <v>0</v>
      </c>
      <c r="L122" s="10" t="s">
        <v>3</v>
      </c>
    </row>
    <row r="123" spans="1:12" x14ac:dyDescent="0.25">
      <c r="A123" s="10" t="s">
        <v>2480</v>
      </c>
      <c r="B123" s="10" t="s">
        <v>2646</v>
      </c>
      <c r="C123" s="10" t="s">
        <v>1516</v>
      </c>
      <c r="D123" s="10" t="s">
        <v>1516</v>
      </c>
      <c r="E123" s="10" t="s">
        <v>170</v>
      </c>
      <c r="F123" s="10" t="str">
        <f t="shared" si="1"/>
        <v>Pôster</v>
      </c>
      <c r="G123" s="10" t="s">
        <v>142</v>
      </c>
      <c r="H123" s="10" t="s">
        <v>2481</v>
      </c>
      <c r="I123" s="10" t="s">
        <v>2482</v>
      </c>
      <c r="J123" s="10" t="s">
        <v>2483</v>
      </c>
      <c r="K123" s="10" t="s">
        <v>2484</v>
      </c>
      <c r="L123" s="10" t="s">
        <v>143</v>
      </c>
    </row>
    <row r="124" spans="1:12" x14ac:dyDescent="0.25">
      <c r="A124" s="10" t="s">
        <v>2485</v>
      </c>
      <c r="B124" s="10" t="s">
        <v>2646</v>
      </c>
      <c r="C124" s="10" t="s">
        <v>1516</v>
      </c>
      <c r="D124" s="10" t="s">
        <v>1516</v>
      </c>
      <c r="E124" s="10" t="s">
        <v>169</v>
      </c>
      <c r="F124" s="10" t="str">
        <f t="shared" si="1"/>
        <v>Oral</v>
      </c>
      <c r="G124" s="10" t="s">
        <v>1918</v>
      </c>
      <c r="H124" s="10" t="s">
        <v>2473</v>
      </c>
      <c r="I124" s="10" t="s">
        <v>2486</v>
      </c>
      <c r="J124" s="10" t="s">
        <v>2402</v>
      </c>
      <c r="K124" s="10">
        <v>0</v>
      </c>
      <c r="L124" s="10" t="s">
        <v>50</v>
      </c>
    </row>
    <row r="125" spans="1:12" x14ac:dyDescent="0.25">
      <c r="A125" s="10" t="s">
        <v>2487</v>
      </c>
      <c r="B125" s="10" t="s">
        <v>2646</v>
      </c>
      <c r="C125" s="10" t="s">
        <v>1516</v>
      </c>
      <c r="D125" s="10" t="s">
        <v>1517</v>
      </c>
      <c r="E125" s="10" t="s">
        <v>169</v>
      </c>
      <c r="F125" s="10" t="str">
        <f t="shared" si="1"/>
        <v>Pôster_mod</v>
      </c>
      <c r="G125" s="10" t="s">
        <v>2488</v>
      </c>
      <c r="H125" s="10" t="s">
        <v>2386</v>
      </c>
      <c r="I125" s="10" t="s">
        <v>2385</v>
      </c>
      <c r="J125" s="10" t="s">
        <v>2363</v>
      </c>
      <c r="K125" s="10">
        <v>0</v>
      </c>
      <c r="L125" s="10" t="s">
        <v>50</v>
      </c>
    </row>
    <row r="126" spans="1:12" x14ac:dyDescent="0.25">
      <c r="A126" s="10" t="s">
        <v>2489</v>
      </c>
      <c r="B126" s="10" t="s">
        <v>2647</v>
      </c>
      <c r="C126" s="10" t="s">
        <v>1516</v>
      </c>
      <c r="D126" s="10" t="s">
        <v>1516</v>
      </c>
      <c r="E126" s="10" t="s">
        <v>170</v>
      </c>
      <c r="F126" s="10" t="str">
        <f t="shared" si="1"/>
        <v>Pôster</v>
      </c>
      <c r="G126" s="10" t="s">
        <v>2490</v>
      </c>
      <c r="H126" s="10" t="s">
        <v>2491</v>
      </c>
      <c r="I126" s="10">
        <v>0</v>
      </c>
      <c r="J126" s="10">
        <v>0</v>
      </c>
      <c r="K126" s="10">
        <v>0</v>
      </c>
      <c r="L126" s="10" t="s">
        <v>100</v>
      </c>
    </row>
    <row r="127" spans="1:12" x14ac:dyDescent="0.25">
      <c r="A127" s="10" t="s">
        <v>2492</v>
      </c>
      <c r="B127" s="10" t="s">
        <v>2645</v>
      </c>
      <c r="C127" s="10" t="s">
        <v>1516</v>
      </c>
      <c r="D127" s="10" t="s">
        <v>1516</v>
      </c>
      <c r="E127" s="10" t="s">
        <v>169</v>
      </c>
      <c r="F127" s="10" t="str">
        <f t="shared" si="1"/>
        <v>Oral</v>
      </c>
      <c r="G127" s="10" t="s">
        <v>2391</v>
      </c>
      <c r="H127" s="10" t="s">
        <v>2493</v>
      </c>
      <c r="I127" s="10">
        <v>0</v>
      </c>
      <c r="J127" s="10">
        <v>0</v>
      </c>
      <c r="K127" s="10">
        <v>0</v>
      </c>
      <c r="L127" s="10" t="s">
        <v>3</v>
      </c>
    </row>
    <row r="128" spans="1:12" x14ac:dyDescent="0.25">
      <c r="A128" s="10" t="s">
        <v>2494</v>
      </c>
      <c r="B128" s="10" t="s">
        <v>2646</v>
      </c>
      <c r="C128" s="10" t="s">
        <v>1516</v>
      </c>
      <c r="D128" s="10" t="s">
        <v>1516</v>
      </c>
      <c r="E128" s="10" t="s">
        <v>169</v>
      </c>
      <c r="F128" s="10" t="str">
        <f t="shared" si="1"/>
        <v>Oral</v>
      </c>
      <c r="G128" s="10" t="s">
        <v>2152</v>
      </c>
      <c r="H128" s="10" t="s">
        <v>2153</v>
      </c>
      <c r="I128" s="10" t="s">
        <v>2154</v>
      </c>
      <c r="J128" s="10">
        <v>0</v>
      </c>
      <c r="K128" s="10">
        <v>0</v>
      </c>
      <c r="L128" s="10" t="s">
        <v>50</v>
      </c>
    </row>
    <row r="129" spans="1:12" x14ac:dyDescent="0.25">
      <c r="A129" s="10" t="s">
        <v>2495</v>
      </c>
      <c r="B129" s="10" t="s">
        <v>2646</v>
      </c>
      <c r="C129" s="10" t="s">
        <v>1516</v>
      </c>
      <c r="D129" s="10" t="s">
        <v>1516</v>
      </c>
      <c r="E129" s="10" t="s">
        <v>169</v>
      </c>
      <c r="F129" s="10" t="str">
        <f t="shared" si="1"/>
        <v>Oral</v>
      </c>
      <c r="G129" s="10" t="s">
        <v>1918</v>
      </c>
      <c r="H129" s="10" t="s">
        <v>2362</v>
      </c>
      <c r="I129" s="10" t="s">
        <v>1917</v>
      </c>
      <c r="J129" s="10" t="s">
        <v>1919</v>
      </c>
      <c r="K129" s="10" t="s">
        <v>2496</v>
      </c>
      <c r="L129" s="10" t="s">
        <v>50</v>
      </c>
    </row>
    <row r="130" spans="1:12" x14ac:dyDescent="0.25">
      <c r="A130" s="10" t="s">
        <v>2497</v>
      </c>
      <c r="B130" s="10" t="s">
        <v>2648</v>
      </c>
      <c r="C130" s="10" t="s">
        <v>1516</v>
      </c>
      <c r="D130" s="10" t="s">
        <v>1516</v>
      </c>
      <c r="E130" s="10" t="s">
        <v>169</v>
      </c>
      <c r="F130" s="10" t="str">
        <f t="shared" si="1"/>
        <v>Oral</v>
      </c>
      <c r="G130" s="10" t="s">
        <v>2498</v>
      </c>
      <c r="H130" s="10">
        <v>0</v>
      </c>
      <c r="I130" s="10">
        <v>0</v>
      </c>
      <c r="J130" s="10">
        <v>0</v>
      </c>
      <c r="K130" s="10">
        <v>0</v>
      </c>
      <c r="L130" s="10" t="s">
        <v>19</v>
      </c>
    </row>
    <row r="131" spans="1:12" x14ac:dyDescent="0.25">
      <c r="A131" s="10" t="s">
        <v>2499</v>
      </c>
      <c r="B131" s="10" t="s">
        <v>2646</v>
      </c>
      <c r="C131" s="10" t="s">
        <v>1516</v>
      </c>
      <c r="D131" s="10" t="s">
        <v>1516</v>
      </c>
      <c r="E131" s="10" t="s">
        <v>170</v>
      </c>
      <c r="F131" s="10" t="str">
        <f t="shared" ref="F131:F183" si="2">IF(E131="Oral",IF(C131=D131,"Oral","Pôster_mod"),"Pôster")</f>
        <v>Pôster</v>
      </c>
      <c r="G131" s="10" t="s">
        <v>2500</v>
      </c>
      <c r="H131" s="10" t="s">
        <v>2501</v>
      </c>
      <c r="I131" s="10">
        <v>0</v>
      </c>
      <c r="J131" s="10">
        <v>0</v>
      </c>
      <c r="K131" s="10">
        <v>0</v>
      </c>
      <c r="L131" s="10" t="s">
        <v>6</v>
      </c>
    </row>
    <row r="132" spans="1:12" x14ac:dyDescent="0.25">
      <c r="A132" s="10" t="s">
        <v>2502</v>
      </c>
      <c r="B132" s="10" t="s">
        <v>2645</v>
      </c>
      <c r="C132" s="10" t="s">
        <v>1516</v>
      </c>
      <c r="D132" s="10" t="s">
        <v>1516</v>
      </c>
      <c r="E132" s="10" t="s">
        <v>169</v>
      </c>
      <c r="F132" s="10" t="str">
        <f t="shared" si="2"/>
        <v>Oral</v>
      </c>
      <c r="G132" s="10" t="s">
        <v>2503</v>
      </c>
      <c r="H132" s="10" t="s">
        <v>2504</v>
      </c>
      <c r="I132" s="10" t="s">
        <v>2505</v>
      </c>
      <c r="J132" s="10" t="s">
        <v>2506</v>
      </c>
      <c r="K132" s="10">
        <v>0</v>
      </c>
      <c r="L132" s="10" t="s">
        <v>50</v>
      </c>
    </row>
    <row r="133" spans="1:12" x14ac:dyDescent="0.25">
      <c r="A133" s="10" t="s">
        <v>2507</v>
      </c>
      <c r="B133" s="10" t="s">
        <v>2648</v>
      </c>
      <c r="C133" s="10" t="s">
        <v>1516</v>
      </c>
      <c r="D133" s="10" t="s">
        <v>1516</v>
      </c>
      <c r="E133" s="10" t="s">
        <v>169</v>
      </c>
      <c r="F133" s="10" t="str">
        <f t="shared" si="2"/>
        <v>Oral</v>
      </c>
      <c r="G133" s="10" t="s">
        <v>2508</v>
      </c>
      <c r="H133" s="10">
        <v>0</v>
      </c>
      <c r="I133" s="10">
        <v>0</v>
      </c>
      <c r="J133" s="10">
        <v>0</v>
      </c>
      <c r="K133" s="10">
        <v>0</v>
      </c>
      <c r="L133" s="10" t="s">
        <v>19</v>
      </c>
    </row>
    <row r="134" spans="1:12" x14ac:dyDescent="0.25">
      <c r="A134" s="10" t="s">
        <v>2509</v>
      </c>
      <c r="B134" s="10" t="s">
        <v>2648</v>
      </c>
      <c r="C134" s="10" t="s">
        <v>1516</v>
      </c>
      <c r="D134" s="10" t="s">
        <v>1516</v>
      </c>
      <c r="E134" s="10" t="s">
        <v>170</v>
      </c>
      <c r="F134" s="10" t="str">
        <f t="shared" si="2"/>
        <v>Pôster</v>
      </c>
      <c r="G134" s="10" t="s">
        <v>2510</v>
      </c>
      <c r="H134" s="10" t="s">
        <v>2511</v>
      </c>
      <c r="I134" s="10" t="s">
        <v>2262</v>
      </c>
      <c r="J134" s="10">
        <v>0</v>
      </c>
      <c r="K134" s="10">
        <v>0</v>
      </c>
      <c r="L134" s="10" t="s">
        <v>127</v>
      </c>
    </row>
    <row r="135" spans="1:12" x14ac:dyDescent="0.25">
      <c r="A135" s="10" t="s">
        <v>2512</v>
      </c>
      <c r="B135" s="10" t="s">
        <v>2645</v>
      </c>
      <c r="C135" s="10" t="s">
        <v>1516</v>
      </c>
      <c r="D135" s="10" t="s">
        <v>1516</v>
      </c>
      <c r="E135" s="10" t="s">
        <v>169</v>
      </c>
      <c r="F135" s="10" t="str">
        <f t="shared" si="2"/>
        <v>Oral</v>
      </c>
      <c r="G135" s="10" t="s">
        <v>2513</v>
      </c>
      <c r="H135" s="10" t="s">
        <v>2514</v>
      </c>
      <c r="I135" s="10" t="s">
        <v>1200</v>
      </c>
      <c r="J135" s="10" t="s">
        <v>2515</v>
      </c>
      <c r="K135" s="10">
        <v>0</v>
      </c>
      <c r="L135" s="10" t="s">
        <v>46</v>
      </c>
    </row>
    <row r="136" spans="1:12" x14ac:dyDescent="0.25">
      <c r="A136" s="10" t="s">
        <v>2516</v>
      </c>
      <c r="B136" s="10" t="s">
        <v>2646</v>
      </c>
      <c r="C136" s="10" t="s">
        <v>1516</v>
      </c>
      <c r="D136" s="10" t="s">
        <v>1516</v>
      </c>
      <c r="E136" s="10" t="s">
        <v>169</v>
      </c>
      <c r="F136" s="10" t="str">
        <f t="shared" si="2"/>
        <v>Oral</v>
      </c>
      <c r="G136" s="10" t="s">
        <v>2488</v>
      </c>
      <c r="H136" s="10" t="s">
        <v>2386</v>
      </c>
      <c r="I136" s="10" t="s">
        <v>2385</v>
      </c>
      <c r="J136" s="10" t="s">
        <v>2517</v>
      </c>
      <c r="K136" s="10" t="s">
        <v>2518</v>
      </c>
      <c r="L136" s="10" t="s">
        <v>50</v>
      </c>
    </row>
    <row r="137" spans="1:12" x14ac:dyDescent="0.25">
      <c r="A137" s="10" t="s">
        <v>2519</v>
      </c>
      <c r="B137" s="10" t="s">
        <v>2648</v>
      </c>
      <c r="C137" s="10" t="s">
        <v>1516</v>
      </c>
      <c r="D137" s="10" t="s">
        <v>1516</v>
      </c>
      <c r="E137" s="10" t="s">
        <v>169</v>
      </c>
      <c r="F137" s="10" t="str">
        <f t="shared" si="2"/>
        <v>Oral</v>
      </c>
      <c r="G137" s="10" t="s">
        <v>2520</v>
      </c>
      <c r="H137" s="10" t="s">
        <v>2521</v>
      </c>
      <c r="I137" s="10" t="s">
        <v>2522</v>
      </c>
      <c r="J137" s="10" t="s">
        <v>2523</v>
      </c>
      <c r="K137" s="10">
        <v>0</v>
      </c>
      <c r="L137" s="10" t="s">
        <v>3</v>
      </c>
    </row>
    <row r="138" spans="1:12" x14ac:dyDescent="0.25">
      <c r="A138" s="10" t="s">
        <v>2524</v>
      </c>
      <c r="B138" s="10" t="s">
        <v>2646</v>
      </c>
      <c r="C138" s="10" t="s">
        <v>1516</v>
      </c>
      <c r="D138" s="10" t="s">
        <v>1516</v>
      </c>
      <c r="E138" s="10" t="s">
        <v>169</v>
      </c>
      <c r="F138" s="10" t="str">
        <f t="shared" si="2"/>
        <v>Oral</v>
      </c>
      <c r="G138" s="10" t="s">
        <v>49</v>
      </c>
      <c r="H138" s="10" t="s">
        <v>51</v>
      </c>
      <c r="I138" s="10" t="s">
        <v>2363</v>
      </c>
      <c r="J138" s="10">
        <v>0</v>
      </c>
      <c r="K138" s="10">
        <v>0</v>
      </c>
      <c r="L138" s="10" t="s">
        <v>50</v>
      </c>
    </row>
    <row r="139" spans="1:12" x14ac:dyDescent="0.25">
      <c r="A139" s="10" t="s">
        <v>2525</v>
      </c>
      <c r="B139" s="10" t="s">
        <v>2650</v>
      </c>
      <c r="C139" s="10" t="s">
        <v>1516</v>
      </c>
      <c r="D139" s="10" t="s">
        <v>1516</v>
      </c>
      <c r="E139" s="10" t="s">
        <v>169</v>
      </c>
      <c r="F139" s="10" t="str">
        <f t="shared" si="2"/>
        <v>Oral</v>
      </c>
      <c r="G139" s="10" t="s">
        <v>2526</v>
      </c>
      <c r="H139" s="10" t="s">
        <v>2456</v>
      </c>
      <c r="I139" s="10">
        <v>0</v>
      </c>
      <c r="J139" s="10">
        <v>0</v>
      </c>
      <c r="K139" s="10">
        <v>0</v>
      </c>
      <c r="L139" s="10" t="s">
        <v>6</v>
      </c>
    </row>
    <row r="140" spans="1:12" x14ac:dyDescent="0.25">
      <c r="A140" s="10" t="s">
        <v>2527</v>
      </c>
      <c r="B140" s="10" t="s">
        <v>2646</v>
      </c>
      <c r="C140" s="10" t="s">
        <v>1516</v>
      </c>
      <c r="D140" s="10" t="s">
        <v>1516</v>
      </c>
      <c r="E140" s="10" t="s">
        <v>169</v>
      </c>
      <c r="F140" s="10" t="str">
        <f t="shared" si="2"/>
        <v>Oral</v>
      </c>
      <c r="G140" s="10" t="s">
        <v>2528</v>
      </c>
      <c r="H140" s="10" t="s">
        <v>2529</v>
      </c>
      <c r="I140" s="10" t="s">
        <v>2530</v>
      </c>
      <c r="J140" s="10" t="s">
        <v>2531</v>
      </c>
      <c r="K140" s="10">
        <v>0</v>
      </c>
      <c r="L140" s="10" t="s">
        <v>3</v>
      </c>
    </row>
    <row r="141" spans="1:12" x14ac:dyDescent="0.25">
      <c r="A141" s="10" t="s">
        <v>2532</v>
      </c>
      <c r="B141" s="10" t="s">
        <v>2649</v>
      </c>
      <c r="C141" s="10" t="s">
        <v>1516</v>
      </c>
      <c r="D141" s="10" t="s">
        <v>1517</v>
      </c>
      <c r="E141" s="10" t="s">
        <v>170</v>
      </c>
      <c r="F141" s="10" t="str">
        <f t="shared" si="2"/>
        <v>Pôster</v>
      </c>
      <c r="G141" s="10" t="s">
        <v>2113</v>
      </c>
      <c r="H141" s="10" t="s">
        <v>2114</v>
      </c>
      <c r="I141" s="10" t="s">
        <v>2115</v>
      </c>
      <c r="J141" s="10" t="s">
        <v>2533</v>
      </c>
      <c r="K141" s="10" t="s">
        <v>2534</v>
      </c>
      <c r="L141" s="10" t="s">
        <v>282</v>
      </c>
    </row>
    <row r="142" spans="1:12" x14ac:dyDescent="0.25">
      <c r="A142" s="10" t="s">
        <v>2535</v>
      </c>
      <c r="B142" s="10" t="s">
        <v>2646</v>
      </c>
      <c r="C142" s="10" t="s">
        <v>1516</v>
      </c>
      <c r="D142" s="10" t="s">
        <v>1516</v>
      </c>
      <c r="E142" s="10" t="s">
        <v>169</v>
      </c>
      <c r="F142" s="10" t="str">
        <f t="shared" si="2"/>
        <v>Oral</v>
      </c>
      <c r="G142" s="10" t="s">
        <v>2536</v>
      </c>
      <c r="H142" s="10" t="s">
        <v>2537</v>
      </c>
      <c r="I142" s="10">
        <v>0</v>
      </c>
      <c r="J142" s="10">
        <v>0</v>
      </c>
      <c r="K142" s="10">
        <v>0</v>
      </c>
      <c r="L142" s="10" t="s">
        <v>3</v>
      </c>
    </row>
    <row r="143" spans="1:12" x14ac:dyDescent="0.25">
      <c r="A143" s="10" t="s">
        <v>2538</v>
      </c>
      <c r="B143" s="10" t="s">
        <v>2647</v>
      </c>
      <c r="C143" s="10" t="s">
        <v>1516</v>
      </c>
      <c r="D143" s="10" t="s">
        <v>1516</v>
      </c>
      <c r="E143" s="10" t="s">
        <v>170</v>
      </c>
      <c r="F143" s="10" t="str">
        <f t="shared" si="2"/>
        <v>Pôster</v>
      </c>
      <c r="G143" s="10" t="s">
        <v>2539</v>
      </c>
      <c r="H143" s="10" t="s">
        <v>2540</v>
      </c>
      <c r="I143" s="10" t="s">
        <v>2541</v>
      </c>
      <c r="J143" s="10" t="s">
        <v>2542</v>
      </c>
      <c r="K143" s="10" t="s">
        <v>2450</v>
      </c>
      <c r="L143" s="10" t="s">
        <v>22</v>
      </c>
    </row>
    <row r="144" spans="1:12" x14ac:dyDescent="0.25">
      <c r="A144" s="10" t="s">
        <v>2543</v>
      </c>
      <c r="B144" s="10" t="s">
        <v>2646</v>
      </c>
      <c r="C144" s="10" t="s">
        <v>1516</v>
      </c>
      <c r="D144" s="10" t="s">
        <v>1516</v>
      </c>
      <c r="E144" s="10" t="s">
        <v>170</v>
      </c>
      <c r="F144" s="10" t="str">
        <f t="shared" si="2"/>
        <v>Pôster</v>
      </c>
      <c r="G144" s="10" t="s">
        <v>2328</v>
      </c>
      <c r="H144" s="10" t="s">
        <v>2327</v>
      </c>
      <c r="I144" s="10" t="s">
        <v>2544</v>
      </c>
      <c r="J144" s="10" t="s">
        <v>2545</v>
      </c>
      <c r="K144" s="10" t="s">
        <v>2180</v>
      </c>
      <c r="L144" s="10" t="s">
        <v>50</v>
      </c>
    </row>
    <row r="145" spans="1:12" x14ac:dyDescent="0.25">
      <c r="A145" s="10" t="s">
        <v>2546</v>
      </c>
      <c r="B145" s="10" t="s">
        <v>2648</v>
      </c>
      <c r="C145" s="10" t="s">
        <v>1517</v>
      </c>
      <c r="D145" s="10" t="s">
        <v>1516</v>
      </c>
      <c r="E145" s="10" t="s">
        <v>169</v>
      </c>
      <c r="F145" s="10" t="str">
        <f t="shared" si="2"/>
        <v>Pôster_mod</v>
      </c>
      <c r="G145" s="10" t="s">
        <v>2547</v>
      </c>
      <c r="H145" s="10" t="s">
        <v>2548</v>
      </c>
      <c r="I145" s="10">
        <v>0</v>
      </c>
      <c r="J145" s="10">
        <v>0</v>
      </c>
      <c r="K145" s="10">
        <v>0</v>
      </c>
      <c r="L145" s="10" t="s">
        <v>46</v>
      </c>
    </row>
    <row r="146" spans="1:12" x14ac:dyDescent="0.25">
      <c r="A146" s="10" t="s">
        <v>2549</v>
      </c>
      <c r="B146" s="10" t="s">
        <v>2645</v>
      </c>
      <c r="C146" s="10" t="s">
        <v>1516</v>
      </c>
      <c r="D146" s="10" t="s">
        <v>1516</v>
      </c>
      <c r="E146" s="10" t="s">
        <v>170</v>
      </c>
      <c r="F146" s="10" t="str">
        <f t="shared" si="2"/>
        <v>Pôster</v>
      </c>
      <c r="G146" s="10" t="s">
        <v>2550</v>
      </c>
      <c r="H146" s="10" t="s">
        <v>2551</v>
      </c>
      <c r="I146" s="10" t="s">
        <v>2552</v>
      </c>
      <c r="J146" s="10" t="s">
        <v>2539</v>
      </c>
      <c r="K146" s="10">
        <v>0</v>
      </c>
      <c r="L146" s="10" t="s">
        <v>22</v>
      </c>
    </row>
    <row r="147" spans="1:12" x14ac:dyDescent="0.25">
      <c r="A147" s="10" t="s">
        <v>2553</v>
      </c>
      <c r="B147" s="10" t="s">
        <v>2648</v>
      </c>
      <c r="C147" s="10" t="s">
        <v>1516</v>
      </c>
      <c r="D147" s="10" t="s">
        <v>1516</v>
      </c>
      <c r="E147" s="10" t="s">
        <v>170</v>
      </c>
      <c r="F147" s="10" t="str">
        <f t="shared" si="2"/>
        <v>Pôster</v>
      </c>
      <c r="G147" s="10" t="s">
        <v>1564</v>
      </c>
      <c r="H147" s="10" t="s">
        <v>1565</v>
      </c>
      <c r="I147" s="10" t="s">
        <v>1563</v>
      </c>
      <c r="J147" s="10" t="s">
        <v>2162</v>
      </c>
      <c r="K147" s="10">
        <v>0</v>
      </c>
      <c r="L147" s="10" t="s">
        <v>76</v>
      </c>
    </row>
    <row r="148" spans="1:12" x14ac:dyDescent="0.25">
      <c r="A148" s="10" t="s">
        <v>2554</v>
      </c>
      <c r="B148" s="10" t="s">
        <v>2646</v>
      </c>
      <c r="C148" s="10" t="s">
        <v>1517</v>
      </c>
      <c r="D148" s="10" t="s">
        <v>1516</v>
      </c>
      <c r="E148" s="10" t="s">
        <v>170</v>
      </c>
      <c r="F148" s="10" t="str">
        <f t="shared" si="2"/>
        <v>Pôster</v>
      </c>
      <c r="G148" s="10" t="s">
        <v>2306</v>
      </c>
      <c r="H148" s="10" t="s">
        <v>2307</v>
      </c>
      <c r="I148" s="10" t="s">
        <v>2555</v>
      </c>
      <c r="J148" s="10" t="s">
        <v>2305</v>
      </c>
      <c r="K148" s="10">
        <v>0</v>
      </c>
      <c r="L148" s="10" t="s">
        <v>22</v>
      </c>
    </row>
    <row r="149" spans="1:12" x14ac:dyDescent="0.25">
      <c r="A149" s="10" t="s">
        <v>2556</v>
      </c>
      <c r="B149" s="10" t="s">
        <v>2646</v>
      </c>
      <c r="C149" s="10" t="s">
        <v>1516</v>
      </c>
      <c r="D149" s="10" t="s">
        <v>1516</v>
      </c>
      <c r="E149" s="10" t="s">
        <v>170</v>
      </c>
      <c r="F149" s="10" t="str">
        <f t="shared" si="2"/>
        <v>Pôster</v>
      </c>
      <c r="G149" s="10" t="s">
        <v>2386</v>
      </c>
      <c r="H149" s="10" t="s">
        <v>1920</v>
      </c>
      <c r="I149" s="10">
        <v>0</v>
      </c>
      <c r="J149" s="10">
        <v>0</v>
      </c>
      <c r="K149" s="10">
        <v>0</v>
      </c>
      <c r="L149" s="10" t="s">
        <v>50</v>
      </c>
    </row>
    <row r="150" spans="1:12" x14ac:dyDescent="0.25">
      <c r="A150" s="10" t="s">
        <v>2557</v>
      </c>
      <c r="B150" s="10" t="s">
        <v>2648</v>
      </c>
      <c r="C150" s="10" t="s">
        <v>1516</v>
      </c>
      <c r="D150" s="10" t="s">
        <v>1516</v>
      </c>
      <c r="E150" s="10" t="s">
        <v>169</v>
      </c>
      <c r="F150" s="10" t="str">
        <f t="shared" si="2"/>
        <v>Oral</v>
      </c>
      <c r="G150" s="10" t="s">
        <v>2558</v>
      </c>
      <c r="H150" s="10">
        <v>0</v>
      </c>
      <c r="I150" s="10">
        <v>0</v>
      </c>
      <c r="J150" s="10">
        <v>0</v>
      </c>
      <c r="K150" s="10">
        <v>0</v>
      </c>
      <c r="L150" s="10" t="s">
        <v>13</v>
      </c>
    </row>
    <row r="151" spans="1:12" x14ac:dyDescent="0.25">
      <c r="A151" s="10" t="s">
        <v>2559</v>
      </c>
      <c r="B151" s="10" t="s">
        <v>2648</v>
      </c>
      <c r="C151" s="10" t="s">
        <v>1516</v>
      </c>
      <c r="D151" s="10" t="s">
        <v>1516</v>
      </c>
      <c r="E151" s="10" t="s">
        <v>169</v>
      </c>
      <c r="F151" s="10" t="str">
        <f t="shared" si="2"/>
        <v>Oral</v>
      </c>
      <c r="G151" s="10" t="s">
        <v>2560</v>
      </c>
      <c r="H151" s="10" t="s">
        <v>1868</v>
      </c>
      <c r="I151" s="10">
        <v>0</v>
      </c>
      <c r="J151" s="10">
        <v>0</v>
      </c>
      <c r="K151" s="10">
        <v>0</v>
      </c>
      <c r="L151" s="10" t="s">
        <v>46</v>
      </c>
    </row>
    <row r="152" spans="1:12" x14ac:dyDescent="0.25">
      <c r="A152" s="10" t="s">
        <v>2561</v>
      </c>
      <c r="B152" s="10" t="s">
        <v>2646</v>
      </c>
      <c r="C152" s="10" t="s">
        <v>1516</v>
      </c>
      <c r="D152" s="10" t="s">
        <v>1516</v>
      </c>
      <c r="E152" s="10" t="s">
        <v>169</v>
      </c>
      <c r="F152" s="10" t="str">
        <f t="shared" si="2"/>
        <v>Oral</v>
      </c>
      <c r="G152" s="10" t="s">
        <v>2562</v>
      </c>
      <c r="H152" s="10" t="s">
        <v>263</v>
      </c>
      <c r="I152" s="10" t="s">
        <v>2563</v>
      </c>
      <c r="J152" s="10">
        <v>0</v>
      </c>
      <c r="K152" s="10">
        <v>0</v>
      </c>
      <c r="L152" s="10" t="s">
        <v>39</v>
      </c>
    </row>
    <row r="153" spans="1:12" x14ac:dyDescent="0.25">
      <c r="A153" s="10" t="s">
        <v>2564</v>
      </c>
      <c r="B153" s="10" t="s">
        <v>2646</v>
      </c>
      <c r="C153" s="10" t="s">
        <v>1517</v>
      </c>
      <c r="D153" s="10" t="s">
        <v>1516</v>
      </c>
      <c r="E153" s="10" t="s">
        <v>170</v>
      </c>
      <c r="F153" s="10" t="str">
        <f t="shared" si="2"/>
        <v>Pôster</v>
      </c>
      <c r="G153" s="10" t="s">
        <v>2328</v>
      </c>
      <c r="H153" s="10" t="s">
        <v>2545</v>
      </c>
      <c r="I153" s="10" t="s">
        <v>2565</v>
      </c>
      <c r="J153" s="10" t="s">
        <v>1697</v>
      </c>
      <c r="K153" s="10">
        <v>0</v>
      </c>
      <c r="L153" s="10" t="s">
        <v>50</v>
      </c>
    </row>
    <row r="154" spans="1:12" x14ac:dyDescent="0.25">
      <c r="A154" s="10" t="s">
        <v>2566</v>
      </c>
      <c r="B154" s="10" t="s">
        <v>2646</v>
      </c>
      <c r="C154" s="10" t="s">
        <v>1517</v>
      </c>
      <c r="D154" s="10" t="s">
        <v>1516</v>
      </c>
      <c r="E154" s="10" t="s">
        <v>169</v>
      </c>
      <c r="F154" s="10" t="str">
        <f t="shared" si="2"/>
        <v>Pôster_mod</v>
      </c>
      <c r="G154" s="10" t="s">
        <v>2386</v>
      </c>
      <c r="H154" s="10" t="s">
        <v>2385</v>
      </c>
      <c r="I154" s="10" t="s">
        <v>2387</v>
      </c>
      <c r="J154" s="10" t="s">
        <v>2388</v>
      </c>
      <c r="K154" s="10" t="s">
        <v>2402</v>
      </c>
      <c r="L154" s="10" t="s">
        <v>50</v>
      </c>
    </row>
    <row r="155" spans="1:12" x14ac:dyDescent="0.25">
      <c r="A155" s="10" t="s">
        <v>2567</v>
      </c>
      <c r="B155" s="10" t="s">
        <v>2649</v>
      </c>
      <c r="C155" s="10" t="s">
        <v>1516</v>
      </c>
      <c r="D155" s="10" t="s">
        <v>1516</v>
      </c>
      <c r="E155" s="10" t="s">
        <v>169</v>
      </c>
      <c r="F155" s="10" t="str">
        <f t="shared" si="2"/>
        <v>Oral</v>
      </c>
      <c r="G155" s="10" t="s">
        <v>2355</v>
      </c>
      <c r="H155" s="10" t="s">
        <v>2447</v>
      </c>
      <c r="I155" s="10">
        <v>0</v>
      </c>
      <c r="J155" s="10">
        <v>0</v>
      </c>
      <c r="K155" s="10">
        <v>0</v>
      </c>
      <c r="L155" s="10" t="s">
        <v>13</v>
      </c>
    </row>
    <row r="156" spans="1:12" x14ac:dyDescent="0.25">
      <c r="A156" s="10" t="s">
        <v>2568</v>
      </c>
      <c r="B156" s="10" t="s">
        <v>2646</v>
      </c>
      <c r="C156" s="10" t="s">
        <v>1516</v>
      </c>
      <c r="D156" s="10" t="s">
        <v>1516</v>
      </c>
      <c r="E156" s="10" t="s">
        <v>169</v>
      </c>
      <c r="F156" s="10" t="str">
        <f t="shared" si="2"/>
        <v>Oral</v>
      </c>
      <c r="G156" s="10" t="s">
        <v>2569</v>
      </c>
      <c r="H156" s="10" t="s">
        <v>2563</v>
      </c>
      <c r="I156" s="10" t="s">
        <v>263</v>
      </c>
      <c r="J156" s="10">
        <v>0</v>
      </c>
      <c r="K156" s="10">
        <v>0</v>
      </c>
      <c r="L156" s="10" t="s">
        <v>39</v>
      </c>
    </row>
    <row r="157" spans="1:12" x14ac:dyDescent="0.25">
      <c r="A157" s="10" t="s">
        <v>2570</v>
      </c>
      <c r="B157" s="10" t="s">
        <v>2648</v>
      </c>
      <c r="C157" s="10" t="s">
        <v>1516</v>
      </c>
      <c r="D157" s="10" t="s">
        <v>1516</v>
      </c>
      <c r="E157" s="10" t="s">
        <v>169</v>
      </c>
      <c r="F157" s="10" t="str">
        <f t="shared" si="2"/>
        <v>Oral</v>
      </c>
      <c r="G157" s="10" t="s">
        <v>2572</v>
      </c>
      <c r="H157" s="10" t="s">
        <v>2571</v>
      </c>
      <c r="I157" s="10" t="s">
        <v>1936</v>
      </c>
      <c r="J157" s="10">
        <v>0</v>
      </c>
      <c r="K157" s="10">
        <v>0</v>
      </c>
      <c r="L157" s="10" t="s">
        <v>3</v>
      </c>
    </row>
    <row r="158" spans="1:12" x14ac:dyDescent="0.25">
      <c r="A158" s="10" t="s">
        <v>2570</v>
      </c>
      <c r="B158" s="10" t="s">
        <v>2648</v>
      </c>
      <c r="C158" s="10" t="s">
        <v>1516</v>
      </c>
      <c r="D158" s="10" t="s">
        <v>1516</v>
      </c>
      <c r="E158" s="10" t="s">
        <v>169</v>
      </c>
      <c r="F158" s="10" t="str">
        <f t="shared" si="2"/>
        <v>Oral</v>
      </c>
      <c r="G158" s="10" t="s">
        <v>2571</v>
      </c>
      <c r="H158" s="10">
        <v>0</v>
      </c>
      <c r="I158" s="10">
        <v>0</v>
      </c>
      <c r="J158" s="10">
        <v>0</v>
      </c>
      <c r="K158" s="10">
        <v>0</v>
      </c>
      <c r="L158" s="10" t="s">
        <v>3</v>
      </c>
    </row>
    <row r="159" spans="1:12" x14ac:dyDescent="0.25">
      <c r="A159" s="10" t="s">
        <v>2573</v>
      </c>
      <c r="B159" s="10" t="s">
        <v>2646</v>
      </c>
      <c r="C159" s="10" t="s">
        <v>1516</v>
      </c>
      <c r="D159" s="10" t="s">
        <v>1517</v>
      </c>
      <c r="E159" s="10" t="s">
        <v>170</v>
      </c>
      <c r="F159" s="10" t="str">
        <f t="shared" si="2"/>
        <v>Pôster</v>
      </c>
      <c r="G159" s="10" t="s">
        <v>2574</v>
      </c>
      <c r="H159" s="10" t="s">
        <v>2575</v>
      </c>
      <c r="I159" s="10" t="s">
        <v>2576</v>
      </c>
      <c r="J159" s="10" t="s">
        <v>2577</v>
      </c>
      <c r="K159" s="10">
        <v>0</v>
      </c>
      <c r="L159" s="10" t="s">
        <v>50</v>
      </c>
    </row>
    <row r="160" spans="1:12" x14ac:dyDescent="0.25">
      <c r="A160" s="10" t="s">
        <v>2578</v>
      </c>
      <c r="B160" s="10" t="s">
        <v>2646</v>
      </c>
      <c r="C160" s="10" t="s">
        <v>1516</v>
      </c>
      <c r="D160" s="10" t="s">
        <v>1516</v>
      </c>
      <c r="E160" s="10" t="s">
        <v>169</v>
      </c>
      <c r="F160" s="10" t="str">
        <f t="shared" si="2"/>
        <v>Oral</v>
      </c>
      <c r="G160" s="10" t="s">
        <v>2375</v>
      </c>
      <c r="H160" s="10" t="s">
        <v>2579</v>
      </c>
      <c r="I160" s="10" t="s">
        <v>2580</v>
      </c>
      <c r="J160" s="10" t="s">
        <v>1004</v>
      </c>
      <c r="K160" s="10" t="s">
        <v>2374</v>
      </c>
      <c r="L160" s="10" t="s">
        <v>2376</v>
      </c>
    </row>
    <row r="161" spans="1:12" x14ac:dyDescent="0.25">
      <c r="A161" s="10" t="s">
        <v>2581</v>
      </c>
      <c r="B161" s="10" t="s">
        <v>2646</v>
      </c>
      <c r="C161" s="10" t="s">
        <v>1516</v>
      </c>
      <c r="D161" s="10" t="s">
        <v>1516</v>
      </c>
      <c r="E161" s="10" t="s">
        <v>170</v>
      </c>
      <c r="F161" s="10" t="str">
        <f t="shared" si="2"/>
        <v>Pôster</v>
      </c>
      <c r="G161" s="10" t="s">
        <v>2575</v>
      </c>
      <c r="H161" s="10" t="s">
        <v>2574</v>
      </c>
      <c r="I161" s="10" t="s">
        <v>2577</v>
      </c>
      <c r="J161" s="10">
        <v>0</v>
      </c>
      <c r="K161" s="10">
        <v>0</v>
      </c>
      <c r="L161" s="10" t="s">
        <v>50</v>
      </c>
    </row>
    <row r="162" spans="1:12" x14ac:dyDescent="0.25">
      <c r="A162" s="10" t="s">
        <v>2582</v>
      </c>
      <c r="B162" s="10" t="s">
        <v>2648</v>
      </c>
      <c r="C162" s="10" t="s">
        <v>1516</v>
      </c>
      <c r="D162" s="10" t="s">
        <v>1516</v>
      </c>
      <c r="E162" s="10" t="s">
        <v>169</v>
      </c>
      <c r="F162" s="10" t="str">
        <f t="shared" si="2"/>
        <v>Oral</v>
      </c>
      <c r="G162" s="10" t="s">
        <v>2583</v>
      </c>
      <c r="H162" s="10" t="s">
        <v>2584</v>
      </c>
      <c r="I162" s="10" t="s">
        <v>2585</v>
      </c>
      <c r="J162" s="10">
        <v>0</v>
      </c>
      <c r="K162" s="10">
        <v>0</v>
      </c>
      <c r="L162" s="10" t="s">
        <v>46</v>
      </c>
    </row>
    <row r="163" spans="1:12" x14ac:dyDescent="0.25">
      <c r="A163" s="10" t="s">
        <v>2586</v>
      </c>
      <c r="B163" s="10" t="s">
        <v>2646</v>
      </c>
      <c r="C163" s="10" t="s">
        <v>1516</v>
      </c>
      <c r="D163" s="10" t="s">
        <v>1516</v>
      </c>
      <c r="E163" s="10" t="s">
        <v>169</v>
      </c>
      <c r="F163" s="10" t="str">
        <f t="shared" si="2"/>
        <v>Oral</v>
      </c>
      <c r="G163" s="10" t="s">
        <v>2188</v>
      </c>
      <c r="H163" s="10" t="s">
        <v>2587</v>
      </c>
      <c r="I163" s="10" t="s">
        <v>2173</v>
      </c>
      <c r="J163" s="10">
        <v>0</v>
      </c>
      <c r="K163" s="10">
        <v>0</v>
      </c>
      <c r="L163" s="10" t="s">
        <v>3</v>
      </c>
    </row>
    <row r="164" spans="1:12" x14ac:dyDescent="0.25">
      <c r="A164" s="10" t="s">
        <v>2589</v>
      </c>
      <c r="B164" s="10" t="s">
        <v>2646</v>
      </c>
      <c r="C164" s="10" t="s">
        <v>1517</v>
      </c>
      <c r="D164" s="10" t="s">
        <v>1516</v>
      </c>
      <c r="E164" s="10" t="s">
        <v>169</v>
      </c>
      <c r="F164" s="10" t="str">
        <f t="shared" si="2"/>
        <v>Pôster_mod</v>
      </c>
      <c r="G164" s="10" t="s">
        <v>2188</v>
      </c>
      <c r="H164" s="10" t="s">
        <v>2590</v>
      </c>
      <c r="I164" s="10">
        <v>0</v>
      </c>
      <c r="J164" s="10">
        <v>0</v>
      </c>
      <c r="K164" s="10">
        <v>0</v>
      </c>
      <c r="L164" s="10" t="s">
        <v>3</v>
      </c>
    </row>
    <row r="165" spans="1:12" x14ac:dyDescent="0.25">
      <c r="A165" s="10" t="s">
        <v>2591</v>
      </c>
      <c r="B165" s="10" t="s">
        <v>2646</v>
      </c>
      <c r="C165" s="10" t="s">
        <v>1516</v>
      </c>
      <c r="D165" s="10" t="s">
        <v>1516</v>
      </c>
      <c r="E165" s="10" t="s">
        <v>169</v>
      </c>
      <c r="F165" s="10" t="str">
        <f t="shared" si="2"/>
        <v>Oral</v>
      </c>
      <c r="G165" s="10" t="s">
        <v>2592</v>
      </c>
      <c r="H165" s="10" t="s">
        <v>2188</v>
      </c>
      <c r="I165" s="10">
        <v>0</v>
      </c>
      <c r="J165" s="10">
        <v>0</v>
      </c>
      <c r="K165" s="10">
        <v>0</v>
      </c>
      <c r="L165" s="10" t="s">
        <v>2588</v>
      </c>
    </row>
    <row r="166" spans="1:12" x14ac:dyDescent="0.25">
      <c r="A166" s="10" t="s">
        <v>2593</v>
      </c>
      <c r="B166" s="10" t="s">
        <v>2646</v>
      </c>
      <c r="C166" s="10" t="s">
        <v>1517</v>
      </c>
      <c r="D166" s="10" t="s">
        <v>1516</v>
      </c>
      <c r="E166" s="10" t="s">
        <v>170</v>
      </c>
      <c r="F166" s="10" t="str">
        <f t="shared" si="2"/>
        <v>Pôster</v>
      </c>
      <c r="G166" s="10" t="s">
        <v>2306</v>
      </c>
      <c r="H166" s="10" t="s">
        <v>2555</v>
      </c>
      <c r="I166" s="10" t="s">
        <v>2062</v>
      </c>
      <c r="J166" s="10" t="s">
        <v>2594</v>
      </c>
      <c r="K166" s="10">
        <v>0</v>
      </c>
      <c r="L166" s="10" t="s">
        <v>22</v>
      </c>
    </row>
    <row r="167" spans="1:12" x14ac:dyDescent="0.25">
      <c r="A167" s="10" t="s">
        <v>2595</v>
      </c>
      <c r="B167" s="10" t="s">
        <v>2647</v>
      </c>
      <c r="C167" s="10" t="s">
        <v>1517</v>
      </c>
      <c r="D167" s="10" t="s">
        <v>1516</v>
      </c>
      <c r="E167" s="10" t="s">
        <v>170</v>
      </c>
      <c r="F167" s="10" t="str">
        <f t="shared" si="2"/>
        <v>Pôster</v>
      </c>
      <c r="G167" s="10" t="s">
        <v>2596</v>
      </c>
      <c r="H167" s="10" t="s">
        <v>2006</v>
      </c>
      <c r="I167" s="10">
        <v>0</v>
      </c>
      <c r="J167" s="10">
        <v>0</v>
      </c>
      <c r="K167" s="10">
        <v>0</v>
      </c>
      <c r="L167" s="10" t="s">
        <v>3</v>
      </c>
    </row>
    <row r="168" spans="1:12" x14ac:dyDescent="0.25">
      <c r="A168" s="10" t="s">
        <v>2597</v>
      </c>
      <c r="B168" s="10" t="s">
        <v>2647</v>
      </c>
      <c r="C168" s="10" t="s">
        <v>1516</v>
      </c>
      <c r="D168" s="10" t="s">
        <v>1516</v>
      </c>
      <c r="E168" s="10" t="s">
        <v>169</v>
      </c>
      <c r="F168" s="10" t="str">
        <f t="shared" si="2"/>
        <v>Oral</v>
      </c>
      <c r="G168" s="10" t="s">
        <v>2598</v>
      </c>
      <c r="H168" s="10" t="s">
        <v>2599</v>
      </c>
      <c r="I168" s="10" t="s">
        <v>2600</v>
      </c>
      <c r="J168" s="10" t="s">
        <v>2534</v>
      </c>
      <c r="K168" s="10" t="s">
        <v>2601</v>
      </c>
      <c r="L168" s="10" t="s">
        <v>282</v>
      </c>
    </row>
    <row r="169" spans="1:12" x14ac:dyDescent="0.25">
      <c r="A169" s="10" t="s">
        <v>2602</v>
      </c>
      <c r="B169" s="10" t="s">
        <v>2646</v>
      </c>
      <c r="C169" s="10" t="s">
        <v>1516</v>
      </c>
      <c r="D169" s="10" t="s">
        <v>1516</v>
      </c>
      <c r="E169" s="10" t="s">
        <v>169</v>
      </c>
      <c r="F169" s="10" t="str">
        <f t="shared" si="2"/>
        <v>Oral</v>
      </c>
      <c r="G169" s="10" t="s">
        <v>2603</v>
      </c>
      <c r="H169" s="10" t="s">
        <v>263</v>
      </c>
      <c r="I169" s="10">
        <v>0</v>
      </c>
      <c r="J169" s="10">
        <v>0</v>
      </c>
      <c r="K169" s="10">
        <v>0</v>
      </c>
      <c r="L169" s="10" t="s">
        <v>39</v>
      </c>
    </row>
    <row r="170" spans="1:12" x14ac:dyDescent="0.25">
      <c r="A170" s="10" t="s">
        <v>2604</v>
      </c>
      <c r="B170" s="10" t="s">
        <v>2645</v>
      </c>
      <c r="C170" s="10" t="s">
        <v>1516</v>
      </c>
      <c r="D170" s="10" t="s">
        <v>1516</v>
      </c>
      <c r="E170" s="10" t="s">
        <v>169</v>
      </c>
      <c r="F170" s="10" t="str">
        <f t="shared" si="2"/>
        <v>Oral</v>
      </c>
      <c r="G170" s="10" t="s">
        <v>2534</v>
      </c>
      <c r="H170" s="10" t="s">
        <v>2599</v>
      </c>
      <c r="I170" s="10" t="s">
        <v>2598</v>
      </c>
      <c r="J170" s="10" t="s">
        <v>2600</v>
      </c>
      <c r="K170" s="10">
        <v>0</v>
      </c>
      <c r="L170" s="10" t="s">
        <v>282</v>
      </c>
    </row>
    <row r="171" spans="1:12" x14ac:dyDescent="0.25">
      <c r="A171" s="10" t="s">
        <v>2605</v>
      </c>
      <c r="B171" s="10" t="s">
        <v>2646</v>
      </c>
      <c r="C171" s="10" t="s">
        <v>1516</v>
      </c>
      <c r="D171" s="10" t="s">
        <v>1516</v>
      </c>
      <c r="E171" s="10" t="s">
        <v>170</v>
      </c>
      <c r="F171" s="10" t="str">
        <f t="shared" si="2"/>
        <v>Pôster</v>
      </c>
      <c r="G171" s="10" t="s">
        <v>2606</v>
      </c>
      <c r="H171" s="10" t="s">
        <v>2607</v>
      </c>
      <c r="I171" s="10">
        <v>0</v>
      </c>
      <c r="J171" s="10">
        <v>0</v>
      </c>
      <c r="K171" s="10">
        <v>0</v>
      </c>
      <c r="L171" s="10" t="s">
        <v>22</v>
      </c>
    </row>
    <row r="172" spans="1:12" x14ac:dyDescent="0.25">
      <c r="A172" s="10" t="s">
        <v>2608</v>
      </c>
      <c r="B172" s="10" t="s">
        <v>2648</v>
      </c>
      <c r="C172" s="10" t="s">
        <v>1516</v>
      </c>
      <c r="D172" s="10" t="s">
        <v>1516</v>
      </c>
      <c r="E172" s="10" t="s">
        <v>169</v>
      </c>
      <c r="F172" s="10" t="str">
        <f t="shared" si="2"/>
        <v>Oral</v>
      </c>
      <c r="G172" s="10" t="s">
        <v>2609</v>
      </c>
      <c r="H172" s="10" t="s">
        <v>2610</v>
      </c>
      <c r="I172" s="10">
        <v>0</v>
      </c>
      <c r="J172" s="10">
        <v>0</v>
      </c>
      <c r="K172" s="10">
        <v>0</v>
      </c>
      <c r="L172" s="10" t="s">
        <v>46</v>
      </c>
    </row>
    <row r="173" spans="1:12" x14ac:dyDescent="0.25">
      <c r="A173" s="10" t="s">
        <v>2611</v>
      </c>
      <c r="B173" s="10" t="s">
        <v>2646</v>
      </c>
      <c r="C173" s="10" t="s">
        <v>1516</v>
      </c>
      <c r="D173" s="10" t="s">
        <v>1516</v>
      </c>
      <c r="E173" s="10" t="s">
        <v>169</v>
      </c>
      <c r="F173" s="10" t="str">
        <f t="shared" si="2"/>
        <v>Oral</v>
      </c>
      <c r="G173" s="10" t="s">
        <v>2612</v>
      </c>
      <c r="H173" s="10" t="s">
        <v>2613</v>
      </c>
      <c r="I173" s="10" t="s">
        <v>263</v>
      </c>
      <c r="J173" s="10">
        <v>0</v>
      </c>
      <c r="K173" s="10">
        <v>0</v>
      </c>
      <c r="L173" s="10" t="s">
        <v>39</v>
      </c>
    </row>
    <row r="174" spans="1:12" x14ac:dyDescent="0.25">
      <c r="A174" s="10" t="s">
        <v>2614</v>
      </c>
      <c r="B174" s="10" t="s">
        <v>2646</v>
      </c>
      <c r="C174" s="10" t="s">
        <v>1516</v>
      </c>
      <c r="D174" s="10" t="s">
        <v>1516</v>
      </c>
      <c r="E174" s="10" t="s">
        <v>170</v>
      </c>
      <c r="F174" s="10" t="str">
        <f t="shared" si="2"/>
        <v>Pôster</v>
      </c>
      <c r="G174" s="10" t="s">
        <v>2607</v>
      </c>
      <c r="H174" s="10" t="s">
        <v>2615</v>
      </c>
      <c r="I174" s="10" t="s">
        <v>2616</v>
      </c>
      <c r="J174" s="10">
        <v>0</v>
      </c>
      <c r="K174" s="10">
        <v>0</v>
      </c>
      <c r="L174" s="10" t="s">
        <v>22</v>
      </c>
    </row>
    <row r="175" spans="1:12" x14ac:dyDescent="0.25">
      <c r="A175" s="10" t="s">
        <v>2617</v>
      </c>
      <c r="B175" s="10" t="s">
        <v>2648</v>
      </c>
      <c r="C175" s="10" t="s">
        <v>1516</v>
      </c>
      <c r="D175" s="10" t="s">
        <v>1516</v>
      </c>
      <c r="E175" s="10" t="s">
        <v>169</v>
      </c>
      <c r="F175" s="10" t="str">
        <f t="shared" si="2"/>
        <v>Oral</v>
      </c>
      <c r="G175" s="10" t="s">
        <v>2618</v>
      </c>
      <c r="H175" s="10" t="s">
        <v>2619</v>
      </c>
      <c r="I175" s="10" t="s">
        <v>2620</v>
      </c>
      <c r="J175" s="10">
        <v>0</v>
      </c>
      <c r="K175" s="10">
        <v>0</v>
      </c>
      <c r="L175" s="10" t="s">
        <v>127</v>
      </c>
    </row>
    <row r="176" spans="1:12" x14ac:dyDescent="0.25">
      <c r="A176" s="10" t="s">
        <v>2621</v>
      </c>
      <c r="B176" s="10" t="s">
        <v>2645</v>
      </c>
      <c r="C176" s="10" t="s">
        <v>1516</v>
      </c>
      <c r="D176" s="10" t="s">
        <v>1516</v>
      </c>
      <c r="E176" s="10" t="s">
        <v>170</v>
      </c>
      <c r="F176" s="10" t="str">
        <f t="shared" si="2"/>
        <v>Pôster</v>
      </c>
      <c r="G176" s="10" t="s">
        <v>2622</v>
      </c>
      <c r="H176" s="10">
        <v>0</v>
      </c>
      <c r="I176" s="10">
        <v>0</v>
      </c>
      <c r="J176" s="10">
        <v>0</v>
      </c>
      <c r="K176" s="10">
        <v>0</v>
      </c>
      <c r="L176" s="10" t="s">
        <v>46</v>
      </c>
    </row>
    <row r="177" spans="1:12" x14ac:dyDescent="0.25">
      <c r="A177" s="10" t="s">
        <v>2623</v>
      </c>
      <c r="B177" s="10" t="s">
        <v>2648</v>
      </c>
      <c r="C177" s="10" t="s">
        <v>1516</v>
      </c>
      <c r="D177" s="10" t="s">
        <v>1516</v>
      </c>
      <c r="E177" s="10" t="s">
        <v>169</v>
      </c>
      <c r="F177" s="10" t="str">
        <f t="shared" si="2"/>
        <v>Oral</v>
      </c>
      <c r="G177" s="10" t="s">
        <v>2618</v>
      </c>
      <c r="H177" s="10" t="s">
        <v>2619</v>
      </c>
      <c r="I177" s="10" t="s">
        <v>2620</v>
      </c>
      <c r="J177" s="10">
        <v>0</v>
      </c>
      <c r="K177" s="10">
        <v>0</v>
      </c>
      <c r="L177" s="10" t="s">
        <v>127</v>
      </c>
    </row>
    <row r="178" spans="1:12" x14ac:dyDescent="0.25">
      <c r="A178" s="10" t="s">
        <v>2624</v>
      </c>
      <c r="B178" s="10" t="s">
        <v>2648</v>
      </c>
      <c r="C178" s="10" t="s">
        <v>1516</v>
      </c>
      <c r="D178" s="10" t="s">
        <v>1516</v>
      </c>
      <c r="E178" s="10" t="s">
        <v>170</v>
      </c>
      <c r="F178" s="10" t="str">
        <f t="shared" si="2"/>
        <v>Pôster</v>
      </c>
      <c r="G178" s="10" t="s">
        <v>2625</v>
      </c>
      <c r="H178" s="10">
        <v>0</v>
      </c>
      <c r="I178" s="10">
        <v>0</v>
      </c>
      <c r="J178" s="10">
        <v>0</v>
      </c>
      <c r="K178" s="10">
        <v>0</v>
      </c>
      <c r="L178" s="10" t="s">
        <v>46</v>
      </c>
    </row>
    <row r="179" spans="1:12" x14ac:dyDescent="0.25">
      <c r="A179" s="10" t="s">
        <v>2626</v>
      </c>
      <c r="B179" s="10" t="s">
        <v>2646</v>
      </c>
      <c r="C179" s="10" t="s">
        <v>1516</v>
      </c>
      <c r="D179" s="10" t="s">
        <v>1516</v>
      </c>
      <c r="E179" s="10" t="s">
        <v>169</v>
      </c>
      <c r="F179" s="10" t="str">
        <f t="shared" si="2"/>
        <v>Oral</v>
      </c>
      <c r="G179" s="10" t="s">
        <v>2375</v>
      </c>
      <c r="H179" s="10" t="s">
        <v>2627</v>
      </c>
      <c r="I179" s="10" t="s">
        <v>1004</v>
      </c>
      <c r="J179" s="10" t="s">
        <v>2628</v>
      </c>
      <c r="K179" s="10" t="s">
        <v>2374</v>
      </c>
      <c r="L179" s="10" t="s">
        <v>2376</v>
      </c>
    </row>
    <row r="180" spans="1:12" x14ac:dyDescent="0.25">
      <c r="A180" s="10" t="s">
        <v>2629</v>
      </c>
      <c r="B180" s="10" t="s">
        <v>2646</v>
      </c>
      <c r="C180" s="10" t="s">
        <v>1516</v>
      </c>
      <c r="D180" s="10" t="s">
        <v>1516</v>
      </c>
      <c r="E180" s="10" t="s">
        <v>169</v>
      </c>
      <c r="F180" s="10" t="str">
        <f t="shared" si="2"/>
        <v>Oral</v>
      </c>
      <c r="G180" s="10" t="s">
        <v>1004</v>
      </c>
      <c r="H180" s="10" t="s">
        <v>2374</v>
      </c>
      <c r="I180" s="10" t="s">
        <v>2375</v>
      </c>
      <c r="J180" s="10" t="s">
        <v>2630</v>
      </c>
      <c r="K180" s="10">
        <v>0</v>
      </c>
      <c r="L180" s="10" t="s">
        <v>499</v>
      </c>
    </row>
    <row r="181" spans="1:12" x14ac:dyDescent="0.25">
      <c r="A181" s="10" t="s">
        <v>2631</v>
      </c>
      <c r="B181" s="10" t="s">
        <v>2645</v>
      </c>
      <c r="C181" s="10" t="s">
        <v>1516</v>
      </c>
      <c r="D181" s="10" t="s">
        <v>1516</v>
      </c>
      <c r="E181" s="10" t="s">
        <v>169</v>
      </c>
      <c r="F181" s="10" t="str">
        <f t="shared" si="2"/>
        <v>Oral</v>
      </c>
      <c r="G181" s="10" t="s">
        <v>2632</v>
      </c>
      <c r="H181" s="10">
        <v>0</v>
      </c>
      <c r="I181" s="10">
        <v>0</v>
      </c>
      <c r="J181" s="10">
        <v>0</v>
      </c>
      <c r="K181" s="10">
        <v>0</v>
      </c>
      <c r="L181" s="10" t="s">
        <v>1064</v>
      </c>
    </row>
    <row r="182" spans="1:12" x14ac:dyDescent="0.25">
      <c r="A182" s="10" t="s">
        <v>2633</v>
      </c>
      <c r="B182" s="10" t="s">
        <v>2646</v>
      </c>
      <c r="C182" s="10" t="s">
        <v>1516</v>
      </c>
      <c r="D182" s="10" t="s">
        <v>1516</v>
      </c>
      <c r="E182" s="10" t="s">
        <v>169</v>
      </c>
      <c r="F182" s="10" t="str">
        <f t="shared" si="2"/>
        <v>Oral</v>
      </c>
      <c r="G182" s="10" t="s">
        <v>2156</v>
      </c>
      <c r="H182" s="10" t="s">
        <v>2158</v>
      </c>
      <c r="I182" s="10" t="s">
        <v>2634</v>
      </c>
      <c r="J182" s="10" t="s">
        <v>2635</v>
      </c>
      <c r="K182" s="10" t="s">
        <v>2636</v>
      </c>
      <c r="L182" s="10" t="s">
        <v>143</v>
      </c>
    </row>
    <row r="183" spans="1:12" x14ac:dyDescent="0.25">
      <c r="A183" s="10" t="s">
        <v>2637</v>
      </c>
      <c r="B183" s="10" t="s">
        <v>2648</v>
      </c>
      <c r="C183" s="10" t="s">
        <v>1516</v>
      </c>
      <c r="D183" s="10" t="s">
        <v>1516</v>
      </c>
      <c r="E183" s="10" t="s">
        <v>170</v>
      </c>
      <c r="F183" s="10" t="str">
        <f t="shared" si="2"/>
        <v>Pôster</v>
      </c>
      <c r="G183" s="10" t="s">
        <v>2638</v>
      </c>
      <c r="H183" s="10">
        <v>0</v>
      </c>
      <c r="I183" s="10">
        <v>0</v>
      </c>
      <c r="J183" s="10">
        <v>0</v>
      </c>
      <c r="K183" s="10">
        <v>0</v>
      </c>
      <c r="L183" s="10" t="s">
        <v>46</v>
      </c>
    </row>
    <row r="184" spans="1:12" x14ac:dyDescent="0.25">
      <c r="E184" s="7" t="s">
        <v>1723</v>
      </c>
      <c r="F184" s="8">
        <f>SUM(F185:F187)</f>
        <v>182</v>
      </c>
    </row>
    <row r="185" spans="1:12" x14ac:dyDescent="0.25">
      <c r="E185" s="5" t="s">
        <v>172</v>
      </c>
      <c r="F185" s="6">
        <f>COUNTIFS(F$2:F$183,"Oral")</f>
        <v>92</v>
      </c>
    </row>
    <row r="186" spans="1:12" x14ac:dyDescent="0.25">
      <c r="E186" s="3" t="s">
        <v>173</v>
      </c>
      <c r="F186" s="4">
        <f>COUNTIFS(F$2:F$183,"Pôster")</f>
        <v>79</v>
      </c>
    </row>
    <row r="187" spans="1:12" x14ac:dyDescent="0.25">
      <c r="E187" s="3" t="s">
        <v>1722</v>
      </c>
      <c r="F187" s="4">
        <f>COUNTIFS(F$2:F$183,"Pôster_mod")</f>
        <v>11</v>
      </c>
    </row>
  </sheetData>
  <conditionalFormatting sqref="F2:F183">
    <cfRule type="cellIs" dxfId="84" priority="3" operator="equal">
      <formula>"Pôster_mod"</formula>
    </cfRule>
  </conditionalFormatting>
  <conditionalFormatting sqref="F185:F187">
    <cfRule type="cellIs" dxfId="83" priority="1" operator="equal">
      <formula>"Pôster_mod"</formula>
    </cfRule>
    <cfRule type="cellIs" dxfId="82" priority="2" operator="equal">
      <formula>"Enviar p/ Pôster"</formula>
    </cfRule>
  </conditionalFormatting>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M144"/>
  <sheetViews>
    <sheetView workbookViewId="0">
      <selection activeCell="F146" sqref="F146"/>
    </sheetView>
  </sheetViews>
  <sheetFormatPr defaultRowHeight="15" x14ac:dyDescent="0.25"/>
  <cols>
    <col min="1" max="1" width="77.28515625" customWidth="1"/>
    <col min="2" max="2" width="19.7109375" customWidth="1"/>
    <col min="3" max="4" width="13" customWidth="1"/>
    <col min="5" max="5" width="17.140625" customWidth="1"/>
    <col min="6" max="6" width="15" customWidth="1"/>
    <col min="7" max="7" width="12.28515625" customWidth="1"/>
    <col min="12" max="12" width="12.42578125" customWidth="1"/>
  </cols>
  <sheetData>
    <row r="1" spans="1:13" x14ac:dyDescent="0.25">
      <c r="A1" s="11" t="s">
        <v>0</v>
      </c>
      <c r="B1" s="11" t="s">
        <v>171</v>
      </c>
      <c r="C1" s="11" t="s">
        <v>1513</v>
      </c>
      <c r="D1" s="11" t="s">
        <v>1514</v>
      </c>
      <c r="E1" s="11" t="s">
        <v>1515</v>
      </c>
      <c r="F1" s="11" t="s">
        <v>1523</v>
      </c>
      <c r="G1" s="11" t="s">
        <v>2639</v>
      </c>
      <c r="H1" s="11" t="s">
        <v>2640</v>
      </c>
      <c r="I1" s="11" t="s">
        <v>2641</v>
      </c>
      <c r="J1" s="11" t="s">
        <v>2642</v>
      </c>
      <c r="K1" s="11" t="s">
        <v>2643</v>
      </c>
      <c r="L1" s="11" t="s">
        <v>394</v>
      </c>
      <c r="M1" s="11"/>
    </row>
    <row r="2" spans="1:13" x14ac:dyDescent="0.25">
      <c r="A2" t="s">
        <v>2859</v>
      </c>
      <c r="B2" t="s">
        <v>3072</v>
      </c>
      <c r="C2" t="s">
        <v>1516</v>
      </c>
      <c r="D2" t="s">
        <v>1516</v>
      </c>
      <c r="E2" t="s">
        <v>400</v>
      </c>
      <c r="F2" t="str">
        <f t="shared" ref="F2:F33" si="0">IF(E2="Oral",IF(C2=D2,"Oral","Pôster_mod"),"Pôster")</f>
        <v>Pôster</v>
      </c>
      <c r="G2" t="s">
        <v>2854</v>
      </c>
      <c r="H2" t="s">
        <v>2855</v>
      </c>
      <c r="I2" t="s">
        <v>1217</v>
      </c>
      <c r="J2" t="s">
        <v>2856</v>
      </c>
      <c r="K2">
        <v>0</v>
      </c>
      <c r="L2" t="s">
        <v>46</v>
      </c>
    </row>
    <row r="3" spans="1:13" x14ac:dyDescent="0.25">
      <c r="A3" t="s">
        <v>3007</v>
      </c>
      <c r="B3" t="s">
        <v>3071</v>
      </c>
      <c r="C3" t="s">
        <v>1517</v>
      </c>
      <c r="D3" t="s">
        <v>1516</v>
      </c>
      <c r="E3" t="s">
        <v>400</v>
      </c>
      <c r="F3" t="str">
        <f t="shared" si="0"/>
        <v>Pôster</v>
      </c>
      <c r="G3" t="s">
        <v>2114</v>
      </c>
      <c r="H3" t="s">
        <v>2113</v>
      </c>
      <c r="I3" t="s">
        <v>2533</v>
      </c>
      <c r="J3" t="s">
        <v>2112</v>
      </c>
      <c r="K3" t="s">
        <v>2534</v>
      </c>
      <c r="L3" t="s">
        <v>282</v>
      </c>
    </row>
    <row r="4" spans="1:13" x14ac:dyDescent="0.25">
      <c r="A4" t="s">
        <v>3067</v>
      </c>
      <c r="B4" t="s">
        <v>3071</v>
      </c>
      <c r="C4" t="s">
        <v>1516</v>
      </c>
      <c r="D4" t="s">
        <v>1516</v>
      </c>
      <c r="E4" t="s">
        <v>400</v>
      </c>
      <c r="F4" t="str">
        <f t="shared" si="0"/>
        <v>Pôster</v>
      </c>
      <c r="G4" t="s">
        <v>3068</v>
      </c>
      <c r="H4" t="s">
        <v>2102</v>
      </c>
      <c r="I4" t="s">
        <v>1791</v>
      </c>
      <c r="J4" t="s">
        <v>3069</v>
      </c>
      <c r="K4" t="s">
        <v>3070</v>
      </c>
      <c r="L4" t="s">
        <v>127</v>
      </c>
    </row>
    <row r="5" spans="1:13" x14ac:dyDescent="0.25">
      <c r="A5" t="s">
        <v>3042</v>
      </c>
      <c r="B5" t="s">
        <v>3072</v>
      </c>
      <c r="C5" t="s">
        <v>1516</v>
      </c>
      <c r="D5" t="s">
        <v>1516</v>
      </c>
      <c r="E5" t="s">
        <v>400</v>
      </c>
      <c r="F5" t="str">
        <f t="shared" si="0"/>
        <v>Pôster</v>
      </c>
      <c r="G5" t="s">
        <v>3041</v>
      </c>
      <c r="H5" t="s">
        <v>3043</v>
      </c>
      <c r="I5" t="s">
        <v>3040</v>
      </c>
      <c r="J5" t="s">
        <v>3039</v>
      </c>
      <c r="K5">
        <v>0</v>
      </c>
      <c r="L5" t="s">
        <v>127</v>
      </c>
    </row>
    <row r="6" spans="1:13" x14ac:dyDescent="0.25">
      <c r="A6" t="s">
        <v>2860</v>
      </c>
      <c r="B6" t="s">
        <v>3072</v>
      </c>
      <c r="C6" t="s">
        <v>1516</v>
      </c>
      <c r="D6" t="s">
        <v>1516</v>
      </c>
      <c r="E6" t="s">
        <v>400</v>
      </c>
      <c r="F6" t="str">
        <f t="shared" si="0"/>
        <v>Pôster</v>
      </c>
      <c r="G6" t="s">
        <v>2861</v>
      </c>
      <c r="H6" t="s">
        <v>2862</v>
      </c>
      <c r="I6">
        <v>0</v>
      </c>
      <c r="J6">
        <v>0</v>
      </c>
      <c r="K6">
        <v>0</v>
      </c>
      <c r="L6" t="s">
        <v>39</v>
      </c>
    </row>
    <row r="7" spans="1:13" x14ac:dyDescent="0.25">
      <c r="A7" t="s">
        <v>2863</v>
      </c>
      <c r="B7" t="s">
        <v>3072</v>
      </c>
      <c r="C7" t="s">
        <v>1516</v>
      </c>
      <c r="D7" t="s">
        <v>1516</v>
      </c>
      <c r="E7" t="s">
        <v>400</v>
      </c>
      <c r="F7" t="str">
        <f t="shared" si="0"/>
        <v>Pôster</v>
      </c>
      <c r="G7" t="s">
        <v>2864</v>
      </c>
      <c r="H7" t="s">
        <v>2865</v>
      </c>
      <c r="I7">
        <v>0</v>
      </c>
      <c r="J7">
        <v>0</v>
      </c>
      <c r="K7">
        <v>0</v>
      </c>
      <c r="L7" t="s">
        <v>46</v>
      </c>
    </row>
    <row r="8" spans="1:13" x14ac:dyDescent="0.25">
      <c r="A8" t="s">
        <v>2866</v>
      </c>
      <c r="B8" t="s">
        <v>3071</v>
      </c>
      <c r="C8" t="s">
        <v>1516</v>
      </c>
      <c r="D8" t="s">
        <v>1516</v>
      </c>
      <c r="E8" t="s">
        <v>400</v>
      </c>
      <c r="F8" t="str">
        <f t="shared" si="0"/>
        <v>Pôster</v>
      </c>
      <c r="G8" t="s">
        <v>2867</v>
      </c>
      <c r="H8" t="s">
        <v>2868</v>
      </c>
      <c r="I8" t="s">
        <v>2869</v>
      </c>
      <c r="J8" t="s">
        <v>2870</v>
      </c>
      <c r="K8">
        <v>0</v>
      </c>
      <c r="L8" t="s">
        <v>3</v>
      </c>
    </row>
    <row r="9" spans="1:13" x14ac:dyDescent="0.25">
      <c r="A9" t="s">
        <v>2804</v>
      </c>
      <c r="B9" t="s">
        <v>3071</v>
      </c>
      <c r="C9" t="s">
        <v>1516</v>
      </c>
      <c r="D9" t="s">
        <v>1516</v>
      </c>
      <c r="E9" t="s">
        <v>400</v>
      </c>
      <c r="F9" t="str">
        <f t="shared" si="0"/>
        <v>Pôster</v>
      </c>
      <c r="G9" t="s">
        <v>2805</v>
      </c>
      <c r="H9" t="s">
        <v>2747</v>
      </c>
      <c r="I9">
        <v>0</v>
      </c>
      <c r="J9">
        <v>0</v>
      </c>
      <c r="K9">
        <v>0</v>
      </c>
      <c r="L9" t="s">
        <v>13</v>
      </c>
    </row>
    <row r="10" spans="1:13" x14ac:dyDescent="0.25">
      <c r="A10" t="s">
        <v>2850</v>
      </c>
      <c r="B10" t="s">
        <v>3071</v>
      </c>
      <c r="C10" t="s">
        <v>1516</v>
      </c>
      <c r="D10" t="s">
        <v>1516</v>
      </c>
      <c r="E10" t="s">
        <v>169</v>
      </c>
      <c r="F10" t="str">
        <f t="shared" si="0"/>
        <v>Oral</v>
      </c>
      <c r="G10" t="s">
        <v>2851</v>
      </c>
      <c r="H10" t="s">
        <v>2852</v>
      </c>
      <c r="I10">
        <v>0</v>
      </c>
      <c r="J10">
        <v>0</v>
      </c>
      <c r="K10">
        <v>0</v>
      </c>
      <c r="L10" t="s">
        <v>46</v>
      </c>
    </row>
    <row r="11" spans="1:13" x14ac:dyDescent="0.25">
      <c r="A11" t="s">
        <v>2871</v>
      </c>
      <c r="B11" t="s">
        <v>3072</v>
      </c>
      <c r="C11" t="s">
        <v>1516</v>
      </c>
      <c r="D11" t="s">
        <v>1516</v>
      </c>
      <c r="E11" t="s">
        <v>400</v>
      </c>
      <c r="F11" t="str">
        <f t="shared" si="0"/>
        <v>Pôster</v>
      </c>
      <c r="G11" t="s">
        <v>2872</v>
      </c>
      <c r="H11" t="s">
        <v>2873</v>
      </c>
      <c r="I11" t="s">
        <v>2874</v>
      </c>
      <c r="J11">
        <v>0</v>
      </c>
      <c r="K11">
        <v>0</v>
      </c>
      <c r="L11" t="s">
        <v>143</v>
      </c>
    </row>
    <row r="12" spans="1:13" x14ac:dyDescent="0.25">
      <c r="A12" t="s">
        <v>2875</v>
      </c>
      <c r="B12" t="s">
        <v>3071</v>
      </c>
      <c r="C12" t="s">
        <v>1516</v>
      </c>
      <c r="D12" t="s">
        <v>1516</v>
      </c>
      <c r="E12" t="s">
        <v>169</v>
      </c>
      <c r="F12" t="str">
        <f t="shared" si="0"/>
        <v>Oral</v>
      </c>
      <c r="G12" t="s">
        <v>2876</v>
      </c>
      <c r="H12" t="s">
        <v>2877</v>
      </c>
      <c r="I12" t="s">
        <v>2878</v>
      </c>
      <c r="J12">
        <v>0</v>
      </c>
      <c r="K12">
        <v>0</v>
      </c>
      <c r="L12" t="s">
        <v>50</v>
      </c>
    </row>
    <row r="13" spans="1:13" x14ac:dyDescent="0.25">
      <c r="A13" t="s">
        <v>3008</v>
      </c>
      <c r="B13" t="s">
        <v>3072</v>
      </c>
      <c r="C13" t="s">
        <v>1516</v>
      </c>
      <c r="D13" t="s">
        <v>1516</v>
      </c>
      <c r="E13" t="s">
        <v>169</v>
      </c>
      <c r="F13" t="str">
        <f t="shared" si="0"/>
        <v>Oral</v>
      </c>
      <c r="G13" t="s">
        <v>3009</v>
      </c>
      <c r="H13" t="s">
        <v>3010</v>
      </c>
      <c r="I13">
        <v>0</v>
      </c>
      <c r="J13">
        <v>0</v>
      </c>
      <c r="K13">
        <v>0</v>
      </c>
      <c r="L13" t="s">
        <v>46</v>
      </c>
    </row>
    <row r="14" spans="1:13" x14ac:dyDescent="0.25">
      <c r="A14" t="s">
        <v>2683</v>
      </c>
      <c r="B14" t="s">
        <v>3072</v>
      </c>
      <c r="C14" t="s">
        <v>1516</v>
      </c>
      <c r="D14" t="s">
        <v>1516</v>
      </c>
      <c r="E14" t="s">
        <v>400</v>
      </c>
      <c r="F14" t="str">
        <f t="shared" si="0"/>
        <v>Pôster</v>
      </c>
      <c r="G14" t="s">
        <v>2684</v>
      </c>
      <c r="H14" t="s">
        <v>2685</v>
      </c>
      <c r="I14" t="s">
        <v>2686</v>
      </c>
      <c r="J14" t="s">
        <v>2687</v>
      </c>
      <c r="K14" t="s">
        <v>2688</v>
      </c>
      <c r="L14" t="s">
        <v>46</v>
      </c>
    </row>
    <row r="15" spans="1:13" x14ac:dyDescent="0.25">
      <c r="A15" t="s">
        <v>2806</v>
      </c>
      <c r="B15" t="s">
        <v>3072</v>
      </c>
      <c r="C15" t="s">
        <v>1516</v>
      </c>
      <c r="D15" t="s">
        <v>1516</v>
      </c>
      <c r="E15" t="s">
        <v>400</v>
      </c>
      <c r="F15" t="str">
        <f t="shared" si="0"/>
        <v>Pôster</v>
      </c>
      <c r="G15" t="s">
        <v>2807</v>
      </c>
      <c r="H15" t="s">
        <v>451</v>
      </c>
      <c r="I15" t="s">
        <v>2808</v>
      </c>
      <c r="J15" t="s">
        <v>2809</v>
      </c>
      <c r="K15">
        <v>0</v>
      </c>
      <c r="L15" t="s">
        <v>46</v>
      </c>
    </row>
    <row r="16" spans="1:13" x14ac:dyDescent="0.25">
      <c r="A16" t="s">
        <v>2879</v>
      </c>
      <c r="B16" t="s">
        <v>3072</v>
      </c>
      <c r="C16" t="s">
        <v>1516</v>
      </c>
      <c r="D16" t="s">
        <v>1516</v>
      </c>
      <c r="E16" t="s">
        <v>169</v>
      </c>
      <c r="F16" t="str">
        <f t="shared" si="0"/>
        <v>Oral</v>
      </c>
      <c r="G16" t="s">
        <v>2880</v>
      </c>
      <c r="H16" t="s">
        <v>2881</v>
      </c>
      <c r="I16" t="s">
        <v>2882</v>
      </c>
      <c r="J16" t="s">
        <v>2883</v>
      </c>
      <c r="K16">
        <v>0</v>
      </c>
      <c r="L16" t="s">
        <v>46</v>
      </c>
    </row>
    <row r="17" spans="1:12" x14ac:dyDescent="0.25">
      <c r="A17" t="s">
        <v>3011</v>
      </c>
      <c r="B17" t="s">
        <v>3071</v>
      </c>
      <c r="C17" t="s">
        <v>1516</v>
      </c>
      <c r="D17" t="s">
        <v>1516</v>
      </c>
      <c r="E17" t="s">
        <v>400</v>
      </c>
      <c r="F17" t="str">
        <f t="shared" si="0"/>
        <v>Pôster</v>
      </c>
      <c r="G17" t="s">
        <v>3012</v>
      </c>
      <c r="H17" t="s">
        <v>3013</v>
      </c>
      <c r="I17">
        <v>0</v>
      </c>
      <c r="J17">
        <v>0</v>
      </c>
      <c r="K17">
        <v>0</v>
      </c>
      <c r="L17" t="s">
        <v>143</v>
      </c>
    </row>
    <row r="18" spans="1:12" x14ac:dyDescent="0.25">
      <c r="A18" t="s">
        <v>2884</v>
      </c>
      <c r="B18" t="s">
        <v>3071</v>
      </c>
      <c r="C18" t="s">
        <v>1516</v>
      </c>
      <c r="D18" t="s">
        <v>1516</v>
      </c>
      <c r="E18" t="s">
        <v>400</v>
      </c>
      <c r="F18" t="str">
        <f t="shared" si="0"/>
        <v>Pôster</v>
      </c>
      <c r="G18" t="s">
        <v>2877</v>
      </c>
      <c r="H18" t="s">
        <v>2885</v>
      </c>
      <c r="I18">
        <v>0</v>
      </c>
      <c r="J18">
        <v>0</v>
      </c>
      <c r="K18">
        <v>0</v>
      </c>
      <c r="L18" t="s">
        <v>50</v>
      </c>
    </row>
    <row r="19" spans="1:12" x14ac:dyDescent="0.25">
      <c r="A19" t="s">
        <v>2651</v>
      </c>
      <c r="B19" t="s">
        <v>3071</v>
      </c>
      <c r="C19" t="s">
        <v>1516</v>
      </c>
      <c r="D19" t="s">
        <v>1516</v>
      </c>
      <c r="E19" t="s">
        <v>400</v>
      </c>
      <c r="F19" t="str">
        <f t="shared" si="0"/>
        <v>Pôster</v>
      </c>
      <c r="G19" t="s">
        <v>192</v>
      </c>
      <c r="H19" t="s">
        <v>2652</v>
      </c>
      <c r="I19" t="s">
        <v>2653</v>
      </c>
      <c r="J19" t="s">
        <v>2654</v>
      </c>
      <c r="K19">
        <v>0</v>
      </c>
      <c r="L19" t="s">
        <v>50</v>
      </c>
    </row>
    <row r="20" spans="1:12" x14ac:dyDescent="0.25">
      <c r="A20" t="s">
        <v>2689</v>
      </c>
      <c r="B20" t="s">
        <v>3071</v>
      </c>
      <c r="C20" t="s">
        <v>1516</v>
      </c>
      <c r="D20" t="s">
        <v>1516</v>
      </c>
      <c r="E20" t="s">
        <v>400</v>
      </c>
      <c r="F20" t="str">
        <f t="shared" si="0"/>
        <v>Pôster</v>
      </c>
      <c r="G20" t="s">
        <v>2690</v>
      </c>
      <c r="H20">
        <v>0</v>
      </c>
      <c r="I20">
        <v>0</v>
      </c>
      <c r="J20">
        <v>0</v>
      </c>
      <c r="K20">
        <v>0</v>
      </c>
      <c r="L20" t="s">
        <v>13</v>
      </c>
    </row>
    <row r="21" spans="1:12" x14ac:dyDescent="0.25">
      <c r="A21" t="s">
        <v>2886</v>
      </c>
      <c r="B21" t="s">
        <v>3072</v>
      </c>
      <c r="C21" t="s">
        <v>1516</v>
      </c>
      <c r="D21" t="s">
        <v>1516</v>
      </c>
      <c r="E21" t="s">
        <v>400</v>
      </c>
      <c r="F21" t="str">
        <f t="shared" si="0"/>
        <v>Pôster</v>
      </c>
      <c r="G21" t="s">
        <v>2887</v>
      </c>
      <c r="H21" t="s">
        <v>2682</v>
      </c>
      <c r="I21">
        <v>0</v>
      </c>
      <c r="J21">
        <v>0</v>
      </c>
      <c r="K21">
        <v>0</v>
      </c>
      <c r="L21" t="s">
        <v>46</v>
      </c>
    </row>
    <row r="22" spans="1:12" x14ac:dyDescent="0.25">
      <c r="A22" t="s">
        <v>3062</v>
      </c>
      <c r="B22" t="s">
        <v>3072</v>
      </c>
      <c r="C22" t="s">
        <v>1516</v>
      </c>
      <c r="D22" t="s">
        <v>1516</v>
      </c>
      <c r="E22" t="s">
        <v>400</v>
      </c>
      <c r="F22" t="str">
        <f t="shared" si="0"/>
        <v>Pôster</v>
      </c>
      <c r="G22" t="s">
        <v>3063</v>
      </c>
      <c r="H22" t="s">
        <v>436</v>
      </c>
      <c r="I22" t="s">
        <v>3064</v>
      </c>
      <c r="J22" t="s">
        <v>3065</v>
      </c>
      <c r="K22" t="s">
        <v>3066</v>
      </c>
      <c r="L22" t="s">
        <v>46</v>
      </c>
    </row>
    <row r="23" spans="1:12" x14ac:dyDescent="0.25">
      <c r="A23" t="s">
        <v>3048</v>
      </c>
      <c r="B23" t="s">
        <v>3072</v>
      </c>
      <c r="C23" t="s">
        <v>1516</v>
      </c>
      <c r="D23" t="s">
        <v>1516</v>
      </c>
      <c r="E23" t="s">
        <v>400</v>
      </c>
      <c r="F23" t="str">
        <f t="shared" si="0"/>
        <v>Pôster</v>
      </c>
      <c r="G23" t="s">
        <v>3049</v>
      </c>
      <c r="H23" t="s">
        <v>3050</v>
      </c>
      <c r="I23" t="s">
        <v>3051</v>
      </c>
      <c r="J23" t="s">
        <v>3052</v>
      </c>
      <c r="K23">
        <v>0</v>
      </c>
      <c r="L23" t="s">
        <v>46</v>
      </c>
    </row>
    <row r="24" spans="1:12" x14ac:dyDescent="0.25">
      <c r="A24" t="s">
        <v>2888</v>
      </c>
      <c r="B24" t="s">
        <v>3071</v>
      </c>
      <c r="C24" t="s">
        <v>1516</v>
      </c>
      <c r="D24" t="s">
        <v>1516</v>
      </c>
      <c r="E24" t="s">
        <v>400</v>
      </c>
      <c r="F24" t="str">
        <f t="shared" si="0"/>
        <v>Pôster</v>
      </c>
      <c r="G24" t="s">
        <v>2889</v>
      </c>
      <c r="H24" t="s">
        <v>2700</v>
      </c>
      <c r="I24">
        <v>0</v>
      </c>
      <c r="J24">
        <v>0</v>
      </c>
      <c r="K24">
        <v>0</v>
      </c>
      <c r="L24" t="s">
        <v>3</v>
      </c>
    </row>
    <row r="25" spans="1:12" x14ac:dyDescent="0.25">
      <c r="A25" t="s">
        <v>3053</v>
      </c>
      <c r="B25" t="s">
        <v>3072</v>
      </c>
      <c r="C25" t="s">
        <v>1516</v>
      </c>
      <c r="D25" t="s">
        <v>1517</v>
      </c>
      <c r="E25" t="s">
        <v>400</v>
      </c>
      <c r="F25" t="str">
        <f t="shared" si="0"/>
        <v>Pôster</v>
      </c>
      <c r="G25" t="s">
        <v>3054</v>
      </c>
      <c r="H25" t="s">
        <v>3055</v>
      </c>
      <c r="I25" t="s">
        <v>2782</v>
      </c>
      <c r="J25" t="s">
        <v>3056</v>
      </c>
      <c r="K25" t="s">
        <v>3057</v>
      </c>
      <c r="L25" t="s">
        <v>3</v>
      </c>
    </row>
    <row r="26" spans="1:12" x14ac:dyDescent="0.25">
      <c r="A26" t="s">
        <v>2890</v>
      </c>
      <c r="B26" t="s">
        <v>3072</v>
      </c>
      <c r="C26" t="s">
        <v>1516</v>
      </c>
      <c r="D26" t="s">
        <v>1516</v>
      </c>
      <c r="E26" t="s">
        <v>400</v>
      </c>
      <c r="F26" t="str">
        <f t="shared" si="0"/>
        <v>Pôster</v>
      </c>
      <c r="G26" t="s">
        <v>2891</v>
      </c>
      <c r="H26" t="s">
        <v>2892</v>
      </c>
      <c r="I26" t="s">
        <v>2893</v>
      </c>
      <c r="J26" t="s">
        <v>2688</v>
      </c>
      <c r="K26" t="s">
        <v>2687</v>
      </c>
      <c r="L26" t="s">
        <v>46</v>
      </c>
    </row>
    <row r="27" spans="1:12" x14ac:dyDescent="0.25">
      <c r="A27" t="s">
        <v>3028</v>
      </c>
      <c r="B27" t="s">
        <v>3072</v>
      </c>
      <c r="C27" t="s">
        <v>1516</v>
      </c>
      <c r="D27" t="s">
        <v>1516</v>
      </c>
      <c r="E27" t="s">
        <v>400</v>
      </c>
      <c r="F27" t="str">
        <f t="shared" si="0"/>
        <v>Pôster</v>
      </c>
      <c r="G27" t="s">
        <v>3029</v>
      </c>
      <c r="H27" t="s">
        <v>3030</v>
      </c>
      <c r="I27" t="s">
        <v>2706</v>
      </c>
      <c r="J27" t="s">
        <v>2687</v>
      </c>
      <c r="K27" t="s">
        <v>2688</v>
      </c>
      <c r="L27" t="s">
        <v>46</v>
      </c>
    </row>
    <row r="28" spans="1:12" x14ac:dyDescent="0.25">
      <c r="A28" t="s">
        <v>2894</v>
      </c>
      <c r="B28" t="s">
        <v>3072</v>
      </c>
      <c r="C28" t="s">
        <v>1516</v>
      </c>
      <c r="D28" t="s">
        <v>1516</v>
      </c>
      <c r="E28" t="s">
        <v>400</v>
      </c>
      <c r="F28" t="str">
        <f t="shared" si="0"/>
        <v>Pôster</v>
      </c>
      <c r="G28" t="s">
        <v>2703</v>
      </c>
      <c r="H28" t="s">
        <v>2704</v>
      </c>
      <c r="I28" t="s">
        <v>2706</v>
      </c>
      <c r="J28" t="s">
        <v>2705</v>
      </c>
      <c r="K28" t="s">
        <v>2865</v>
      </c>
      <c r="L28" t="s">
        <v>46</v>
      </c>
    </row>
    <row r="29" spans="1:12" x14ac:dyDescent="0.25">
      <c r="A29" t="s">
        <v>2691</v>
      </c>
      <c r="B29" t="s">
        <v>3072</v>
      </c>
      <c r="C29" t="s">
        <v>1516</v>
      </c>
      <c r="D29" t="s">
        <v>1516</v>
      </c>
      <c r="E29" t="s">
        <v>169</v>
      </c>
      <c r="F29" t="str">
        <f t="shared" si="0"/>
        <v>Oral</v>
      </c>
      <c r="G29" t="s">
        <v>2692</v>
      </c>
      <c r="H29">
        <v>0</v>
      </c>
      <c r="I29">
        <v>0</v>
      </c>
      <c r="J29">
        <v>0</v>
      </c>
      <c r="K29">
        <v>0</v>
      </c>
      <c r="L29" t="s">
        <v>13</v>
      </c>
    </row>
    <row r="30" spans="1:12" x14ac:dyDescent="0.25">
      <c r="A30" t="s">
        <v>3061</v>
      </c>
      <c r="B30" t="s">
        <v>3072</v>
      </c>
      <c r="C30" t="s">
        <v>1516</v>
      </c>
      <c r="D30" t="s">
        <v>1516</v>
      </c>
      <c r="E30" t="s">
        <v>400</v>
      </c>
      <c r="F30" t="str">
        <f t="shared" si="0"/>
        <v>Pôster</v>
      </c>
      <c r="G30" t="s">
        <v>2926</v>
      </c>
      <c r="H30" t="s">
        <v>2892</v>
      </c>
      <c r="I30" t="s">
        <v>2927</v>
      </c>
      <c r="J30" t="s">
        <v>3002</v>
      </c>
      <c r="K30" t="s">
        <v>2706</v>
      </c>
      <c r="L30" t="s">
        <v>46</v>
      </c>
    </row>
    <row r="31" spans="1:12" x14ac:dyDescent="0.25">
      <c r="A31" t="s">
        <v>2895</v>
      </c>
      <c r="B31" t="s">
        <v>3072</v>
      </c>
      <c r="C31" t="s">
        <v>1516</v>
      </c>
      <c r="D31" t="s">
        <v>1516</v>
      </c>
      <c r="E31" t="s">
        <v>400</v>
      </c>
      <c r="F31" t="str">
        <f t="shared" si="0"/>
        <v>Pôster</v>
      </c>
      <c r="G31" t="s">
        <v>2896</v>
      </c>
      <c r="H31" t="s">
        <v>2897</v>
      </c>
      <c r="I31" t="s">
        <v>2898</v>
      </c>
      <c r="J31" t="s">
        <v>2899</v>
      </c>
      <c r="K31" t="s">
        <v>2900</v>
      </c>
      <c r="L31" t="s">
        <v>46</v>
      </c>
    </row>
    <row r="32" spans="1:12" x14ac:dyDescent="0.25">
      <c r="A32" t="s">
        <v>2901</v>
      </c>
      <c r="B32" t="s">
        <v>3072</v>
      </c>
      <c r="C32" t="s">
        <v>1516</v>
      </c>
      <c r="D32" t="s">
        <v>1517</v>
      </c>
      <c r="E32" t="s">
        <v>400</v>
      </c>
      <c r="F32" t="str">
        <f t="shared" si="0"/>
        <v>Pôster</v>
      </c>
      <c r="G32" t="s">
        <v>2709</v>
      </c>
      <c r="H32" t="s">
        <v>2902</v>
      </c>
      <c r="I32" t="s">
        <v>2903</v>
      </c>
      <c r="J32" t="s">
        <v>2782</v>
      </c>
      <c r="K32">
        <v>0</v>
      </c>
      <c r="L32" t="s">
        <v>3</v>
      </c>
    </row>
    <row r="33" spans="1:12" x14ac:dyDescent="0.25">
      <c r="A33" t="s">
        <v>3014</v>
      </c>
      <c r="B33" t="s">
        <v>3072</v>
      </c>
      <c r="C33" t="s">
        <v>1516</v>
      </c>
      <c r="D33" t="s">
        <v>1516</v>
      </c>
      <c r="E33" t="s">
        <v>400</v>
      </c>
      <c r="F33" t="str">
        <f t="shared" si="0"/>
        <v>Pôster</v>
      </c>
      <c r="G33" t="s">
        <v>3015</v>
      </c>
      <c r="H33" t="s">
        <v>3016</v>
      </c>
      <c r="I33" t="s">
        <v>3017</v>
      </c>
      <c r="J33" t="s">
        <v>889</v>
      </c>
      <c r="K33" t="s">
        <v>2752</v>
      </c>
      <c r="L33" t="s">
        <v>46</v>
      </c>
    </row>
    <row r="34" spans="1:12" x14ac:dyDescent="0.25">
      <c r="A34" t="s">
        <v>2904</v>
      </c>
      <c r="B34" t="s">
        <v>3072</v>
      </c>
      <c r="C34" t="s">
        <v>1516</v>
      </c>
      <c r="D34" t="s">
        <v>1516</v>
      </c>
      <c r="E34" t="s">
        <v>169</v>
      </c>
      <c r="F34" t="str">
        <f t="shared" ref="F34:F65" si="1">IF(E34="Oral",IF(C34=D34,"Oral","Pôster_mod"),"Pôster")</f>
        <v>Oral</v>
      </c>
      <c r="G34" t="s">
        <v>2905</v>
      </c>
      <c r="H34" t="s">
        <v>2906</v>
      </c>
      <c r="I34" t="s">
        <v>2907</v>
      </c>
      <c r="J34" t="s">
        <v>2687</v>
      </c>
      <c r="K34" t="s">
        <v>2688</v>
      </c>
      <c r="L34" t="s">
        <v>46</v>
      </c>
    </row>
    <row r="35" spans="1:12" x14ac:dyDescent="0.25">
      <c r="A35" t="s">
        <v>2908</v>
      </c>
      <c r="B35" t="s">
        <v>3072</v>
      </c>
      <c r="C35" t="s">
        <v>1516</v>
      </c>
      <c r="D35" t="s">
        <v>1516</v>
      </c>
      <c r="E35" t="s">
        <v>400</v>
      </c>
      <c r="F35" t="str">
        <f t="shared" si="1"/>
        <v>Pôster</v>
      </c>
      <c r="G35" t="s">
        <v>2909</v>
      </c>
      <c r="H35" t="s">
        <v>2717</v>
      </c>
      <c r="I35">
        <v>0</v>
      </c>
      <c r="J35">
        <v>0</v>
      </c>
      <c r="K35">
        <v>0</v>
      </c>
      <c r="L35" t="s">
        <v>46</v>
      </c>
    </row>
    <row r="36" spans="1:12" x14ac:dyDescent="0.25">
      <c r="A36" t="s">
        <v>2910</v>
      </c>
      <c r="B36" t="s">
        <v>3072</v>
      </c>
      <c r="C36" t="s">
        <v>1516</v>
      </c>
      <c r="D36" t="s">
        <v>1516</v>
      </c>
      <c r="E36" t="s">
        <v>400</v>
      </c>
      <c r="F36" t="str">
        <f t="shared" si="1"/>
        <v>Pôster</v>
      </c>
      <c r="G36" t="s">
        <v>2911</v>
      </c>
      <c r="H36" t="s">
        <v>2912</v>
      </c>
      <c r="I36" t="s">
        <v>2706</v>
      </c>
      <c r="J36" t="s">
        <v>2688</v>
      </c>
      <c r="K36" t="s">
        <v>2913</v>
      </c>
      <c r="L36" t="s">
        <v>46</v>
      </c>
    </row>
    <row r="37" spans="1:12" x14ac:dyDescent="0.25">
      <c r="A37" t="s">
        <v>2693</v>
      </c>
      <c r="B37" t="s">
        <v>3071</v>
      </c>
      <c r="C37" t="s">
        <v>1516</v>
      </c>
      <c r="D37" t="s">
        <v>1516</v>
      </c>
      <c r="E37" t="s">
        <v>169</v>
      </c>
      <c r="F37" t="str">
        <f t="shared" si="1"/>
        <v>Oral</v>
      </c>
      <c r="G37" t="s">
        <v>2694</v>
      </c>
      <c r="H37" t="s">
        <v>2695</v>
      </c>
      <c r="I37" t="s">
        <v>2696</v>
      </c>
      <c r="J37">
        <v>0</v>
      </c>
      <c r="K37">
        <v>0</v>
      </c>
      <c r="L37" t="s">
        <v>13</v>
      </c>
    </row>
    <row r="38" spans="1:12" x14ac:dyDescent="0.25">
      <c r="A38" t="s">
        <v>2914</v>
      </c>
      <c r="B38" t="s">
        <v>3071</v>
      </c>
      <c r="C38" t="s">
        <v>1516</v>
      </c>
      <c r="D38" t="s">
        <v>1516</v>
      </c>
      <c r="E38" t="s">
        <v>400</v>
      </c>
      <c r="F38" t="str">
        <f t="shared" si="1"/>
        <v>Pôster</v>
      </c>
      <c r="G38" t="s">
        <v>2698</v>
      </c>
      <c r="H38">
        <v>0</v>
      </c>
      <c r="I38">
        <v>0</v>
      </c>
      <c r="J38">
        <v>0</v>
      </c>
      <c r="K38">
        <v>0</v>
      </c>
      <c r="L38" t="s">
        <v>3</v>
      </c>
    </row>
    <row r="39" spans="1:12" x14ac:dyDescent="0.25">
      <c r="A39" t="s">
        <v>2697</v>
      </c>
      <c r="B39" t="s">
        <v>3071</v>
      </c>
      <c r="C39" t="s">
        <v>1516</v>
      </c>
      <c r="D39" t="s">
        <v>1516</v>
      </c>
      <c r="E39" t="s">
        <v>400</v>
      </c>
      <c r="F39" t="str">
        <f t="shared" si="1"/>
        <v>Pôster</v>
      </c>
      <c r="G39" t="s">
        <v>2698</v>
      </c>
      <c r="H39" t="s">
        <v>2699</v>
      </c>
      <c r="I39" t="s">
        <v>2700</v>
      </c>
      <c r="J39">
        <v>0</v>
      </c>
      <c r="K39">
        <v>0</v>
      </c>
      <c r="L39" t="s">
        <v>3</v>
      </c>
    </row>
    <row r="40" spans="1:12" x14ac:dyDescent="0.25">
      <c r="A40" t="s">
        <v>2915</v>
      </c>
      <c r="B40" t="s">
        <v>3072</v>
      </c>
      <c r="C40" t="s">
        <v>1516</v>
      </c>
      <c r="D40" t="s">
        <v>1516</v>
      </c>
      <c r="E40" t="s">
        <v>400</v>
      </c>
      <c r="F40" t="str">
        <f t="shared" si="1"/>
        <v>Pôster</v>
      </c>
      <c r="G40" t="s">
        <v>2907</v>
      </c>
      <c r="H40" t="s">
        <v>2905</v>
      </c>
      <c r="I40" t="s">
        <v>2891</v>
      </c>
      <c r="J40" t="s">
        <v>2687</v>
      </c>
      <c r="K40" t="s">
        <v>2688</v>
      </c>
      <c r="L40" t="s">
        <v>46</v>
      </c>
    </row>
    <row r="41" spans="1:12" x14ac:dyDescent="0.25">
      <c r="A41" t="s">
        <v>2837</v>
      </c>
      <c r="B41" t="s">
        <v>3072</v>
      </c>
      <c r="C41" t="s">
        <v>1516</v>
      </c>
      <c r="D41" t="s">
        <v>1516</v>
      </c>
      <c r="E41" t="s">
        <v>400</v>
      </c>
      <c r="F41" t="str">
        <f t="shared" si="1"/>
        <v>Pôster</v>
      </c>
      <c r="G41" t="s">
        <v>1375</v>
      </c>
      <c r="H41" t="s">
        <v>2838</v>
      </c>
      <c r="I41" t="s">
        <v>190</v>
      </c>
      <c r="J41" t="s">
        <v>2839</v>
      </c>
      <c r="K41" t="s">
        <v>2840</v>
      </c>
      <c r="L41" t="s">
        <v>189</v>
      </c>
    </row>
    <row r="42" spans="1:12" x14ac:dyDescent="0.25">
      <c r="A42" t="s">
        <v>2701</v>
      </c>
      <c r="B42" t="s">
        <v>3072</v>
      </c>
      <c r="C42" t="s">
        <v>1516</v>
      </c>
      <c r="D42" t="s">
        <v>1516</v>
      </c>
      <c r="E42" t="s">
        <v>400</v>
      </c>
      <c r="F42" t="str">
        <f t="shared" si="1"/>
        <v>Pôster</v>
      </c>
      <c r="G42" t="s">
        <v>2702</v>
      </c>
      <c r="H42" t="s">
        <v>2703</v>
      </c>
      <c r="I42" t="s">
        <v>2704</v>
      </c>
      <c r="J42" t="s">
        <v>2705</v>
      </c>
      <c r="K42" t="s">
        <v>2706</v>
      </c>
      <c r="L42" t="s">
        <v>46</v>
      </c>
    </row>
    <row r="43" spans="1:12" x14ac:dyDescent="0.25">
      <c r="A43" t="s">
        <v>3018</v>
      </c>
      <c r="B43" t="s">
        <v>3072</v>
      </c>
      <c r="C43" t="s">
        <v>1516</v>
      </c>
      <c r="D43" t="s">
        <v>1516</v>
      </c>
      <c r="E43" t="s">
        <v>169</v>
      </c>
      <c r="F43" t="str">
        <f t="shared" si="1"/>
        <v>Oral</v>
      </c>
      <c r="G43" t="s">
        <v>3019</v>
      </c>
      <c r="H43" t="s">
        <v>3020</v>
      </c>
      <c r="I43" t="s">
        <v>2749</v>
      </c>
      <c r="J43" t="s">
        <v>889</v>
      </c>
      <c r="K43" t="s">
        <v>2752</v>
      </c>
      <c r="L43" t="s">
        <v>46</v>
      </c>
    </row>
    <row r="44" spans="1:12" x14ac:dyDescent="0.25">
      <c r="A44" t="s">
        <v>2707</v>
      </c>
      <c r="B44" t="s">
        <v>3072</v>
      </c>
      <c r="C44" t="s">
        <v>1516</v>
      </c>
      <c r="D44" t="s">
        <v>1516</v>
      </c>
      <c r="E44" t="s">
        <v>169</v>
      </c>
      <c r="F44" t="str">
        <f t="shared" si="1"/>
        <v>Oral</v>
      </c>
      <c r="G44" t="s">
        <v>2708</v>
      </c>
      <c r="H44" t="s">
        <v>2709</v>
      </c>
      <c r="I44">
        <v>0</v>
      </c>
      <c r="J44">
        <v>0</v>
      </c>
      <c r="K44">
        <v>0</v>
      </c>
      <c r="L44" t="s">
        <v>3</v>
      </c>
    </row>
    <row r="45" spans="1:12" x14ac:dyDescent="0.25">
      <c r="A45" t="s">
        <v>2710</v>
      </c>
      <c r="B45" t="s">
        <v>3072</v>
      </c>
      <c r="C45" t="s">
        <v>1516</v>
      </c>
      <c r="D45" t="s">
        <v>1516</v>
      </c>
      <c r="E45" t="s">
        <v>169</v>
      </c>
      <c r="F45" t="str">
        <f t="shared" si="1"/>
        <v>Oral</v>
      </c>
      <c r="G45" t="s">
        <v>2711</v>
      </c>
      <c r="H45" t="s">
        <v>2712</v>
      </c>
      <c r="I45">
        <v>0</v>
      </c>
      <c r="J45">
        <v>0</v>
      </c>
      <c r="K45">
        <v>0</v>
      </c>
      <c r="L45" t="s">
        <v>3</v>
      </c>
    </row>
    <row r="46" spans="1:12" x14ac:dyDescent="0.25">
      <c r="A46" t="s">
        <v>3031</v>
      </c>
      <c r="B46" t="s">
        <v>3072</v>
      </c>
      <c r="C46" t="s">
        <v>1516</v>
      </c>
      <c r="D46" t="s">
        <v>1516</v>
      </c>
      <c r="E46" t="s">
        <v>400</v>
      </c>
      <c r="F46" t="str">
        <f t="shared" si="1"/>
        <v>Pôster</v>
      </c>
      <c r="G46" t="s">
        <v>3030</v>
      </c>
      <c r="H46" t="s">
        <v>3029</v>
      </c>
      <c r="I46" t="s">
        <v>3032</v>
      </c>
      <c r="J46" t="s">
        <v>2687</v>
      </c>
      <c r="K46" t="s">
        <v>2688</v>
      </c>
      <c r="L46" t="s">
        <v>46</v>
      </c>
    </row>
    <row r="47" spans="1:12" x14ac:dyDescent="0.25">
      <c r="A47" t="s">
        <v>2713</v>
      </c>
      <c r="B47" t="s">
        <v>3072</v>
      </c>
      <c r="C47" t="s">
        <v>1516</v>
      </c>
      <c r="D47" t="s">
        <v>1516</v>
      </c>
      <c r="E47" t="s">
        <v>169</v>
      </c>
      <c r="F47" t="str">
        <f t="shared" si="1"/>
        <v>Oral</v>
      </c>
      <c r="G47" t="s">
        <v>2714</v>
      </c>
      <c r="H47" t="s">
        <v>2715</v>
      </c>
      <c r="I47" t="s">
        <v>2716</v>
      </c>
      <c r="J47" t="s">
        <v>2717</v>
      </c>
      <c r="K47">
        <v>0</v>
      </c>
      <c r="L47" t="s">
        <v>46</v>
      </c>
    </row>
    <row r="48" spans="1:12" x14ac:dyDescent="0.25">
      <c r="A48" t="s">
        <v>2853</v>
      </c>
      <c r="B48" t="s">
        <v>3072</v>
      </c>
      <c r="C48" t="s">
        <v>1516</v>
      </c>
      <c r="D48" t="s">
        <v>1516</v>
      </c>
      <c r="E48" t="s">
        <v>400</v>
      </c>
      <c r="F48" t="str">
        <f t="shared" si="1"/>
        <v>Pôster</v>
      </c>
      <c r="G48" t="s">
        <v>2854</v>
      </c>
      <c r="H48" t="s">
        <v>2855</v>
      </c>
      <c r="I48" t="s">
        <v>1217</v>
      </c>
      <c r="J48" t="s">
        <v>2856</v>
      </c>
      <c r="K48">
        <v>0</v>
      </c>
      <c r="L48" t="s">
        <v>46</v>
      </c>
    </row>
    <row r="49" spans="1:12" x14ac:dyDescent="0.25">
      <c r="A49" t="s">
        <v>2916</v>
      </c>
      <c r="B49" t="s">
        <v>3072</v>
      </c>
      <c r="C49" t="s">
        <v>1516</v>
      </c>
      <c r="D49" t="s">
        <v>1516</v>
      </c>
      <c r="E49" t="s">
        <v>400</v>
      </c>
      <c r="F49" t="str">
        <f t="shared" si="1"/>
        <v>Pôster</v>
      </c>
      <c r="G49" t="s">
        <v>2892</v>
      </c>
      <c r="H49" t="s">
        <v>2891</v>
      </c>
      <c r="I49" t="s">
        <v>2893</v>
      </c>
      <c r="J49" t="s">
        <v>2687</v>
      </c>
      <c r="K49" t="s">
        <v>2688</v>
      </c>
      <c r="L49" t="s">
        <v>46</v>
      </c>
    </row>
    <row r="50" spans="1:12" x14ac:dyDescent="0.25">
      <c r="A50" t="s">
        <v>2655</v>
      </c>
      <c r="B50" t="s">
        <v>3072</v>
      </c>
      <c r="C50" t="s">
        <v>1516</v>
      </c>
      <c r="D50" t="s">
        <v>1516</v>
      </c>
      <c r="E50" t="s">
        <v>400</v>
      </c>
      <c r="F50" t="str">
        <f t="shared" si="1"/>
        <v>Pôster</v>
      </c>
      <c r="G50" t="s">
        <v>2656</v>
      </c>
      <c r="H50" t="s">
        <v>2657</v>
      </c>
      <c r="I50" t="s">
        <v>192</v>
      </c>
      <c r="J50" t="s">
        <v>2658</v>
      </c>
      <c r="K50" t="s">
        <v>2659</v>
      </c>
      <c r="L50" t="s">
        <v>50</v>
      </c>
    </row>
    <row r="51" spans="1:12" x14ac:dyDescent="0.25">
      <c r="A51" t="s">
        <v>2917</v>
      </c>
      <c r="B51" t="s">
        <v>3071</v>
      </c>
      <c r="C51" t="s">
        <v>1516</v>
      </c>
      <c r="D51" t="s">
        <v>1516</v>
      </c>
      <c r="E51" t="s">
        <v>400</v>
      </c>
      <c r="F51" t="str">
        <f t="shared" si="1"/>
        <v>Pôster</v>
      </c>
      <c r="G51" t="s">
        <v>2918</v>
      </c>
      <c r="H51">
        <v>0</v>
      </c>
      <c r="I51">
        <v>0</v>
      </c>
      <c r="J51">
        <v>0</v>
      </c>
      <c r="K51">
        <v>0</v>
      </c>
      <c r="L51" t="s">
        <v>127</v>
      </c>
    </row>
    <row r="52" spans="1:12" x14ac:dyDescent="0.25">
      <c r="A52" t="s">
        <v>2841</v>
      </c>
      <c r="B52" t="s">
        <v>3071</v>
      </c>
      <c r="C52" t="s">
        <v>1516</v>
      </c>
      <c r="D52" t="s">
        <v>1516</v>
      </c>
      <c r="E52" t="s">
        <v>400</v>
      </c>
      <c r="F52" t="str">
        <f t="shared" si="1"/>
        <v>Pôster</v>
      </c>
      <c r="G52" t="s">
        <v>2842</v>
      </c>
      <c r="H52">
        <v>0</v>
      </c>
      <c r="I52">
        <v>0</v>
      </c>
      <c r="J52">
        <v>0</v>
      </c>
      <c r="K52">
        <v>0</v>
      </c>
      <c r="L52" t="s">
        <v>22</v>
      </c>
    </row>
    <row r="53" spans="1:12" x14ac:dyDescent="0.25">
      <c r="A53" t="s">
        <v>3044</v>
      </c>
      <c r="B53" t="s">
        <v>3072</v>
      </c>
      <c r="C53" t="s">
        <v>1516</v>
      </c>
      <c r="D53" t="s">
        <v>1516</v>
      </c>
      <c r="E53" t="s">
        <v>400</v>
      </c>
      <c r="F53" t="str">
        <f t="shared" si="1"/>
        <v>Pôster</v>
      </c>
      <c r="G53" t="s">
        <v>3045</v>
      </c>
      <c r="H53">
        <v>0</v>
      </c>
      <c r="I53">
        <v>0</v>
      </c>
      <c r="J53">
        <v>0</v>
      </c>
      <c r="K53">
        <v>0</v>
      </c>
      <c r="L53" t="s">
        <v>13</v>
      </c>
    </row>
    <row r="54" spans="1:12" x14ac:dyDescent="0.25">
      <c r="A54" t="s">
        <v>2919</v>
      </c>
      <c r="B54" t="s">
        <v>3072</v>
      </c>
      <c r="C54" t="s">
        <v>1516</v>
      </c>
      <c r="D54" t="s">
        <v>1516</v>
      </c>
      <c r="E54" t="s">
        <v>400</v>
      </c>
      <c r="F54" t="str">
        <f t="shared" si="1"/>
        <v>Pôster</v>
      </c>
      <c r="G54" t="s">
        <v>2920</v>
      </c>
      <c r="H54" t="s">
        <v>2921</v>
      </c>
      <c r="I54" t="s">
        <v>2922</v>
      </c>
      <c r="J54" t="s">
        <v>2923</v>
      </c>
      <c r="K54" t="s">
        <v>2924</v>
      </c>
      <c r="L54" t="s">
        <v>39</v>
      </c>
    </row>
    <row r="55" spans="1:12" x14ac:dyDescent="0.25">
      <c r="A55" t="s">
        <v>2925</v>
      </c>
      <c r="B55" t="s">
        <v>3072</v>
      </c>
      <c r="C55" t="s">
        <v>1516</v>
      </c>
      <c r="D55" t="s">
        <v>1516</v>
      </c>
      <c r="E55" t="s">
        <v>169</v>
      </c>
      <c r="F55" t="str">
        <f t="shared" si="1"/>
        <v>Oral</v>
      </c>
      <c r="G55" t="s">
        <v>2926</v>
      </c>
      <c r="H55" t="s">
        <v>2927</v>
      </c>
      <c r="I55" t="s">
        <v>2684</v>
      </c>
      <c r="J55" t="s">
        <v>2687</v>
      </c>
      <c r="K55" t="s">
        <v>2688</v>
      </c>
      <c r="L55" t="s">
        <v>46</v>
      </c>
    </row>
    <row r="56" spans="1:12" x14ac:dyDescent="0.25">
      <c r="A56" t="s">
        <v>2845</v>
      </c>
      <c r="B56" t="s">
        <v>3072</v>
      </c>
      <c r="C56" t="s">
        <v>1516</v>
      </c>
      <c r="D56" t="s">
        <v>1516</v>
      </c>
      <c r="E56" t="s">
        <v>400</v>
      </c>
      <c r="F56" t="str">
        <f t="shared" si="1"/>
        <v>Pôster</v>
      </c>
      <c r="G56" t="s">
        <v>2846</v>
      </c>
      <c r="H56" t="s">
        <v>2847</v>
      </c>
      <c r="I56">
        <v>0</v>
      </c>
      <c r="J56">
        <v>0</v>
      </c>
      <c r="K56">
        <v>0</v>
      </c>
      <c r="L56" t="s">
        <v>143</v>
      </c>
    </row>
    <row r="57" spans="1:12" x14ac:dyDescent="0.25">
      <c r="A57" t="s">
        <v>2718</v>
      </c>
      <c r="B57" t="s">
        <v>3072</v>
      </c>
      <c r="C57" t="s">
        <v>1516</v>
      </c>
      <c r="D57" t="s">
        <v>1516</v>
      </c>
      <c r="E57" t="s">
        <v>400</v>
      </c>
      <c r="F57" t="str">
        <f t="shared" si="1"/>
        <v>Pôster</v>
      </c>
      <c r="G57" t="s">
        <v>2719</v>
      </c>
      <c r="H57" t="s">
        <v>910</v>
      </c>
      <c r="I57" t="s">
        <v>2720</v>
      </c>
      <c r="J57">
        <v>0</v>
      </c>
      <c r="K57">
        <v>0</v>
      </c>
      <c r="L57" t="s">
        <v>76</v>
      </c>
    </row>
    <row r="58" spans="1:12" x14ac:dyDescent="0.25">
      <c r="A58" t="s">
        <v>2721</v>
      </c>
      <c r="B58" t="s">
        <v>3072</v>
      </c>
      <c r="C58" t="s">
        <v>1516</v>
      </c>
      <c r="D58" t="s">
        <v>1517</v>
      </c>
      <c r="E58" t="s">
        <v>400</v>
      </c>
      <c r="F58" t="str">
        <f t="shared" si="1"/>
        <v>Pôster</v>
      </c>
      <c r="G58" t="s">
        <v>2722</v>
      </c>
      <c r="H58" t="s">
        <v>2723</v>
      </c>
      <c r="I58">
        <v>0</v>
      </c>
      <c r="J58">
        <v>0</v>
      </c>
      <c r="K58">
        <v>0</v>
      </c>
      <c r="L58" t="s">
        <v>76</v>
      </c>
    </row>
    <row r="59" spans="1:12" x14ac:dyDescent="0.25">
      <c r="A59" t="s">
        <v>2724</v>
      </c>
      <c r="B59" t="s">
        <v>3072</v>
      </c>
      <c r="C59" t="s">
        <v>1516</v>
      </c>
      <c r="D59" t="s">
        <v>1517</v>
      </c>
      <c r="E59" t="s">
        <v>400</v>
      </c>
      <c r="F59" t="str">
        <f t="shared" si="1"/>
        <v>Pôster</v>
      </c>
      <c r="G59" t="s">
        <v>2725</v>
      </c>
      <c r="H59">
        <v>0</v>
      </c>
      <c r="I59">
        <v>0</v>
      </c>
      <c r="J59">
        <v>0</v>
      </c>
      <c r="K59">
        <v>0</v>
      </c>
      <c r="L59" t="s">
        <v>255</v>
      </c>
    </row>
    <row r="60" spans="1:12" x14ac:dyDescent="0.25">
      <c r="A60" t="s">
        <v>2724</v>
      </c>
      <c r="B60" t="s">
        <v>3072</v>
      </c>
      <c r="C60" t="s">
        <v>1516</v>
      </c>
      <c r="D60" t="s">
        <v>1516</v>
      </c>
      <c r="E60" t="s">
        <v>400</v>
      </c>
      <c r="F60" t="str">
        <f t="shared" si="1"/>
        <v>Pôster</v>
      </c>
      <c r="G60" t="s">
        <v>2726</v>
      </c>
      <c r="H60">
        <v>0</v>
      </c>
      <c r="I60">
        <v>0</v>
      </c>
      <c r="J60">
        <v>0</v>
      </c>
      <c r="K60">
        <v>0</v>
      </c>
      <c r="L60" t="s">
        <v>127</v>
      </c>
    </row>
    <row r="61" spans="1:12" x14ac:dyDescent="0.25">
      <c r="A61" t="s">
        <v>2727</v>
      </c>
      <c r="B61" t="s">
        <v>3072</v>
      </c>
      <c r="C61" t="s">
        <v>1516</v>
      </c>
      <c r="D61" t="s">
        <v>1516</v>
      </c>
      <c r="E61" t="s">
        <v>400</v>
      </c>
      <c r="F61" t="str">
        <f t="shared" si="1"/>
        <v>Pôster</v>
      </c>
      <c r="G61" t="s">
        <v>2728</v>
      </c>
      <c r="H61">
        <v>0</v>
      </c>
      <c r="I61">
        <v>0</v>
      </c>
      <c r="J61">
        <v>0</v>
      </c>
      <c r="K61">
        <v>0</v>
      </c>
      <c r="L61" t="s">
        <v>127</v>
      </c>
    </row>
    <row r="62" spans="1:12" x14ac:dyDescent="0.25">
      <c r="A62" t="s">
        <v>2928</v>
      </c>
      <c r="B62" t="s">
        <v>3072</v>
      </c>
      <c r="C62" t="s">
        <v>1516</v>
      </c>
      <c r="D62" t="s">
        <v>1516</v>
      </c>
      <c r="E62" t="s">
        <v>400</v>
      </c>
      <c r="F62" t="str">
        <f t="shared" si="1"/>
        <v>Pôster</v>
      </c>
      <c r="G62" t="s">
        <v>2929</v>
      </c>
      <c r="H62" t="s">
        <v>2930</v>
      </c>
      <c r="I62" t="s">
        <v>2931</v>
      </c>
      <c r="J62">
        <v>0</v>
      </c>
      <c r="K62">
        <v>0</v>
      </c>
      <c r="L62" t="s">
        <v>13</v>
      </c>
    </row>
    <row r="63" spans="1:12" x14ac:dyDescent="0.25">
      <c r="A63" t="s">
        <v>2660</v>
      </c>
      <c r="B63" t="s">
        <v>3072</v>
      </c>
      <c r="C63" t="s">
        <v>1516</v>
      </c>
      <c r="D63" t="s">
        <v>1516</v>
      </c>
      <c r="E63" t="s">
        <v>400</v>
      </c>
      <c r="F63" t="str">
        <f t="shared" si="1"/>
        <v>Pôster</v>
      </c>
      <c r="G63" t="s">
        <v>2661</v>
      </c>
      <c r="H63" t="s">
        <v>2662</v>
      </c>
      <c r="I63" t="s">
        <v>2663</v>
      </c>
      <c r="J63" t="s">
        <v>2664</v>
      </c>
      <c r="K63" t="s">
        <v>2665</v>
      </c>
      <c r="L63" t="s">
        <v>127</v>
      </c>
    </row>
    <row r="64" spans="1:12" x14ac:dyDescent="0.25">
      <c r="A64" t="s">
        <v>2810</v>
      </c>
      <c r="B64" t="s">
        <v>3072</v>
      </c>
      <c r="C64" t="s">
        <v>1516</v>
      </c>
      <c r="D64" t="s">
        <v>1516</v>
      </c>
      <c r="E64" t="s">
        <v>400</v>
      </c>
      <c r="F64" t="str">
        <f t="shared" si="1"/>
        <v>Pôster</v>
      </c>
      <c r="G64" t="s">
        <v>544</v>
      </c>
      <c r="H64" t="s">
        <v>2811</v>
      </c>
      <c r="I64" t="s">
        <v>2812</v>
      </c>
      <c r="J64" t="s">
        <v>2813</v>
      </c>
      <c r="K64" t="s">
        <v>2814</v>
      </c>
      <c r="L64" t="s">
        <v>46</v>
      </c>
    </row>
    <row r="65" spans="1:12" x14ac:dyDescent="0.25">
      <c r="A65" t="s">
        <v>2729</v>
      </c>
      <c r="B65" t="s">
        <v>3071</v>
      </c>
      <c r="C65" t="s">
        <v>1516</v>
      </c>
      <c r="D65" t="s">
        <v>1516</v>
      </c>
      <c r="E65" t="s">
        <v>400</v>
      </c>
      <c r="F65" t="str">
        <f t="shared" si="1"/>
        <v>Pôster</v>
      </c>
      <c r="G65" t="s">
        <v>2730</v>
      </c>
      <c r="H65" t="s">
        <v>2731</v>
      </c>
      <c r="I65" t="s">
        <v>2732</v>
      </c>
      <c r="J65">
        <v>0</v>
      </c>
      <c r="K65">
        <v>0</v>
      </c>
      <c r="L65" t="s">
        <v>22</v>
      </c>
    </row>
    <row r="66" spans="1:12" x14ac:dyDescent="0.25">
      <c r="A66" t="s">
        <v>2815</v>
      </c>
      <c r="B66" t="s">
        <v>3071</v>
      </c>
      <c r="C66" t="s">
        <v>1516</v>
      </c>
      <c r="D66" t="s">
        <v>1516</v>
      </c>
      <c r="E66" t="s">
        <v>169</v>
      </c>
      <c r="F66" t="str">
        <f t="shared" ref="F66:F97" si="2">IF(E66="Oral",IF(C66=D66,"Oral","Pôster_mod"),"Pôster")</f>
        <v>Oral</v>
      </c>
      <c r="G66" t="s">
        <v>2816</v>
      </c>
      <c r="H66">
        <v>0</v>
      </c>
      <c r="I66">
        <v>0</v>
      </c>
      <c r="J66">
        <v>0</v>
      </c>
      <c r="K66">
        <v>0</v>
      </c>
      <c r="L66" t="s">
        <v>127</v>
      </c>
    </row>
    <row r="67" spans="1:12" x14ac:dyDescent="0.25">
      <c r="A67" t="s">
        <v>2932</v>
      </c>
      <c r="B67" t="s">
        <v>3072</v>
      </c>
      <c r="C67" t="s">
        <v>1516</v>
      </c>
      <c r="D67" t="s">
        <v>1516</v>
      </c>
      <c r="E67" t="s">
        <v>400</v>
      </c>
      <c r="F67" t="str">
        <f t="shared" si="2"/>
        <v>Pôster</v>
      </c>
      <c r="G67" t="s">
        <v>2906</v>
      </c>
      <c r="H67" t="s">
        <v>2907</v>
      </c>
      <c r="I67" t="s">
        <v>2905</v>
      </c>
      <c r="J67" t="s">
        <v>2687</v>
      </c>
      <c r="K67" t="s">
        <v>2688</v>
      </c>
      <c r="L67" t="s">
        <v>46</v>
      </c>
    </row>
    <row r="68" spans="1:12" x14ac:dyDescent="0.25">
      <c r="A68" t="s">
        <v>2666</v>
      </c>
      <c r="B68" t="s">
        <v>3072</v>
      </c>
      <c r="C68" t="s">
        <v>1516</v>
      </c>
      <c r="D68" t="s">
        <v>1516</v>
      </c>
      <c r="E68" t="s">
        <v>169</v>
      </c>
      <c r="F68" t="str">
        <f t="shared" si="2"/>
        <v>Oral</v>
      </c>
      <c r="G68" t="s">
        <v>2667</v>
      </c>
      <c r="H68">
        <v>0</v>
      </c>
      <c r="I68">
        <v>0</v>
      </c>
      <c r="J68">
        <v>0</v>
      </c>
      <c r="K68">
        <v>0</v>
      </c>
      <c r="L68" t="s">
        <v>282</v>
      </c>
    </row>
    <row r="69" spans="1:12" x14ac:dyDescent="0.25">
      <c r="A69" t="s">
        <v>2668</v>
      </c>
      <c r="B69" t="s">
        <v>3071</v>
      </c>
      <c r="C69" t="s">
        <v>1516</v>
      </c>
      <c r="D69" t="s">
        <v>1517</v>
      </c>
      <c r="E69" t="s">
        <v>400</v>
      </c>
      <c r="F69" t="str">
        <f t="shared" si="2"/>
        <v>Pôster</v>
      </c>
      <c r="G69" t="s">
        <v>2669</v>
      </c>
      <c r="H69" t="s">
        <v>2670</v>
      </c>
      <c r="I69" t="s">
        <v>2671</v>
      </c>
      <c r="J69" t="s">
        <v>2672</v>
      </c>
      <c r="K69">
        <v>0</v>
      </c>
      <c r="L69" t="s">
        <v>143</v>
      </c>
    </row>
    <row r="70" spans="1:12" x14ac:dyDescent="0.25">
      <c r="A70" t="s">
        <v>3021</v>
      </c>
      <c r="B70" t="s">
        <v>3072</v>
      </c>
      <c r="C70" t="s">
        <v>1516</v>
      </c>
      <c r="D70" t="s">
        <v>1516</v>
      </c>
      <c r="E70" t="s">
        <v>400</v>
      </c>
      <c r="F70" t="str">
        <f t="shared" si="2"/>
        <v>Pôster</v>
      </c>
      <c r="G70" t="s">
        <v>3012</v>
      </c>
      <c r="H70" t="s">
        <v>3013</v>
      </c>
      <c r="I70">
        <v>0</v>
      </c>
      <c r="J70">
        <v>0</v>
      </c>
      <c r="K70">
        <v>0</v>
      </c>
      <c r="L70" t="s">
        <v>143</v>
      </c>
    </row>
    <row r="71" spans="1:12" x14ac:dyDescent="0.25">
      <c r="A71" t="s">
        <v>2933</v>
      </c>
      <c r="B71" t="s">
        <v>3072</v>
      </c>
      <c r="C71" t="s">
        <v>1516</v>
      </c>
      <c r="D71" t="s">
        <v>1516</v>
      </c>
      <c r="E71" t="s">
        <v>169</v>
      </c>
      <c r="F71" t="str">
        <f t="shared" si="2"/>
        <v>Oral</v>
      </c>
      <c r="G71" t="s">
        <v>2898</v>
      </c>
      <c r="H71" t="s">
        <v>2896</v>
      </c>
      <c r="I71" t="s">
        <v>2897</v>
      </c>
      <c r="J71" t="s">
        <v>2899</v>
      </c>
      <c r="K71" t="s">
        <v>2900</v>
      </c>
      <c r="L71" t="s">
        <v>46</v>
      </c>
    </row>
    <row r="72" spans="1:12" x14ac:dyDescent="0.25">
      <c r="A72" t="s">
        <v>2934</v>
      </c>
      <c r="B72" t="s">
        <v>3071</v>
      </c>
      <c r="C72" t="s">
        <v>1516</v>
      </c>
      <c r="D72" t="s">
        <v>1516</v>
      </c>
      <c r="E72" t="s">
        <v>169</v>
      </c>
      <c r="F72" t="str">
        <f t="shared" si="2"/>
        <v>Oral</v>
      </c>
      <c r="G72" t="s">
        <v>2935</v>
      </c>
      <c r="H72" t="s">
        <v>2936</v>
      </c>
      <c r="I72" t="s">
        <v>2937</v>
      </c>
      <c r="J72" t="s">
        <v>2938</v>
      </c>
      <c r="K72">
        <v>0</v>
      </c>
      <c r="L72" t="s">
        <v>3</v>
      </c>
    </row>
    <row r="73" spans="1:12" x14ac:dyDescent="0.25">
      <c r="A73" t="s">
        <v>2939</v>
      </c>
      <c r="B73" t="s">
        <v>3071</v>
      </c>
      <c r="C73" t="s">
        <v>1516</v>
      </c>
      <c r="D73" t="s">
        <v>1516</v>
      </c>
      <c r="E73" t="s">
        <v>169</v>
      </c>
      <c r="F73" t="str">
        <f t="shared" si="2"/>
        <v>Oral</v>
      </c>
      <c r="G73" t="s">
        <v>2940</v>
      </c>
      <c r="H73" t="s">
        <v>2836</v>
      </c>
      <c r="I73" t="s">
        <v>2885</v>
      </c>
      <c r="J73">
        <v>0</v>
      </c>
      <c r="K73">
        <v>0</v>
      </c>
      <c r="L73" t="s">
        <v>50</v>
      </c>
    </row>
    <row r="74" spans="1:12" x14ac:dyDescent="0.25">
      <c r="A74" t="s">
        <v>2843</v>
      </c>
      <c r="B74" t="s">
        <v>3072</v>
      </c>
      <c r="C74" t="s">
        <v>1516</v>
      </c>
      <c r="D74" t="s">
        <v>1516</v>
      </c>
      <c r="E74" t="s">
        <v>400</v>
      </c>
      <c r="F74" t="str">
        <f t="shared" si="2"/>
        <v>Pôster</v>
      </c>
      <c r="G74" t="s">
        <v>2844</v>
      </c>
      <c r="H74" t="s">
        <v>2750</v>
      </c>
      <c r="I74" t="s">
        <v>2751</v>
      </c>
      <c r="J74" t="s">
        <v>2752</v>
      </c>
      <c r="K74" t="s">
        <v>889</v>
      </c>
      <c r="L74" t="s">
        <v>46</v>
      </c>
    </row>
    <row r="75" spans="1:12" x14ac:dyDescent="0.25">
      <c r="A75" t="s">
        <v>2733</v>
      </c>
      <c r="B75" t="s">
        <v>3071</v>
      </c>
      <c r="C75" t="s">
        <v>1516</v>
      </c>
      <c r="D75" t="s">
        <v>1516</v>
      </c>
      <c r="E75" t="s">
        <v>400</v>
      </c>
      <c r="F75" t="str">
        <f t="shared" si="2"/>
        <v>Pôster</v>
      </c>
      <c r="G75" t="s">
        <v>2734</v>
      </c>
      <c r="H75" t="s">
        <v>2735</v>
      </c>
      <c r="I75" t="s">
        <v>2736</v>
      </c>
      <c r="J75" t="s">
        <v>2737</v>
      </c>
      <c r="K75">
        <v>0</v>
      </c>
      <c r="L75" t="s">
        <v>13</v>
      </c>
    </row>
    <row r="76" spans="1:12" x14ac:dyDescent="0.25">
      <c r="A76" t="s">
        <v>2941</v>
      </c>
      <c r="B76" t="s">
        <v>3072</v>
      </c>
      <c r="C76" t="s">
        <v>1516</v>
      </c>
      <c r="D76" t="s">
        <v>1516</v>
      </c>
      <c r="E76" t="s">
        <v>400</v>
      </c>
      <c r="F76" t="str">
        <f t="shared" si="2"/>
        <v>Pôster</v>
      </c>
      <c r="G76" t="s">
        <v>2656</v>
      </c>
      <c r="H76" t="s">
        <v>2657</v>
      </c>
      <c r="I76" t="s">
        <v>192</v>
      </c>
      <c r="J76" t="s">
        <v>2659</v>
      </c>
      <c r="K76">
        <v>0</v>
      </c>
      <c r="L76" t="s">
        <v>50</v>
      </c>
    </row>
    <row r="77" spans="1:12" x14ac:dyDescent="0.25">
      <c r="A77" t="s">
        <v>3046</v>
      </c>
      <c r="B77" t="s">
        <v>3072</v>
      </c>
      <c r="C77" t="s">
        <v>1516</v>
      </c>
      <c r="D77" t="s">
        <v>1516</v>
      </c>
      <c r="E77" t="s">
        <v>169</v>
      </c>
      <c r="F77" t="str">
        <f t="shared" si="2"/>
        <v>Oral</v>
      </c>
      <c r="G77" t="s">
        <v>2465</v>
      </c>
      <c r="H77" t="s">
        <v>2463</v>
      </c>
      <c r="I77" t="s">
        <v>2464</v>
      </c>
      <c r="J77" t="s">
        <v>2462</v>
      </c>
      <c r="K77">
        <v>0</v>
      </c>
      <c r="L77" t="s">
        <v>3</v>
      </c>
    </row>
    <row r="78" spans="1:12" x14ac:dyDescent="0.25">
      <c r="A78" t="s">
        <v>2738</v>
      </c>
      <c r="B78" t="s">
        <v>3071</v>
      </c>
      <c r="C78" t="s">
        <v>1516</v>
      </c>
      <c r="D78" t="s">
        <v>1516</v>
      </c>
      <c r="E78" t="s">
        <v>400</v>
      </c>
      <c r="F78" t="str">
        <f t="shared" si="2"/>
        <v>Pôster</v>
      </c>
      <c r="G78" t="s">
        <v>2739</v>
      </c>
      <c r="H78" t="s">
        <v>2740</v>
      </c>
      <c r="I78" t="s">
        <v>2741</v>
      </c>
      <c r="J78" t="s">
        <v>2742</v>
      </c>
      <c r="K78" t="s">
        <v>2743</v>
      </c>
      <c r="L78" t="s">
        <v>19</v>
      </c>
    </row>
    <row r="79" spans="1:12" x14ac:dyDescent="0.25">
      <c r="A79" t="s">
        <v>2942</v>
      </c>
      <c r="B79" t="s">
        <v>3072</v>
      </c>
      <c r="C79" t="s">
        <v>1516</v>
      </c>
      <c r="D79" t="s">
        <v>1516</v>
      </c>
      <c r="E79" t="s">
        <v>400</v>
      </c>
      <c r="F79" t="str">
        <f t="shared" si="2"/>
        <v>Pôster</v>
      </c>
      <c r="G79" t="s">
        <v>2943</v>
      </c>
      <c r="H79" t="s">
        <v>2944</v>
      </c>
      <c r="I79">
        <v>0</v>
      </c>
      <c r="J79">
        <v>0</v>
      </c>
      <c r="K79">
        <v>0</v>
      </c>
      <c r="L79" t="s">
        <v>46</v>
      </c>
    </row>
    <row r="80" spans="1:12" x14ac:dyDescent="0.25">
      <c r="A80" t="s">
        <v>2744</v>
      </c>
      <c r="B80" t="s">
        <v>3071</v>
      </c>
      <c r="C80" t="s">
        <v>1516</v>
      </c>
      <c r="D80" t="s">
        <v>1516</v>
      </c>
      <c r="E80" t="s">
        <v>400</v>
      </c>
      <c r="F80" t="str">
        <f t="shared" si="2"/>
        <v>Pôster</v>
      </c>
      <c r="G80" t="s">
        <v>2745</v>
      </c>
      <c r="H80" t="s">
        <v>2746</v>
      </c>
      <c r="I80" t="s">
        <v>2747</v>
      </c>
      <c r="J80">
        <v>0</v>
      </c>
      <c r="K80">
        <v>0</v>
      </c>
      <c r="L80" t="s">
        <v>13</v>
      </c>
    </row>
    <row r="81" spans="1:12" x14ac:dyDescent="0.25">
      <c r="A81" t="s">
        <v>2748</v>
      </c>
      <c r="B81" t="s">
        <v>3072</v>
      </c>
      <c r="C81" t="s">
        <v>1516</v>
      </c>
      <c r="D81" t="s">
        <v>1516</v>
      </c>
      <c r="E81" t="s">
        <v>169</v>
      </c>
      <c r="F81" t="str">
        <f t="shared" si="2"/>
        <v>Oral</v>
      </c>
      <c r="G81" t="s">
        <v>2749</v>
      </c>
      <c r="H81" t="s">
        <v>2750</v>
      </c>
      <c r="I81" t="s">
        <v>2751</v>
      </c>
      <c r="J81" t="s">
        <v>2752</v>
      </c>
      <c r="K81" t="s">
        <v>889</v>
      </c>
      <c r="L81" t="s">
        <v>46</v>
      </c>
    </row>
    <row r="82" spans="1:12" x14ac:dyDescent="0.25">
      <c r="A82" t="s">
        <v>2753</v>
      </c>
      <c r="B82" t="s">
        <v>3072</v>
      </c>
      <c r="C82" t="s">
        <v>1516</v>
      </c>
      <c r="D82" t="s">
        <v>1516</v>
      </c>
      <c r="E82" t="s">
        <v>400</v>
      </c>
      <c r="F82" t="str">
        <f t="shared" si="2"/>
        <v>Pôster</v>
      </c>
      <c r="G82" t="s">
        <v>2754</v>
      </c>
      <c r="H82" t="s">
        <v>2755</v>
      </c>
      <c r="I82">
        <v>0</v>
      </c>
      <c r="J82">
        <v>0</v>
      </c>
      <c r="K82">
        <v>0</v>
      </c>
      <c r="L82" t="s">
        <v>127</v>
      </c>
    </row>
    <row r="83" spans="1:12" x14ac:dyDescent="0.25">
      <c r="A83" t="s">
        <v>3059</v>
      </c>
      <c r="B83" t="s">
        <v>3072</v>
      </c>
      <c r="C83" t="s">
        <v>1516</v>
      </c>
      <c r="D83" t="s">
        <v>1516</v>
      </c>
      <c r="E83" t="s">
        <v>400</v>
      </c>
      <c r="F83" t="str">
        <f t="shared" si="2"/>
        <v>Pôster</v>
      </c>
      <c r="G83" t="s">
        <v>3060</v>
      </c>
      <c r="H83" t="s">
        <v>2682</v>
      </c>
      <c r="I83">
        <v>0</v>
      </c>
      <c r="J83">
        <v>0</v>
      </c>
      <c r="K83">
        <v>0</v>
      </c>
      <c r="L83" t="s">
        <v>46</v>
      </c>
    </row>
    <row r="84" spans="1:12" x14ac:dyDescent="0.25">
      <c r="A84" t="s">
        <v>2817</v>
      </c>
      <c r="B84" t="s">
        <v>3071</v>
      </c>
      <c r="C84" t="s">
        <v>1516</v>
      </c>
      <c r="D84" t="s">
        <v>1517</v>
      </c>
      <c r="E84" t="s">
        <v>400</v>
      </c>
      <c r="F84" t="str">
        <f t="shared" si="2"/>
        <v>Pôster</v>
      </c>
      <c r="G84" t="s">
        <v>2818</v>
      </c>
      <c r="H84">
        <v>0</v>
      </c>
      <c r="I84">
        <v>0</v>
      </c>
      <c r="J84">
        <v>0</v>
      </c>
      <c r="K84">
        <v>0</v>
      </c>
      <c r="L84" t="s">
        <v>22</v>
      </c>
    </row>
    <row r="85" spans="1:12" x14ac:dyDescent="0.25">
      <c r="A85" t="s">
        <v>2756</v>
      </c>
      <c r="B85" t="s">
        <v>3071</v>
      </c>
      <c r="C85" t="s">
        <v>1516</v>
      </c>
      <c r="D85" t="s">
        <v>1517</v>
      </c>
      <c r="E85" t="s">
        <v>400</v>
      </c>
      <c r="F85" t="str">
        <f t="shared" si="2"/>
        <v>Pôster</v>
      </c>
      <c r="G85" t="s">
        <v>2757</v>
      </c>
      <c r="H85">
        <v>0</v>
      </c>
      <c r="I85">
        <v>0</v>
      </c>
      <c r="J85">
        <v>0</v>
      </c>
      <c r="K85">
        <v>0</v>
      </c>
      <c r="L85" t="s">
        <v>13</v>
      </c>
    </row>
    <row r="86" spans="1:12" x14ac:dyDescent="0.25">
      <c r="A86" t="s">
        <v>2673</v>
      </c>
      <c r="B86" t="s">
        <v>3072</v>
      </c>
      <c r="C86" t="s">
        <v>1516</v>
      </c>
      <c r="D86" t="s">
        <v>1516</v>
      </c>
      <c r="E86" t="s">
        <v>400</v>
      </c>
      <c r="F86" t="str">
        <f t="shared" si="2"/>
        <v>Pôster</v>
      </c>
      <c r="G86" t="s">
        <v>2505</v>
      </c>
      <c r="H86" t="s">
        <v>2674</v>
      </c>
      <c r="I86" t="s">
        <v>2675</v>
      </c>
      <c r="J86" t="s">
        <v>2676</v>
      </c>
      <c r="K86" t="s">
        <v>2677</v>
      </c>
      <c r="L86" t="s">
        <v>50</v>
      </c>
    </row>
    <row r="87" spans="1:12" x14ac:dyDescent="0.25">
      <c r="A87" t="s">
        <v>2758</v>
      </c>
      <c r="B87" t="s">
        <v>3072</v>
      </c>
      <c r="C87" t="s">
        <v>1516</v>
      </c>
      <c r="D87" t="s">
        <v>1516</v>
      </c>
      <c r="E87" t="s">
        <v>169</v>
      </c>
      <c r="F87" t="str">
        <f t="shared" si="2"/>
        <v>Oral</v>
      </c>
      <c r="G87" t="s">
        <v>2759</v>
      </c>
      <c r="H87" t="s">
        <v>2760</v>
      </c>
      <c r="I87">
        <v>0</v>
      </c>
      <c r="J87">
        <v>0</v>
      </c>
      <c r="K87">
        <v>0</v>
      </c>
      <c r="L87" t="s">
        <v>39</v>
      </c>
    </row>
    <row r="88" spans="1:12" x14ac:dyDescent="0.25">
      <c r="A88" t="s">
        <v>2945</v>
      </c>
      <c r="B88" t="s">
        <v>3072</v>
      </c>
      <c r="C88" t="s">
        <v>1516</v>
      </c>
      <c r="D88" t="s">
        <v>1516</v>
      </c>
      <c r="E88" t="s">
        <v>400</v>
      </c>
      <c r="F88" t="str">
        <f t="shared" si="2"/>
        <v>Pôster</v>
      </c>
      <c r="G88" t="s">
        <v>2946</v>
      </c>
      <c r="H88" t="s">
        <v>2947</v>
      </c>
      <c r="I88" t="s">
        <v>2930</v>
      </c>
      <c r="J88" t="s">
        <v>2948</v>
      </c>
      <c r="K88" t="s">
        <v>2949</v>
      </c>
      <c r="L88" t="s">
        <v>13</v>
      </c>
    </row>
    <row r="89" spans="1:12" x14ac:dyDescent="0.25">
      <c r="A89" t="s">
        <v>2857</v>
      </c>
      <c r="B89" t="s">
        <v>3071</v>
      </c>
      <c r="C89" t="s">
        <v>1516</v>
      </c>
      <c r="D89" t="s">
        <v>1517</v>
      </c>
      <c r="E89">
        <v>0</v>
      </c>
      <c r="F89" t="str">
        <f t="shared" si="2"/>
        <v>Pôster</v>
      </c>
      <c r="G89" t="s">
        <v>2851</v>
      </c>
      <c r="H89" t="s">
        <v>2858</v>
      </c>
      <c r="I89">
        <v>0</v>
      </c>
      <c r="J89">
        <v>0</v>
      </c>
      <c r="K89">
        <v>0</v>
      </c>
      <c r="L89" t="s">
        <v>46</v>
      </c>
    </row>
    <row r="90" spans="1:12" x14ac:dyDescent="0.25">
      <c r="A90" t="s">
        <v>2950</v>
      </c>
      <c r="B90" t="s">
        <v>3072</v>
      </c>
      <c r="C90" t="s">
        <v>1516</v>
      </c>
      <c r="D90" t="s">
        <v>1516</v>
      </c>
      <c r="E90" t="s">
        <v>169</v>
      </c>
      <c r="F90" t="str">
        <f t="shared" si="2"/>
        <v>Oral</v>
      </c>
      <c r="G90" t="s">
        <v>2463</v>
      </c>
      <c r="H90" t="s">
        <v>2865</v>
      </c>
      <c r="I90" t="s">
        <v>2706</v>
      </c>
      <c r="J90">
        <v>0</v>
      </c>
      <c r="K90">
        <v>0</v>
      </c>
      <c r="L90" t="s">
        <v>3</v>
      </c>
    </row>
    <row r="91" spans="1:12" x14ac:dyDescent="0.25">
      <c r="A91" t="s">
        <v>2951</v>
      </c>
      <c r="B91" t="s">
        <v>3071</v>
      </c>
      <c r="C91" t="s">
        <v>1516</v>
      </c>
      <c r="D91" t="s">
        <v>1516</v>
      </c>
      <c r="E91" t="s">
        <v>400</v>
      </c>
      <c r="F91" t="str">
        <f t="shared" si="2"/>
        <v>Pôster</v>
      </c>
      <c r="G91" t="s">
        <v>2952</v>
      </c>
      <c r="H91" t="s">
        <v>2953</v>
      </c>
      <c r="I91" t="s">
        <v>2935</v>
      </c>
      <c r="J91">
        <v>0</v>
      </c>
      <c r="K91">
        <v>0</v>
      </c>
      <c r="L91" t="s">
        <v>3</v>
      </c>
    </row>
    <row r="92" spans="1:12" x14ac:dyDescent="0.25">
      <c r="A92" t="s">
        <v>3033</v>
      </c>
      <c r="B92" t="s">
        <v>3072</v>
      </c>
      <c r="C92" t="s">
        <v>1516</v>
      </c>
      <c r="D92" t="s">
        <v>1516</v>
      </c>
      <c r="E92" t="s">
        <v>169</v>
      </c>
      <c r="F92" t="str">
        <f t="shared" si="2"/>
        <v>Oral</v>
      </c>
      <c r="G92" t="s">
        <v>3017</v>
      </c>
      <c r="H92" t="s">
        <v>3016</v>
      </c>
      <c r="I92" t="s">
        <v>3015</v>
      </c>
      <c r="J92" t="s">
        <v>889</v>
      </c>
      <c r="K92" t="s">
        <v>2752</v>
      </c>
      <c r="L92" t="s">
        <v>46</v>
      </c>
    </row>
    <row r="93" spans="1:12" x14ac:dyDescent="0.25">
      <c r="A93" t="s">
        <v>2954</v>
      </c>
      <c r="B93" t="s">
        <v>3072</v>
      </c>
      <c r="C93" t="s">
        <v>1516</v>
      </c>
      <c r="D93" t="s">
        <v>1516</v>
      </c>
      <c r="E93" t="s">
        <v>169</v>
      </c>
      <c r="F93" t="str">
        <f t="shared" si="2"/>
        <v>Oral</v>
      </c>
      <c r="G93" t="s">
        <v>2955</v>
      </c>
      <c r="H93" t="s">
        <v>2956</v>
      </c>
      <c r="I93" t="s">
        <v>2944</v>
      </c>
      <c r="J93">
        <v>0</v>
      </c>
      <c r="K93">
        <v>0</v>
      </c>
      <c r="L93" t="s">
        <v>46</v>
      </c>
    </row>
    <row r="94" spans="1:12" x14ac:dyDescent="0.25">
      <c r="A94" t="s">
        <v>2957</v>
      </c>
      <c r="B94" t="s">
        <v>3072</v>
      </c>
      <c r="C94" t="s">
        <v>1516</v>
      </c>
      <c r="D94" t="s">
        <v>1516</v>
      </c>
      <c r="E94" t="s">
        <v>169</v>
      </c>
      <c r="F94" t="str">
        <f t="shared" si="2"/>
        <v>Oral</v>
      </c>
      <c r="G94" t="s">
        <v>2862</v>
      </c>
      <c r="H94" t="s">
        <v>2762</v>
      </c>
      <c r="I94" t="s">
        <v>2760</v>
      </c>
      <c r="J94" t="s">
        <v>2958</v>
      </c>
      <c r="K94" t="s">
        <v>2959</v>
      </c>
      <c r="L94" t="s">
        <v>39</v>
      </c>
    </row>
    <row r="95" spans="1:12" x14ac:dyDescent="0.25">
      <c r="A95" t="s">
        <v>2761</v>
      </c>
      <c r="B95" t="s">
        <v>3072</v>
      </c>
      <c r="C95" t="s">
        <v>1516</v>
      </c>
      <c r="D95" t="s">
        <v>1516</v>
      </c>
      <c r="E95" t="s">
        <v>169</v>
      </c>
      <c r="F95" t="str">
        <f t="shared" si="2"/>
        <v>Oral</v>
      </c>
      <c r="G95" t="s">
        <v>2762</v>
      </c>
      <c r="H95" t="s">
        <v>2763</v>
      </c>
      <c r="I95">
        <v>0</v>
      </c>
      <c r="J95">
        <v>0</v>
      </c>
      <c r="K95">
        <v>0</v>
      </c>
      <c r="L95" t="s">
        <v>39</v>
      </c>
    </row>
    <row r="96" spans="1:12" x14ac:dyDescent="0.25">
      <c r="A96" t="s">
        <v>2819</v>
      </c>
      <c r="B96" t="s">
        <v>3072</v>
      </c>
      <c r="C96" t="s">
        <v>1516</v>
      </c>
      <c r="D96" t="s">
        <v>1516</v>
      </c>
      <c r="E96" t="s">
        <v>169</v>
      </c>
      <c r="F96" t="str">
        <f t="shared" si="2"/>
        <v>Oral</v>
      </c>
      <c r="G96" t="s">
        <v>2820</v>
      </c>
      <c r="H96" t="s">
        <v>2821</v>
      </c>
      <c r="I96" t="s">
        <v>2822</v>
      </c>
      <c r="J96" t="s">
        <v>2823</v>
      </c>
      <c r="K96">
        <v>0</v>
      </c>
      <c r="L96" t="s">
        <v>143</v>
      </c>
    </row>
    <row r="97" spans="1:12" x14ac:dyDescent="0.25">
      <c r="A97" t="s">
        <v>2764</v>
      </c>
      <c r="B97" t="s">
        <v>3071</v>
      </c>
      <c r="C97" t="s">
        <v>1516</v>
      </c>
      <c r="D97" t="s">
        <v>1516</v>
      </c>
      <c r="E97" t="s">
        <v>400</v>
      </c>
      <c r="F97" t="str">
        <f t="shared" si="2"/>
        <v>Pôster</v>
      </c>
      <c r="G97" t="s">
        <v>2732</v>
      </c>
      <c r="H97" t="s">
        <v>2765</v>
      </c>
      <c r="I97">
        <v>0</v>
      </c>
      <c r="J97">
        <v>0</v>
      </c>
      <c r="K97">
        <v>0</v>
      </c>
      <c r="L97" t="s">
        <v>22</v>
      </c>
    </row>
    <row r="98" spans="1:12" x14ac:dyDescent="0.25">
      <c r="A98" t="s">
        <v>2766</v>
      </c>
      <c r="B98" t="s">
        <v>3071</v>
      </c>
      <c r="C98" t="s">
        <v>1516</v>
      </c>
      <c r="D98" t="s">
        <v>1516</v>
      </c>
      <c r="E98" t="s">
        <v>400</v>
      </c>
      <c r="F98" t="str">
        <f t="shared" ref="F98:F129" si="3">IF(E98="Oral",IF(C98=D98,"Oral","Pôster_mod"),"Pôster")</f>
        <v>Pôster</v>
      </c>
      <c r="G98" t="s">
        <v>2767</v>
      </c>
      <c r="H98" t="s">
        <v>2768</v>
      </c>
      <c r="I98" t="s">
        <v>2769</v>
      </c>
      <c r="J98" t="s">
        <v>2743</v>
      </c>
      <c r="K98" t="s">
        <v>2741</v>
      </c>
      <c r="L98" t="s">
        <v>19</v>
      </c>
    </row>
    <row r="99" spans="1:12" x14ac:dyDescent="0.25">
      <c r="A99" t="s">
        <v>3022</v>
      </c>
      <c r="B99" t="s">
        <v>3072</v>
      </c>
      <c r="C99" t="s">
        <v>1516</v>
      </c>
      <c r="D99" t="s">
        <v>1516</v>
      </c>
      <c r="E99" t="s">
        <v>400</v>
      </c>
      <c r="F99" t="str">
        <f t="shared" si="3"/>
        <v>Pôster</v>
      </c>
      <c r="G99" t="s">
        <v>2680</v>
      </c>
      <c r="H99" t="s">
        <v>2679</v>
      </c>
      <c r="I99" t="s">
        <v>2681</v>
      </c>
      <c r="J99" t="s">
        <v>3023</v>
      </c>
      <c r="K99" t="s">
        <v>2682</v>
      </c>
      <c r="L99" t="s">
        <v>46</v>
      </c>
    </row>
    <row r="100" spans="1:12" x14ac:dyDescent="0.25">
      <c r="A100" t="s">
        <v>3034</v>
      </c>
      <c r="B100" t="s">
        <v>3071</v>
      </c>
      <c r="C100" t="s">
        <v>1516</v>
      </c>
      <c r="D100" t="s">
        <v>1516</v>
      </c>
      <c r="E100" t="s">
        <v>169</v>
      </c>
      <c r="F100" t="str">
        <f t="shared" si="3"/>
        <v>Oral</v>
      </c>
      <c r="G100" t="s">
        <v>3035</v>
      </c>
      <c r="H100" t="s">
        <v>3036</v>
      </c>
      <c r="I100" t="s">
        <v>3037</v>
      </c>
      <c r="J100">
        <v>0</v>
      </c>
      <c r="K100">
        <v>0</v>
      </c>
      <c r="L100" t="s">
        <v>50</v>
      </c>
    </row>
    <row r="101" spans="1:12" x14ac:dyDescent="0.25">
      <c r="A101" t="s">
        <v>3038</v>
      </c>
      <c r="B101" t="s">
        <v>3072</v>
      </c>
      <c r="C101" t="s">
        <v>1516</v>
      </c>
      <c r="D101" t="s">
        <v>1516</v>
      </c>
      <c r="E101" t="s">
        <v>400</v>
      </c>
      <c r="F101" t="str">
        <f t="shared" si="3"/>
        <v>Pôster</v>
      </c>
      <c r="G101" t="s">
        <v>3039</v>
      </c>
      <c r="H101" t="s">
        <v>2661</v>
      </c>
      <c r="I101" t="s">
        <v>3040</v>
      </c>
      <c r="J101" t="s">
        <v>3041</v>
      </c>
      <c r="K101">
        <v>0</v>
      </c>
      <c r="L101" t="s">
        <v>127</v>
      </c>
    </row>
    <row r="102" spans="1:12" x14ac:dyDescent="0.25">
      <c r="A102" t="s">
        <v>2770</v>
      </c>
      <c r="B102" t="s">
        <v>3072</v>
      </c>
      <c r="C102" t="s">
        <v>1516</v>
      </c>
      <c r="D102" t="s">
        <v>1516</v>
      </c>
      <c r="E102" t="s">
        <v>400</v>
      </c>
      <c r="F102" t="str">
        <f t="shared" si="3"/>
        <v>Pôster</v>
      </c>
      <c r="G102" t="s">
        <v>2771</v>
      </c>
      <c r="H102" t="s">
        <v>2772</v>
      </c>
      <c r="I102" t="s">
        <v>2773</v>
      </c>
      <c r="J102">
        <v>0</v>
      </c>
      <c r="K102">
        <v>0</v>
      </c>
      <c r="L102" t="s">
        <v>282</v>
      </c>
    </row>
    <row r="103" spans="1:12" x14ac:dyDescent="0.25">
      <c r="A103" t="s">
        <v>2678</v>
      </c>
      <c r="B103" t="s">
        <v>3072</v>
      </c>
      <c r="C103" t="s">
        <v>1516</v>
      </c>
      <c r="D103" t="s">
        <v>1516</v>
      </c>
      <c r="E103" t="s">
        <v>400</v>
      </c>
      <c r="F103" t="str">
        <f t="shared" si="3"/>
        <v>Pôster</v>
      </c>
      <c r="G103" t="s">
        <v>2679</v>
      </c>
      <c r="H103" t="s">
        <v>2680</v>
      </c>
      <c r="I103" t="s">
        <v>2681</v>
      </c>
      <c r="J103" t="s">
        <v>2682</v>
      </c>
      <c r="K103">
        <v>0</v>
      </c>
      <c r="L103" t="s">
        <v>46</v>
      </c>
    </row>
    <row r="104" spans="1:12" x14ac:dyDescent="0.25">
      <c r="A104" t="s">
        <v>3047</v>
      </c>
      <c r="B104" t="s">
        <v>3071</v>
      </c>
      <c r="C104" t="s">
        <v>1516</v>
      </c>
      <c r="D104" t="s">
        <v>1516</v>
      </c>
      <c r="E104" t="s">
        <v>400</v>
      </c>
      <c r="F104" t="str">
        <f t="shared" si="3"/>
        <v>Pôster</v>
      </c>
      <c r="G104" t="s">
        <v>2012</v>
      </c>
      <c r="H104">
        <v>0</v>
      </c>
      <c r="I104">
        <v>0</v>
      </c>
      <c r="J104">
        <v>0</v>
      </c>
      <c r="K104">
        <v>0</v>
      </c>
      <c r="L104" t="s">
        <v>39</v>
      </c>
    </row>
    <row r="105" spans="1:12" x14ac:dyDescent="0.25">
      <c r="A105" t="s">
        <v>2960</v>
      </c>
      <c r="B105" t="s">
        <v>3072</v>
      </c>
      <c r="C105" t="s">
        <v>1516</v>
      </c>
      <c r="D105" t="s">
        <v>1517</v>
      </c>
      <c r="E105" t="s">
        <v>400</v>
      </c>
      <c r="F105" t="str">
        <f t="shared" si="3"/>
        <v>Pôster</v>
      </c>
      <c r="G105" t="s">
        <v>2961</v>
      </c>
      <c r="H105">
        <v>0</v>
      </c>
      <c r="I105">
        <v>0</v>
      </c>
      <c r="J105">
        <v>0</v>
      </c>
      <c r="K105">
        <v>0</v>
      </c>
      <c r="L105" t="s">
        <v>46</v>
      </c>
    </row>
    <row r="106" spans="1:12" x14ac:dyDescent="0.25">
      <c r="A106" t="s">
        <v>2774</v>
      </c>
      <c r="B106" t="s">
        <v>3072</v>
      </c>
      <c r="C106" t="s">
        <v>1516</v>
      </c>
      <c r="D106" t="s">
        <v>1516</v>
      </c>
      <c r="E106" t="s">
        <v>400</v>
      </c>
      <c r="F106" t="str">
        <f t="shared" si="3"/>
        <v>Pôster</v>
      </c>
      <c r="G106" t="s">
        <v>2775</v>
      </c>
      <c r="H106" t="s">
        <v>2776</v>
      </c>
      <c r="I106" t="s">
        <v>2777</v>
      </c>
      <c r="J106" t="s">
        <v>2778</v>
      </c>
      <c r="K106">
        <v>0</v>
      </c>
      <c r="L106" t="s">
        <v>939</v>
      </c>
    </row>
    <row r="107" spans="1:12" x14ac:dyDescent="0.25">
      <c r="A107" t="s">
        <v>2962</v>
      </c>
      <c r="B107" t="s">
        <v>3072</v>
      </c>
      <c r="C107" t="s">
        <v>1516</v>
      </c>
      <c r="D107" t="s">
        <v>1516</v>
      </c>
      <c r="E107" t="s">
        <v>400</v>
      </c>
      <c r="F107" t="str">
        <f t="shared" si="3"/>
        <v>Pôster</v>
      </c>
      <c r="G107" t="s">
        <v>2963</v>
      </c>
      <c r="H107" t="s">
        <v>2964</v>
      </c>
      <c r="I107" t="s">
        <v>2944</v>
      </c>
      <c r="J107">
        <v>0</v>
      </c>
      <c r="K107">
        <v>0</v>
      </c>
      <c r="L107" t="s">
        <v>46</v>
      </c>
    </row>
    <row r="108" spans="1:12" x14ac:dyDescent="0.25">
      <c r="A108" t="s">
        <v>2965</v>
      </c>
      <c r="B108" t="s">
        <v>3072</v>
      </c>
      <c r="C108" t="s">
        <v>1516</v>
      </c>
      <c r="D108" t="s">
        <v>1516</v>
      </c>
      <c r="E108" t="s">
        <v>400</v>
      </c>
      <c r="F108" t="str">
        <f t="shared" si="3"/>
        <v>Pôster</v>
      </c>
      <c r="G108" t="s">
        <v>2966</v>
      </c>
      <c r="H108" t="s">
        <v>2967</v>
      </c>
      <c r="I108" t="s">
        <v>2944</v>
      </c>
      <c r="J108">
        <v>0</v>
      </c>
      <c r="K108">
        <v>0</v>
      </c>
      <c r="L108" t="s">
        <v>46</v>
      </c>
    </row>
    <row r="109" spans="1:12" x14ac:dyDescent="0.25">
      <c r="A109" t="s">
        <v>2973</v>
      </c>
      <c r="B109" t="s">
        <v>3072</v>
      </c>
      <c r="C109" t="s">
        <v>1516</v>
      </c>
      <c r="D109" t="s">
        <v>1516</v>
      </c>
      <c r="E109" t="s">
        <v>400</v>
      </c>
      <c r="F109" t="str">
        <f t="shared" si="3"/>
        <v>Pôster</v>
      </c>
      <c r="G109" t="s">
        <v>2974</v>
      </c>
      <c r="H109" t="s">
        <v>2975</v>
      </c>
      <c r="I109" t="s">
        <v>2976</v>
      </c>
      <c r="J109" t="s">
        <v>2977</v>
      </c>
      <c r="K109">
        <v>0</v>
      </c>
      <c r="L109" t="s">
        <v>282</v>
      </c>
    </row>
    <row r="110" spans="1:12" x14ac:dyDescent="0.25">
      <c r="A110" t="s">
        <v>2779</v>
      </c>
      <c r="B110" t="s">
        <v>3071</v>
      </c>
      <c r="C110" t="s">
        <v>1516</v>
      </c>
      <c r="D110" t="s">
        <v>1517</v>
      </c>
      <c r="E110" t="s">
        <v>400</v>
      </c>
      <c r="F110" t="str">
        <f t="shared" si="3"/>
        <v>Pôster</v>
      </c>
      <c r="G110" t="s">
        <v>2780</v>
      </c>
      <c r="H110" t="s">
        <v>2781</v>
      </c>
      <c r="I110" t="s">
        <v>2782</v>
      </c>
      <c r="J110">
        <v>0</v>
      </c>
      <c r="K110">
        <v>0</v>
      </c>
      <c r="L110" t="s">
        <v>514</v>
      </c>
    </row>
    <row r="111" spans="1:12" x14ac:dyDescent="0.25">
      <c r="A111" t="s">
        <v>2968</v>
      </c>
      <c r="B111" t="s">
        <v>3072</v>
      </c>
      <c r="C111" t="s">
        <v>1516</v>
      </c>
      <c r="D111" t="s">
        <v>1516</v>
      </c>
      <c r="E111" t="s">
        <v>400</v>
      </c>
      <c r="F111" t="str">
        <f t="shared" si="3"/>
        <v>Pôster</v>
      </c>
      <c r="G111" t="s">
        <v>2809</v>
      </c>
      <c r="H111" t="s">
        <v>2969</v>
      </c>
      <c r="I111" t="s">
        <v>2970</v>
      </c>
      <c r="J111" t="s">
        <v>2971</v>
      </c>
      <c r="K111" t="s">
        <v>2972</v>
      </c>
      <c r="L111" t="s">
        <v>46</v>
      </c>
    </row>
    <row r="112" spans="1:12" x14ac:dyDescent="0.25">
      <c r="A112" t="s">
        <v>3024</v>
      </c>
      <c r="B112" t="s">
        <v>3072</v>
      </c>
      <c r="C112" t="s">
        <v>1516</v>
      </c>
      <c r="D112" t="s">
        <v>1516</v>
      </c>
      <c r="E112" t="s">
        <v>400</v>
      </c>
      <c r="F112" t="str">
        <f t="shared" si="3"/>
        <v>Pôster</v>
      </c>
      <c r="G112" t="s">
        <v>3025</v>
      </c>
      <c r="H112" t="s">
        <v>2674</v>
      </c>
      <c r="I112">
        <v>0</v>
      </c>
      <c r="J112">
        <v>0</v>
      </c>
      <c r="K112">
        <v>0</v>
      </c>
      <c r="L112" t="s">
        <v>50</v>
      </c>
    </row>
    <row r="113" spans="1:12" x14ac:dyDescent="0.25">
      <c r="A113" t="s">
        <v>2783</v>
      </c>
      <c r="B113" t="s">
        <v>3071</v>
      </c>
      <c r="C113" t="s">
        <v>1516</v>
      </c>
      <c r="D113" t="s">
        <v>1516</v>
      </c>
      <c r="E113" t="s">
        <v>169</v>
      </c>
      <c r="F113" t="str">
        <f t="shared" si="3"/>
        <v>Oral</v>
      </c>
      <c r="G113" t="s">
        <v>2784</v>
      </c>
      <c r="H113">
        <v>0</v>
      </c>
      <c r="I113">
        <v>0</v>
      </c>
      <c r="J113">
        <v>0</v>
      </c>
      <c r="K113">
        <v>0</v>
      </c>
      <c r="L113" t="s">
        <v>50</v>
      </c>
    </row>
    <row r="114" spans="1:12" x14ac:dyDescent="0.25">
      <c r="A114" t="s">
        <v>2978</v>
      </c>
      <c r="B114" t="s">
        <v>3071</v>
      </c>
      <c r="C114" t="s">
        <v>1516</v>
      </c>
      <c r="D114" t="s">
        <v>1516</v>
      </c>
      <c r="E114" t="s">
        <v>400</v>
      </c>
      <c r="F114" t="str">
        <f t="shared" si="3"/>
        <v>Pôster</v>
      </c>
      <c r="G114" t="s">
        <v>2877</v>
      </c>
      <c r="H114" t="s">
        <v>2885</v>
      </c>
      <c r="I114">
        <v>0</v>
      </c>
      <c r="J114">
        <v>0</v>
      </c>
      <c r="K114">
        <v>0</v>
      </c>
      <c r="L114" t="s">
        <v>50</v>
      </c>
    </row>
    <row r="115" spans="1:12" x14ac:dyDescent="0.25">
      <c r="A115" t="s">
        <v>3058</v>
      </c>
      <c r="B115" t="s">
        <v>3072</v>
      </c>
      <c r="C115" t="s">
        <v>1516</v>
      </c>
      <c r="D115" t="s">
        <v>1516</v>
      </c>
      <c r="E115" t="s">
        <v>400</v>
      </c>
      <c r="F115" t="str">
        <f t="shared" si="3"/>
        <v>Pôster</v>
      </c>
      <c r="G115" t="s">
        <v>2681</v>
      </c>
      <c r="H115" t="s">
        <v>2682</v>
      </c>
      <c r="I115">
        <v>0</v>
      </c>
      <c r="J115">
        <v>0</v>
      </c>
      <c r="K115">
        <v>0</v>
      </c>
      <c r="L115" t="s">
        <v>46</v>
      </c>
    </row>
    <row r="116" spans="1:12" x14ac:dyDescent="0.25">
      <c r="A116" t="s">
        <v>2785</v>
      </c>
      <c r="B116" t="s">
        <v>3071</v>
      </c>
      <c r="C116" t="s">
        <v>1516</v>
      </c>
      <c r="D116" t="s">
        <v>1517</v>
      </c>
      <c r="E116" t="s">
        <v>400</v>
      </c>
      <c r="F116" t="str">
        <f t="shared" si="3"/>
        <v>Pôster</v>
      </c>
      <c r="G116" t="s">
        <v>2786</v>
      </c>
      <c r="H116">
        <v>0</v>
      </c>
      <c r="I116">
        <v>0</v>
      </c>
      <c r="J116">
        <v>0</v>
      </c>
      <c r="K116">
        <v>0</v>
      </c>
      <c r="L116" t="s">
        <v>1642</v>
      </c>
    </row>
    <row r="117" spans="1:12" x14ac:dyDescent="0.25">
      <c r="A117" t="s">
        <v>2824</v>
      </c>
      <c r="B117" t="s">
        <v>3072</v>
      </c>
      <c r="C117" t="s">
        <v>1516</v>
      </c>
      <c r="D117" t="s">
        <v>1516</v>
      </c>
      <c r="E117" t="s">
        <v>169</v>
      </c>
      <c r="F117" t="str">
        <f t="shared" si="3"/>
        <v>Oral</v>
      </c>
      <c r="G117" t="s">
        <v>2825</v>
      </c>
      <c r="H117" t="s">
        <v>393</v>
      </c>
      <c r="I117" t="s">
        <v>2826</v>
      </c>
      <c r="J117">
        <v>0</v>
      </c>
      <c r="K117">
        <v>0</v>
      </c>
      <c r="L117" t="s">
        <v>3</v>
      </c>
    </row>
    <row r="118" spans="1:12" x14ac:dyDescent="0.25">
      <c r="A118" t="s">
        <v>2827</v>
      </c>
      <c r="B118" t="s">
        <v>3072</v>
      </c>
      <c r="C118" t="s">
        <v>1516</v>
      </c>
      <c r="D118" t="s">
        <v>1516</v>
      </c>
      <c r="E118" t="s">
        <v>169</v>
      </c>
      <c r="F118" t="str">
        <f t="shared" si="3"/>
        <v>Oral</v>
      </c>
      <c r="G118" t="s">
        <v>2828</v>
      </c>
      <c r="H118" t="s">
        <v>2762</v>
      </c>
      <c r="I118">
        <v>0</v>
      </c>
      <c r="J118">
        <v>0</v>
      </c>
      <c r="K118">
        <v>0</v>
      </c>
      <c r="L118" t="s">
        <v>39</v>
      </c>
    </row>
    <row r="119" spans="1:12" x14ac:dyDescent="0.25">
      <c r="A119" t="s">
        <v>2979</v>
      </c>
      <c r="B119" t="s">
        <v>3072</v>
      </c>
      <c r="C119" t="s">
        <v>1516</v>
      </c>
      <c r="D119" t="s">
        <v>1516</v>
      </c>
      <c r="E119" t="s">
        <v>400</v>
      </c>
      <c r="F119" t="str">
        <f t="shared" si="3"/>
        <v>Pôster</v>
      </c>
      <c r="G119" t="s">
        <v>2980</v>
      </c>
      <c r="H119" t="s">
        <v>2981</v>
      </c>
      <c r="I119" t="s">
        <v>2982</v>
      </c>
      <c r="J119" t="s">
        <v>2983</v>
      </c>
      <c r="K119">
        <v>0</v>
      </c>
      <c r="L119" t="s">
        <v>39</v>
      </c>
    </row>
    <row r="120" spans="1:12" x14ac:dyDescent="0.25">
      <c r="A120" t="s">
        <v>2829</v>
      </c>
      <c r="B120" t="s">
        <v>3072</v>
      </c>
      <c r="C120" t="s">
        <v>1516</v>
      </c>
      <c r="D120" t="s">
        <v>1516</v>
      </c>
      <c r="E120" t="s">
        <v>169</v>
      </c>
      <c r="F120" t="str">
        <f t="shared" si="3"/>
        <v>Oral</v>
      </c>
      <c r="G120" t="s">
        <v>2750</v>
      </c>
      <c r="H120" t="s">
        <v>2830</v>
      </c>
      <c r="I120" t="s">
        <v>2749</v>
      </c>
      <c r="J120" t="s">
        <v>2752</v>
      </c>
      <c r="K120" t="s">
        <v>889</v>
      </c>
      <c r="L120" t="s">
        <v>46</v>
      </c>
    </row>
    <row r="121" spans="1:12" x14ac:dyDescent="0.25">
      <c r="A121" t="s">
        <v>2787</v>
      </c>
      <c r="B121" t="s">
        <v>3071</v>
      </c>
      <c r="C121" t="s">
        <v>1516</v>
      </c>
      <c r="D121" t="s">
        <v>1517</v>
      </c>
      <c r="E121" t="s">
        <v>400</v>
      </c>
      <c r="F121" t="str">
        <f t="shared" si="3"/>
        <v>Pôster</v>
      </c>
      <c r="G121" t="s">
        <v>2788</v>
      </c>
      <c r="H121" t="s">
        <v>2789</v>
      </c>
      <c r="I121">
        <v>0</v>
      </c>
      <c r="J121">
        <v>0</v>
      </c>
      <c r="K121">
        <v>0</v>
      </c>
      <c r="L121" t="s">
        <v>1642</v>
      </c>
    </row>
    <row r="122" spans="1:12" x14ac:dyDescent="0.25">
      <c r="A122" t="s">
        <v>2848</v>
      </c>
      <c r="B122" t="s">
        <v>3072</v>
      </c>
      <c r="C122" t="s">
        <v>1516</v>
      </c>
      <c r="D122" t="s">
        <v>1516</v>
      </c>
      <c r="E122" t="s">
        <v>400</v>
      </c>
      <c r="F122" t="str">
        <f t="shared" si="3"/>
        <v>Pôster</v>
      </c>
      <c r="G122" t="s">
        <v>2849</v>
      </c>
      <c r="H122">
        <v>0</v>
      </c>
      <c r="I122">
        <v>0</v>
      </c>
      <c r="J122">
        <v>0</v>
      </c>
      <c r="K122">
        <v>0</v>
      </c>
      <c r="L122" t="s">
        <v>46</v>
      </c>
    </row>
    <row r="123" spans="1:12" x14ac:dyDescent="0.25">
      <c r="A123" t="s">
        <v>2790</v>
      </c>
      <c r="B123" t="s">
        <v>3072</v>
      </c>
      <c r="C123" t="s">
        <v>1516</v>
      </c>
      <c r="D123" t="s">
        <v>1516</v>
      </c>
      <c r="E123" t="s">
        <v>169</v>
      </c>
      <c r="F123" t="str">
        <f t="shared" si="3"/>
        <v>Oral</v>
      </c>
      <c r="G123" t="s">
        <v>2791</v>
      </c>
      <c r="H123" t="s">
        <v>2792</v>
      </c>
      <c r="I123" t="s">
        <v>2793</v>
      </c>
      <c r="J123" t="s">
        <v>889</v>
      </c>
      <c r="K123" t="s">
        <v>2752</v>
      </c>
      <c r="L123" t="s">
        <v>46</v>
      </c>
    </row>
    <row r="124" spans="1:12" x14ac:dyDescent="0.25">
      <c r="A124" t="s">
        <v>3026</v>
      </c>
      <c r="B124" t="s">
        <v>3072</v>
      </c>
      <c r="C124" t="s">
        <v>1516</v>
      </c>
      <c r="D124" t="s">
        <v>1516</v>
      </c>
      <c r="E124" t="s">
        <v>169</v>
      </c>
      <c r="F124" t="str">
        <f t="shared" si="3"/>
        <v>Oral</v>
      </c>
      <c r="G124" t="s">
        <v>2992</v>
      </c>
      <c r="H124" t="s">
        <v>2991</v>
      </c>
      <c r="I124" t="s">
        <v>2993</v>
      </c>
      <c r="J124" t="s">
        <v>2995</v>
      </c>
      <c r="K124">
        <v>0</v>
      </c>
      <c r="L124" t="s">
        <v>46</v>
      </c>
    </row>
    <row r="125" spans="1:12" x14ac:dyDescent="0.25">
      <c r="A125" t="s">
        <v>2794</v>
      </c>
      <c r="B125" t="s">
        <v>3072</v>
      </c>
      <c r="C125" t="s">
        <v>1516</v>
      </c>
      <c r="D125" t="s">
        <v>1516</v>
      </c>
      <c r="E125" t="s">
        <v>400</v>
      </c>
      <c r="F125" t="str">
        <f t="shared" si="3"/>
        <v>Pôster</v>
      </c>
      <c r="G125" t="s">
        <v>2795</v>
      </c>
      <c r="H125">
        <v>0</v>
      </c>
      <c r="I125">
        <v>0</v>
      </c>
      <c r="J125">
        <v>0</v>
      </c>
      <c r="K125">
        <v>0</v>
      </c>
      <c r="L125" t="s">
        <v>282</v>
      </c>
    </row>
    <row r="126" spans="1:12" x14ac:dyDescent="0.25">
      <c r="A126" t="s">
        <v>2796</v>
      </c>
      <c r="B126" t="s">
        <v>3072</v>
      </c>
      <c r="C126" t="s">
        <v>1516</v>
      </c>
      <c r="D126" t="s">
        <v>1516</v>
      </c>
      <c r="E126" t="s">
        <v>169</v>
      </c>
      <c r="F126" t="str">
        <f t="shared" si="3"/>
        <v>Oral</v>
      </c>
      <c r="G126" t="s">
        <v>2667</v>
      </c>
      <c r="H126">
        <v>0</v>
      </c>
      <c r="I126">
        <v>0</v>
      </c>
      <c r="J126">
        <v>0</v>
      </c>
      <c r="K126">
        <v>0</v>
      </c>
      <c r="L126" t="s">
        <v>282</v>
      </c>
    </row>
    <row r="127" spans="1:12" x14ac:dyDescent="0.25">
      <c r="A127" t="s">
        <v>2984</v>
      </c>
      <c r="B127" t="s">
        <v>3073</v>
      </c>
      <c r="C127" t="s">
        <v>1516</v>
      </c>
      <c r="D127" t="s">
        <v>1516</v>
      </c>
      <c r="E127" t="s">
        <v>169</v>
      </c>
      <c r="F127" t="str">
        <f t="shared" si="3"/>
        <v>Oral</v>
      </c>
      <c r="G127" t="s">
        <v>2985</v>
      </c>
      <c r="H127" t="s">
        <v>2986</v>
      </c>
      <c r="I127" t="s">
        <v>2987</v>
      </c>
      <c r="J127">
        <v>0</v>
      </c>
      <c r="K127">
        <v>0</v>
      </c>
      <c r="L127" t="s">
        <v>46</v>
      </c>
    </row>
    <row r="128" spans="1:12" x14ac:dyDescent="0.25">
      <c r="A128" t="s">
        <v>2988</v>
      </c>
      <c r="B128" t="s">
        <v>3072</v>
      </c>
      <c r="C128" t="s">
        <v>1516</v>
      </c>
      <c r="D128" t="s">
        <v>1516</v>
      </c>
      <c r="E128" t="s">
        <v>400</v>
      </c>
      <c r="F128" t="str">
        <f t="shared" si="3"/>
        <v>Pôster</v>
      </c>
      <c r="G128" t="s">
        <v>2685</v>
      </c>
      <c r="H128" t="s">
        <v>2686</v>
      </c>
      <c r="I128" t="s">
        <v>2926</v>
      </c>
      <c r="J128" t="s">
        <v>2687</v>
      </c>
      <c r="K128" t="s">
        <v>2688</v>
      </c>
      <c r="L128" t="s">
        <v>46</v>
      </c>
    </row>
    <row r="129" spans="1:12" x14ac:dyDescent="0.25">
      <c r="A129" t="s">
        <v>2831</v>
      </c>
      <c r="B129" t="s">
        <v>3071</v>
      </c>
      <c r="C129" t="s">
        <v>1516</v>
      </c>
      <c r="D129" t="s">
        <v>1516</v>
      </c>
      <c r="E129" t="s">
        <v>169</v>
      </c>
      <c r="F129" t="str">
        <f t="shared" si="3"/>
        <v>Oral</v>
      </c>
      <c r="G129" t="s">
        <v>2832</v>
      </c>
      <c r="H129" t="s">
        <v>2833</v>
      </c>
      <c r="I129" t="s">
        <v>2834</v>
      </c>
      <c r="J129" t="s">
        <v>2835</v>
      </c>
      <c r="K129" t="s">
        <v>2836</v>
      </c>
      <c r="L129" t="s">
        <v>50</v>
      </c>
    </row>
    <row r="130" spans="1:12" x14ac:dyDescent="0.25">
      <c r="A130" t="s">
        <v>2797</v>
      </c>
      <c r="B130" t="s">
        <v>3071</v>
      </c>
      <c r="C130" t="s">
        <v>1516</v>
      </c>
      <c r="D130" t="s">
        <v>1516</v>
      </c>
      <c r="E130" t="s">
        <v>400</v>
      </c>
      <c r="F130" t="str">
        <f t="shared" ref="F130:F140" si="4">IF(E130="Oral",IF(C130=D130,"Oral","Pôster_mod"),"Pôster")</f>
        <v>Pôster</v>
      </c>
      <c r="G130" t="s">
        <v>2798</v>
      </c>
      <c r="H130" t="s">
        <v>2799</v>
      </c>
      <c r="I130">
        <v>0</v>
      </c>
      <c r="J130">
        <v>0</v>
      </c>
      <c r="K130">
        <v>0</v>
      </c>
      <c r="L130" t="s">
        <v>22</v>
      </c>
    </row>
    <row r="131" spans="1:12" x14ac:dyDescent="0.25">
      <c r="A131" t="s">
        <v>2800</v>
      </c>
      <c r="B131" t="s">
        <v>3072</v>
      </c>
      <c r="C131" t="s">
        <v>1516</v>
      </c>
      <c r="D131" t="s">
        <v>1516</v>
      </c>
      <c r="E131" t="s">
        <v>169</v>
      </c>
      <c r="F131" t="str">
        <f t="shared" si="4"/>
        <v>Oral</v>
      </c>
      <c r="G131" t="s">
        <v>2792</v>
      </c>
      <c r="H131" t="s">
        <v>2791</v>
      </c>
      <c r="I131" t="s">
        <v>2793</v>
      </c>
      <c r="J131" t="s">
        <v>889</v>
      </c>
      <c r="K131" t="s">
        <v>2752</v>
      </c>
      <c r="L131" t="s">
        <v>46</v>
      </c>
    </row>
    <row r="132" spans="1:12" x14ac:dyDescent="0.25">
      <c r="A132" t="s">
        <v>2801</v>
      </c>
      <c r="B132" t="s">
        <v>3072</v>
      </c>
      <c r="C132" t="s">
        <v>1516</v>
      </c>
      <c r="D132" t="s">
        <v>1516</v>
      </c>
      <c r="E132" t="s">
        <v>400</v>
      </c>
      <c r="F132" t="str">
        <f t="shared" si="4"/>
        <v>Pôster</v>
      </c>
      <c r="G132" t="s">
        <v>2802</v>
      </c>
      <c r="H132" t="s">
        <v>2803</v>
      </c>
      <c r="I132" t="s">
        <v>2792</v>
      </c>
      <c r="J132" t="s">
        <v>2752</v>
      </c>
      <c r="K132">
        <v>0</v>
      </c>
      <c r="L132" t="s">
        <v>46</v>
      </c>
    </row>
    <row r="133" spans="1:12" x14ac:dyDescent="0.25">
      <c r="A133" t="s">
        <v>2989</v>
      </c>
      <c r="B133" t="s">
        <v>3072</v>
      </c>
      <c r="C133" t="s">
        <v>1516</v>
      </c>
      <c r="D133" t="s">
        <v>1516</v>
      </c>
      <c r="E133" t="s">
        <v>400</v>
      </c>
      <c r="F133" t="str">
        <f t="shared" si="4"/>
        <v>Pôster</v>
      </c>
      <c r="G133" t="s">
        <v>2686</v>
      </c>
      <c r="H133" t="s">
        <v>2685</v>
      </c>
      <c r="I133" t="s">
        <v>2926</v>
      </c>
      <c r="J133" t="s">
        <v>2688</v>
      </c>
      <c r="K133" t="s">
        <v>2687</v>
      </c>
      <c r="L133" t="s">
        <v>46</v>
      </c>
    </row>
    <row r="134" spans="1:12" x14ac:dyDescent="0.25">
      <c r="A134" t="s">
        <v>2990</v>
      </c>
      <c r="B134" t="s">
        <v>3072</v>
      </c>
      <c r="C134" t="s">
        <v>1516</v>
      </c>
      <c r="D134" t="s">
        <v>1516</v>
      </c>
      <c r="E134" t="s">
        <v>169</v>
      </c>
      <c r="F134" t="str">
        <f t="shared" si="4"/>
        <v>Oral</v>
      </c>
      <c r="G134" t="s">
        <v>2991</v>
      </c>
      <c r="H134" t="s">
        <v>2992</v>
      </c>
      <c r="I134" t="s">
        <v>2993</v>
      </c>
      <c r="J134" t="s">
        <v>2994</v>
      </c>
      <c r="K134" t="s">
        <v>2995</v>
      </c>
      <c r="L134" t="s">
        <v>46</v>
      </c>
    </row>
    <row r="135" spans="1:12" x14ac:dyDescent="0.25">
      <c r="A135" t="s">
        <v>2996</v>
      </c>
      <c r="B135" t="s">
        <v>3072</v>
      </c>
      <c r="C135" t="s">
        <v>1516</v>
      </c>
      <c r="D135" t="s">
        <v>1516</v>
      </c>
      <c r="E135" t="s">
        <v>400</v>
      </c>
      <c r="F135" t="str">
        <f t="shared" si="4"/>
        <v>Pôster</v>
      </c>
      <c r="G135" t="s">
        <v>2997</v>
      </c>
      <c r="H135" t="s">
        <v>2998</v>
      </c>
      <c r="I135">
        <v>0</v>
      </c>
      <c r="J135">
        <v>0</v>
      </c>
      <c r="K135">
        <v>0</v>
      </c>
      <c r="L135" t="s">
        <v>3</v>
      </c>
    </row>
    <row r="136" spans="1:12" x14ac:dyDescent="0.25">
      <c r="A136" t="s">
        <v>2999</v>
      </c>
      <c r="B136" t="s">
        <v>3071</v>
      </c>
      <c r="C136" t="s">
        <v>1516</v>
      </c>
      <c r="D136" t="s">
        <v>1516</v>
      </c>
      <c r="E136" t="s">
        <v>169</v>
      </c>
      <c r="F136" t="str">
        <f t="shared" si="4"/>
        <v>Oral</v>
      </c>
      <c r="G136" t="s">
        <v>3000</v>
      </c>
      <c r="H136">
        <v>0</v>
      </c>
      <c r="I136">
        <v>0</v>
      </c>
      <c r="J136">
        <v>0</v>
      </c>
      <c r="K136">
        <v>0</v>
      </c>
      <c r="L136" t="s">
        <v>50</v>
      </c>
    </row>
    <row r="137" spans="1:12" x14ac:dyDescent="0.25">
      <c r="A137" t="s">
        <v>3027</v>
      </c>
      <c r="B137" t="s">
        <v>3071</v>
      </c>
      <c r="C137" t="s">
        <v>1516</v>
      </c>
      <c r="D137" t="s">
        <v>1517</v>
      </c>
      <c r="E137" t="s">
        <v>169</v>
      </c>
      <c r="F137" t="str">
        <f t="shared" si="4"/>
        <v>Pôster_mod</v>
      </c>
      <c r="G137" t="s">
        <v>3000</v>
      </c>
      <c r="H137">
        <v>0</v>
      </c>
      <c r="I137">
        <v>0</v>
      </c>
      <c r="J137">
        <v>0</v>
      </c>
      <c r="K137">
        <v>0</v>
      </c>
      <c r="L137" t="s">
        <v>50</v>
      </c>
    </row>
    <row r="138" spans="1:12" x14ac:dyDescent="0.25">
      <c r="A138" t="s">
        <v>3001</v>
      </c>
      <c r="B138" t="s">
        <v>3072</v>
      </c>
      <c r="C138" t="s">
        <v>1516</v>
      </c>
      <c r="D138" t="s">
        <v>1516</v>
      </c>
      <c r="E138" t="s">
        <v>169</v>
      </c>
      <c r="F138" t="str">
        <f t="shared" si="4"/>
        <v>Oral</v>
      </c>
      <c r="G138" t="s">
        <v>3002</v>
      </c>
      <c r="H138" t="s">
        <v>3003</v>
      </c>
      <c r="I138" t="s">
        <v>2993</v>
      </c>
      <c r="J138" t="s">
        <v>2991</v>
      </c>
      <c r="K138" t="s">
        <v>2865</v>
      </c>
      <c r="L138" t="s">
        <v>46</v>
      </c>
    </row>
    <row r="139" spans="1:12" x14ac:dyDescent="0.25">
      <c r="A139" t="s">
        <v>3004</v>
      </c>
      <c r="B139" t="s">
        <v>3072</v>
      </c>
      <c r="C139" t="s">
        <v>1516</v>
      </c>
      <c r="D139" t="s">
        <v>1516</v>
      </c>
      <c r="E139" t="s">
        <v>169</v>
      </c>
      <c r="F139" t="str">
        <f t="shared" si="4"/>
        <v>Oral</v>
      </c>
      <c r="G139" t="s">
        <v>3003</v>
      </c>
      <c r="H139" t="s">
        <v>2993</v>
      </c>
      <c r="I139" t="s">
        <v>2991</v>
      </c>
      <c r="J139" t="s">
        <v>3002</v>
      </c>
      <c r="K139">
        <v>0</v>
      </c>
      <c r="L139" t="s">
        <v>46</v>
      </c>
    </row>
    <row r="140" spans="1:12" x14ac:dyDescent="0.25">
      <c r="A140" t="s">
        <v>3005</v>
      </c>
      <c r="B140" t="s">
        <v>3071</v>
      </c>
      <c r="C140" t="s">
        <v>1516</v>
      </c>
      <c r="D140" t="s">
        <v>1516</v>
      </c>
      <c r="E140" t="s">
        <v>169</v>
      </c>
      <c r="F140" t="str">
        <f t="shared" si="4"/>
        <v>Oral</v>
      </c>
      <c r="G140" t="s">
        <v>3006</v>
      </c>
      <c r="H140">
        <v>0</v>
      </c>
      <c r="I140">
        <v>0</v>
      </c>
      <c r="J140">
        <v>0</v>
      </c>
      <c r="K140">
        <v>0</v>
      </c>
      <c r="L140" t="s">
        <v>1642</v>
      </c>
    </row>
    <row r="141" spans="1:12" x14ac:dyDescent="0.25">
      <c r="E141" s="7" t="s">
        <v>1723</v>
      </c>
      <c r="F141" s="8">
        <f>SUM(F142:F144)</f>
        <v>139</v>
      </c>
    </row>
    <row r="142" spans="1:12" x14ac:dyDescent="0.25">
      <c r="E142" s="5" t="s">
        <v>172</v>
      </c>
      <c r="F142" s="6">
        <f>COUNTIFS(F$2:F$140,"Oral")</f>
        <v>42</v>
      </c>
    </row>
    <row r="143" spans="1:12" x14ac:dyDescent="0.25">
      <c r="E143" s="3" t="s">
        <v>173</v>
      </c>
      <c r="F143" s="4">
        <f>COUNTIFS(F$2:F$140,"Pôster")</f>
        <v>96</v>
      </c>
    </row>
    <row r="144" spans="1:12" x14ac:dyDescent="0.25">
      <c r="E144" s="3" t="s">
        <v>1722</v>
      </c>
      <c r="F144" s="4">
        <f>COUNTIFS(F$2:F$140,"Pôster_mod")</f>
        <v>1</v>
      </c>
    </row>
  </sheetData>
  <conditionalFormatting sqref="F2:F140">
    <cfRule type="cellIs" dxfId="67" priority="3" operator="equal">
      <formula>"Pôster_mod"</formula>
    </cfRule>
  </conditionalFormatting>
  <conditionalFormatting sqref="F142:F144">
    <cfRule type="cellIs" dxfId="66" priority="1" operator="equal">
      <formula>"Pôster_mod"</formula>
    </cfRule>
    <cfRule type="cellIs" dxfId="65" priority="2" operator="equal">
      <formula>"Enviar p/ Pôster"</formula>
    </cfRule>
  </conditionalFormatting>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499984740745262"/>
  </sheetPr>
  <dimension ref="A1:M74"/>
  <sheetViews>
    <sheetView topLeftCell="B1" workbookViewId="0">
      <selection activeCell="E71" sqref="E71:F74"/>
    </sheetView>
  </sheetViews>
  <sheetFormatPr defaultRowHeight="15" x14ac:dyDescent="0.25"/>
  <cols>
    <col min="1" max="1" width="61" customWidth="1"/>
    <col min="2" max="2" width="25.140625" customWidth="1"/>
    <col min="3" max="4" width="13" customWidth="1"/>
    <col min="5" max="5" width="9.85546875" customWidth="1"/>
    <col min="6" max="6" width="16.140625" customWidth="1"/>
    <col min="12" max="12" width="12.42578125" customWidth="1"/>
  </cols>
  <sheetData>
    <row r="1" spans="1:13" x14ac:dyDescent="0.25">
      <c r="A1" s="11" t="s">
        <v>0</v>
      </c>
      <c r="B1" s="11" t="s">
        <v>171</v>
      </c>
      <c r="C1" s="11" t="s">
        <v>1513</v>
      </c>
      <c r="D1" s="11" t="s">
        <v>1514</v>
      </c>
      <c r="E1" s="11" t="s">
        <v>1515</v>
      </c>
      <c r="F1" s="11" t="s">
        <v>1523</v>
      </c>
      <c r="G1" s="11" t="s">
        <v>2639</v>
      </c>
      <c r="H1" s="11" t="s">
        <v>2640</v>
      </c>
      <c r="I1" s="11" t="s">
        <v>2641</v>
      </c>
      <c r="J1" s="11" t="s">
        <v>2642</v>
      </c>
      <c r="K1" s="11" t="s">
        <v>2643</v>
      </c>
      <c r="L1" s="11" t="s">
        <v>394</v>
      </c>
      <c r="M1" s="11"/>
    </row>
    <row r="2" spans="1:13" x14ac:dyDescent="0.25">
      <c r="A2" t="s">
        <v>3074</v>
      </c>
      <c r="B2" t="s">
        <v>3294</v>
      </c>
      <c r="C2" t="s">
        <v>1517</v>
      </c>
      <c r="D2" t="s">
        <v>1516</v>
      </c>
      <c r="E2" t="s">
        <v>400</v>
      </c>
      <c r="F2" t="str">
        <f t="shared" ref="F2:F33" si="0">IF(E2="Oral",IF(C2=D2,"Oral","Pôster_mod"),"Pôster")</f>
        <v>Pôster</v>
      </c>
      <c r="G2" t="s">
        <v>3075</v>
      </c>
      <c r="H2" t="s">
        <v>3076</v>
      </c>
      <c r="I2" t="s">
        <v>3077</v>
      </c>
      <c r="J2">
        <v>0</v>
      </c>
      <c r="K2">
        <v>0</v>
      </c>
      <c r="L2" t="s">
        <v>3</v>
      </c>
    </row>
    <row r="3" spans="1:13" x14ac:dyDescent="0.25">
      <c r="A3" t="s">
        <v>3078</v>
      </c>
      <c r="B3" t="s">
        <v>3295</v>
      </c>
      <c r="C3" t="s">
        <v>1516</v>
      </c>
      <c r="D3" t="s">
        <v>1516</v>
      </c>
      <c r="E3" t="s">
        <v>169</v>
      </c>
      <c r="F3" t="str">
        <f t="shared" si="0"/>
        <v>Oral</v>
      </c>
      <c r="G3" t="s">
        <v>3079</v>
      </c>
      <c r="H3">
        <v>0</v>
      </c>
      <c r="I3">
        <v>0</v>
      </c>
      <c r="J3">
        <v>0</v>
      </c>
      <c r="K3">
        <v>0</v>
      </c>
      <c r="L3" t="s">
        <v>39</v>
      </c>
    </row>
    <row r="4" spans="1:13" x14ac:dyDescent="0.25">
      <c r="A4" t="s">
        <v>3080</v>
      </c>
      <c r="B4" t="s">
        <v>3295</v>
      </c>
      <c r="C4" t="s">
        <v>1516</v>
      </c>
      <c r="D4" t="s">
        <v>1516</v>
      </c>
      <c r="E4" t="s">
        <v>169</v>
      </c>
      <c r="F4" t="str">
        <f t="shared" si="0"/>
        <v>Oral</v>
      </c>
      <c r="G4" t="s">
        <v>3081</v>
      </c>
      <c r="H4" t="s">
        <v>3082</v>
      </c>
      <c r="I4">
        <v>0</v>
      </c>
      <c r="J4">
        <v>0</v>
      </c>
      <c r="K4">
        <v>0</v>
      </c>
      <c r="L4" t="s">
        <v>3</v>
      </c>
    </row>
    <row r="5" spans="1:13" x14ac:dyDescent="0.25">
      <c r="A5" t="s">
        <v>3083</v>
      </c>
      <c r="B5" t="s">
        <v>3295</v>
      </c>
      <c r="C5" t="s">
        <v>1516</v>
      </c>
      <c r="D5" t="s">
        <v>1516</v>
      </c>
      <c r="E5" t="s">
        <v>400</v>
      </c>
      <c r="F5" t="str">
        <f t="shared" si="0"/>
        <v>Pôster</v>
      </c>
      <c r="G5" t="s">
        <v>3084</v>
      </c>
      <c r="H5">
        <v>0</v>
      </c>
      <c r="I5">
        <v>0</v>
      </c>
      <c r="J5">
        <v>0</v>
      </c>
      <c r="K5">
        <v>0</v>
      </c>
      <c r="L5" t="s">
        <v>1642</v>
      </c>
    </row>
    <row r="6" spans="1:13" x14ac:dyDescent="0.25">
      <c r="A6" t="s">
        <v>3085</v>
      </c>
      <c r="B6" t="s">
        <v>3295</v>
      </c>
      <c r="C6" t="s">
        <v>1516</v>
      </c>
      <c r="D6" t="s">
        <v>1516</v>
      </c>
      <c r="E6" t="s">
        <v>400</v>
      </c>
      <c r="F6" t="str">
        <f t="shared" si="0"/>
        <v>Pôster</v>
      </c>
      <c r="G6" t="s">
        <v>3086</v>
      </c>
      <c r="H6">
        <v>0</v>
      </c>
      <c r="I6">
        <v>0</v>
      </c>
      <c r="J6">
        <v>0</v>
      </c>
      <c r="K6">
        <v>0</v>
      </c>
      <c r="L6" t="s">
        <v>1642</v>
      </c>
    </row>
    <row r="7" spans="1:13" x14ac:dyDescent="0.25">
      <c r="A7" t="s">
        <v>3087</v>
      </c>
      <c r="B7" t="s">
        <v>3295</v>
      </c>
      <c r="C7" t="s">
        <v>1516</v>
      </c>
      <c r="D7" t="s">
        <v>1516</v>
      </c>
      <c r="E7" t="s">
        <v>400</v>
      </c>
      <c r="F7" t="str">
        <f t="shared" si="0"/>
        <v>Pôster</v>
      </c>
      <c r="G7" t="s">
        <v>3088</v>
      </c>
      <c r="H7" t="s">
        <v>3089</v>
      </c>
      <c r="I7" t="s">
        <v>3090</v>
      </c>
      <c r="J7" t="s">
        <v>3091</v>
      </c>
      <c r="K7">
        <v>0</v>
      </c>
      <c r="L7" t="s">
        <v>3</v>
      </c>
    </row>
    <row r="8" spans="1:13" x14ac:dyDescent="0.25">
      <c r="A8" t="s">
        <v>3092</v>
      </c>
      <c r="B8" t="s">
        <v>3294</v>
      </c>
      <c r="C8" t="s">
        <v>1516</v>
      </c>
      <c r="D8" t="s">
        <v>1516</v>
      </c>
      <c r="E8" t="s">
        <v>400</v>
      </c>
      <c r="F8" t="str">
        <f t="shared" si="0"/>
        <v>Pôster</v>
      </c>
      <c r="G8" t="s">
        <v>3093</v>
      </c>
      <c r="H8" t="s">
        <v>3094</v>
      </c>
      <c r="I8" t="s">
        <v>3095</v>
      </c>
      <c r="J8" t="s">
        <v>3096</v>
      </c>
      <c r="K8" t="s">
        <v>3097</v>
      </c>
      <c r="L8" t="s">
        <v>46</v>
      </c>
    </row>
    <row r="9" spans="1:13" x14ac:dyDescent="0.25">
      <c r="A9" t="s">
        <v>3098</v>
      </c>
      <c r="B9" t="s">
        <v>3295</v>
      </c>
      <c r="C9" t="s">
        <v>1516</v>
      </c>
      <c r="D9" t="s">
        <v>1516</v>
      </c>
      <c r="E9" t="s">
        <v>400</v>
      </c>
      <c r="F9" t="str">
        <f t="shared" si="0"/>
        <v>Pôster</v>
      </c>
      <c r="G9" t="s">
        <v>3089</v>
      </c>
      <c r="H9" t="s">
        <v>3099</v>
      </c>
      <c r="I9">
        <v>0</v>
      </c>
      <c r="J9">
        <v>0</v>
      </c>
      <c r="K9">
        <v>0</v>
      </c>
      <c r="L9" t="s">
        <v>3</v>
      </c>
    </row>
    <row r="10" spans="1:13" x14ac:dyDescent="0.25">
      <c r="A10" t="s">
        <v>3100</v>
      </c>
      <c r="B10" t="s">
        <v>3295</v>
      </c>
      <c r="C10" t="s">
        <v>1516</v>
      </c>
      <c r="D10" t="s">
        <v>1517</v>
      </c>
      <c r="E10" t="s">
        <v>400</v>
      </c>
      <c r="F10" t="str">
        <f t="shared" si="0"/>
        <v>Pôster</v>
      </c>
      <c r="G10" t="s">
        <v>3101</v>
      </c>
      <c r="H10" t="s">
        <v>3102</v>
      </c>
      <c r="I10" t="s">
        <v>3103</v>
      </c>
      <c r="J10" t="s">
        <v>3104</v>
      </c>
      <c r="K10">
        <v>0</v>
      </c>
      <c r="L10" t="s">
        <v>22</v>
      </c>
    </row>
    <row r="11" spans="1:13" x14ac:dyDescent="0.25">
      <c r="A11" t="s">
        <v>3105</v>
      </c>
      <c r="B11" t="s">
        <v>3294</v>
      </c>
      <c r="C11" t="s">
        <v>1516</v>
      </c>
      <c r="D11" t="s">
        <v>1516</v>
      </c>
      <c r="E11" t="s">
        <v>169</v>
      </c>
      <c r="F11" t="str">
        <f t="shared" si="0"/>
        <v>Oral</v>
      </c>
      <c r="G11" t="s">
        <v>3106</v>
      </c>
      <c r="H11" t="s">
        <v>3107</v>
      </c>
      <c r="I11" t="s">
        <v>3108</v>
      </c>
      <c r="J11" t="s">
        <v>3109</v>
      </c>
      <c r="K11">
        <v>0</v>
      </c>
      <c r="L11" t="s">
        <v>3</v>
      </c>
    </row>
    <row r="12" spans="1:13" x14ac:dyDescent="0.25">
      <c r="A12" t="s">
        <v>3110</v>
      </c>
      <c r="B12" t="s">
        <v>3295</v>
      </c>
      <c r="C12" t="s">
        <v>1516</v>
      </c>
      <c r="D12" t="s">
        <v>1516</v>
      </c>
      <c r="E12" t="s">
        <v>169</v>
      </c>
      <c r="F12" t="str">
        <f t="shared" si="0"/>
        <v>Oral</v>
      </c>
      <c r="G12" t="s">
        <v>3111</v>
      </c>
      <c r="H12" t="s">
        <v>3077</v>
      </c>
      <c r="I12">
        <v>0</v>
      </c>
      <c r="J12">
        <v>0</v>
      </c>
      <c r="K12">
        <v>0</v>
      </c>
      <c r="L12" t="s">
        <v>3</v>
      </c>
    </row>
    <row r="13" spans="1:13" x14ac:dyDescent="0.25">
      <c r="A13" t="s">
        <v>3112</v>
      </c>
      <c r="B13" t="s">
        <v>3295</v>
      </c>
      <c r="C13" t="s">
        <v>1516</v>
      </c>
      <c r="D13" t="s">
        <v>1516</v>
      </c>
      <c r="E13" t="s">
        <v>400</v>
      </c>
      <c r="F13" t="str">
        <f t="shared" si="0"/>
        <v>Pôster</v>
      </c>
      <c r="G13" t="s">
        <v>3088</v>
      </c>
      <c r="H13" t="s">
        <v>3089</v>
      </c>
      <c r="I13" t="s">
        <v>3090</v>
      </c>
      <c r="J13" t="s">
        <v>3091</v>
      </c>
      <c r="K13">
        <v>0</v>
      </c>
      <c r="L13" t="s">
        <v>3</v>
      </c>
    </row>
    <row r="14" spans="1:13" x14ac:dyDescent="0.25">
      <c r="A14" t="s">
        <v>3113</v>
      </c>
      <c r="B14" t="s">
        <v>3295</v>
      </c>
      <c r="C14" t="s">
        <v>1516</v>
      </c>
      <c r="D14" t="s">
        <v>1516</v>
      </c>
      <c r="E14" t="s">
        <v>400</v>
      </c>
      <c r="F14" t="str">
        <f t="shared" si="0"/>
        <v>Pôster</v>
      </c>
      <c r="G14" t="s">
        <v>3114</v>
      </c>
      <c r="H14" t="s">
        <v>3115</v>
      </c>
      <c r="I14" t="s">
        <v>3116</v>
      </c>
      <c r="J14">
        <v>0</v>
      </c>
      <c r="K14">
        <v>0</v>
      </c>
      <c r="L14" t="s">
        <v>13</v>
      </c>
    </row>
    <row r="15" spans="1:13" x14ac:dyDescent="0.25">
      <c r="A15" t="s">
        <v>3117</v>
      </c>
      <c r="B15" t="s">
        <v>3295</v>
      </c>
      <c r="C15" t="s">
        <v>1516</v>
      </c>
      <c r="D15" t="s">
        <v>1516</v>
      </c>
      <c r="E15" t="s">
        <v>400</v>
      </c>
      <c r="F15" t="str">
        <f t="shared" si="0"/>
        <v>Pôster</v>
      </c>
      <c r="G15" t="s">
        <v>3118</v>
      </c>
      <c r="H15" t="s">
        <v>3115</v>
      </c>
      <c r="I15" t="s">
        <v>3116</v>
      </c>
      <c r="J15">
        <v>0</v>
      </c>
      <c r="K15">
        <v>0</v>
      </c>
      <c r="L15" t="s">
        <v>13</v>
      </c>
    </row>
    <row r="16" spans="1:13" x14ac:dyDescent="0.25">
      <c r="A16" t="s">
        <v>3119</v>
      </c>
      <c r="B16" t="s">
        <v>3294</v>
      </c>
      <c r="C16" t="s">
        <v>1516</v>
      </c>
      <c r="D16" t="s">
        <v>1516</v>
      </c>
      <c r="E16" t="s">
        <v>169</v>
      </c>
      <c r="F16" t="str">
        <f t="shared" si="0"/>
        <v>Oral</v>
      </c>
      <c r="G16" t="s">
        <v>3120</v>
      </c>
      <c r="H16" t="s">
        <v>3121</v>
      </c>
      <c r="I16" t="s">
        <v>3122</v>
      </c>
      <c r="J16">
        <v>0</v>
      </c>
      <c r="K16">
        <v>0</v>
      </c>
      <c r="L16" t="s">
        <v>214</v>
      </c>
    </row>
    <row r="17" spans="1:12" x14ac:dyDescent="0.25">
      <c r="A17" t="s">
        <v>3123</v>
      </c>
      <c r="B17" t="s">
        <v>3294</v>
      </c>
      <c r="C17" t="s">
        <v>1516</v>
      </c>
      <c r="D17" t="s">
        <v>1516</v>
      </c>
      <c r="E17" t="s">
        <v>169</v>
      </c>
      <c r="F17" t="str">
        <f t="shared" si="0"/>
        <v>Oral</v>
      </c>
      <c r="G17" t="s">
        <v>3124</v>
      </c>
      <c r="H17">
        <v>0</v>
      </c>
      <c r="I17">
        <v>0</v>
      </c>
      <c r="J17">
        <v>0</v>
      </c>
      <c r="K17">
        <v>0</v>
      </c>
      <c r="L17" t="s">
        <v>255</v>
      </c>
    </row>
    <row r="18" spans="1:12" x14ac:dyDescent="0.25">
      <c r="A18" t="s">
        <v>3125</v>
      </c>
      <c r="B18" t="s">
        <v>3295</v>
      </c>
      <c r="C18" t="s">
        <v>1516</v>
      </c>
      <c r="D18" t="s">
        <v>1516</v>
      </c>
      <c r="E18" t="s">
        <v>400</v>
      </c>
      <c r="F18" t="str">
        <f t="shared" si="0"/>
        <v>Pôster</v>
      </c>
      <c r="G18" t="s">
        <v>3126</v>
      </c>
      <c r="H18" t="s">
        <v>3127</v>
      </c>
      <c r="I18" t="s">
        <v>3128</v>
      </c>
      <c r="J18">
        <v>0</v>
      </c>
      <c r="K18">
        <v>0</v>
      </c>
      <c r="L18" t="s">
        <v>22</v>
      </c>
    </row>
    <row r="19" spans="1:12" x14ac:dyDescent="0.25">
      <c r="A19" t="s">
        <v>3129</v>
      </c>
      <c r="B19" t="s">
        <v>3294</v>
      </c>
      <c r="C19" t="s">
        <v>1516</v>
      </c>
      <c r="D19" t="s">
        <v>1516</v>
      </c>
      <c r="E19" t="s">
        <v>400</v>
      </c>
      <c r="F19" t="str">
        <f t="shared" si="0"/>
        <v>Pôster</v>
      </c>
      <c r="G19" t="s">
        <v>3130</v>
      </c>
      <c r="H19" t="s">
        <v>3131</v>
      </c>
      <c r="I19" t="s">
        <v>3132</v>
      </c>
      <c r="J19">
        <v>0</v>
      </c>
      <c r="K19">
        <v>0</v>
      </c>
      <c r="L19" t="s">
        <v>3</v>
      </c>
    </row>
    <row r="20" spans="1:12" x14ac:dyDescent="0.25">
      <c r="A20" t="s">
        <v>3133</v>
      </c>
      <c r="B20" t="s">
        <v>3295</v>
      </c>
      <c r="C20" t="s">
        <v>1516</v>
      </c>
      <c r="D20" t="s">
        <v>1516</v>
      </c>
      <c r="E20" t="s">
        <v>169</v>
      </c>
      <c r="F20" t="str">
        <f t="shared" si="0"/>
        <v>Oral</v>
      </c>
      <c r="G20" t="s">
        <v>3134</v>
      </c>
      <c r="H20" t="s">
        <v>3135</v>
      </c>
      <c r="I20" t="s">
        <v>3136</v>
      </c>
      <c r="J20" t="s">
        <v>3137</v>
      </c>
      <c r="K20">
        <v>0</v>
      </c>
      <c r="L20" t="s">
        <v>76</v>
      </c>
    </row>
    <row r="21" spans="1:12" x14ac:dyDescent="0.25">
      <c r="A21" t="s">
        <v>3138</v>
      </c>
      <c r="B21" t="s">
        <v>3295</v>
      </c>
      <c r="C21" t="s">
        <v>1516</v>
      </c>
      <c r="D21" t="s">
        <v>1516</v>
      </c>
      <c r="E21" t="s">
        <v>400</v>
      </c>
      <c r="F21" t="str">
        <f t="shared" si="0"/>
        <v>Pôster</v>
      </c>
      <c r="G21" t="s">
        <v>3139</v>
      </c>
      <c r="H21">
        <v>0</v>
      </c>
      <c r="I21">
        <v>0</v>
      </c>
      <c r="J21">
        <v>0</v>
      </c>
      <c r="K21">
        <v>0</v>
      </c>
      <c r="L21" t="s">
        <v>6</v>
      </c>
    </row>
    <row r="22" spans="1:12" x14ac:dyDescent="0.25">
      <c r="A22" t="s">
        <v>3140</v>
      </c>
      <c r="B22" t="s">
        <v>3295</v>
      </c>
      <c r="C22" t="s">
        <v>1516</v>
      </c>
      <c r="D22" t="s">
        <v>1516</v>
      </c>
      <c r="E22" t="s">
        <v>400</v>
      </c>
      <c r="F22" t="str">
        <f t="shared" si="0"/>
        <v>Pôster</v>
      </c>
      <c r="G22" t="s">
        <v>3141</v>
      </c>
      <c r="H22" t="s">
        <v>3142</v>
      </c>
      <c r="I22" t="s">
        <v>3143</v>
      </c>
      <c r="J22" t="s">
        <v>3144</v>
      </c>
      <c r="K22" t="s">
        <v>3145</v>
      </c>
      <c r="L22" t="s">
        <v>50</v>
      </c>
    </row>
    <row r="23" spans="1:12" x14ac:dyDescent="0.25">
      <c r="A23" t="s">
        <v>3146</v>
      </c>
      <c r="B23" t="s">
        <v>3295</v>
      </c>
      <c r="C23" t="s">
        <v>1516</v>
      </c>
      <c r="D23" t="s">
        <v>1516</v>
      </c>
      <c r="E23" t="s">
        <v>169</v>
      </c>
      <c r="F23" t="str">
        <f t="shared" si="0"/>
        <v>Oral</v>
      </c>
      <c r="G23" t="s">
        <v>3147</v>
      </c>
      <c r="H23" t="s">
        <v>3148</v>
      </c>
      <c r="I23" t="s">
        <v>3149</v>
      </c>
      <c r="J23">
        <v>0</v>
      </c>
      <c r="K23">
        <v>0</v>
      </c>
      <c r="L23" t="s">
        <v>46</v>
      </c>
    </row>
    <row r="24" spans="1:12" x14ac:dyDescent="0.25">
      <c r="A24" t="s">
        <v>3150</v>
      </c>
      <c r="B24" t="s">
        <v>3295</v>
      </c>
      <c r="C24" t="s">
        <v>1516</v>
      </c>
      <c r="D24" t="s">
        <v>1516</v>
      </c>
      <c r="E24" t="s">
        <v>169</v>
      </c>
      <c r="F24" t="str">
        <f t="shared" si="0"/>
        <v>Oral</v>
      </c>
      <c r="G24" t="s">
        <v>3148</v>
      </c>
      <c r="H24" t="s">
        <v>3147</v>
      </c>
      <c r="I24" t="s">
        <v>3149</v>
      </c>
      <c r="J24">
        <v>0</v>
      </c>
      <c r="K24">
        <v>0</v>
      </c>
      <c r="L24" t="s">
        <v>46</v>
      </c>
    </row>
    <row r="25" spans="1:12" x14ac:dyDescent="0.25">
      <c r="A25" t="s">
        <v>3151</v>
      </c>
      <c r="B25" t="s">
        <v>3295</v>
      </c>
      <c r="C25" t="s">
        <v>1517</v>
      </c>
      <c r="D25" t="s">
        <v>1516</v>
      </c>
      <c r="E25" t="s">
        <v>400</v>
      </c>
      <c r="F25" t="str">
        <f t="shared" si="0"/>
        <v>Pôster</v>
      </c>
      <c r="G25" t="s">
        <v>3152</v>
      </c>
      <c r="H25" t="s">
        <v>3153</v>
      </c>
      <c r="I25" t="s">
        <v>3154</v>
      </c>
      <c r="J25" t="s">
        <v>3155</v>
      </c>
      <c r="K25" t="s">
        <v>3156</v>
      </c>
      <c r="L25" t="s">
        <v>514</v>
      </c>
    </row>
    <row r="26" spans="1:12" x14ac:dyDescent="0.25">
      <c r="A26" t="s">
        <v>3157</v>
      </c>
      <c r="B26" t="s">
        <v>3295</v>
      </c>
      <c r="C26" t="s">
        <v>1516</v>
      </c>
      <c r="D26" t="s">
        <v>1516</v>
      </c>
      <c r="E26" t="s">
        <v>400</v>
      </c>
      <c r="F26" t="str">
        <f t="shared" si="0"/>
        <v>Pôster</v>
      </c>
      <c r="G26" t="s">
        <v>3158</v>
      </c>
      <c r="H26" t="s">
        <v>3159</v>
      </c>
      <c r="I26">
        <v>0</v>
      </c>
      <c r="J26">
        <v>0</v>
      </c>
      <c r="K26">
        <v>0</v>
      </c>
      <c r="L26" t="s">
        <v>282</v>
      </c>
    </row>
    <row r="27" spans="1:12" x14ac:dyDescent="0.25">
      <c r="A27" t="s">
        <v>3160</v>
      </c>
      <c r="B27" t="s">
        <v>3294</v>
      </c>
      <c r="C27" t="s">
        <v>1516</v>
      </c>
      <c r="D27" t="s">
        <v>1516</v>
      </c>
      <c r="E27" t="s">
        <v>169</v>
      </c>
      <c r="F27" t="str">
        <f t="shared" si="0"/>
        <v>Oral</v>
      </c>
      <c r="G27" t="s">
        <v>3121</v>
      </c>
      <c r="H27" t="s">
        <v>3122</v>
      </c>
      <c r="I27" t="s">
        <v>3120</v>
      </c>
      <c r="J27">
        <v>0</v>
      </c>
      <c r="K27">
        <v>0</v>
      </c>
      <c r="L27" t="s">
        <v>3</v>
      </c>
    </row>
    <row r="28" spans="1:12" x14ac:dyDescent="0.25">
      <c r="A28" t="s">
        <v>3161</v>
      </c>
      <c r="B28" t="s">
        <v>3295</v>
      </c>
      <c r="C28" t="s">
        <v>1516</v>
      </c>
      <c r="D28" t="s">
        <v>1516</v>
      </c>
      <c r="E28" t="s">
        <v>400</v>
      </c>
      <c r="F28" t="str">
        <f t="shared" si="0"/>
        <v>Pôster</v>
      </c>
      <c r="G28" t="s">
        <v>3162</v>
      </c>
      <c r="H28" t="s">
        <v>3163</v>
      </c>
      <c r="I28" t="s">
        <v>3164</v>
      </c>
      <c r="J28" t="s">
        <v>3165</v>
      </c>
      <c r="K28" t="s">
        <v>3166</v>
      </c>
      <c r="L28" t="s">
        <v>282</v>
      </c>
    </row>
    <row r="29" spans="1:12" x14ac:dyDescent="0.25">
      <c r="A29" t="s">
        <v>3167</v>
      </c>
      <c r="B29" t="s">
        <v>3295</v>
      </c>
      <c r="C29" t="s">
        <v>1516</v>
      </c>
      <c r="D29" t="s">
        <v>1516</v>
      </c>
      <c r="E29" t="s">
        <v>169</v>
      </c>
      <c r="F29" t="str">
        <f t="shared" si="0"/>
        <v>Oral</v>
      </c>
      <c r="G29" t="s">
        <v>3168</v>
      </c>
      <c r="H29" t="s">
        <v>3169</v>
      </c>
      <c r="I29" t="s">
        <v>3170</v>
      </c>
      <c r="J29" t="s">
        <v>3171</v>
      </c>
      <c r="K29" t="s">
        <v>3172</v>
      </c>
      <c r="L29" t="s">
        <v>3</v>
      </c>
    </row>
    <row r="30" spans="1:12" x14ac:dyDescent="0.25">
      <c r="A30" t="s">
        <v>3173</v>
      </c>
      <c r="B30" t="s">
        <v>3295</v>
      </c>
      <c r="C30" t="s">
        <v>1517</v>
      </c>
      <c r="D30" t="s">
        <v>1516</v>
      </c>
      <c r="E30" t="s">
        <v>169</v>
      </c>
      <c r="F30" t="str">
        <f t="shared" si="0"/>
        <v>Pôster_mod</v>
      </c>
      <c r="G30" t="s">
        <v>3174</v>
      </c>
      <c r="H30" t="s">
        <v>3175</v>
      </c>
      <c r="I30">
        <v>0</v>
      </c>
      <c r="J30">
        <v>0</v>
      </c>
      <c r="K30">
        <v>0</v>
      </c>
      <c r="L30" t="s">
        <v>50</v>
      </c>
    </row>
    <row r="31" spans="1:12" x14ac:dyDescent="0.25">
      <c r="A31" t="s">
        <v>3176</v>
      </c>
      <c r="B31" t="s">
        <v>3294</v>
      </c>
      <c r="C31" t="s">
        <v>1516</v>
      </c>
      <c r="D31" t="s">
        <v>1516</v>
      </c>
      <c r="E31" t="s">
        <v>400</v>
      </c>
      <c r="F31" t="str">
        <f t="shared" si="0"/>
        <v>Pôster</v>
      </c>
      <c r="G31" t="s">
        <v>3177</v>
      </c>
      <c r="H31">
        <v>0</v>
      </c>
      <c r="I31">
        <v>0</v>
      </c>
      <c r="J31">
        <v>0</v>
      </c>
      <c r="K31">
        <v>0</v>
      </c>
      <c r="L31" t="s">
        <v>3</v>
      </c>
    </row>
    <row r="32" spans="1:12" x14ac:dyDescent="0.25">
      <c r="A32" t="s">
        <v>3178</v>
      </c>
      <c r="B32" t="s">
        <v>3294</v>
      </c>
      <c r="C32" t="s">
        <v>1516</v>
      </c>
      <c r="D32" t="s">
        <v>1516</v>
      </c>
      <c r="E32" t="s">
        <v>169</v>
      </c>
      <c r="F32" t="str">
        <f t="shared" si="0"/>
        <v>Oral</v>
      </c>
      <c r="G32" t="s">
        <v>3179</v>
      </c>
      <c r="H32" t="s">
        <v>3180</v>
      </c>
      <c r="I32">
        <v>0</v>
      </c>
      <c r="J32">
        <v>0</v>
      </c>
      <c r="K32">
        <v>0</v>
      </c>
      <c r="L32" t="s">
        <v>39</v>
      </c>
    </row>
    <row r="33" spans="1:12" x14ac:dyDescent="0.25">
      <c r="A33" t="s">
        <v>3181</v>
      </c>
      <c r="B33" t="s">
        <v>3295</v>
      </c>
      <c r="C33" t="s">
        <v>1517</v>
      </c>
      <c r="D33" t="s">
        <v>1516</v>
      </c>
      <c r="E33" t="s">
        <v>400</v>
      </c>
      <c r="F33" t="str">
        <f t="shared" si="0"/>
        <v>Pôster</v>
      </c>
      <c r="G33" t="s">
        <v>3182</v>
      </c>
      <c r="H33" t="s">
        <v>3183</v>
      </c>
      <c r="I33" t="s">
        <v>3184</v>
      </c>
      <c r="J33">
        <v>0</v>
      </c>
      <c r="K33">
        <v>0</v>
      </c>
      <c r="L33" t="s">
        <v>46</v>
      </c>
    </row>
    <row r="34" spans="1:12" x14ac:dyDescent="0.25">
      <c r="A34" t="s">
        <v>3185</v>
      </c>
      <c r="B34" t="s">
        <v>3295</v>
      </c>
      <c r="C34" t="s">
        <v>1516</v>
      </c>
      <c r="D34" t="s">
        <v>1516</v>
      </c>
      <c r="E34" t="s">
        <v>400</v>
      </c>
      <c r="F34" t="str">
        <f t="shared" ref="F34:F65" si="1">IF(E34="Oral",IF(C34=D34,"Oral","Pôster_mod"),"Pôster")</f>
        <v>Pôster</v>
      </c>
      <c r="G34" t="s">
        <v>3186</v>
      </c>
      <c r="H34" t="s">
        <v>3187</v>
      </c>
      <c r="I34" t="s">
        <v>3188</v>
      </c>
      <c r="J34" t="s">
        <v>3189</v>
      </c>
      <c r="K34" t="s">
        <v>3190</v>
      </c>
      <c r="L34" t="s">
        <v>46</v>
      </c>
    </row>
    <row r="35" spans="1:12" x14ac:dyDescent="0.25">
      <c r="A35" t="s">
        <v>3191</v>
      </c>
      <c r="B35" t="s">
        <v>3295</v>
      </c>
      <c r="C35" t="s">
        <v>1516</v>
      </c>
      <c r="D35" t="s">
        <v>1516</v>
      </c>
      <c r="E35" t="s">
        <v>400</v>
      </c>
      <c r="F35" t="str">
        <f t="shared" si="1"/>
        <v>Pôster</v>
      </c>
      <c r="G35" t="s">
        <v>3192</v>
      </c>
      <c r="H35" t="s">
        <v>3193</v>
      </c>
      <c r="I35" t="s">
        <v>3194</v>
      </c>
      <c r="J35" t="s">
        <v>3195</v>
      </c>
      <c r="K35" t="s">
        <v>3196</v>
      </c>
      <c r="L35" t="s">
        <v>39</v>
      </c>
    </row>
    <row r="36" spans="1:12" x14ac:dyDescent="0.25">
      <c r="A36" t="s">
        <v>3197</v>
      </c>
      <c r="B36" t="s">
        <v>3295</v>
      </c>
      <c r="C36" t="s">
        <v>1516</v>
      </c>
      <c r="D36" t="s">
        <v>1516</v>
      </c>
      <c r="E36" t="s">
        <v>400</v>
      </c>
      <c r="F36" t="str">
        <f t="shared" si="1"/>
        <v>Pôster</v>
      </c>
      <c r="G36" t="s">
        <v>3198</v>
      </c>
      <c r="H36" t="s">
        <v>3199</v>
      </c>
      <c r="I36" t="s">
        <v>3200</v>
      </c>
      <c r="J36" t="s">
        <v>3201</v>
      </c>
      <c r="K36">
        <v>0</v>
      </c>
      <c r="L36" t="s">
        <v>100</v>
      </c>
    </row>
    <row r="37" spans="1:12" x14ac:dyDescent="0.25">
      <c r="A37" t="s">
        <v>3202</v>
      </c>
      <c r="B37" t="s">
        <v>3295</v>
      </c>
      <c r="C37" t="s">
        <v>1516</v>
      </c>
      <c r="D37" t="s">
        <v>1516</v>
      </c>
      <c r="E37" t="s">
        <v>400</v>
      </c>
      <c r="F37" t="str">
        <f t="shared" si="1"/>
        <v>Pôster</v>
      </c>
      <c r="G37" t="s">
        <v>3203</v>
      </c>
      <c r="H37" t="s">
        <v>3204</v>
      </c>
      <c r="I37" t="s">
        <v>3196</v>
      </c>
      <c r="J37" t="s">
        <v>3205</v>
      </c>
      <c r="K37">
        <v>0</v>
      </c>
      <c r="L37" t="s">
        <v>39</v>
      </c>
    </row>
    <row r="38" spans="1:12" x14ac:dyDescent="0.25">
      <c r="A38" t="s">
        <v>3206</v>
      </c>
      <c r="B38" t="s">
        <v>3295</v>
      </c>
      <c r="C38" t="s">
        <v>1516</v>
      </c>
      <c r="D38" t="s">
        <v>1516</v>
      </c>
      <c r="E38" t="s">
        <v>400</v>
      </c>
      <c r="F38" t="str">
        <f t="shared" si="1"/>
        <v>Pôster</v>
      </c>
      <c r="G38" t="s">
        <v>3207</v>
      </c>
      <c r="H38" t="s">
        <v>3208</v>
      </c>
      <c r="I38" t="s">
        <v>3209</v>
      </c>
      <c r="J38" t="s">
        <v>3210</v>
      </c>
      <c r="K38">
        <v>0</v>
      </c>
      <c r="L38" t="s">
        <v>282</v>
      </c>
    </row>
    <row r="39" spans="1:12" x14ac:dyDescent="0.25">
      <c r="A39" t="s">
        <v>3211</v>
      </c>
      <c r="B39" t="s">
        <v>3295</v>
      </c>
      <c r="C39" t="s">
        <v>1516</v>
      </c>
      <c r="D39" t="s">
        <v>1516</v>
      </c>
      <c r="E39" t="s">
        <v>400</v>
      </c>
      <c r="F39" t="str">
        <f t="shared" si="1"/>
        <v>Pôster</v>
      </c>
      <c r="G39" t="s">
        <v>3153</v>
      </c>
      <c r="H39" t="s">
        <v>3152</v>
      </c>
      <c r="I39" t="s">
        <v>3154</v>
      </c>
      <c r="J39" t="s">
        <v>3155</v>
      </c>
      <c r="K39" t="s">
        <v>3156</v>
      </c>
      <c r="L39" t="s">
        <v>3</v>
      </c>
    </row>
    <row r="40" spans="1:12" x14ac:dyDescent="0.25">
      <c r="A40" t="s">
        <v>3212</v>
      </c>
      <c r="B40" t="s">
        <v>3294</v>
      </c>
      <c r="C40" t="s">
        <v>1516</v>
      </c>
      <c r="D40" t="s">
        <v>1516</v>
      </c>
      <c r="E40" t="s">
        <v>169</v>
      </c>
      <c r="F40" t="str">
        <f t="shared" si="1"/>
        <v>Oral</v>
      </c>
      <c r="G40" t="s">
        <v>3213</v>
      </c>
      <c r="H40" t="s">
        <v>3214</v>
      </c>
      <c r="I40" t="s">
        <v>3215</v>
      </c>
      <c r="J40" t="s">
        <v>3132</v>
      </c>
      <c r="K40" t="s">
        <v>3216</v>
      </c>
      <c r="L40" t="s">
        <v>514</v>
      </c>
    </row>
    <row r="41" spans="1:12" x14ac:dyDescent="0.25">
      <c r="A41" t="s">
        <v>3217</v>
      </c>
      <c r="B41" t="s">
        <v>3295</v>
      </c>
      <c r="C41" t="s">
        <v>1516</v>
      </c>
      <c r="D41" t="s">
        <v>1516</v>
      </c>
      <c r="E41" t="s">
        <v>400</v>
      </c>
      <c r="F41" t="str">
        <f t="shared" si="1"/>
        <v>Pôster</v>
      </c>
      <c r="G41" t="s">
        <v>3169</v>
      </c>
      <c r="H41" t="s">
        <v>3168</v>
      </c>
      <c r="I41" t="s">
        <v>3218</v>
      </c>
      <c r="J41" t="s">
        <v>3219</v>
      </c>
      <c r="K41" t="s">
        <v>3172</v>
      </c>
      <c r="L41" t="s">
        <v>3</v>
      </c>
    </row>
    <row r="42" spans="1:12" x14ac:dyDescent="0.25">
      <c r="A42" t="s">
        <v>3220</v>
      </c>
      <c r="B42" t="s">
        <v>3295</v>
      </c>
      <c r="C42" t="s">
        <v>1516</v>
      </c>
      <c r="D42" t="s">
        <v>1516</v>
      </c>
      <c r="E42" t="s">
        <v>169</v>
      </c>
      <c r="F42" t="str">
        <f t="shared" si="1"/>
        <v>Oral</v>
      </c>
      <c r="G42" t="s">
        <v>3221</v>
      </c>
      <c r="H42" t="s">
        <v>1887</v>
      </c>
      <c r="I42">
        <v>0</v>
      </c>
      <c r="J42">
        <v>0</v>
      </c>
      <c r="K42">
        <v>0</v>
      </c>
      <c r="L42" t="s">
        <v>76</v>
      </c>
    </row>
    <row r="43" spans="1:12" x14ac:dyDescent="0.25">
      <c r="A43" t="s">
        <v>3222</v>
      </c>
      <c r="B43" t="s">
        <v>3295</v>
      </c>
      <c r="C43" t="s">
        <v>1516</v>
      </c>
      <c r="D43" t="s">
        <v>1516</v>
      </c>
      <c r="E43" t="s">
        <v>169</v>
      </c>
      <c r="F43" t="str">
        <f t="shared" si="1"/>
        <v>Oral</v>
      </c>
      <c r="G43" t="s">
        <v>3223</v>
      </c>
      <c r="H43" t="s">
        <v>3224</v>
      </c>
      <c r="I43" t="s">
        <v>3225</v>
      </c>
      <c r="J43" t="s">
        <v>3149</v>
      </c>
      <c r="K43">
        <v>0</v>
      </c>
      <c r="L43" t="s">
        <v>46</v>
      </c>
    </row>
    <row r="44" spans="1:12" x14ac:dyDescent="0.25">
      <c r="A44" t="s">
        <v>3226</v>
      </c>
      <c r="B44" t="s">
        <v>3295</v>
      </c>
      <c r="C44" t="s">
        <v>1516</v>
      </c>
      <c r="D44" t="s">
        <v>1516</v>
      </c>
      <c r="E44" t="s">
        <v>400</v>
      </c>
      <c r="F44" t="str">
        <f t="shared" si="1"/>
        <v>Pôster</v>
      </c>
      <c r="G44" t="s">
        <v>3227</v>
      </c>
      <c r="H44" t="s">
        <v>3228</v>
      </c>
      <c r="I44" t="s">
        <v>3203</v>
      </c>
      <c r="J44" t="s">
        <v>3205</v>
      </c>
      <c r="K44" t="s">
        <v>3196</v>
      </c>
      <c r="L44" t="s">
        <v>39</v>
      </c>
    </row>
    <row r="45" spans="1:12" x14ac:dyDescent="0.25">
      <c r="A45" t="s">
        <v>3229</v>
      </c>
      <c r="B45" t="s">
        <v>3295</v>
      </c>
      <c r="C45" t="s">
        <v>1516</v>
      </c>
      <c r="D45" t="s">
        <v>1516</v>
      </c>
      <c r="E45" t="s">
        <v>400</v>
      </c>
      <c r="F45" t="str">
        <f t="shared" si="1"/>
        <v>Pôster</v>
      </c>
      <c r="G45" t="s">
        <v>3230</v>
      </c>
      <c r="H45" t="s">
        <v>3231</v>
      </c>
      <c r="I45" t="s">
        <v>3203</v>
      </c>
      <c r="J45" t="s">
        <v>3205</v>
      </c>
      <c r="K45" t="s">
        <v>3196</v>
      </c>
      <c r="L45" t="s">
        <v>39</v>
      </c>
    </row>
    <row r="46" spans="1:12" x14ac:dyDescent="0.25">
      <c r="A46" t="s">
        <v>3232</v>
      </c>
      <c r="B46" t="s">
        <v>3294</v>
      </c>
      <c r="C46" t="s">
        <v>1516</v>
      </c>
      <c r="D46" t="s">
        <v>1516</v>
      </c>
      <c r="E46" t="s">
        <v>400</v>
      </c>
      <c r="F46" t="str">
        <f t="shared" si="1"/>
        <v>Pôster</v>
      </c>
      <c r="G46" t="s">
        <v>3233</v>
      </c>
      <c r="H46">
        <v>0</v>
      </c>
      <c r="I46">
        <v>0</v>
      </c>
      <c r="J46">
        <v>0</v>
      </c>
      <c r="K46">
        <v>0</v>
      </c>
      <c r="L46" t="s">
        <v>39</v>
      </c>
    </row>
    <row r="47" spans="1:12" x14ac:dyDescent="0.25">
      <c r="A47" t="s">
        <v>3234</v>
      </c>
      <c r="B47" t="s">
        <v>3294</v>
      </c>
      <c r="C47" t="s">
        <v>1516</v>
      </c>
      <c r="D47" t="s">
        <v>1516</v>
      </c>
      <c r="E47" t="s">
        <v>400</v>
      </c>
      <c r="F47" t="str">
        <f t="shared" si="1"/>
        <v>Pôster</v>
      </c>
      <c r="G47" t="s">
        <v>3233</v>
      </c>
      <c r="H47">
        <v>0</v>
      </c>
      <c r="I47">
        <v>0</v>
      </c>
      <c r="J47">
        <v>0</v>
      </c>
      <c r="K47">
        <v>0</v>
      </c>
      <c r="L47" t="s">
        <v>39</v>
      </c>
    </row>
    <row r="48" spans="1:12" x14ac:dyDescent="0.25">
      <c r="A48" t="s">
        <v>3235</v>
      </c>
      <c r="B48" t="s">
        <v>3295</v>
      </c>
      <c r="C48" t="s">
        <v>1516</v>
      </c>
      <c r="D48" t="s">
        <v>1516</v>
      </c>
      <c r="E48" t="s">
        <v>400</v>
      </c>
      <c r="F48" t="str">
        <f t="shared" si="1"/>
        <v>Pôster</v>
      </c>
      <c r="G48" t="s">
        <v>3236</v>
      </c>
      <c r="H48" t="s">
        <v>3205</v>
      </c>
      <c r="I48" t="s">
        <v>3203</v>
      </c>
      <c r="J48">
        <v>0</v>
      </c>
      <c r="K48">
        <v>0</v>
      </c>
      <c r="L48" t="s">
        <v>39</v>
      </c>
    </row>
    <row r="49" spans="1:12" x14ac:dyDescent="0.25">
      <c r="A49" t="s">
        <v>3237</v>
      </c>
      <c r="B49" t="s">
        <v>3295</v>
      </c>
      <c r="C49" t="s">
        <v>1517</v>
      </c>
      <c r="D49" t="s">
        <v>1516</v>
      </c>
      <c r="E49" t="s">
        <v>169</v>
      </c>
      <c r="F49" t="str">
        <f t="shared" si="1"/>
        <v>Pôster_mod</v>
      </c>
      <c r="G49" t="s">
        <v>3238</v>
      </c>
      <c r="H49" t="s">
        <v>3239</v>
      </c>
      <c r="I49" t="s">
        <v>3196</v>
      </c>
      <c r="J49" t="s">
        <v>3205</v>
      </c>
      <c r="K49">
        <v>0</v>
      </c>
      <c r="L49" t="s">
        <v>39</v>
      </c>
    </row>
    <row r="50" spans="1:12" x14ac:dyDescent="0.25">
      <c r="A50" t="s">
        <v>3240</v>
      </c>
      <c r="B50" t="s">
        <v>3294</v>
      </c>
      <c r="C50" t="s">
        <v>1516</v>
      </c>
      <c r="D50" t="s">
        <v>1516</v>
      </c>
      <c r="E50" t="s">
        <v>169</v>
      </c>
      <c r="F50" t="str">
        <f t="shared" si="1"/>
        <v>Oral</v>
      </c>
      <c r="G50" t="s">
        <v>3241</v>
      </c>
      <c r="H50" t="s">
        <v>3242</v>
      </c>
      <c r="I50" t="s">
        <v>3243</v>
      </c>
      <c r="J50" t="s">
        <v>3244</v>
      </c>
      <c r="K50" t="s">
        <v>3245</v>
      </c>
      <c r="L50" t="s">
        <v>460</v>
      </c>
    </row>
    <row r="51" spans="1:12" x14ac:dyDescent="0.25">
      <c r="A51" t="s">
        <v>3246</v>
      </c>
      <c r="B51" t="s">
        <v>3294</v>
      </c>
      <c r="C51" t="s">
        <v>1516</v>
      </c>
      <c r="D51" t="s">
        <v>1516</v>
      </c>
      <c r="E51" t="s">
        <v>400</v>
      </c>
      <c r="F51" t="str">
        <f t="shared" si="1"/>
        <v>Pôster</v>
      </c>
      <c r="G51" t="s">
        <v>3243</v>
      </c>
      <c r="H51" t="s">
        <v>3242</v>
      </c>
      <c r="I51" t="s">
        <v>3241</v>
      </c>
      <c r="J51" t="s">
        <v>3244</v>
      </c>
      <c r="K51" t="s">
        <v>3245</v>
      </c>
      <c r="L51" t="s">
        <v>460</v>
      </c>
    </row>
    <row r="52" spans="1:12" x14ac:dyDescent="0.25">
      <c r="A52" t="s">
        <v>3247</v>
      </c>
      <c r="B52" t="s">
        <v>3295</v>
      </c>
      <c r="C52" t="s">
        <v>1516</v>
      </c>
      <c r="D52" t="s">
        <v>1516</v>
      </c>
      <c r="E52" t="s">
        <v>169</v>
      </c>
      <c r="F52" t="str">
        <f t="shared" si="1"/>
        <v>Oral</v>
      </c>
      <c r="G52" t="s">
        <v>3248</v>
      </c>
      <c r="H52" t="s">
        <v>3249</v>
      </c>
      <c r="I52" t="s">
        <v>3250</v>
      </c>
      <c r="J52" t="s">
        <v>3251</v>
      </c>
      <c r="K52" t="s">
        <v>3252</v>
      </c>
      <c r="L52" t="s">
        <v>22</v>
      </c>
    </row>
    <row r="53" spans="1:12" x14ac:dyDescent="0.25">
      <c r="A53" t="s">
        <v>3253</v>
      </c>
      <c r="B53" t="s">
        <v>3295</v>
      </c>
      <c r="C53" t="s">
        <v>1516</v>
      </c>
      <c r="D53" t="s">
        <v>1516</v>
      </c>
      <c r="E53" t="s">
        <v>400</v>
      </c>
      <c r="F53" t="str">
        <f t="shared" si="1"/>
        <v>Pôster</v>
      </c>
      <c r="G53" t="s">
        <v>3254</v>
      </c>
      <c r="H53" t="s">
        <v>3164</v>
      </c>
      <c r="I53" t="s">
        <v>3255</v>
      </c>
      <c r="J53">
        <v>0</v>
      </c>
      <c r="K53">
        <v>0</v>
      </c>
      <c r="L53" t="s">
        <v>282</v>
      </c>
    </row>
    <row r="54" spans="1:12" x14ac:dyDescent="0.25">
      <c r="A54" t="s">
        <v>3256</v>
      </c>
      <c r="B54" t="s">
        <v>3294</v>
      </c>
      <c r="C54" t="s">
        <v>1516</v>
      </c>
      <c r="D54" t="s">
        <v>1516</v>
      </c>
      <c r="E54" t="s">
        <v>400</v>
      </c>
      <c r="F54" t="str">
        <f t="shared" si="1"/>
        <v>Pôster</v>
      </c>
      <c r="G54" t="s">
        <v>3257</v>
      </c>
      <c r="H54">
        <v>0</v>
      </c>
      <c r="I54">
        <v>0</v>
      </c>
      <c r="J54">
        <v>0</v>
      </c>
      <c r="K54">
        <v>0</v>
      </c>
      <c r="L54" t="s">
        <v>213</v>
      </c>
    </row>
    <row r="55" spans="1:12" x14ac:dyDescent="0.25">
      <c r="A55" t="s">
        <v>3258</v>
      </c>
      <c r="B55" t="s">
        <v>3295</v>
      </c>
      <c r="C55" t="s">
        <v>1516</v>
      </c>
      <c r="D55" t="s">
        <v>1516</v>
      </c>
      <c r="E55" t="s">
        <v>400</v>
      </c>
      <c r="F55" t="str">
        <f t="shared" si="1"/>
        <v>Pôster</v>
      </c>
      <c r="G55" t="s">
        <v>3259</v>
      </c>
      <c r="H55" t="s">
        <v>3260</v>
      </c>
      <c r="I55">
        <v>0</v>
      </c>
      <c r="J55">
        <v>0</v>
      </c>
      <c r="K55">
        <v>0</v>
      </c>
      <c r="L55" t="s">
        <v>3</v>
      </c>
    </row>
    <row r="56" spans="1:12" x14ac:dyDescent="0.25">
      <c r="A56" t="s">
        <v>3261</v>
      </c>
      <c r="B56" t="s">
        <v>3295</v>
      </c>
      <c r="C56" t="s">
        <v>1516</v>
      </c>
      <c r="D56" t="s">
        <v>1516</v>
      </c>
      <c r="E56" t="s">
        <v>169</v>
      </c>
      <c r="F56" t="str">
        <f t="shared" si="1"/>
        <v>Oral</v>
      </c>
      <c r="G56" t="s">
        <v>3262</v>
      </c>
      <c r="H56" t="s">
        <v>3263</v>
      </c>
      <c r="I56">
        <v>0</v>
      </c>
      <c r="J56">
        <v>0</v>
      </c>
      <c r="K56">
        <v>0</v>
      </c>
      <c r="L56" t="s">
        <v>100</v>
      </c>
    </row>
    <row r="57" spans="1:12" x14ac:dyDescent="0.25">
      <c r="A57" t="s">
        <v>3264</v>
      </c>
      <c r="B57" t="s">
        <v>3295</v>
      </c>
      <c r="C57" t="s">
        <v>1516</v>
      </c>
      <c r="D57" t="s">
        <v>1516</v>
      </c>
      <c r="E57" t="s">
        <v>400</v>
      </c>
      <c r="F57" t="str">
        <f t="shared" si="1"/>
        <v>Pôster</v>
      </c>
      <c r="G57" t="s">
        <v>3153</v>
      </c>
      <c r="H57" t="s">
        <v>3154</v>
      </c>
      <c r="I57" t="s">
        <v>3155</v>
      </c>
      <c r="J57" t="s">
        <v>3152</v>
      </c>
      <c r="K57" t="s">
        <v>3156</v>
      </c>
      <c r="L57" t="s">
        <v>3</v>
      </c>
    </row>
    <row r="58" spans="1:12" x14ac:dyDescent="0.25">
      <c r="A58" t="s">
        <v>3265</v>
      </c>
      <c r="B58" t="s">
        <v>3295</v>
      </c>
      <c r="C58" t="s">
        <v>1516</v>
      </c>
      <c r="D58" t="s">
        <v>1516</v>
      </c>
      <c r="E58" t="s">
        <v>400</v>
      </c>
      <c r="F58" t="str">
        <f t="shared" si="1"/>
        <v>Pôster</v>
      </c>
      <c r="G58" t="s">
        <v>900</v>
      </c>
      <c r="H58" t="s">
        <v>901</v>
      </c>
      <c r="I58" t="s">
        <v>3266</v>
      </c>
      <c r="J58" t="s">
        <v>3267</v>
      </c>
      <c r="K58">
        <v>0</v>
      </c>
      <c r="L58" t="s">
        <v>3</v>
      </c>
    </row>
    <row r="59" spans="1:12" x14ac:dyDescent="0.25">
      <c r="A59" t="s">
        <v>3268</v>
      </c>
      <c r="B59" t="s">
        <v>3295</v>
      </c>
      <c r="C59" t="s">
        <v>1516</v>
      </c>
      <c r="D59" t="s">
        <v>1516</v>
      </c>
      <c r="E59" t="s">
        <v>400</v>
      </c>
      <c r="F59" t="str">
        <f t="shared" si="1"/>
        <v>Pôster</v>
      </c>
      <c r="G59" t="s">
        <v>3269</v>
      </c>
      <c r="H59" t="s">
        <v>3204</v>
      </c>
      <c r="I59" t="s">
        <v>3203</v>
      </c>
      <c r="J59" t="s">
        <v>3196</v>
      </c>
      <c r="K59" t="s">
        <v>3205</v>
      </c>
      <c r="L59" t="s">
        <v>39</v>
      </c>
    </row>
    <row r="60" spans="1:12" x14ac:dyDescent="0.25">
      <c r="A60" t="s">
        <v>3270</v>
      </c>
      <c r="B60" t="s">
        <v>3295</v>
      </c>
      <c r="C60" t="s">
        <v>1516</v>
      </c>
      <c r="D60" t="s">
        <v>1516</v>
      </c>
      <c r="E60" t="s">
        <v>400</v>
      </c>
      <c r="F60" t="str">
        <f t="shared" si="1"/>
        <v>Pôster</v>
      </c>
      <c r="G60" t="s">
        <v>3169</v>
      </c>
      <c r="H60" t="s">
        <v>3170</v>
      </c>
      <c r="I60" t="s">
        <v>3168</v>
      </c>
      <c r="J60" t="s">
        <v>3171</v>
      </c>
      <c r="K60" t="s">
        <v>3172</v>
      </c>
      <c r="L60" t="s">
        <v>3</v>
      </c>
    </row>
    <row r="61" spans="1:12" x14ac:dyDescent="0.25">
      <c r="A61" t="s">
        <v>3271</v>
      </c>
      <c r="B61" t="s">
        <v>3295</v>
      </c>
      <c r="C61" t="s">
        <v>1516</v>
      </c>
      <c r="D61" t="s">
        <v>1516</v>
      </c>
      <c r="E61" t="s">
        <v>400</v>
      </c>
      <c r="F61" t="str">
        <f t="shared" si="1"/>
        <v>Pôster</v>
      </c>
      <c r="G61" t="s">
        <v>3272</v>
      </c>
      <c r="H61" t="s">
        <v>3230</v>
      </c>
      <c r="I61" t="s">
        <v>3203</v>
      </c>
      <c r="J61" t="s">
        <v>3205</v>
      </c>
      <c r="K61" t="s">
        <v>3196</v>
      </c>
      <c r="L61" t="s">
        <v>39</v>
      </c>
    </row>
    <row r="62" spans="1:12" x14ac:dyDescent="0.25">
      <c r="A62" t="s">
        <v>3273</v>
      </c>
      <c r="B62" t="s">
        <v>3295</v>
      </c>
      <c r="C62" t="s">
        <v>1516</v>
      </c>
      <c r="D62" t="s">
        <v>1516</v>
      </c>
      <c r="E62" t="s">
        <v>169</v>
      </c>
      <c r="F62" t="str">
        <f t="shared" si="1"/>
        <v>Oral</v>
      </c>
      <c r="G62" t="s">
        <v>3274</v>
      </c>
      <c r="H62" t="s">
        <v>3205</v>
      </c>
      <c r="I62" t="s">
        <v>3203</v>
      </c>
      <c r="J62" t="s">
        <v>3196</v>
      </c>
      <c r="K62" t="s">
        <v>3236</v>
      </c>
      <c r="L62" t="s">
        <v>39</v>
      </c>
    </row>
    <row r="63" spans="1:12" x14ac:dyDescent="0.25">
      <c r="A63" t="s">
        <v>3275</v>
      </c>
      <c r="B63" t="s">
        <v>3294</v>
      </c>
      <c r="C63" t="s">
        <v>1516</v>
      </c>
      <c r="D63" t="s">
        <v>1516</v>
      </c>
      <c r="E63" t="s">
        <v>400</v>
      </c>
      <c r="F63" t="str">
        <f t="shared" si="1"/>
        <v>Pôster</v>
      </c>
      <c r="G63" t="s">
        <v>3242</v>
      </c>
      <c r="H63" t="s">
        <v>3243</v>
      </c>
      <c r="I63" t="s">
        <v>3241</v>
      </c>
      <c r="J63" t="s">
        <v>3244</v>
      </c>
      <c r="K63" t="s">
        <v>3245</v>
      </c>
      <c r="L63" t="s">
        <v>460</v>
      </c>
    </row>
    <row r="64" spans="1:12" x14ac:dyDescent="0.25">
      <c r="A64" t="s">
        <v>3276</v>
      </c>
      <c r="B64" t="s">
        <v>3295</v>
      </c>
      <c r="C64" t="s">
        <v>1516</v>
      </c>
      <c r="D64" t="s">
        <v>1516</v>
      </c>
      <c r="E64" t="s">
        <v>169</v>
      </c>
      <c r="F64" t="str">
        <f t="shared" si="1"/>
        <v>Oral</v>
      </c>
      <c r="G64" t="s">
        <v>1458</v>
      </c>
      <c r="H64" t="s">
        <v>3277</v>
      </c>
      <c r="I64" t="s">
        <v>3278</v>
      </c>
      <c r="J64" t="s">
        <v>3279</v>
      </c>
      <c r="K64">
        <v>0</v>
      </c>
      <c r="L64" t="s">
        <v>76</v>
      </c>
    </row>
    <row r="65" spans="1:12" x14ac:dyDescent="0.25">
      <c r="A65" t="s">
        <v>3280</v>
      </c>
      <c r="B65" t="s">
        <v>3295</v>
      </c>
      <c r="C65" t="s">
        <v>1516</v>
      </c>
      <c r="D65" t="s">
        <v>1516</v>
      </c>
      <c r="E65" t="s">
        <v>169</v>
      </c>
      <c r="F65" t="str">
        <f t="shared" si="1"/>
        <v>Oral</v>
      </c>
      <c r="G65" t="s">
        <v>3281</v>
      </c>
      <c r="H65" t="s">
        <v>3204</v>
      </c>
      <c r="I65" t="s">
        <v>3203</v>
      </c>
      <c r="J65" t="s">
        <v>3205</v>
      </c>
      <c r="K65" t="s">
        <v>3196</v>
      </c>
      <c r="L65" t="s">
        <v>39</v>
      </c>
    </row>
    <row r="66" spans="1:12" x14ac:dyDescent="0.25">
      <c r="A66" t="s">
        <v>3282</v>
      </c>
      <c r="B66" t="s">
        <v>3295</v>
      </c>
      <c r="C66" t="s">
        <v>1516</v>
      </c>
      <c r="D66" t="s">
        <v>1516</v>
      </c>
      <c r="E66" t="s">
        <v>400</v>
      </c>
      <c r="F66" t="str">
        <f t="shared" ref="F66:F69" si="2">IF(E66="Oral",IF(C66=D66,"Oral","Pôster_mod"),"Pôster")</f>
        <v>Pôster</v>
      </c>
      <c r="G66" t="s">
        <v>3283</v>
      </c>
      <c r="H66" t="s">
        <v>1232</v>
      </c>
      <c r="I66" t="s">
        <v>3284</v>
      </c>
      <c r="J66" t="s">
        <v>1231</v>
      </c>
      <c r="K66" t="s">
        <v>3285</v>
      </c>
      <c r="L66" t="s">
        <v>22</v>
      </c>
    </row>
    <row r="67" spans="1:12" x14ac:dyDescent="0.25">
      <c r="A67" t="s">
        <v>3286</v>
      </c>
      <c r="B67" t="s">
        <v>3295</v>
      </c>
      <c r="C67" t="s">
        <v>1516</v>
      </c>
      <c r="D67" t="s">
        <v>1516</v>
      </c>
      <c r="E67" t="s">
        <v>169</v>
      </c>
      <c r="F67" t="str">
        <f t="shared" si="2"/>
        <v>Oral</v>
      </c>
      <c r="G67" t="s">
        <v>3287</v>
      </c>
      <c r="H67" t="s">
        <v>940</v>
      </c>
      <c r="I67" t="s">
        <v>3288</v>
      </c>
      <c r="J67" t="s">
        <v>3289</v>
      </c>
      <c r="K67" t="s">
        <v>3290</v>
      </c>
      <c r="L67" t="s">
        <v>22</v>
      </c>
    </row>
    <row r="68" spans="1:12" x14ac:dyDescent="0.25">
      <c r="A68" t="s">
        <v>3291</v>
      </c>
      <c r="B68" t="s">
        <v>3295</v>
      </c>
      <c r="C68" t="s">
        <v>1516</v>
      </c>
      <c r="D68" t="s">
        <v>1516</v>
      </c>
      <c r="E68" t="s">
        <v>400</v>
      </c>
      <c r="F68" t="str">
        <f t="shared" si="2"/>
        <v>Pôster</v>
      </c>
      <c r="G68" t="s">
        <v>3203</v>
      </c>
      <c r="H68">
        <v>0</v>
      </c>
      <c r="I68">
        <v>0</v>
      </c>
      <c r="J68">
        <v>0</v>
      </c>
      <c r="K68">
        <v>0</v>
      </c>
      <c r="L68" t="s">
        <v>39</v>
      </c>
    </row>
    <row r="69" spans="1:12" x14ac:dyDescent="0.25">
      <c r="A69" t="s">
        <v>3292</v>
      </c>
      <c r="B69" t="s">
        <v>3295</v>
      </c>
      <c r="C69" t="s">
        <v>1516</v>
      </c>
      <c r="D69" t="s">
        <v>1516</v>
      </c>
      <c r="E69" t="s">
        <v>400</v>
      </c>
      <c r="F69" t="str">
        <f t="shared" si="2"/>
        <v>Pôster</v>
      </c>
      <c r="G69" t="s">
        <v>940</v>
      </c>
      <c r="H69" t="s">
        <v>3287</v>
      </c>
      <c r="I69" t="s">
        <v>3289</v>
      </c>
      <c r="J69" t="s">
        <v>3293</v>
      </c>
      <c r="K69" t="s">
        <v>3290</v>
      </c>
      <c r="L69" t="s">
        <v>22</v>
      </c>
    </row>
    <row r="71" spans="1:12" x14ac:dyDescent="0.25">
      <c r="E71" s="7" t="s">
        <v>1723</v>
      </c>
      <c r="F71" s="8">
        <f>SUM(F72:F74)</f>
        <v>68</v>
      </c>
    </row>
    <row r="72" spans="1:12" x14ac:dyDescent="0.25">
      <c r="E72" s="5" t="s">
        <v>172</v>
      </c>
      <c r="F72" s="6">
        <f>COUNTIFS(F$2:F$69,"Oral")</f>
        <v>22</v>
      </c>
    </row>
    <row r="73" spans="1:12" x14ac:dyDescent="0.25">
      <c r="E73" s="3" t="s">
        <v>173</v>
      </c>
      <c r="F73" s="4">
        <f>COUNTIFS(F$2:F$69,"Pôster")</f>
        <v>44</v>
      </c>
    </row>
    <row r="74" spans="1:12" x14ac:dyDescent="0.25">
      <c r="E74" s="3" t="s">
        <v>1722</v>
      </c>
      <c r="F74" s="4">
        <f>COUNTIFS(F$2:F$69,"Pôster_mod")</f>
        <v>2</v>
      </c>
    </row>
  </sheetData>
  <conditionalFormatting sqref="F2:F69">
    <cfRule type="cellIs" dxfId="61" priority="3" operator="equal">
      <formula>"Pôster_mod"</formula>
    </cfRule>
  </conditionalFormatting>
  <conditionalFormatting sqref="F72:F74">
    <cfRule type="cellIs" dxfId="60" priority="1" operator="equal">
      <formula>"Pôster_mod"</formula>
    </cfRule>
    <cfRule type="cellIs" dxfId="59" priority="2" operator="equal">
      <formula>"Enviar p/ Pôster"</formula>
    </cfRule>
  </conditionalFormatting>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45"/>
  <sheetViews>
    <sheetView workbookViewId="0">
      <selection activeCell="A3" sqref="A3"/>
    </sheetView>
  </sheetViews>
  <sheetFormatPr defaultRowHeight="15" x14ac:dyDescent="0.25"/>
  <cols>
    <col min="1" max="1" width="59.5703125" customWidth="1"/>
    <col min="2" max="2" width="27.5703125" customWidth="1"/>
    <col min="3" max="4" width="13" customWidth="1"/>
    <col min="5" max="5" width="19.5703125" customWidth="1"/>
    <col min="6" max="6" width="21.42578125" customWidth="1"/>
    <col min="12" max="12" width="12.42578125" customWidth="1"/>
  </cols>
  <sheetData>
    <row r="1" spans="1:12" x14ac:dyDescent="0.25">
      <c r="A1" s="11" t="s">
        <v>0</v>
      </c>
      <c r="B1" s="11" t="s">
        <v>171</v>
      </c>
      <c r="C1" s="11" t="s">
        <v>1513</v>
      </c>
      <c r="D1" s="11" t="s">
        <v>1514</v>
      </c>
      <c r="E1" s="11" t="s">
        <v>1515</v>
      </c>
      <c r="F1" s="11" t="s">
        <v>1523</v>
      </c>
      <c r="G1" s="11" t="s">
        <v>2639</v>
      </c>
      <c r="H1" s="11" t="s">
        <v>2640</v>
      </c>
      <c r="I1" s="11" t="s">
        <v>2641</v>
      </c>
      <c r="J1" s="11" t="s">
        <v>2642</v>
      </c>
      <c r="K1" s="11" t="s">
        <v>2643</v>
      </c>
      <c r="L1" s="11" t="s">
        <v>394</v>
      </c>
    </row>
    <row r="2" spans="1:12" x14ac:dyDescent="0.25">
      <c r="A2" s="10" t="s">
        <v>3296</v>
      </c>
      <c r="B2" s="10" t="s">
        <v>3409</v>
      </c>
      <c r="C2" s="10" t="s">
        <v>1516</v>
      </c>
      <c r="D2" s="10" t="s">
        <v>1517</v>
      </c>
      <c r="E2" s="10" t="s">
        <v>169</v>
      </c>
      <c r="F2" s="10" t="str">
        <f>IF(E2="Oral",IF(C2=D2,"Oral","Pôster_mod"),"Pôster")</f>
        <v>Pôster_mod</v>
      </c>
      <c r="G2" s="10" t="s">
        <v>3297</v>
      </c>
      <c r="H2" s="10" t="s">
        <v>3298</v>
      </c>
      <c r="I2" s="10" t="s">
        <v>3299</v>
      </c>
      <c r="J2" s="10">
        <v>0</v>
      </c>
      <c r="K2" s="10">
        <v>0</v>
      </c>
      <c r="L2" s="10" t="s">
        <v>3</v>
      </c>
    </row>
    <row r="3" spans="1:12" x14ac:dyDescent="0.25">
      <c r="A3" s="10" t="s">
        <v>3300</v>
      </c>
      <c r="B3" s="10" t="s">
        <v>3409</v>
      </c>
      <c r="C3" s="10" t="s">
        <v>1516</v>
      </c>
      <c r="D3" s="10" t="s">
        <v>1516</v>
      </c>
      <c r="E3" s="10" t="s">
        <v>169</v>
      </c>
      <c r="F3" s="10" t="str">
        <f t="shared" ref="F3:F40" si="0">IF(E3="Oral",IF(C3=D3,"Oral","Pôster_mod"),"Pôster")</f>
        <v>Oral</v>
      </c>
      <c r="G3" s="10" t="s">
        <v>3301</v>
      </c>
      <c r="H3" s="10" t="s">
        <v>3302</v>
      </c>
      <c r="I3" s="10">
        <v>0</v>
      </c>
      <c r="J3" s="10">
        <v>0</v>
      </c>
      <c r="K3" s="10">
        <v>0</v>
      </c>
      <c r="L3" s="10" t="s">
        <v>100</v>
      </c>
    </row>
    <row r="4" spans="1:12" x14ac:dyDescent="0.25">
      <c r="A4" s="10" t="s">
        <v>3303</v>
      </c>
      <c r="B4" s="10" t="s">
        <v>3409</v>
      </c>
      <c r="C4" s="10" t="s">
        <v>1516</v>
      </c>
      <c r="D4" s="10" t="s">
        <v>1516</v>
      </c>
      <c r="E4" s="10" t="s">
        <v>400</v>
      </c>
      <c r="F4" s="10" t="str">
        <f t="shared" si="0"/>
        <v>Pôster</v>
      </c>
      <c r="G4" s="10" t="s">
        <v>3304</v>
      </c>
      <c r="H4" s="10" t="s">
        <v>3305</v>
      </c>
      <c r="I4" s="10" t="s">
        <v>3306</v>
      </c>
      <c r="J4" s="10" t="s">
        <v>3307</v>
      </c>
      <c r="K4" s="10">
        <v>0</v>
      </c>
      <c r="L4" s="10" t="s">
        <v>3</v>
      </c>
    </row>
    <row r="5" spans="1:12" x14ac:dyDescent="0.25">
      <c r="A5" s="10" t="s">
        <v>3308</v>
      </c>
      <c r="B5" s="10" t="s">
        <v>3409</v>
      </c>
      <c r="C5" s="10" t="s">
        <v>1516</v>
      </c>
      <c r="D5" s="10" t="s">
        <v>1516</v>
      </c>
      <c r="E5" s="10" t="s">
        <v>169</v>
      </c>
      <c r="F5" s="10" t="str">
        <f t="shared" si="0"/>
        <v>Oral</v>
      </c>
      <c r="G5" s="10" t="s">
        <v>3302</v>
      </c>
      <c r="H5" s="10" t="s">
        <v>1472</v>
      </c>
      <c r="I5" s="10">
        <v>0</v>
      </c>
      <c r="J5" s="10">
        <v>0</v>
      </c>
      <c r="K5" s="10">
        <v>0</v>
      </c>
      <c r="L5" s="10" t="s">
        <v>100</v>
      </c>
    </row>
    <row r="6" spans="1:12" x14ac:dyDescent="0.25">
      <c r="A6" s="10" t="s">
        <v>3309</v>
      </c>
      <c r="B6" s="10" t="s">
        <v>3409</v>
      </c>
      <c r="C6" s="10" t="s">
        <v>1516</v>
      </c>
      <c r="D6" s="10" t="s">
        <v>1516</v>
      </c>
      <c r="E6" s="10" t="s">
        <v>169</v>
      </c>
      <c r="F6" s="10" t="str">
        <f t="shared" si="0"/>
        <v>Oral</v>
      </c>
      <c r="G6" s="10" t="s">
        <v>1472</v>
      </c>
      <c r="H6" s="10">
        <v>0</v>
      </c>
      <c r="I6" s="10">
        <v>0</v>
      </c>
      <c r="J6" s="10">
        <v>0</v>
      </c>
      <c r="K6" s="10">
        <v>0</v>
      </c>
      <c r="L6" s="10" t="s">
        <v>100</v>
      </c>
    </row>
    <row r="7" spans="1:12" x14ac:dyDescent="0.25">
      <c r="A7" s="10" t="s">
        <v>3310</v>
      </c>
      <c r="B7" s="10" t="s">
        <v>3409</v>
      </c>
      <c r="C7" s="10" t="s">
        <v>1516</v>
      </c>
      <c r="D7" s="10" t="s">
        <v>1516</v>
      </c>
      <c r="E7" s="10" t="s">
        <v>400</v>
      </c>
      <c r="F7" s="10" t="str">
        <f t="shared" si="0"/>
        <v>Pôster</v>
      </c>
      <c r="G7" s="10" t="s">
        <v>3172</v>
      </c>
      <c r="H7" s="10" t="s">
        <v>3311</v>
      </c>
      <c r="I7" s="10" t="s">
        <v>3312</v>
      </c>
      <c r="J7" s="10">
        <v>0</v>
      </c>
      <c r="K7" s="10">
        <v>0</v>
      </c>
      <c r="L7" s="10" t="s">
        <v>3</v>
      </c>
    </row>
    <row r="8" spans="1:12" x14ac:dyDescent="0.25">
      <c r="A8" s="10" t="s">
        <v>3313</v>
      </c>
      <c r="B8" s="10" t="s">
        <v>3409</v>
      </c>
      <c r="C8" s="10" t="s">
        <v>1516</v>
      </c>
      <c r="D8" s="10" t="s">
        <v>1517</v>
      </c>
      <c r="E8" s="10" t="s">
        <v>400</v>
      </c>
      <c r="F8" s="10" t="str">
        <f t="shared" si="0"/>
        <v>Pôster</v>
      </c>
      <c r="G8" s="10" t="s">
        <v>3297</v>
      </c>
      <c r="H8" s="10" t="s">
        <v>3298</v>
      </c>
      <c r="I8" s="10" t="s">
        <v>3299</v>
      </c>
      <c r="J8" s="10">
        <v>0</v>
      </c>
      <c r="K8" s="10">
        <v>0</v>
      </c>
      <c r="L8" s="10" t="s">
        <v>3</v>
      </c>
    </row>
    <row r="9" spans="1:12" x14ac:dyDescent="0.25">
      <c r="A9" s="10" t="s">
        <v>3314</v>
      </c>
      <c r="B9" s="10" t="s">
        <v>3409</v>
      </c>
      <c r="C9" s="10" t="s">
        <v>1517</v>
      </c>
      <c r="D9" s="10" t="s">
        <v>1516</v>
      </c>
      <c r="E9" s="10" t="s">
        <v>400</v>
      </c>
      <c r="F9" s="10" t="str">
        <f t="shared" si="0"/>
        <v>Pôster</v>
      </c>
      <c r="G9" s="10" t="s">
        <v>3315</v>
      </c>
      <c r="H9" s="10" t="s">
        <v>3316</v>
      </c>
      <c r="I9" s="10" t="s">
        <v>3317</v>
      </c>
      <c r="J9" s="10" t="s">
        <v>3318</v>
      </c>
      <c r="K9" s="10">
        <v>0</v>
      </c>
      <c r="L9" s="10" t="s">
        <v>3</v>
      </c>
    </row>
    <row r="10" spans="1:12" x14ac:dyDescent="0.25">
      <c r="A10" s="10" t="s">
        <v>3319</v>
      </c>
      <c r="B10" s="10" t="s">
        <v>3409</v>
      </c>
      <c r="C10" s="10" t="s">
        <v>1516</v>
      </c>
      <c r="D10" s="10" t="s">
        <v>1516</v>
      </c>
      <c r="E10" s="10" t="s">
        <v>400</v>
      </c>
      <c r="F10" s="10" t="str">
        <f t="shared" si="0"/>
        <v>Pôster</v>
      </c>
      <c r="G10" s="10" t="s">
        <v>3219</v>
      </c>
      <c r="H10" s="10">
        <v>0</v>
      </c>
      <c r="I10" s="10">
        <v>0</v>
      </c>
      <c r="J10" s="10">
        <v>0</v>
      </c>
      <c r="K10" s="10">
        <v>0</v>
      </c>
      <c r="L10" s="10" t="s">
        <v>3</v>
      </c>
    </row>
    <row r="11" spans="1:12" x14ac:dyDescent="0.25">
      <c r="A11" s="10" t="s">
        <v>3320</v>
      </c>
      <c r="B11" s="10" t="s">
        <v>3409</v>
      </c>
      <c r="C11" s="10" t="s">
        <v>1516</v>
      </c>
      <c r="D11" s="10" t="s">
        <v>1516</v>
      </c>
      <c r="E11" s="10" t="s">
        <v>169</v>
      </c>
      <c r="F11" s="10" t="str">
        <f t="shared" si="0"/>
        <v>Oral</v>
      </c>
      <c r="G11" s="10" t="s">
        <v>3321</v>
      </c>
      <c r="H11" s="10" t="s">
        <v>3322</v>
      </c>
      <c r="I11" s="10" t="s">
        <v>3323</v>
      </c>
      <c r="J11" s="10" t="s">
        <v>3324</v>
      </c>
      <c r="K11" s="10" t="s">
        <v>3325</v>
      </c>
      <c r="L11" s="10" t="s">
        <v>22</v>
      </c>
    </row>
    <row r="12" spans="1:12" x14ac:dyDescent="0.25">
      <c r="A12" s="10" t="s">
        <v>3326</v>
      </c>
      <c r="B12" s="10" t="s">
        <v>3409</v>
      </c>
      <c r="C12" s="10" t="s">
        <v>1516</v>
      </c>
      <c r="D12" s="10" t="s">
        <v>1516</v>
      </c>
      <c r="E12" s="10" t="s">
        <v>400</v>
      </c>
      <c r="F12" s="10" t="str">
        <f t="shared" si="0"/>
        <v>Pôster</v>
      </c>
      <c r="G12" s="10" t="s">
        <v>3324</v>
      </c>
      <c r="H12" s="10" t="s">
        <v>3322</v>
      </c>
      <c r="I12" s="10" t="s">
        <v>3321</v>
      </c>
      <c r="J12" s="10" t="s">
        <v>3325</v>
      </c>
      <c r="K12" s="10" t="s">
        <v>3327</v>
      </c>
      <c r="L12" s="10" t="s">
        <v>22</v>
      </c>
    </row>
    <row r="13" spans="1:12" x14ac:dyDescent="0.25">
      <c r="A13" s="10" t="s">
        <v>3328</v>
      </c>
      <c r="B13" s="10" t="s">
        <v>3409</v>
      </c>
      <c r="C13" s="10" t="s">
        <v>1516</v>
      </c>
      <c r="D13" s="10" t="s">
        <v>1516</v>
      </c>
      <c r="E13" s="10" t="s">
        <v>169</v>
      </c>
      <c r="F13" s="10" t="str">
        <f t="shared" si="0"/>
        <v>Oral</v>
      </c>
      <c r="G13" s="10" t="s">
        <v>3322</v>
      </c>
      <c r="H13" s="10" t="s">
        <v>3321</v>
      </c>
      <c r="I13" s="10" t="s">
        <v>3325</v>
      </c>
      <c r="J13" s="10" t="s">
        <v>3324</v>
      </c>
      <c r="K13" s="10">
        <v>0</v>
      </c>
      <c r="L13" s="10" t="s">
        <v>22</v>
      </c>
    </row>
    <row r="14" spans="1:12" x14ac:dyDescent="0.25">
      <c r="A14" s="10" t="s">
        <v>3329</v>
      </c>
      <c r="B14" s="10" t="s">
        <v>3410</v>
      </c>
      <c r="C14" s="10" t="s">
        <v>1516</v>
      </c>
      <c r="D14" s="10" t="s">
        <v>1516</v>
      </c>
      <c r="E14" s="10" t="s">
        <v>169</v>
      </c>
      <c r="F14" s="10" t="str">
        <f t="shared" si="0"/>
        <v>Oral</v>
      </c>
      <c r="G14" s="10" t="s">
        <v>3330</v>
      </c>
      <c r="H14" s="10" t="s">
        <v>2119</v>
      </c>
      <c r="I14" s="10" t="s">
        <v>2120</v>
      </c>
      <c r="J14" s="10" t="s">
        <v>2123</v>
      </c>
      <c r="K14" s="10">
        <v>0</v>
      </c>
      <c r="L14" s="10" t="s">
        <v>33</v>
      </c>
    </row>
    <row r="15" spans="1:12" x14ac:dyDescent="0.25">
      <c r="A15" s="10" t="s">
        <v>3331</v>
      </c>
      <c r="B15" s="10" t="s">
        <v>3409</v>
      </c>
      <c r="C15" s="10" t="s">
        <v>1516</v>
      </c>
      <c r="D15" s="10" t="s">
        <v>1516</v>
      </c>
      <c r="E15" s="10" t="s">
        <v>400</v>
      </c>
      <c r="F15" s="10" t="str">
        <f t="shared" si="0"/>
        <v>Pôster</v>
      </c>
      <c r="G15" s="10" t="s">
        <v>3332</v>
      </c>
      <c r="H15" s="10" t="s">
        <v>3333</v>
      </c>
      <c r="I15" s="10" t="s">
        <v>3334</v>
      </c>
      <c r="J15" s="10">
        <v>0</v>
      </c>
      <c r="K15" s="10">
        <v>0</v>
      </c>
      <c r="L15" s="10" t="s">
        <v>46</v>
      </c>
    </row>
    <row r="16" spans="1:12" x14ac:dyDescent="0.25">
      <c r="A16" s="10" t="s">
        <v>3335</v>
      </c>
      <c r="B16" s="10" t="s">
        <v>3410</v>
      </c>
      <c r="C16" s="10" t="s">
        <v>1516</v>
      </c>
      <c r="D16" s="10" t="s">
        <v>1516</v>
      </c>
      <c r="E16" s="10" t="s">
        <v>400</v>
      </c>
      <c r="F16" s="10" t="str">
        <f t="shared" si="0"/>
        <v>Pôster</v>
      </c>
      <c r="G16" s="10" t="s">
        <v>3336</v>
      </c>
      <c r="H16" s="10" t="s">
        <v>3337</v>
      </c>
      <c r="I16" s="10">
        <v>0</v>
      </c>
      <c r="J16" s="10">
        <v>0</v>
      </c>
      <c r="K16" s="10">
        <v>0</v>
      </c>
      <c r="L16" s="10" t="s">
        <v>13</v>
      </c>
    </row>
    <row r="17" spans="1:12" x14ac:dyDescent="0.25">
      <c r="A17" s="10" t="s">
        <v>3338</v>
      </c>
      <c r="B17" s="10" t="s">
        <v>3409</v>
      </c>
      <c r="C17" s="10" t="s">
        <v>1516</v>
      </c>
      <c r="D17" s="10" t="s">
        <v>1516</v>
      </c>
      <c r="E17" s="10" t="s">
        <v>400</v>
      </c>
      <c r="F17" s="10" t="str">
        <f t="shared" si="0"/>
        <v>Pôster</v>
      </c>
      <c r="G17" s="10" t="s">
        <v>3339</v>
      </c>
      <c r="H17" s="10" t="s">
        <v>3340</v>
      </c>
      <c r="I17" s="10" t="s">
        <v>3341</v>
      </c>
      <c r="J17" s="10" t="s">
        <v>3342</v>
      </c>
      <c r="K17" s="10">
        <v>0</v>
      </c>
      <c r="L17" s="10" t="s">
        <v>3</v>
      </c>
    </row>
    <row r="18" spans="1:12" x14ac:dyDescent="0.25">
      <c r="A18" s="10" t="s">
        <v>3343</v>
      </c>
      <c r="B18" s="10" t="s">
        <v>3409</v>
      </c>
      <c r="C18" s="10" t="s">
        <v>1516</v>
      </c>
      <c r="D18" s="10" t="s">
        <v>1516</v>
      </c>
      <c r="E18" s="10" t="s">
        <v>169</v>
      </c>
      <c r="F18" s="10" t="str">
        <f t="shared" si="0"/>
        <v>Oral</v>
      </c>
      <c r="G18" s="10" t="s">
        <v>3344</v>
      </c>
      <c r="H18" s="10" t="s">
        <v>3345</v>
      </c>
      <c r="I18" s="10" t="s">
        <v>3346</v>
      </c>
      <c r="J18" s="10" t="s">
        <v>3347</v>
      </c>
      <c r="K18" s="10">
        <v>0</v>
      </c>
      <c r="L18" s="10" t="s">
        <v>50</v>
      </c>
    </row>
    <row r="19" spans="1:12" x14ac:dyDescent="0.25">
      <c r="A19" s="10" t="s">
        <v>3348</v>
      </c>
      <c r="B19" s="10" t="s">
        <v>3409</v>
      </c>
      <c r="C19" s="10" t="s">
        <v>1516</v>
      </c>
      <c r="D19" s="10" t="s">
        <v>1516</v>
      </c>
      <c r="E19" s="10" t="s">
        <v>400</v>
      </c>
      <c r="F19" s="10" t="str">
        <f t="shared" si="0"/>
        <v>Pôster</v>
      </c>
      <c r="G19" s="10" t="s">
        <v>3349</v>
      </c>
      <c r="H19" s="10">
        <v>0</v>
      </c>
      <c r="I19" s="10">
        <v>0</v>
      </c>
      <c r="J19" s="10">
        <v>0</v>
      </c>
      <c r="K19" s="10">
        <v>0</v>
      </c>
      <c r="L19" s="10" t="s">
        <v>3</v>
      </c>
    </row>
    <row r="20" spans="1:12" x14ac:dyDescent="0.25">
      <c r="A20" s="10" t="s">
        <v>3350</v>
      </c>
      <c r="B20" s="10" t="s">
        <v>3409</v>
      </c>
      <c r="C20" s="10" t="s">
        <v>1516</v>
      </c>
      <c r="D20" s="10" t="s">
        <v>1516</v>
      </c>
      <c r="E20" s="10" t="s">
        <v>169</v>
      </c>
      <c r="F20" s="10" t="str">
        <f t="shared" si="0"/>
        <v>Oral</v>
      </c>
      <c r="G20" s="10" t="s">
        <v>3201</v>
      </c>
      <c r="H20" s="10" t="s">
        <v>3198</v>
      </c>
      <c r="I20" s="10">
        <v>0</v>
      </c>
      <c r="J20" s="10">
        <v>0</v>
      </c>
      <c r="K20" s="10">
        <v>0</v>
      </c>
      <c r="L20" s="10" t="s">
        <v>100</v>
      </c>
    </row>
    <row r="21" spans="1:12" x14ac:dyDescent="0.25">
      <c r="A21" s="10" t="s">
        <v>3351</v>
      </c>
      <c r="B21" s="10" t="s">
        <v>3409</v>
      </c>
      <c r="C21" s="10" t="s">
        <v>1516</v>
      </c>
      <c r="D21" s="10" t="s">
        <v>1516</v>
      </c>
      <c r="E21" s="10" t="s">
        <v>400</v>
      </c>
      <c r="F21" s="10" t="str">
        <f t="shared" si="0"/>
        <v>Pôster</v>
      </c>
      <c r="G21" s="10" t="s">
        <v>3352</v>
      </c>
      <c r="H21" s="10" t="s">
        <v>1588</v>
      </c>
      <c r="I21" s="10" t="s">
        <v>3353</v>
      </c>
      <c r="J21" s="10" t="s">
        <v>3354</v>
      </c>
      <c r="K21" s="10" t="s">
        <v>3355</v>
      </c>
      <c r="L21" s="10" t="s">
        <v>46</v>
      </c>
    </row>
    <row r="22" spans="1:12" x14ac:dyDescent="0.25">
      <c r="A22" s="10" t="s">
        <v>3356</v>
      </c>
      <c r="B22" s="10" t="s">
        <v>3409</v>
      </c>
      <c r="C22" s="10" t="s">
        <v>1516</v>
      </c>
      <c r="D22" s="10" t="s">
        <v>1516</v>
      </c>
      <c r="E22" s="10" t="s">
        <v>400</v>
      </c>
      <c r="F22" s="10" t="str">
        <f t="shared" si="0"/>
        <v>Pôster</v>
      </c>
      <c r="G22" s="10" t="s">
        <v>1468</v>
      </c>
      <c r="H22" s="10" t="s">
        <v>3357</v>
      </c>
      <c r="I22" s="10">
        <v>0</v>
      </c>
      <c r="J22" s="10">
        <v>0</v>
      </c>
      <c r="K22" s="10">
        <v>0</v>
      </c>
      <c r="L22" s="10" t="s">
        <v>39</v>
      </c>
    </row>
    <row r="23" spans="1:12" x14ac:dyDescent="0.25">
      <c r="A23" s="10" t="s">
        <v>3358</v>
      </c>
      <c r="B23" s="10" t="s">
        <v>3410</v>
      </c>
      <c r="C23" s="10" t="s">
        <v>1516</v>
      </c>
      <c r="D23" s="10" t="s">
        <v>1516</v>
      </c>
      <c r="E23" s="10" t="s">
        <v>169</v>
      </c>
      <c r="F23" s="10" t="str">
        <f t="shared" si="0"/>
        <v>Oral</v>
      </c>
      <c r="G23" s="10" t="s">
        <v>3359</v>
      </c>
      <c r="H23" s="10">
        <v>0</v>
      </c>
      <c r="I23" s="10">
        <v>0</v>
      </c>
      <c r="J23" s="10">
        <v>0</v>
      </c>
      <c r="K23" s="10">
        <v>0</v>
      </c>
      <c r="L23" s="10" t="s">
        <v>100</v>
      </c>
    </row>
    <row r="24" spans="1:12" x14ac:dyDescent="0.25">
      <c r="A24" s="10" t="s">
        <v>3360</v>
      </c>
      <c r="B24" s="10" t="s">
        <v>3409</v>
      </c>
      <c r="C24" s="10" t="s">
        <v>1516</v>
      </c>
      <c r="D24" s="10" t="s">
        <v>1516</v>
      </c>
      <c r="E24" s="10" t="s">
        <v>169</v>
      </c>
      <c r="F24" s="10" t="str">
        <f t="shared" si="0"/>
        <v>Oral</v>
      </c>
      <c r="G24" s="10" t="s">
        <v>3361</v>
      </c>
      <c r="H24" s="10" t="s">
        <v>3362</v>
      </c>
      <c r="I24" s="10" t="s">
        <v>3363</v>
      </c>
      <c r="J24" s="10">
        <v>0</v>
      </c>
      <c r="K24" s="10">
        <v>0</v>
      </c>
      <c r="L24" s="10" t="s">
        <v>46</v>
      </c>
    </row>
    <row r="25" spans="1:12" x14ac:dyDescent="0.25">
      <c r="A25" s="10" t="s">
        <v>3364</v>
      </c>
      <c r="B25" s="10" t="s">
        <v>3409</v>
      </c>
      <c r="C25" s="10" t="s">
        <v>1516</v>
      </c>
      <c r="D25" s="10" t="s">
        <v>1516</v>
      </c>
      <c r="E25" s="10" t="s">
        <v>169</v>
      </c>
      <c r="F25" s="10" t="str">
        <f t="shared" si="0"/>
        <v>Oral</v>
      </c>
      <c r="G25" s="10" t="s">
        <v>3279</v>
      </c>
      <c r="H25" s="10" t="s">
        <v>3365</v>
      </c>
      <c r="I25" s="10">
        <v>0</v>
      </c>
      <c r="J25" s="10">
        <v>0</v>
      </c>
      <c r="K25" s="10">
        <v>0</v>
      </c>
      <c r="L25" s="10" t="s">
        <v>76</v>
      </c>
    </row>
    <row r="26" spans="1:12" x14ac:dyDescent="0.25">
      <c r="A26" s="10" t="s">
        <v>3366</v>
      </c>
      <c r="B26" s="10" t="s">
        <v>3409</v>
      </c>
      <c r="C26" s="10" t="s">
        <v>1516</v>
      </c>
      <c r="D26" s="10" t="s">
        <v>1516</v>
      </c>
      <c r="E26" s="10" t="s">
        <v>169</v>
      </c>
      <c r="F26" s="10" t="str">
        <f t="shared" si="0"/>
        <v>Oral</v>
      </c>
      <c r="G26" s="10" t="s">
        <v>3367</v>
      </c>
      <c r="H26" s="10" t="s">
        <v>3368</v>
      </c>
      <c r="I26" s="10" t="s">
        <v>3369</v>
      </c>
      <c r="J26" s="10" t="s">
        <v>3370</v>
      </c>
      <c r="K26" s="10">
        <v>0</v>
      </c>
      <c r="L26" s="10" t="s">
        <v>46</v>
      </c>
    </row>
    <row r="27" spans="1:12" x14ac:dyDescent="0.25">
      <c r="A27" s="10" t="s">
        <v>3371</v>
      </c>
      <c r="B27" s="10" t="s">
        <v>3410</v>
      </c>
      <c r="C27" s="10" t="s">
        <v>1516</v>
      </c>
      <c r="D27" s="10" t="s">
        <v>1516</v>
      </c>
      <c r="E27" s="10" t="s">
        <v>169</v>
      </c>
      <c r="F27" s="10" t="str">
        <f t="shared" si="0"/>
        <v>Oral</v>
      </c>
      <c r="G27" s="10" t="s">
        <v>2885</v>
      </c>
      <c r="H27" s="10" t="s">
        <v>3372</v>
      </c>
      <c r="I27" s="10" t="s">
        <v>3373</v>
      </c>
      <c r="J27" s="10">
        <v>0</v>
      </c>
      <c r="K27" s="10">
        <v>0</v>
      </c>
      <c r="L27" s="10" t="s">
        <v>50</v>
      </c>
    </row>
    <row r="28" spans="1:12" x14ac:dyDescent="0.25">
      <c r="A28" s="10" t="s">
        <v>3374</v>
      </c>
      <c r="B28" s="10" t="s">
        <v>3409</v>
      </c>
      <c r="C28" s="10" t="s">
        <v>1517</v>
      </c>
      <c r="D28" s="10" t="s">
        <v>1516</v>
      </c>
      <c r="E28" s="10" t="s">
        <v>169</v>
      </c>
      <c r="F28" s="10" t="str">
        <f t="shared" si="0"/>
        <v>Pôster_mod</v>
      </c>
      <c r="G28" s="10" t="s">
        <v>3375</v>
      </c>
      <c r="H28" s="10" t="s">
        <v>3376</v>
      </c>
      <c r="I28" s="10" t="s">
        <v>3305</v>
      </c>
      <c r="J28" s="10" t="s">
        <v>3377</v>
      </c>
      <c r="K28" s="10">
        <v>0</v>
      </c>
      <c r="L28" s="10" t="s">
        <v>3</v>
      </c>
    </row>
    <row r="29" spans="1:12" x14ac:dyDescent="0.25">
      <c r="A29" s="10" t="s">
        <v>3378</v>
      </c>
      <c r="B29" s="10" t="s">
        <v>3409</v>
      </c>
      <c r="C29" s="10" t="s">
        <v>1516</v>
      </c>
      <c r="D29" s="10" t="s">
        <v>1516</v>
      </c>
      <c r="E29" s="10" t="s">
        <v>169</v>
      </c>
      <c r="F29" s="10" t="str">
        <f t="shared" si="0"/>
        <v>Oral</v>
      </c>
      <c r="G29" s="10" t="s">
        <v>3279</v>
      </c>
      <c r="H29" s="10">
        <v>0</v>
      </c>
      <c r="I29" s="10">
        <v>0</v>
      </c>
      <c r="J29" s="10">
        <v>0</v>
      </c>
      <c r="K29" s="10">
        <v>0</v>
      </c>
      <c r="L29" s="10" t="s">
        <v>76</v>
      </c>
    </row>
    <row r="30" spans="1:12" x14ac:dyDescent="0.25">
      <c r="A30" s="10" t="s">
        <v>3379</v>
      </c>
      <c r="B30" s="10" t="s">
        <v>3410</v>
      </c>
      <c r="C30" s="10" t="s">
        <v>1516</v>
      </c>
      <c r="D30" s="10" t="s">
        <v>1516</v>
      </c>
      <c r="E30" s="10" t="s">
        <v>400</v>
      </c>
      <c r="F30" s="10" t="str">
        <f t="shared" si="0"/>
        <v>Pôster</v>
      </c>
      <c r="G30" s="10" t="s">
        <v>3055</v>
      </c>
      <c r="H30" s="10" t="s">
        <v>2782</v>
      </c>
      <c r="I30" s="10" t="s">
        <v>3054</v>
      </c>
      <c r="J30" s="10" t="s">
        <v>3056</v>
      </c>
      <c r="K30" s="10">
        <v>0</v>
      </c>
      <c r="L30" s="10" t="s">
        <v>3</v>
      </c>
    </row>
    <row r="31" spans="1:12" x14ac:dyDescent="0.25">
      <c r="A31" s="10" t="s">
        <v>3380</v>
      </c>
      <c r="B31" s="10" t="s">
        <v>3409</v>
      </c>
      <c r="C31" s="10" t="s">
        <v>1516</v>
      </c>
      <c r="D31" s="10" t="s">
        <v>1516</v>
      </c>
      <c r="E31" s="10" t="s">
        <v>400</v>
      </c>
      <c r="F31" s="10" t="str">
        <f t="shared" si="0"/>
        <v>Pôster</v>
      </c>
      <c r="G31" s="10" t="s">
        <v>3381</v>
      </c>
      <c r="H31" s="10" t="s">
        <v>3382</v>
      </c>
      <c r="I31" s="10" t="s">
        <v>3383</v>
      </c>
      <c r="J31" s="10" t="s">
        <v>3384</v>
      </c>
      <c r="K31" s="10">
        <v>0</v>
      </c>
      <c r="L31" s="10" t="s">
        <v>282</v>
      </c>
    </row>
    <row r="32" spans="1:12" x14ac:dyDescent="0.25">
      <c r="A32" s="10" t="s">
        <v>3385</v>
      </c>
      <c r="B32" s="10" t="s">
        <v>3409</v>
      </c>
      <c r="C32" s="10" t="s">
        <v>1516</v>
      </c>
      <c r="D32" s="10" t="s">
        <v>1516</v>
      </c>
      <c r="E32" s="10" t="s">
        <v>400</v>
      </c>
      <c r="F32" s="10" t="str">
        <f t="shared" si="0"/>
        <v>Pôster</v>
      </c>
      <c r="G32" s="10" t="s">
        <v>3386</v>
      </c>
      <c r="H32" s="10" t="s">
        <v>3387</v>
      </c>
      <c r="I32" s="10" t="s">
        <v>3388</v>
      </c>
      <c r="J32" s="10" t="s">
        <v>3389</v>
      </c>
      <c r="K32" s="10" t="s">
        <v>3278</v>
      </c>
      <c r="L32" s="10" t="s">
        <v>76</v>
      </c>
    </row>
    <row r="33" spans="1:12" x14ac:dyDescent="0.25">
      <c r="A33" s="10" t="s">
        <v>3390</v>
      </c>
      <c r="B33" s="10" t="s">
        <v>3409</v>
      </c>
      <c r="C33" s="10" t="s">
        <v>1516</v>
      </c>
      <c r="D33" s="10" t="s">
        <v>1516</v>
      </c>
      <c r="E33" s="10" t="s">
        <v>400</v>
      </c>
      <c r="F33" s="10" t="str">
        <f t="shared" si="0"/>
        <v>Pôster</v>
      </c>
      <c r="G33" s="10" t="s">
        <v>3391</v>
      </c>
      <c r="H33" s="10" t="s">
        <v>3392</v>
      </c>
      <c r="I33" s="10" t="s">
        <v>3393</v>
      </c>
      <c r="J33" s="10" t="s">
        <v>3394</v>
      </c>
      <c r="K33" s="10" t="s">
        <v>3395</v>
      </c>
      <c r="L33" s="10" t="s">
        <v>306</v>
      </c>
    </row>
    <row r="34" spans="1:12" x14ac:dyDescent="0.25">
      <c r="A34" s="10" t="s">
        <v>3396</v>
      </c>
      <c r="B34" s="10" t="s">
        <v>3409</v>
      </c>
      <c r="C34" s="10" t="s">
        <v>1516</v>
      </c>
      <c r="D34" s="10" t="s">
        <v>1516</v>
      </c>
      <c r="E34" s="10" t="s">
        <v>169</v>
      </c>
      <c r="F34" s="10" t="str">
        <f t="shared" si="0"/>
        <v>Oral</v>
      </c>
      <c r="G34" s="10" t="s">
        <v>3204</v>
      </c>
      <c r="H34" s="10" t="s">
        <v>3397</v>
      </c>
      <c r="I34" s="10">
        <v>0</v>
      </c>
      <c r="J34" s="10">
        <v>0</v>
      </c>
      <c r="K34" s="10">
        <v>0</v>
      </c>
      <c r="L34" s="10" t="s">
        <v>39</v>
      </c>
    </row>
    <row r="35" spans="1:12" x14ac:dyDescent="0.25">
      <c r="A35" s="10" t="s">
        <v>3398</v>
      </c>
      <c r="B35" s="10" t="s">
        <v>3410</v>
      </c>
      <c r="C35" s="10" t="s">
        <v>1516</v>
      </c>
      <c r="D35" s="10" t="s">
        <v>1516</v>
      </c>
      <c r="E35" s="10" t="s">
        <v>400</v>
      </c>
      <c r="F35" s="10" t="str">
        <f t="shared" si="0"/>
        <v>Pôster</v>
      </c>
      <c r="G35" s="10" t="s">
        <v>2782</v>
      </c>
      <c r="H35" s="10" t="s">
        <v>3054</v>
      </c>
      <c r="I35" s="10" t="s">
        <v>2709</v>
      </c>
      <c r="J35" s="10" t="s">
        <v>2780</v>
      </c>
      <c r="K35" s="10">
        <v>0</v>
      </c>
      <c r="L35" s="10" t="s">
        <v>3</v>
      </c>
    </row>
    <row r="36" spans="1:12" x14ac:dyDescent="0.25">
      <c r="A36" s="10" t="s">
        <v>3399</v>
      </c>
      <c r="B36" s="10" t="s">
        <v>3409</v>
      </c>
      <c r="C36" s="10" t="s">
        <v>1516</v>
      </c>
      <c r="D36" s="10" t="s">
        <v>1516</v>
      </c>
      <c r="E36" s="10" t="s">
        <v>400</v>
      </c>
      <c r="F36" s="10" t="str">
        <f t="shared" si="0"/>
        <v>Pôster</v>
      </c>
      <c r="G36" s="10" t="s">
        <v>3267</v>
      </c>
      <c r="H36" s="10" t="s">
        <v>900</v>
      </c>
      <c r="I36" s="10" t="s">
        <v>3400</v>
      </c>
      <c r="J36" s="10" t="s">
        <v>3266</v>
      </c>
      <c r="K36" s="10" t="s">
        <v>901</v>
      </c>
      <c r="L36" s="10" t="s">
        <v>3</v>
      </c>
    </row>
    <row r="37" spans="1:12" x14ac:dyDescent="0.25">
      <c r="A37" s="10" t="s">
        <v>3401</v>
      </c>
      <c r="B37" s="10" t="s">
        <v>3409</v>
      </c>
      <c r="C37" s="10" t="s">
        <v>1516</v>
      </c>
      <c r="D37" s="10" t="s">
        <v>1516</v>
      </c>
      <c r="E37" s="10" t="s">
        <v>169</v>
      </c>
      <c r="F37" s="10" t="str">
        <f t="shared" si="0"/>
        <v>Oral</v>
      </c>
      <c r="G37" s="10" t="s">
        <v>3369</v>
      </c>
      <c r="H37" s="10" t="s">
        <v>3370</v>
      </c>
      <c r="I37" s="10">
        <v>0</v>
      </c>
      <c r="J37" s="10">
        <v>0</v>
      </c>
      <c r="K37" s="10">
        <v>0</v>
      </c>
      <c r="L37" s="10" t="s">
        <v>46</v>
      </c>
    </row>
    <row r="38" spans="1:12" x14ac:dyDescent="0.25">
      <c r="A38" s="10" t="s">
        <v>3402</v>
      </c>
      <c r="B38" s="10" t="s">
        <v>3409</v>
      </c>
      <c r="C38" s="10" t="s">
        <v>1516</v>
      </c>
      <c r="D38" s="10" t="s">
        <v>1516</v>
      </c>
      <c r="E38" s="10" t="s">
        <v>169</v>
      </c>
      <c r="F38" s="10" t="str">
        <f t="shared" si="0"/>
        <v>Oral</v>
      </c>
      <c r="G38" s="10" t="s">
        <v>3403</v>
      </c>
      <c r="H38" s="10" t="s">
        <v>1588</v>
      </c>
      <c r="I38" s="10">
        <v>0</v>
      </c>
      <c r="J38" s="10">
        <v>0</v>
      </c>
      <c r="K38" s="10">
        <v>0</v>
      </c>
      <c r="L38" s="10" t="s">
        <v>46</v>
      </c>
    </row>
    <row r="39" spans="1:12" x14ac:dyDescent="0.25">
      <c r="A39" s="10" t="s">
        <v>3404</v>
      </c>
      <c r="B39" s="10" t="s">
        <v>3409</v>
      </c>
      <c r="C39" s="10" t="s">
        <v>1516</v>
      </c>
      <c r="D39" s="10" t="s">
        <v>1516</v>
      </c>
      <c r="E39" s="10" t="s">
        <v>400</v>
      </c>
      <c r="F39" s="10" t="str">
        <f t="shared" si="0"/>
        <v>Pôster</v>
      </c>
      <c r="G39" s="10" t="s">
        <v>3405</v>
      </c>
      <c r="H39" s="10" t="s">
        <v>3406</v>
      </c>
      <c r="I39" s="10">
        <v>0</v>
      </c>
      <c r="J39" s="10">
        <v>0</v>
      </c>
      <c r="K39" s="10">
        <v>0</v>
      </c>
      <c r="L39" s="10" t="s">
        <v>3</v>
      </c>
    </row>
    <row r="40" spans="1:12" x14ac:dyDescent="0.25">
      <c r="A40" s="10" t="s">
        <v>3407</v>
      </c>
      <c r="B40" s="10" t="s">
        <v>3409</v>
      </c>
      <c r="C40" s="10" t="s">
        <v>1516</v>
      </c>
      <c r="D40" s="10" t="s">
        <v>1516</v>
      </c>
      <c r="E40" s="10" t="s">
        <v>169</v>
      </c>
      <c r="F40" s="10" t="str">
        <f t="shared" si="0"/>
        <v>Oral</v>
      </c>
      <c r="G40" s="10" t="s">
        <v>3408</v>
      </c>
      <c r="H40" s="10">
        <v>0</v>
      </c>
      <c r="I40" s="10">
        <v>0</v>
      </c>
      <c r="J40" s="10">
        <v>0</v>
      </c>
      <c r="K40" s="10">
        <v>0</v>
      </c>
      <c r="L40" s="10" t="s">
        <v>46</v>
      </c>
    </row>
    <row r="42" spans="1:12" x14ac:dyDescent="0.25">
      <c r="E42" s="7" t="s">
        <v>1723</v>
      </c>
      <c r="F42" s="8">
        <f>SUM(F43:F45)</f>
        <v>39</v>
      </c>
    </row>
    <row r="43" spans="1:12" x14ac:dyDescent="0.25">
      <c r="E43" s="5" t="s">
        <v>172</v>
      </c>
      <c r="F43" s="6">
        <f>COUNTIFS(F$2:F$40,"Oral")</f>
        <v>18</v>
      </c>
    </row>
    <row r="44" spans="1:12" x14ac:dyDescent="0.25">
      <c r="E44" s="3" t="s">
        <v>173</v>
      </c>
      <c r="F44" s="4">
        <f>COUNTIFS(F$2:F$40,"Pôster")</f>
        <v>19</v>
      </c>
    </row>
    <row r="45" spans="1:12" x14ac:dyDescent="0.25">
      <c r="E45" s="3" t="s">
        <v>1722</v>
      </c>
      <c r="F45" s="4">
        <f>COUNTIFS(F$2:F$40,"Pôster_mod")</f>
        <v>2</v>
      </c>
    </row>
  </sheetData>
  <conditionalFormatting sqref="F43:F45">
    <cfRule type="cellIs" dxfId="55" priority="2" operator="equal">
      <formula>"Pôster_mod"</formula>
    </cfRule>
    <cfRule type="cellIs" dxfId="54" priority="3" operator="equal">
      <formula>"Enviar p/ Pôster"</formula>
    </cfRule>
  </conditionalFormatting>
  <conditionalFormatting sqref="F2:F40">
    <cfRule type="cellIs" dxfId="53" priority="1" operator="equal">
      <formula>"Pôster_mod"</formula>
    </cfRule>
  </conditionalFormatting>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L125"/>
  <sheetViews>
    <sheetView topLeftCell="A94" workbookViewId="0">
      <selection activeCell="M5" sqref="M5"/>
    </sheetView>
  </sheetViews>
  <sheetFormatPr defaultRowHeight="15" x14ac:dyDescent="0.25"/>
  <cols>
    <col min="1" max="1" width="38.5703125" customWidth="1"/>
    <col min="2" max="2" width="19.7109375" customWidth="1"/>
    <col min="3" max="4" width="13" customWidth="1"/>
    <col min="5" max="5" width="19.5703125" customWidth="1"/>
    <col min="6" max="6" width="16.140625" customWidth="1"/>
    <col min="12" max="12" width="12.42578125" customWidth="1"/>
  </cols>
  <sheetData>
    <row r="1" spans="1:12" x14ac:dyDescent="0.25">
      <c r="A1" s="11" t="s">
        <v>0</v>
      </c>
      <c r="B1" s="11" t="s">
        <v>171</v>
      </c>
      <c r="C1" s="11" t="s">
        <v>1513</v>
      </c>
      <c r="D1" s="11" t="s">
        <v>1514</v>
      </c>
      <c r="E1" s="11" t="s">
        <v>1515</v>
      </c>
      <c r="F1" s="11" t="s">
        <v>1523</v>
      </c>
      <c r="G1" s="11" t="s">
        <v>2639</v>
      </c>
      <c r="H1" s="11" t="s">
        <v>2640</v>
      </c>
      <c r="I1" s="11" t="s">
        <v>2641</v>
      </c>
      <c r="J1" s="11" t="s">
        <v>2642</v>
      </c>
      <c r="K1" s="11" t="s">
        <v>2643</v>
      </c>
      <c r="L1" s="11" t="s">
        <v>394</v>
      </c>
    </row>
    <row r="2" spans="1:12" x14ac:dyDescent="0.25">
      <c r="A2" s="10" t="s">
        <v>3411</v>
      </c>
      <c r="B2" s="10" t="s">
        <v>3777</v>
      </c>
      <c r="C2" s="10" t="s">
        <v>1516</v>
      </c>
      <c r="D2" s="10" t="s">
        <v>1516</v>
      </c>
      <c r="E2" s="10" t="s">
        <v>400</v>
      </c>
      <c r="F2" s="10" t="str">
        <f t="shared" ref="F2:F33" si="0">IF(E2="Oral",IF(C2=D2,"Oral","Pôster_mod"),"Pôster")</f>
        <v>Pôster</v>
      </c>
      <c r="G2" s="10" t="s">
        <v>3412</v>
      </c>
      <c r="H2" s="10" t="s">
        <v>3413</v>
      </c>
      <c r="I2" s="10" t="s">
        <v>3414</v>
      </c>
      <c r="J2" s="10">
        <v>0</v>
      </c>
      <c r="K2" s="10">
        <v>0</v>
      </c>
      <c r="L2" s="10" t="s">
        <v>50</v>
      </c>
    </row>
    <row r="3" spans="1:12" x14ac:dyDescent="0.25">
      <c r="A3" s="10" t="s">
        <v>3415</v>
      </c>
      <c r="B3" s="10" t="s">
        <v>3777</v>
      </c>
      <c r="C3" s="10" t="s">
        <v>1516</v>
      </c>
      <c r="D3" s="10" t="s">
        <v>1516</v>
      </c>
      <c r="E3" s="10" t="s">
        <v>400</v>
      </c>
      <c r="F3" s="10" t="str">
        <f t="shared" si="0"/>
        <v>Pôster</v>
      </c>
      <c r="G3" s="10" t="s">
        <v>3416</v>
      </c>
      <c r="H3" s="10" t="s">
        <v>3417</v>
      </c>
      <c r="I3" s="10">
        <v>0</v>
      </c>
      <c r="J3" s="10">
        <v>0</v>
      </c>
      <c r="K3" s="10">
        <v>0</v>
      </c>
      <c r="L3" s="10" t="s">
        <v>46</v>
      </c>
    </row>
    <row r="4" spans="1:12" x14ac:dyDescent="0.25">
      <c r="A4" s="10" t="s">
        <v>3418</v>
      </c>
      <c r="B4" s="10" t="s">
        <v>3777</v>
      </c>
      <c r="C4" s="10" t="s">
        <v>1516</v>
      </c>
      <c r="D4" s="10" t="s">
        <v>1516</v>
      </c>
      <c r="E4" s="10" t="s">
        <v>400</v>
      </c>
      <c r="F4" s="10" t="str">
        <f t="shared" si="0"/>
        <v>Pôster</v>
      </c>
      <c r="G4" s="10" t="s">
        <v>3419</v>
      </c>
      <c r="H4" s="10" t="s">
        <v>3420</v>
      </c>
      <c r="I4" s="10" t="s">
        <v>3421</v>
      </c>
      <c r="J4" s="10" t="s">
        <v>3422</v>
      </c>
      <c r="K4" s="10" t="s">
        <v>3423</v>
      </c>
      <c r="L4" s="10" t="s">
        <v>46</v>
      </c>
    </row>
    <row r="5" spans="1:12" x14ac:dyDescent="0.25">
      <c r="A5" s="10" t="s">
        <v>3424</v>
      </c>
      <c r="B5" s="10" t="s">
        <v>3777</v>
      </c>
      <c r="C5" s="10" t="s">
        <v>1516</v>
      </c>
      <c r="D5" s="10" t="s">
        <v>1516</v>
      </c>
      <c r="E5" s="10" t="s">
        <v>400</v>
      </c>
      <c r="F5" s="10" t="str">
        <f t="shared" si="0"/>
        <v>Pôster</v>
      </c>
      <c r="G5" s="10" t="s">
        <v>3425</v>
      </c>
      <c r="H5" s="10" t="s">
        <v>3426</v>
      </c>
      <c r="I5" s="10">
        <v>0</v>
      </c>
      <c r="J5" s="10">
        <v>0</v>
      </c>
      <c r="K5" s="10">
        <v>0</v>
      </c>
      <c r="L5" s="10" t="s">
        <v>46</v>
      </c>
    </row>
    <row r="6" spans="1:12" x14ac:dyDescent="0.25">
      <c r="A6" s="10" t="s">
        <v>3427</v>
      </c>
      <c r="B6" s="10" t="s">
        <v>3777</v>
      </c>
      <c r="C6" s="10" t="s">
        <v>1516</v>
      </c>
      <c r="D6" s="10" t="s">
        <v>1516</v>
      </c>
      <c r="E6" s="10" t="s">
        <v>400</v>
      </c>
      <c r="F6" s="10" t="str">
        <f t="shared" si="0"/>
        <v>Pôster</v>
      </c>
      <c r="G6" s="10" t="s">
        <v>3428</v>
      </c>
      <c r="H6" s="10" t="s">
        <v>3429</v>
      </c>
      <c r="I6" s="10" t="s">
        <v>3430</v>
      </c>
      <c r="J6" s="10" t="s">
        <v>3431</v>
      </c>
      <c r="K6" s="10" t="s">
        <v>3432</v>
      </c>
      <c r="L6" s="10" t="s">
        <v>3</v>
      </c>
    </row>
    <row r="7" spans="1:12" x14ac:dyDescent="0.25">
      <c r="A7" s="10" t="s">
        <v>3433</v>
      </c>
      <c r="B7" s="10" t="s">
        <v>3777</v>
      </c>
      <c r="C7" s="10" t="s">
        <v>1516</v>
      </c>
      <c r="D7" s="10" t="s">
        <v>1516</v>
      </c>
      <c r="E7" s="10" t="s">
        <v>400</v>
      </c>
      <c r="F7" s="10" t="str">
        <f t="shared" si="0"/>
        <v>Pôster</v>
      </c>
      <c r="G7" s="10" t="s">
        <v>3434</v>
      </c>
      <c r="H7" s="10" t="s">
        <v>3435</v>
      </c>
      <c r="I7" s="10" t="s">
        <v>3333</v>
      </c>
      <c r="J7" s="10" t="s">
        <v>1009</v>
      </c>
      <c r="K7" s="10" t="s">
        <v>3332</v>
      </c>
      <c r="L7" s="10" t="s">
        <v>46</v>
      </c>
    </row>
    <row r="8" spans="1:12" x14ac:dyDescent="0.25">
      <c r="A8" s="10" t="s">
        <v>3436</v>
      </c>
      <c r="B8" s="10" t="s">
        <v>3777</v>
      </c>
      <c r="C8" s="10" t="s">
        <v>1516</v>
      </c>
      <c r="D8" s="10" t="s">
        <v>1516</v>
      </c>
      <c r="E8" s="10" t="s">
        <v>400</v>
      </c>
      <c r="F8" s="10" t="str">
        <f t="shared" si="0"/>
        <v>Pôster</v>
      </c>
      <c r="G8" s="10" t="s">
        <v>3437</v>
      </c>
      <c r="H8" s="10" t="s">
        <v>3438</v>
      </c>
      <c r="I8" s="10" t="s">
        <v>3439</v>
      </c>
      <c r="J8" s="10" t="s">
        <v>3440</v>
      </c>
      <c r="K8" s="10">
        <v>0</v>
      </c>
      <c r="L8" s="10" t="s">
        <v>46</v>
      </c>
    </row>
    <row r="9" spans="1:12" x14ac:dyDescent="0.25">
      <c r="A9" s="10" t="s">
        <v>3441</v>
      </c>
      <c r="B9" s="10" t="s">
        <v>3777</v>
      </c>
      <c r="C9" s="10" t="s">
        <v>1516</v>
      </c>
      <c r="D9" s="10" t="s">
        <v>1516</v>
      </c>
      <c r="E9" s="10" t="s">
        <v>400</v>
      </c>
      <c r="F9" s="10" t="str">
        <f t="shared" si="0"/>
        <v>Pôster</v>
      </c>
      <c r="G9" s="10" t="s">
        <v>3442</v>
      </c>
      <c r="H9" s="10">
        <v>0</v>
      </c>
      <c r="I9" s="10">
        <v>0</v>
      </c>
      <c r="J9" s="10">
        <v>0</v>
      </c>
      <c r="K9" s="10">
        <v>0</v>
      </c>
      <c r="L9" s="10" t="s">
        <v>22</v>
      </c>
    </row>
    <row r="10" spans="1:12" x14ac:dyDescent="0.25">
      <c r="A10" s="10" t="s">
        <v>3443</v>
      </c>
      <c r="B10" s="10" t="s">
        <v>3777</v>
      </c>
      <c r="C10" s="10" t="s">
        <v>1516</v>
      </c>
      <c r="D10" s="10" t="s">
        <v>1516</v>
      </c>
      <c r="E10" s="10" t="s">
        <v>400</v>
      </c>
      <c r="F10" s="10" t="str">
        <f t="shared" si="0"/>
        <v>Pôster</v>
      </c>
      <c r="G10" s="10" t="s">
        <v>3444</v>
      </c>
      <c r="H10" s="10" t="s">
        <v>3445</v>
      </c>
      <c r="I10" s="10" t="s">
        <v>3447</v>
      </c>
      <c r="J10" s="10">
        <v>0</v>
      </c>
      <c r="K10" s="10">
        <v>0</v>
      </c>
      <c r="L10" s="10" t="s">
        <v>143</v>
      </c>
    </row>
    <row r="11" spans="1:12" x14ac:dyDescent="0.25">
      <c r="A11" s="10" t="s">
        <v>3448</v>
      </c>
      <c r="B11" s="10" t="s">
        <v>3778</v>
      </c>
      <c r="C11" s="10" t="s">
        <v>1516</v>
      </c>
      <c r="D11" s="10" t="s">
        <v>1516</v>
      </c>
      <c r="E11" s="10" t="s">
        <v>169</v>
      </c>
      <c r="F11" s="10" t="str">
        <f t="shared" si="0"/>
        <v>Oral</v>
      </c>
      <c r="G11" s="10" t="s">
        <v>3449</v>
      </c>
      <c r="H11" s="10" t="s">
        <v>3450</v>
      </c>
      <c r="I11" s="10" t="s">
        <v>3451</v>
      </c>
      <c r="J11" s="10" t="s">
        <v>3452</v>
      </c>
      <c r="K11" s="10">
        <v>0</v>
      </c>
      <c r="L11" s="10" t="s">
        <v>50</v>
      </c>
    </row>
    <row r="12" spans="1:12" x14ac:dyDescent="0.25">
      <c r="A12" s="10" t="s">
        <v>3453</v>
      </c>
      <c r="B12" s="10" t="s">
        <v>3777</v>
      </c>
      <c r="C12" s="10" t="s">
        <v>1516</v>
      </c>
      <c r="D12" s="10" t="s">
        <v>1516</v>
      </c>
      <c r="E12" s="10" t="s">
        <v>400</v>
      </c>
      <c r="F12" s="10" t="str">
        <f t="shared" si="0"/>
        <v>Pôster</v>
      </c>
      <c r="G12" s="10" t="s">
        <v>3454</v>
      </c>
      <c r="H12" s="10" t="s">
        <v>3455</v>
      </c>
      <c r="I12" s="10" t="s">
        <v>3456</v>
      </c>
      <c r="J12" s="10">
        <v>0</v>
      </c>
      <c r="K12" s="10">
        <v>0</v>
      </c>
      <c r="L12" s="10" t="s">
        <v>39</v>
      </c>
    </row>
    <row r="13" spans="1:12" x14ac:dyDescent="0.25">
      <c r="A13" s="10" t="s">
        <v>3457</v>
      </c>
      <c r="B13" s="10" t="s">
        <v>3778</v>
      </c>
      <c r="C13" s="10" t="s">
        <v>1516</v>
      </c>
      <c r="D13" s="10" t="s">
        <v>1516</v>
      </c>
      <c r="E13" s="10" t="s">
        <v>169</v>
      </c>
      <c r="F13" s="10" t="str">
        <f t="shared" si="0"/>
        <v>Oral</v>
      </c>
      <c r="G13" s="10" t="s">
        <v>3450</v>
      </c>
      <c r="H13" s="10" t="s">
        <v>3452</v>
      </c>
      <c r="I13" s="10" t="s">
        <v>3451</v>
      </c>
      <c r="J13" s="10">
        <v>0</v>
      </c>
      <c r="K13" s="10">
        <v>0</v>
      </c>
      <c r="L13" s="10" t="s">
        <v>50</v>
      </c>
    </row>
    <row r="14" spans="1:12" x14ac:dyDescent="0.25">
      <c r="A14" s="10" t="s">
        <v>3458</v>
      </c>
      <c r="B14" s="10" t="s">
        <v>3777</v>
      </c>
      <c r="C14" s="10" t="s">
        <v>1516</v>
      </c>
      <c r="D14" s="10" t="s">
        <v>1516</v>
      </c>
      <c r="E14" s="10" t="s">
        <v>169</v>
      </c>
      <c r="F14" s="10" t="str">
        <f t="shared" si="0"/>
        <v>Oral</v>
      </c>
      <c r="G14" s="10" t="s">
        <v>3413</v>
      </c>
      <c r="H14" s="10" t="s">
        <v>3459</v>
      </c>
      <c r="I14" s="10" t="s">
        <v>3460</v>
      </c>
      <c r="J14" s="10">
        <v>0</v>
      </c>
      <c r="K14" s="10">
        <v>0</v>
      </c>
      <c r="L14" s="10" t="s">
        <v>50</v>
      </c>
    </row>
    <row r="15" spans="1:12" x14ac:dyDescent="0.25">
      <c r="A15" s="10" t="s">
        <v>3461</v>
      </c>
      <c r="B15" s="10" t="s">
        <v>3777</v>
      </c>
      <c r="C15" s="10" t="s">
        <v>1516</v>
      </c>
      <c r="D15" s="10" t="s">
        <v>1516</v>
      </c>
      <c r="E15" s="10" t="s">
        <v>169</v>
      </c>
      <c r="F15" s="10" t="str">
        <f t="shared" si="0"/>
        <v>Oral</v>
      </c>
      <c r="G15" s="10" t="s">
        <v>3462</v>
      </c>
      <c r="H15" s="10" t="s">
        <v>3455</v>
      </c>
      <c r="I15" s="10" t="s">
        <v>3456</v>
      </c>
      <c r="J15" s="10">
        <v>0</v>
      </c>
      <c r="K15" s="10">
        <v>0</v>
      </c>
      <c r="L15" s="10" t="s">
        <v>39</v>
      </c>
    </row>
    <row r="16" spans="1:12" x14ac:dyDescent="0.25">
      <c r="A16" s="10" t="s">
        <v>3463</v>
      </c>
      <c r="B16" s="10" t="s">
        <v>3777</v>
      </c>
      <c r="C16" s="10" t="s">
        <v>1516</v>
      </c>
      <c r="D16" s="10" t="s">
        <v>1516</v>
      </c>
      <c r="E16" s="10" t="s">
        <v>169</v>
      </c>
      <c r="F16" s="10" t="str">
        <f t="shared" si="0"/>
        <v>Oral</v>
      </c>
      <c r="G16" s="10" t="s">
        <v>3464</v>
      </c>
      <c r="H16" s="10" t="s">
        <v>3456</v>
      </c>
      <c r="I16" s="10" t="s">
        <v>3455</v>
      </c>
      <c r="J16" s="10">
        <v>0</v>
      </c>
      <c r="K16" s="10">
        <v>0</v>
      </c>
      <c r="L16" s="10" t="s">
        <v>39</v>
      </c>
    </row>
    <row r="17" spans="1:12" x14ac:dyDescent="0.25">
      <c r="A17" s="10" t="s">
        <v>3465</v>
      </c>
      <c r="B17" s="10" t="s">
        <v>3777</v>
      </c>
      <c r="C17" s="10" t="s">
        <v>1516</v>
      </c>
      <c r="D17" s="10" t="s">
        <v>1516</v>
      </c>
      <c r="E17" s="10" t="s">
        <v>400</v>
      </c>
      <c r="F17" s="10" t="str">
        <f t="shared" si="0"/>
        <v>Pôster</v>
      </c>
      <c r="G17" s="10" t="s">
        <v>3466</v>
      </c>
      <c r="H17" s="10" t="s">
        <v>3467</v>
      </c>
      <c r="I17" s="10" t="s">
        <v>3468</v>
      </c>
      <c r="J17" s="10">
        <v>0</v>
      </c>
      <c r="K17" s="10">
        <v>0</v>
      </c>
      <c r="L17" s="10" t="s">
        <v>39</v>
      </c>
    </row>
    <row r="18" spans="1:12" x14ac:dyDescent="0.25">
      <c r="A18" s="10" t="s">
        <v>3469</v>
      </c>
      <c r="B18" s="10" t="s">
        <v>3777</v>
      </c>
      <c r="C18" s="10" t="s">
        <v>1516</v>
      </c>
      <c r="D18" s="10" t="s">
        <v>1517</v>
      </c>
      <c r="E18" s="10" t="s">
        <v>169</v>
      </c>
      <c r="F18" s="10" t="str">
        <f t="shared" si="0"/>
        <v>Pôster_mod</v>
      </c>
      <c r="G18" s="10" t="s">
        <v>3470</v>
      </c>
      <c r="H18" s="10" t="s">
        <v>3471</v>
      </c>
      <c r="I18" s="10" t="s">
        <v>3472</v>
      </c>
      <c r="J18" s="10" t="s">
        <v>3473</v>
      </c>
      <c r="K18" s="10" t="s">
        <v>3474</v>
      </c>
      <c r="L18" s="10" t="s">
        <v>50</v>
      </c>
    </row>
    <row r="19" spans="1:12" x14ac:dyDescent="0.25">
      <c r="A19" s="10" t="s">
        <v>3475</v>
      </c>
      <c r="B19" s="10" t="s">
        <v>3777</v>
      </c>
      <c r="C19" s="10" t="s">
        <v>1516</v>
      </c>
      <c r="D19" s="10" t="s">
        <v>1516</v>
      </c>
      <c r="E19" s="10" t="s">
        <v>169</v>
      </c>
      <c r="F19" s="10" t="str">
        <f t="shared" si="0"/>
        <v>Oral</v>
      </c>
      <c r="G19" s="10" t="s">
        <v>3476</v>
      </c>
      <c r="H19" s="10" t="s">
        <v>3477</v>
      </c>
      <c r="I19" s="10" t="s">
        <v>3478</v>
      </c>
      <c r="J19" s="10">
        <v>0</v>
      </c>
      <c r="K19" s="10">
        <v>0</v>
      </c>
      <c r="L19" s="10" t="s">
        <v>50</v>
      </c>
    </row>
    <row r="20" spans="1:12" x14ac:dyDescent="0.25">
      <c r="A20" s="10" t="s">
        <v>3479</v>
      </c>
      <c r="B20" s="10" t="s">
        <v>3777</v>
      </c>
      <c r="C20" s="10" t="s">
        <v>1516</v>
      </c>
      <c r="D20" s="10" t="s">
        <v>1516</v>
      </c>
      <c r="E20" s="10" t="s">
        <v>400</v>
      </c>
      <c r="F20" s="10" t="str">
        <f t="shared" si="0"/>
        <v>Pôster</v>
      </c>
      <c r="G20" s="10" t="s">
        <v>3480</v>
      </c>
      <c r="H20" s="10" t="s">
        <v>3481</v>
      </c>
      <c r="I20" s="10" t="s">
        <v>3478</v>
      </c>
      <c r="J20" s="10">
        <v>0</v>
      </c>
      <c r="K20" s="10">
        <v>0</v>
      </c>
      <c r="L20" s="10" t="s">
        <v>50</v>
      </c>
    </row>
    <row r="21" spans="1:12" x14ac:dyDescent="0.25">
      <c r="A21" s="10" t="s">
        <v>3482</v>
      </c>
      <c r="B21" s="10" t="s">
        <v>3777</v>
      </c>
      <c r="C21" s="10" t="s">
        <v>1516</v>
      </c>
      <c r="D21" s="10" t="s">
        <v>1516</v>
      </c>
      <c r="E21" s="10" t="s">
        <v>169</v>
      </c>
      <c r="F21" s="10" t="str">
        <f t="shared" si="0"/>
        <v>Oral</v>
      </c>
      <c r="G21" s="10" t="s">
        <v>3483</v>
      </c>
      <c r="H21" s="10" t="s">
        <v>3484</v>
      </c>
      <c r="I21" s="10" t="s">
        <v>3485</v>
      </c>
      <c r="J21" s="10">
        <v>0</v>
      </c>
      <c r="K21" s="10">
        <v>0</v>
      </c>
      <c r="L21" s="10" t="s">
        <v>46</v>
      </c>
    </row>
    <row r="22" spans="1:12" x14ac:dyDescent="0.25">
      <c r="A22" s="10" t="s">
        <v>3486</v>
      </c>
      <c r="B22" s="10" t="s">
        <v>3777</v>
      </c>
      <c r="C22" s="10" t="s">
        <v>1516</v>
      </c>
      <c r="D22" s="10" t="s">
        <v>1516</v>
      </c>
      <c r="E22" s="10" t="s">
        <v>169</v>
      </c>
      <c r="F22" s="10" t="str">
        <f t="shared" si="0"/>
        <v>Oral</v>
      </c>
      <c r="G22" s="10" t="s">
        <v>3487</v>
      </c>
      <c r="H22" s="10" t="s">
        <v>3488</v>
      </c>
      <c r="I22" s="10">
        <v>0</v>
      </c>
      <c r="J22" s="10">
        <v>0</v>
      </c>
      <c r="K22" s="10">
        <v>0</v>
      </c>
      <c r="L22" s="10" t="s">
        <v>46</v>
      </c>
    </row>
    <row r="23" spans="1:12" x14ac:dyDescent="0.25">
      <c r="A23" s="10" t="s">
        <v>3489</v>
      </c>
      <c r="B23" s="10" t="s">
        <v>3777</v>
      </c>
      <c r="C23" s="10" t="s">
        <v>1517</v>
      </c>
      <c r="D23" s="10" t="s">
        <v>1516</v>
      </c>
      <c r="E23" s="10" t="s">
        <v>169</v>
      </c>
      <c r="F23" s="10" t="str">
        <f t="shared" si="0"/>
        <v>Pôster_mod</v>
      </c>
      <c r="G23" s="10" t="s">
        <v>3490</v>
      </c>
      <c r="H23" s="10" t="s">
        <v>3492</v>
      </c>
      <c r="I23" s="10" t="s">
        <v>3493</v>
      </c>
      <c r="J23" s="10" t="s">
        <v>3494</v>
      </c>
      <c r="K23" s="10">
        <v>0</v>
      </c>
      <c r="L23" s="10" t="s">
        <v>3491</v>
      </c>
    </row>
    <row r="24" spans="1:12" x14ac:dyDescent="0.25">
      <c r="A24" s="10" t="s">
        <v>3495</v>
      </c>
      <c r="B24" s="10" t="s">
        <v>3777</v>
      </c>
      <c r="C24" s="10" t="s">
        <v>1516</v>
      </c>
      <c r="D24" s="10" t="s">
        <v>1516</v>
      </c>
      <c r="E24" s="10" t="s">
        <v>400</v>
      </c>
      <c r="F24" s="10" t="str">
        <f t="shared" si="0"/>
        <v>Pôster</v>
      </c>
      <c r="G24" s="10" t="s">
        <v>1588</v>
      </c>
      <c r="H24" s="10" t="s">
        <v>3496</v>
      </c>
      <c r="I24" s="10" t="s">
        <v>3497</v>
      </c>
      <c r="J24" s="10" t="s">
        <v>3498</v>
      </c>
      <c r="K24" s="10" t="s">
        <v>3354</v>
      </c>
      <c r="L24" s="10" t="s">
        <v>46</v>
      </c>
    </row>
    <row r="25" spans="1:12" x14ac:dyDescent="0.25">
      <c r="A25" s="10" t="s">
        <v>3499</v>
      </c>
      <c r="B25" s="10" t="s">
        <v>3777</v>
      </c>
      <c r="C25" s="10" t="s">
        <v>1516</v>
      </c>
      <c r="D25" s="10" t="s">
        <v>1516</v>
      </c>
      <c r="E25" s="10" t="s">
        <v>169</v>
      </c>
      <c r="F25" s="10" t="str">
        <f t="shared" si="0"/>
        <v>Oral</v>
      </c>
      <c r="G25" s="10" t="s">
        <v>3500</v>
      </c>
      <c r="H25" s="10">
        <v>0</v>
      </c>
      <c r="I25" s="10">
        <v>0</v>
      </c>
      <c r="J25" s="10">
        <v>0</v>
      </c>
      <c r="K25" s="10">
        <v>0</v>
      </c>
      <c r="L25" s="10" t="s">
        <v>50</v>
      </c>
    </row>
    <row r="26" spans="1:12" x14ac:dyDescent="0.25">
      <c r="A26" s="10" t="s">
        <v>3501</v>
      </c>
      <c r="B26" s="10" t="s">
        <v>3777</v>
      </c>
      <c r="C26" s="10" t="s">
        <v>1516</v>
      </c>
      <c r="D26" s="10" t="s">
        <v>1516</v>
      </c>
      <c r="E26" s="10" t="s">
        <v>400</v>
      </c>
      <c r="F26" s="10" t="str">
        <f t="shared" si="0"/>
        <v>Pôster</v>
      </c>
      <c r="G26" s="10" t="s">
        <v>3502</v>
      </c>
      <c r="H26" s="10" t="s">
        <v>3503</v>
      </c>
      <c r="I26" s="10" t="s">
        <v>3504</v>
      </c>
      <c r="J26" s="10">
        <v>0</v>
      </c>
      <c r="K26" s="10">
        <v>0</v>
      </c>
      <c r="L26" s="10" t="s">
        <v>39</v>
      </c>
    </row>
    <row r="27" spans="1:12" x14ac:dyDescent="0.25">
      <c r="A27" s="10" t="s">
        <v>3505</v>
      </c>
      <c r="B27" s="10" t="s">
        <v>3777</v>
      </c>
      <c r="C27" s="10" t="s">
        <v>1516</v>
      </c>
      <c r="D27" s="10" t="s">
        <v>1516</v>
      </c>
      <c r="E27" s="10" t="s">
        <v>169</v>
      </c>
      <c r="F27" s="10" t="str">
        <f t="shared" si="0"/>
        <v>Oral</v>
      </c>
      <c r="G27" s="10" t="s">
        <v>3506</v>
      </c>
      <c r="H27" s="10" t="s">
        <v>3503</v>
      </c>
      <c r="I27" s="10">
        <v>0</v>
      </c>
      <c r="J27" s="10">
        <v>0</v>
      </c>
      <c r="K27" s="10">
        <v>0</v>
      </c>
      <c r="L27" s="10" t="s">
        <v>39</v>
      </c>
    </row>
    <row r="28" spans="1:12" x14ac:dyDescent="0.25">
      <c r="A28" s="10" t="s">
        <v>3507</v>
      </c>
      <c r="B28" s="10" t="s">
        <v>3777</v>
      </c>
      <c r="C28" s="10" t="s">
        <v>1516</v>
      </c>
      <c r="D28" s="10" t="s">
        <v>1516</v>
      </c>
      <c r="E28" s="10" t="s">
        <v>400</v>
      </c>
      <c r="F28" s="10" t="str">
        <f t="shared" si="0"/>
        <v>Pôster</v>
      </c>
      <c r="G28" s="10" t="s">
        <v>3508</v>
      </c>
      <c r="H28" s="10" t="s">
        <v>3466</v>
      </c>
      <c r="I28" s="10" t="s">
        <v>3509</v>
      </c>
      <c r="J28" s="10">
        <v>0</v>
      </c>
      <c r="K28" s="10">
        <v>0</v>
      </c>
      <c r="L28" s="10" t="s">
        <v>39</v>
      </c>
    </row>
    <row r="29" spans="1:12" x14ac:dyDescent="0.25">
      <c r="A29" s="10" t="s">
        <v>3510</v>
      </c>
      <c r="B29" s="10" t="s">
        <v>3777</v>
      </c>
      <c r="C29" s="10" t="s">
        <v>1516</v>
      </c>
      <c r="D29" s="10" t="s">
        <v>1516</v>
      </c>
      <c r="E29" s="10" t="s">
        <v>169</v>
      </c>
      <c r="F29" s="10" t="str">
        <f t="shared" si="0"/>
        <v>Oral</v>
      </c>
      <c r="G29" s="10" t="s">
        <v>3511</v>
      </c>
      <c r="H29" s="10" t="s">
        <v>3512</v>
      </c>
      <c r="I29" s="10" t="s">
        <v>3513</v>
      </c>
      <c r="J29" s="10" t="s">
        <v>3514</v>
      </c>
      <c r="K29" s="10">
        <v>0</v>
      </c>
      <c r="L29" s="10" t="s">
        <v>50</v>
      </c>
    </row>
    <row r="30" spans="1:12" x14ac:dyDescent="0.25">
      <c r="A30" s="10" t="s">
        <v>3515</v>
      </c>
      <c r="B30" s="10" t="s">
        <v>3777</v>
      </c>
      <c r="C30" s="10" t="s">
        <v>1517</v>
      </c>
      <c r="D30" s="10" t="s">
        <v>1516</v>
      </c>
      <c r="E30" s="10" t="s">
        <v>169</v>
      </c>
      <c r="F30" s="10" t="str">
        <f t="shared" si="0"/>
        <v>Pôster_mod</v>
      </c>
      <c r="G30" s="10" t="s">
        <v>3516</v>
      </c>
      <c r="H30" s="10" t="s">
        <v>3456</v>
      </c>
      <c r="I30" s="10" t="s">
        <v>3455</v>
      </c>
      <c r="J30" s="10">
        <v>0</v>
      </c>
      <c r="K30" s="10">
        <v>0</v>
      </c>
      <c r="L30" s="10" t="s">
        <v>39</v>
      </c>
    </row>
    <row r="31" spans="1:12" x14ac:dyDescent="0.25">
      <c r="A31" s="10" t="s">
        <v>3517</v>
      </c>
      <c r="B31" s="10" t="s">
        <v>3777</v>
      </c>
      <c r="C31" s="10" t="s">
        <v>1516</v>
      </c>
      <c r="D31" s="10" t="s">
        <v>1516</v>
      </c>
      <c r="E31" s="10" t="s">
        <v>400</v>
      </c>
      <c r="F31" s="10" t="str">
        <f t="shared" si="0"/>
        <v>Pôster</v>
      </c>
      <c r="G31" s="10" t="s">
        <v>3518</v>
      </c>
      <c r="H31" s="10" t="s">
        <v>3455</v>
      </c>
      <c r="I31" s="10" t="s">
        <v>3456</v>
      </c>
      <c r="J31" s="10">
        <v>0</v>
      </c>
      <c r="K31" s="10">
        <v>0</v>
      </c>
      <c r="L31" s="10" t="s">
        <v>39</v>
      </c>
    </row>
    <row r="32" spans="1:12" x14ac:dyDescent="0.25">
      <c r="A32" s="10" t="s">
        <v>3519</v>
      </c>
      <c r="B32" s="10" t="s">
        <v>3777</v>
      </c>
      <c r="C32" s="10" t="s">
        <v>1516</v>
      </c>
      <c r="D32" s="10" t="s">
        <v>1516</v>
      </c>
      <c r="E32" s="10" t="s">
        <v>169</v>
      </c>
      <c r="F32" s="10" t="str">
        <f t="shared" si="0"/>
        <v>Oral</v>
      </c>
      <c r="G32" s="10" t="s">
        <v>3520</v>
      </c>
      <c r="H32" s="10" t="s">
        <v>3521</v>
      </c>
      <c r="I32" s="10" t="s">
        <v>3522</v>
      </c>
      <c r="J32" s="10" t="s">
        <v>3523</v>
      </c>
      <c r="K32" s="10">
        <v>0</v>
      </c>
      <c r="L32" s="10" t="s">
        <v>148</v>
      </c>
    </row>
    <row r="33" spans="1:12" x14ac:dyDescent="0.25">
      <c r="A33" s="10" t="s">
        <v>3524</v>
      </c>
      <c r="B33" s="10" t="s">
        <v>3777</v>
      </c>
      <c r="C33" s="10" t="s">
        <v>1517</v>
      </c>
      <c r="D33" s="10" t="s">
        <v>1516</v>
      </c>
      <c r="E33" s="10" t="s">
        <v>400</v>
      </c>
      <c r="F33" s="10" t="str">
        <f t="shared" si="0"/>
        <v>Pôster</v>
      </c>
      <c r="G33" s="10" t="s">
        <v>3525</v>
      </c>
      <c r="H33" s="10" t="s">
        <v>3526</v>
      </c>
      <c r="I33" s="10" t="s">
        <v>3527</v>
      </c>
      <c r="J33" s="10">
        <v>0</v>
      </c>
      <c r="K33" s="10">
        <v>0</v>
      </c>
      <c r="L33" s="10" t="s">
        <v>50</v>
      </c>
    </row>
    <row r="34" spans="1:12" x14ac:dyDescent="0.25">
      <c r="A34" s="10" t="s">
        <v>3528</v>
      </c>
      <c r="B34" s="10" t="s">
        <v>3778</v>
      </c>
      <c r="C34" s="10" t="s">
        <v>1516</v>
      </c>
      <c r="D34" s="10" t="s">
        <v>1517</v>
      </c>
      <c r="E34" s="10" t="s">
        <v>400</v>
      </c>
      <c r="F34" s="10" t="str">
        <f t="shared" ref="F34:F65" si="1">IF(E34="Oral",IF(C34=D34,"Oral","Pôster_mod"),"Pôster")</f>
        <v>Pôster</v>
      </c>
      <c r="G34" s="10" t="s">
        <v>3529</v>
      </c>
      <c r="H34" s="10" t="s">
        <v>3530</v>
      </c>
      <c r="I34" s="10" t="s">
        <v>3531</v>
      </c>
      <c r="J34" s="10">
        <v>0</v>
      </c>
      <c r="K34" s="10">
        <v>0</v>
      </c>
      <c r="L34" s="10" t="s">
        <v>3446</v>
      </c>
    </row>
    <row r="35" spans="1:12" x14ac:dyDescent="0.25">
      <c r="A35" s="10" t="s">
        <v>3532</v>
      </c>
      <c r="B35" s="10" t="s">
        <v>3777</v>
      </c>
      <c r="C35" s="10" t="s">
        <v>1516</v>
      </c>
      <c r="D35" s="10" t="s">
        <v>1516</v>
      </c>
      <c r="E35" s="10" t="s">
        <v>169</v>
      </c>
      <c r="F35" s="10" t="str">
        <f t="shared" si="1"/>
        <v>Oral</v>
      </c>
      <c r="G35" s="10" t="s">
        <v>3533</v>
      </c>
      <c r="H35" s="10" t="s">
        <v>3534</v>
      </c>
      <c r="I35" s="10" t="s">
        <v>3535</v>
      </c>
      <c r="J35" s="10">
        <v>0</v>
      </c>
      <c r="K35" s="10">
        <v>0</v>
      </c>
      <c r="L35" s="10" t="s">
        <v>22</v>
      </c>
    </row>
    <row r="36" spans="1:12" x14ac:dyDescent="0.25">
      <c r="A36" s="10" t="s">
        <v>3536</v>
      </c>
      <c r="B36" s="10" t="s">
        <v>3777</v>
      </c>
      <c r="C36" s="10" t="s">
        <v>1517</v>
      </c>
      <c r="D36" s="10" t="s">
        <v>1516</v>
      </c>
      <c r="E36" s="10" t="s">
        <v>400</v>
      </c>
      <c r="F36" s="10" t="str">
        <f t="shared" si="1"/>
        <v>Pôster</v>
      </c>
      <c r="G36" s="10" t="s">
        <v>3537</v>
      </c>
      <c r="H36" s="10" t="s">
        <v>3538</v>
      </c>
      <c r="I36" s="10">
        <v>0</v>
      </c>
      <c r="J36" s="10">
        <v>0</v>
      </c>
      <c r="K36" s="10">
        <v>0</v>
      </c>
      <c r="L36" s="10" t="s">
        <v>22</v>
      </c>
    </row>
    <row r="37" spans="1:12" x14ac:dyDescent="0.25">
      <c r="A37" s="10" t="s">
        <v>3539</v>
      </c>
      <c r="B37" s="10" t="s">
        <v>3777</v>
      </c>
      <c r="C37" s="10" t="s">
        <v>1516</v>
      </c>
      <c r="D37" s="10" t="s">
        <v>1516</v>
      </c>
      <c r="E37" s="10" t="s">
        <v>169</v>
      </c>
      <c r="F37" s="10" t="str">
        <f t="shared" si="1"/>
        <v>Oral</v>
      </c>
      <c r="G37" s="10" t="s">
        <v>3540</v>
      </c>
      <c r="H37" s="10" t="s">
        <v>3541</v>
      </c>
      <c r="I37" s="10" t="s">
        <v>3483</v>
      </c>
      <c r="J37" s="10" t="s">
        <v>1814</v>
      </c>
      <c r="K37" s="10" t="s">
        <v>3485</v>
      </c>
      <c r="L37" s="10" t="s">
        <v>46</v>
      </c>
    </row>
    <row r="38" spans="1:12" x14ac:dyDescent="0.25">
      <c r="A38" s="10" t="s">
        <v>3542</v>
      </c>
      <c r="B38" s="10" t="s">
        <v>3777</v>
      </c>
      <c r="C38" s="10" t="s">
        <v>1516</v>
      </c>
      <c r="D38" s="10" t="s">
        <v>1516</v>
      </c>
      <c r="E38" s="10" t="s">
        <v>169</v>
      </c>
      <c r="F38" s="10" t="str">
        <f t="shared" si="1"/>
        <v>Oral</v>
      </c>
      <c r="G38" s="10" t="s">
        <v>3543</v>
      </c>
      <c r="H38" s="10" t="s">
        <v>3544</v>
      </c>
      <c r="I38" s="10" t="s">
        <v>3459</v>
      </c>
      <c r="J38" s="10">
        <v>0</v>
      </c>
      <c r="K38" s="10">
        <v>0</v>
      </c>
      <c r="L38" s="10" t="s">
        <v>50</v>
      </c>
    </row>
    <row r="39" spans="1:12" x14ac:dyDescent="0.25">
      <c r="A39" s="10" t="s">
        <v>3545</v>
      </c>
      <c r="B39" s="10" t="s">
        <v>3777</v>
      </c>
      <c r="C39" s="10" t="s">
        <v>1516</v>
      </c>
      <c r="D39" s="10" t="s">
        <v>1516</v>
      </c>
      <c r="E39" s="10" t="s">
        <v>169</v>
      </c>
      <c r="F39" s="10" t="str">
        <f t="shared" si="1"/>
        <v>Oral</v>
      </c>
      <c r="G39" s="10" t="s">
        <v>3546</v>
      </c>
      <c r="H39" s="10" t="s">
        <v>3547</v>
      </c>
      <c r="I39" s="10" t="s">
        <v>3548</v>
      </c>
      <c r="J39" s="10">
        <v>0</v>
      </c>
      <c r="K39" s="10">
        <v>0</v>
      </c>
      <c r="L39" s="10" t="s">
        <v>405</v>
      </c>
    </row>
    <row r="40" spans="1:12" x14ac:dyDescent="0.25">
      <c r="A40" s="10" t="s">
        <v>3549</v>
      </c>
      <c r="B40" s="10" t="s">
        <v>3777</v>
      </c>
      <c r="C40" s="10" t="s">
        <v>1516</v>
      </c>
      <c r="D40" s="10" t="s">
        <v>1517</v>
      </c>
      <c r="E40" s="10" t="s">
        <v>400</v>
      </c>
      <c r="F40" s="10" t="str">
        <f t="shared" si="1"/>
        <v>Pôster</v>
      </c>
      <c r="G40" s="10" t="s">
        <v>3550</v>
      </c>
      <c r="H40" s="10">
        <v>0</v>
      </c>
      <c r="I40" s="10">
        <v>0</v>
      </c>
      <c r="J40" s="10">
        <v>0</v>
      </c>
      <c r="K40" s="10">
        <v>0</v>
      </c>
      <c r="L40" s="10" t="s">
        <v>282</v>
      </c>
    </row>
    <row r="41" spans="1:12" x14ac:dyDescent="0.25">
      <c r="A41" s="10" t="s">
        <v>3551</v>
      </c>
      <c r="B41" s="10" t="s">
        <v>3777</v>
      </c>
      <c r="C41" s="10" t="s">
        <v>1516</v>
      </c>
      <c r="D41" s="10" t="s">
        <v>1516</v>
      </c>
      <c r="E41" s="10" t="s">
        <v>400</v>
      </c>
      <c r="F41" s="10" t="str">
        <f t="shared" si="1"/>
        <v>Pôster</v>
      </c>
      <c r="G41" s="10" t="s">
        <v>3552</v>
      </c>
      <c r="H41" s="10" t="s">
        <v>3534</v>
      </c>
      <c r="I41" s="10">
        <v>0</v>
      </c>
      <c r="J41" s="10">
        <v>0</v>
      </c>
      <c r="K41" s="10">
        <v>0</v>
      </c>
      <c r="L41" s="10" t="s">
        <v>22</v>
      </c>
    </row>
    <row r="42" spans="1:12" x14ac:dyDescent="0.25">
      <c r="A42" s="10" t="s">
        <v>3553</v>
      </c>
      <c r="B42" s="10" t="s">
        <v>3777</v>
      </c>
      <c r="C42" s="10" t="s">
        <v>1516</v>
      </c>
      <c r="D42" s="10" t="s">
        <v>1516</v>
      </c>
      <c r="E42" s="10" t="s">
        <v>169</v>
      </c>
      <c r="F42" s="10" t="str">
        <f t="shared" si="1"/>
        <v>Oral</v>
      </c>
      <c r="G42" s="10" t="s">
        <v>3554</v>
      </c>
      <c r="H42" s="10" t="s">
        <v>3555</v>
      </c>
      <c r="I42" s="10" t="s">
        <v>3556</v>
      </c>
      <c r="J42" s="10" t="s">
        <v>3557</v>
      </c>
      <c r="K42" s="10">
        <v>0</v>
      </c>
      <c r="L42" s="10" t="s">
        <v>50</v>
      </c>
    </row>
    <row r="43" spans="1:12" x14ac:dyDescent="0.25">
      <c r="A43" s="10" t="s">
        <v>3558</v>
      </c>
      <c r="B43" s="10" t="s">
        <v>3777</v>
      </c>
      <c r="C43" s="10" t="s">
        <v>1517</v>
      </c>
      <c r="D43" s="10" t="s">
        <v>1516</v>
      </c>
      <c r="E43" s="10" t="s">
        <v>400</v>
      </c>
      <c r="F43" s="10" t="str">
        <f t="shared" si="1"/>
        <v>Pôster</v>
      </c>
      <c r="G43" s="10" t="s">
        <v>3559</v>
      </c>
      <c r="H43" s="10" t="s">
        <v>3560</v>
      </c>
      <c r="I43" s="10">
        <v>0</v>
      </c>
      <c r="J43" s="10">
        <v>0</v>
      </c>
      <c r="K43" s="10">
        <v>0</v>
      </c>
      <c r="L43" s="10" t="s">
        <v>100</v>
      </c>
    </row>
    <row r="44" spans="1:12" x14ac:dyDescent="0.25">
      <c r="A44" s="10" t="s">
        <v>3561</v>
      </c>
      <c r="B44" s="10" t="s">
        <v>3777</v>
      </c>
      <c r="C44" s="10" t="s">
        <v>1516</v>
      </c>
      <c r="D44" s="10" t="s">
        <v>1516</v>
      </c>
      <c r="E44" s="10" t="s">
        <v>169</v>
      </c>
      <c r="F44" s="10" t="str">
        <f t="shared" si="1"/>
        <v>Oral</v>
      </c>
      <c r="G44" s="10" t="s">
        <v>3562</v>
      </c>
      <c r="H44" s="10" t="s">
        <v>3485</v>
      </c>
      <c r="I44" s="10">
        <v>0</v>
      </c>
      <c r="J44" s="10">
        <v>0</v>
      </c>
      <c r="K44" s="10">
        <v>0</v>
      </c>
      <c r="L44" s="10" t="s">
        <v>46</v>
      </c>
    </row>
    <row r="45" spans="1:12" x14ac:dyDescent="0.25">
      <c r="A45" s="10" t="s">
        <v>3563</v>
      </c>
      <c r="B45" s="10" t="s">
        <v>3777</v>
      </c>
      <c r="C45" s="10" t="s">
        <v>1516</v>
      </c>
      <c r="D45" s="10" t="s">
        <v>1516</v>
      </c>
      <c r="E45" s="10" t="s">
        <v>169</v>
      </c>
      <c r="F45" s="10" t="str">
        <f t="shared" si="1"/>
        <v>Oral</v>
      </c>
      <c r="G45" s="10" t="s">
        <v>3556</v>
      </c>
      <c r="H45" s="10" t="s">
        <v>3554</v>
      </c>
      <c r="I45" s="10" t="s">
        <v>3564</v>
      </c>
      <c r="J45" s="10">
        <v>0</v>
      </c>
      <c r="K45" s="10">
        <v>0</v>
      </c>
      <c r="L45" s="10" t="s">
        <v>50</v>
      </c>
    </row>
    <row r="46" spans="1:12" x14ac:dyDescent="0.25">
      <c r="A46" s="10" t="s">
        <v>3565</v>
      </c>
      <c r="B46" s="10" t="s">
        <v>3777</v>
      </c>
      <c r="C46" s="10" t="s">
        <v>1516</v>
      </c>
      <c r="D46" s="10" t="s">
        <v>1516</v>
      </c>
      <c r="E46" s="10" t="s">
        <v>400</v>
      </c>
      <c r="F46" s="10" t="str">
        <f t="shared" si="1"/>
        <v>Pôster</v>
      </c>
      <c r="G46" s="10" t="s">
        <v>3566</v>
      </c>
      <c r="H46" s="10" t="s">
        <v>3567</v>
      </c>
      <c r="I46" s="10" t="s">
        <v>3250</v>
      </c>
      <c r="J46" s="10" t="s">
        <v>3248</v>
      </c>
      <c r="K46" s="10">
        <v>0</v>
      </c>
      <c r="L46" s="10" t="s">
        <v>22</v>
      </c>
    </row>
    <row r="47" spans="1:12" x14ac:dyDescent="0.25">
      <c r="A47" s="10" t="s">
        <v>3568</v>
      </c>
      <c r="B47" s="10" t="s">
        <v>3777</v>
      </c>
      <c r="C47" s="10" t="s">
        <v>1517</v>
      </c>
      <c r="D47" s="10" t="s">
        <v>1516</v>
      </c>
      <c r="E47" s="10" t="s">
        <v>400</v>
      </c>
      <c r="F47" s="10" t="str">
        <f t="shared" si="1"/>
        <v>Pôster</v>
      </c>
      <c r="G47" s="10" t="s">
        <v>3569</v>
      </c>
      <c r="H47" s="10" t="s">
        <v>2981</v>
      </c>
      <c r="I47" s="10" t="s">
        <v>3570</v>
      </c>
      <c r="J47" s="10">
        <v>0</v>
      </c>
      <c r="K47" s="10">
        <v>0</v>
      </c>
      <c r="L47" s="10" t="s">
        <v>39</v>
      </c>
    </row>
    <row r="48" spans="1:12" x14ac:dyDescent="0.25">
      <c r="A48" s="10" t="s">
        <v>3571</v>
      </c>
      <c r="B48" s="10" t="s">
        <v>3777</v>
      </c>
      <c r="C48" s="10" t="s">
        <v>1516</v>
      </c>
      <c r="D48" s="10" t="s">
        <v>1516</v>
      </c>
      <c r="E48" s="10" t="s">
        <v>169</v>
      </c>
      <c r="F48" s="10" t="str">
        <f t="shared" si="1"/>
        <v>Oral</v>
      </c>
      <c r="G48" s="10" t="s">
        <v>3572</v>
      </c>
      <c r="H48" s="10" t="s">
        <v>3573</v>
      </c>
      <c r="I48" s="10" t="s">
        <v>3574</v>
      </c>
      <c r="J48" s="10">
        <v>0</v>
      </c>
      <c r="K48" s="10">
        <v>0</v>
      </c>
      <c r="L48" s="10" t="s">
        <v>46</v>
      </c>
    </row>
    <row r="49" spans="1:12" x14ac:dyDescent="0.25">
      <c r="A49" s="10" t="s">
        <v>3575</v>
      </c>
      <c r="B49" s="10" t="s">
        <v>3777</v>
      </c>
      <c r="C49" s="10" t="s">
        <v>1516</v>
      </c>
      <c r="D49" s="10" t="s">
        <v>1516</v>
      </c>
      <c r="E49" s="10" t="s">
        <v>169</v>
      </c>
      <c r="F49" s="10" t="str">
        <f t="shared" si="1"/>
        <v>Oral</v>
      </c>
      <c r="G49" s="10" t="s">
        <v>3576</v>
      </c>
      <c r="H49" s="10" t="s">
        <v>3577</v>
      </c>
      <c r="I49" s="10">
        <v>0</v>
      </c>
      <c r="J49" s="10">
        <v>0</v>
      </c>
      <c r="K49" s="10">
        <v>0</v>
      </c>
      <c r="L49" s="10" t="s">
        <v>46</v>
      </c>
    </row>
    <row r="50" spans="1:12" x14ac:dyDescent="0.25">
      <c r="A50" s="10" t="s">
        <v>3578</v>
      </c>
      <c r="B50" s="10" t="s">
        <v>3777</v>
      </c>
      <c r="C50" s="10" t="s">
        <v>1516</v>
      </c>
      <c r="D50" s="10" t="s">
        <v>1516</v>
      </c>
      <c r="E50" s="10" t="s">
        <v>169</v>
      </c>
      <c r="F50" s="10" t="str">
        <f t="shared" si="1"/>
        <v>Oral</v>
      </c>
      <c r="G50" s="10" t="s">
        <v>3579</v>
      </c>
      <c r="H50" s="10" t="s">
        <v>3580</v>
      </c>
      <c r="I50" s="10" t="s">
        <v>3483</v>
      </c>
      <c r="J50" s="10" t="s">
        <v>3581</v>
      </c>
      <c r="K50" s="10" t="s">
        <v>3582</v>
      </c>
      <c r="L50" s="10" t="s">
        <v>46</v>
      </c>
    </row>
    <row r="51" spans="1:12" x14ac:dyDescent="0.25">
      <c r="A51" s="10" t="s">
        <v>3583</v>
      </c>
      <c r="B51" s="10" t="s">
        <v>3777</v>
      </c>
      <c r="C51" s="10" t="s">
        <v>1516</v>
      </c>
      <c r="D51" s="10" t="s">
        <v>1516</v>
      </c>
      <c r="E51" s="10" t="s">
        <v>169</v>
      </c>
      <c r="F51" s="10" t="str">
        <f t="shared" si="1"/>
        <v>Oral</v>
      </c>
      <c r="G51" s="10" t="s">
        <v>3584</v>
      </c>
      <c r="H51" s="10" t="s">
        <v>3585</v>
      </c>
      <c r="I51" s="10" t="s">
        <v>3459</v>
      </c>
      <c r="J51" s="10">
        <v>0</v>
      </c>
      <c r="K51" s="10">
        <v>0</v>
      </c>
      <c r="L51" s="10" t="s">
        <v>50</v>
      </c>
    </row>
    <row r="52" spans="1:12" x14ac:dyDescent="0.25">
      <c r="A52" s="10" t="s">
        <v>3586</v>
      </c>
      <c r="B52" s="10" t="s">
        <v>3777</v>
      </c>
      <c r="C52" s="10" t="s">
        <v>1516</v>
      </c>
      <c r="D52" s="10" t="s">
        <v>1516</v>
      </c>
      <c r="E52" s="10" t="s">
        <v>169</v>
      </c>
      <c r="F52" s="10" t="str">
        <f t="shared" si="1"/>
        <v>Oral</v>
      </c>
      <c r="G52" s="10" t="s">
        <v>3534</v>
      </c>
      <c r="H52" s="10" t="s">
        <v>3587</v>
      </c>
      <c r="I52" s="10">
        <v>0</v>
      </c>
      <c r="J52" s="10">
        <v>0</v>
      </c>
      <c r="K52" s="10">
        <v>0</v>
      </c>
      <c r="L52" s="10" t="s">
        <v>22</v>
      </c>
    </row>
    <row r="53" spans="1:12" x14ac:dyDescent="0.25">
      <c r="A53" s="10" t="s">
        <v>3588</v>
      </c>
      <c r="B53" s="10" t="s">
        <v>3777</v>
      </c>
      <c r="C53" s="10" t="s">
        <v>1516</v>
      </c>
      <c r="D53" s="10" t="s">
        <v>1516</v>
      </c>
      <c r="E53" s="10" t="s">
        <v>400</v>
      </c>
      <c r="F53" s="10" t="str">
        <f t="shared" si="1"/>
        <v>Pôster</v>
      </c>
      <c r="G53" s="10" t="s">
        <v>3589</v>
      </c>
      <c r="H53" s="10" t="s">
        <v>3590</v>
      </c>
      <c r="I53" s="10">
        <v>0</v>
      </c>
      <c r="J53" s="10">
        <v>0</v>
      </c>
      <c r="K53" s="10">
        <v>0</v>
      </c>
      <c r="L53" s="10" t="s">
        <v>39</v>
      </c>
    </row>
    <row r="54" spans="1:12" x14ac:dyDescent="0.25">
      <c r="A54" s="10" t="s">
        <v>3591</v>
      </c>
      <c r="B54" s="10" t="s">
        <v>3777</v>
      </c>
      <c r="C54" s="10" t="s">
        <v>1516</v>
      </c>
      <c r="D54" s="10" t="s">
        <v>1516</v>
      </c>
      <c r="E54" s="10" t="s">
        <v>169</v>
      </c>
      <c r="F54" s="10" t="str">
        <f t="shared" si="1"/>
        <v>Oral</v>
      </c>
      <c r="G54" s="10" t="s">
        <v>3592</v>
      </c>
      <c r="H54" s="10" t="s">
        <v>3581</v>
      </c>
      <c r="I54" s="10">
        <v>0</v>
      </c>
      <c r="J54" s="10">
        <v>0</v>
      </c>
      <c r="K54" s="10">
        <v>0</v>
      </c>
      <c r="L54" s="10" t="s">
        <v>46</v>
      </c>
    </row>
    <row r="55" spans="1:12" x14ac:dyDescent="0.25">
      <c r="A55" s="10" t="s">
        <v>3593</v>
      </c>
      <c r="B55" s="10" t="s">
        <v>3777</v>
      </c>
      <c r="C55" s="10" t="s">
        <v>1516</v>
      </c>
      <c r="D55" s="10" t="s">
        <v>1517</v>
      </c>
      <c r="E55" s="10" t="s">
        <v>169</v>
      </c>
      <c r="F55" s="10" t="str">
        <f t="shared" si="1"/>
        <v>Pôster_mod</v>
      </c>
      <c r="G55" s="10" t="s">
        <v>3562</v>
      </c>
      <c r="H55" s="10" t="s">
        <v>3485</v>
      </c>
      <c r="I55" s="10">
        <v>0</v>
      </c>
      <c r="J55" s="10">
        <v>0</v>
      </c>
      <c r="K55" s="10">
        <v>0</v>
      </c>
      <c r="L55" s="10" t="s">
        <v>46</v>
      </c>
    </row>
    <row r="56" spans="1:12" x14ac:dyDescent="0.25">
      <c r="A56" s="10" t="s">
        <v>3594</v>
      </c>
      <c r="B56" s="10" t="s">
        <v>3777</v>
      </c>
      <c r="C56" s="10" t="s">
        <v>1516</v>
      </c>
      <c r="D56" s="10" t="s">
        <v>1516</v>
      </c>
      <c r="E56" s="10" t="s">
        <v>169</v>
      </c>
      <c r="F56" s="10" t="str">
        <f t="shared" si="1"/>
        <v>Oral</v>
      </c>
      <c r="G56" s="10" t="s">
        <v>3595</v>
      </c>
      <c r="H56" s="10" t="s">
        <v>3596</v>
      </c>
      <c r="I56" s="10" t="s">
        <v>3597</v>
      </c>
      <c r="J56" s="10">
        <v>0</v>
      </c>
      <c r="K56" s="10">
        <v>0</v>
      </c>
      <c r="L56" s="10" t="s">
        <v>46</v>
      </c>
    </row>
    <row r="57" spans="1:12" x14ac:dyDescent="0.25">
      <c r="A57" s="10" t="s">
        <v>3598</v>
      </c>
      <c r="B57" s="10" t="s">
        <v>3777</v>
      </c>
      <c r="C57" s="10" t="s">
        <v>1516</v>
      </c>
      <c r="D57" s="10" t="s">
        <v>1516</v>
      </c>
      <c r="E57" s="10" t="s">
        <v>400</v>
      </c>
      <c r="F57" s="10" t="str">
        <f t="shared" si="1"/>
        <v>Pôster</v>
      </c>
      <c r="G57" s="10" t="s">
        <v>3466</v>
      </c>
      <c r="H57" s="10" t="s">
        <v>3599</v>
      </c>
      <c r="I57" s="10">
        <v>0</v>
      </c>
      <c r="J57" s="10">
        <v>0</v>
      </c>
      <c r="K57" s="10">
        <v>0</v>
      </c>
      <c r="L57" s="10" t="s">
        <v>39</v>
      </c>
    </row>
    <row r="58" spans="1:12" x14ac:dyDescent="0.25">
      <c r="A58" s="10" t="s">
        <v>3600</v>
      </c>
      <c r="B58" s="10" t="s">
        <v>3777</v>
      </c>
      <c r="C58" s="10" t="s">
        <v>1516</v>
      </c>
      <c r="D58" s="10" t="s">
        <v>1516</v>
      </c>
      <c r="E58" s="10" t="s">
        <v>169</v>
      </c>
      <c r="F58" s="10" t="str">
        <f t="shared" si="1"/>
        <v>Oral</v>
      </c>
      <c r="G58" s="10" t="s">
        <v>3596</v>
      </c>
      <c r="H58" s="10" t="s">
        <v>3601</v>
      </c>
      <c r="I58" s="10" t="s">
        <v>3595</v>
      </c>
      <c r="J58" s="10">
        <v>0</v>
      </c>
      <c r="K58" s="10">
        <v>0</v>
      </c>
      <c r="L58" s="10" t="s">
        <v>46</v>
      </c>
    </row>
    <row r="59" spans="1:12" x14ac:dyDescent="0.25">
      <c r="A59" s="10" t="s">
        <v>3602</v>
      </c>
      <c r="B59" s="10" t="s">
        <v>3777</v>
      </c>
      <c r="C59" s="10" t="s">
        <v>1516</v>
      </c>
      <c r="D59" s="10" t="s">
        <v>1516</v>
      </c>
      <c r="E59" s="10" t="s">
        <v>169</v>
      </c>
      <c r="F59" s="10" t="str">
        <f t="shared" si="1"/>
        <v>Oral</v>
      </c>
      <c r="G59" s="10" t="s">
        <v>3603</v>
      </c>
      <c r="H59" s="10" t="s">
        <v>3397</v>
      </c>
      <c r="I59" s="10">
        <v>0</v>
      </c>
      <c r="J59" s="10">
        <v>0</v>
      </c>
      <c r="K59" s="10">
        <v>0</v>
      </c>
      <c r="L59" s="10" t="s">
        <v>39</v>
      </c>
    </row>
    <row r="60" spans="1:12" x14ac:dyDescent="0.25">
      <c r="A60" s="10" t="s">
        <v>3604</v>
      </c>
      <c r="B60" s="10" t="s">
        <v>3777</v>
      </c>
      <c r="C60" s="10" t="s">
        <v>1516</v>
      </c>
      <c r="D60" s="10" t="s">
        <v>1516</v>
      </c>
      <c r="E60" s="10" t="s">
        <v>400</v>
      </c>
      <c r="F60" s="10" t="str">
        <f t="shared" si="1"/>
        <v>Pôster</v>
      </c>
      <c r="G60" s="10" t="s">
        <v>3605</v>
      </c>
      <c r="H60" s="10" t="s">
        <v>3606</v>
      </c>
      <c r="I60" s="10" t="s">
        <v>3607</v>
      </c>
      <c r="J60" s="10">
        <v>0</v>
      </c>
      <c r="K60" s="10">
        <v>0</v>
      </c>
      <c r="L60" s="10" t="s">
        <v>50</v>
      </c>
    </row>
    <row r="61" spans="1:12" x14ac:dyDescent="0.25">
      <c r="A61" s="10" t="s">
        <v>3608</v>
      </c>
      <c r="B61" s="10" t="s">
        <v>3777</v>
      </c>
      <c r="C61" s="10" t="s">
        <v>1516</v>
      </c>
      <c r="D61" s="10" t="s">
        <v>1516</v>
      </c>
      <c r="E61" s="10" t="s">
        <v>169</v>
      </c>
      <c r="F61" s="10" t="str">
        <f t="shared" si="1"/>
        <v>Oral</v>
      </c>
      <c r="G61" s="10" t="s">
        <v>3609</v>
      </c>
      <c r="H61" s="10" t="s">
        <v>3454</v>
      </c>
      <c r="I61" s="10" t="s">
        <v>3610</v>
      </c>
      <c r="J61" s="10" t="s">
        <v>3611</v>
      </c>
      <c r="K61" s="10">
        <v>0</v>
      </c>
      <c r="L61" s="10" t="s">
        <v>39</v>
      </c>
    </row>
    <row r="62" spans="1:12" x14ac:dyDescent="0.25">
      <c r="A62" s="10" t="s">
        <v>3612</v>
      </c>
      <c r="B62" s="10" t="s">
        <v>3777</v>
      </c>
      <c r="C62" s="10" t="s">
        <v>1516</v>
      </c>
      <c r="D62" s="10" t="s">
        <v>1516</v>
      </c>
      <c r="E62" s="10" t="s">
        <v>169</v>
      </c>
      <c r="F62" s="10" t="str">
        <f t="shared" si="1"/>
        <v>Oral</v>
      </c>
      <c r="G62" s="10" t="s">
        <v>3613</v>
      </c>
      <c r="H62" s="10" t="s">
        <v>3614</v>
      </c>
      <c r="I62" s="10" t="s">
        <v>3615</v>
      </c>
      <c r="J62" s="10">
        <v>0</v>
      </c>
      <c r="K62" s="10">
        <v>0</v>
      </c>
      <c r="L62" s="10" t="s">
        <v>100</v>
      </c>
    </row>
    <row r="63" spans="1:12" x14ac:dyDescent="0.25">
      <c r="A63" s="10" t="s">
        <v>3616</v>
      </c>
      <c r="B63" s="10" t="s">
        <v>3777</v>
      </c>
      <c r="C63" s="10" t="s">
        <v>1516</v>
      </c>
      <c r="D63" s="10" t="s">
        <v>1516</v>
      </c>
      <c r="E63" s="10" t="s">
        <v>169</v>
      </c>
      <c r="F63" s="10" t="str">
        <f t="shared" si="1"/>
        <v>Oral</v>
      </c>
      <c r="G63" s="10" t="s">
        <v>3617</v>
      </c>
      <c r="H63" s="10" t="s">
        <v>3618</v>
      </c>
      <c r="I63" s="10" t="s">
        <v>3619</v>
      </c>
      <c r="J63" s="10">
        <v>0</v>
      </c>
      <c r="K63" s="10">
        <v>0</v>
      </c>
      <c r="L63" s="10" t="s">
        <v>100</v>
      </c>
    </row>
    <row r="64" spans="1:12" x14ac:dyDescent="0.25">
      <c r="A64" s="10" t="s">
        <v>3620</v>
      </c>
      <c r="B64" s="10" t="s">
        <v>3777</v>
      </c>
      <c r="C64" s="10" t="s">
        <v>1516</v>
      </c>
      <c r="D64" s="10" t="s">
        <v>1516</v>
      </c>
      <c r="E64" s="10" t="s">
        <v>169</v>
      </c>
      <c r="F64" s="10" t="str">
        <f t="shared" si="1"/>
        <v>Oral</v>
      </c>
      <c r="G64" s="10" t="s">
        <v>3451</v>
      </c>
      <c r="H64" s="10" t="s">
        <v>3452</v>
      </c>
      <c r="I64" s="10" t="s">
        <v>3450</v>
      </c>
      <c r="J64" s="10">
        <v>0</v>
      </c>
      <c r="K64" s="10">
        <v>0</v>
      </c>
      <c r="L64" s="10" t="s">
        <v>50</v>
      </c>
    </row>
    <row r="65" spans="1:12" x14ac:dyDescent="0.25">
      <c r="A65" s="10" t="s">
        <v>3621</v>
      </c>
      <c r="B65" s="10" t="s">
        <v>3777</v>
      </c>
      <c r="C65" s="10" t="s">
        <v>1516</v>
      </c>
      <c r="D65" s="10" t="s">
        <v>1516</v>
      </c>
      <c r="E65" s="10" t="s">
        <v>169</v>
      </c>
      <c r="F65" s="10" t="str">
        <f t="shared" si="1"/>
        <v>Oral</v>
      </c>
      <c r="G65" s="10" t="s">
        <v>3622</v>
      </c>
      <c r="H65" s="10" t="s">
        <v>3623</v>
      </c>
      <c r="I65" s="10" t="s">
        <v>3624</v>
      </c>
      <c r="J65" s="10" t="s">
        <v>3625</v>
      </c>
      <c r="K65" s="10" t="s">
        <v>3626</v>
      </c>
      <c r="L65" s="10" t="s">
        <v>50</v>
      </c>
    </row>
    <row r="66" spans="1:12" x14ac:dyDescent="0.25">
      <c r="A66" s="10" t="s">
        <v>3627</v>
      </c>
      <c r="B66" s="10" t="s">
        <v>3777</v>
      </c>
      <c r="C66" s="10" t="s">
        <v>1516</v>
      </c>
      <c r="D66" s="10" t="s">
        <v>1516</v>
      </c>
      <c r="E66" s="10" t="s">
        <v>169</v>
      </c>
      <c r="F66" s="10" t="str">
        <f t="shared" ref="F66:F97" si="2">IF(E66="Oral",IF(C66=D66,"Oral","Pôster_mod"),"Pôster")</f>
        <v>Oral</v>
      </c>
      <c r="G66" s="10" t="s">
        <v>3628</v>
      </c>
      <c r="H66" s="10" t="s">
        <v>3590</v>
      </c>
      <c r="I66" s="10">
        <v>0</v>
      </c>
      <c r="J66" s="10">
        <v>0</v>
      </c>
      <c r="K66" s="10">
        <v>0</v>
      </c>
      <c r="L66" s="10" t="s">
        <v>39</v>
      </c>
    </row>
    <row r="67" spans="1:12" x14ac:dyDescent="0.25">
      <c r="A67" s="10" t="s">
        <v>3629</v>
      </c>
      <c r="B67" s="10" t="s">
        <v>3777</v>
      </c>
      <c r="C67" s="10" t="s">
        <v>1516</v>
      </c>
      <c r="D67" s="10" t="s">
        <v>1516</v>
      </c>
      <c r="E67" s="10" t="s">
        <v>400</v>
      </c>
      <c r="F67" s="10" t="str">
        <f t="shared" si="2"/>
        <v>Pôster</v>
      </c>
      <c r="G67" s="10" t="s">
        <v>3363</v>
      </c>
      <c r="H67" s="10" t="s">
        <v>3437</v>
      </c>
      <c r="I67" s="10" t="s">
        <v>3438</v>
      </c>
      <c r="J67" s="10" t="s">
        <v>3361</v>
      </c>
      <c r="K67" s="10" t="s">
        <v>3440</v>
      </c>
      <c r="L67" s="10" t="s">
        <v>46</v>
      </c>
    </row>
    <row r="68" spans="1:12" x14ac:dyDescent="0.25">
      <c r="A68" s="10" t="s">
        <v>3630</v>
      </c>
      <c r="B68" s="10" t="s">
        <v>3777</v>
      </c>
      <c r="C68" s="10" t="s">
        <v>1516</v>
      </c>
      <c r="D68" s="10" t="s">
        <v>1516</v>
      </c>
      <c r="E68" s="10" t="s">
        <v>169</v>
      </c>
      <c r="F68" s="10" t="str">
        <f t="shared" si="2"/>
        <v>Oral</v>
      </c>
      <c r="G68" s="10" t="s">
        <v>3631</v>
      </c>
      <c r="H68" s="10" t="s">
        <v>3632</v>
      </c>
      <c r="I68" s="10" t="s">
        <v>3633</v>
      </c>
      <c r="J68" s="10" t="s">
        <v>3634</v>
      </c>
      <c r="K68" s="10">
        <v>0</v>
      </c>
      <c r="L68" s="10" t="s">
        <v>143</v>
      </c>
    </row>
    <row r="69" spans="1:12" x14ac:dyDescent="0.25">
      <c r="A69" s="10" t="s">
        <v>3635</v>
      </c>
      <c r="B69" s="10" t="s">
        <v>3778</v>
      </c>
      <c r="C69" s="10" t="s">
        <v>1516</v>
      </c>
      <c r="D69" s="10" t="s">
        <v>1516</v>
      </c>
      <c r="E69" s="10" t="s">
        <v>169</v>
      </c>
      <c r="F69" s="10" t="str">
        <f t="shared" si="2"/>
        <v>Oral</v>
      </c>
      <c r="G69" s="10" t="s">
        <v>3492</v>
      </c>
      <c r="H69" s="10" t="s">
        <v>3494</v>
      </c>
      <c r="I69" s="10" t="s">
        <v>3636</v>
      </c>
      <c r="J69" s="10" t="s">
        <v>3637</v>
      </c>
      <c r="K69" s="10" t="s">
        <v>3638</v>
      </c>
      <c r="L69" s="10" t="s">
        <v>3491</v>
      </c>
    </row>
    <row r="70" spans="1:12" x14ac:dyDescent="0.25">
      <c r="A70" s="10" t="s">
        <v>3639</v>
      </c>
      <c r="B70" s="10" t="s">
        <v>3777</v>
      </c>
      <c r="C70" s="10" t="s">
        <v>1516</v>
      </c>
      <c r="D70" s="10" t="s">
        <v>1516</v>
      </c>
      <c r="E70" s="10" t="s">
        <v>400</v>
      </c>
      <c r="F70" s="10" t="str">
        <f t="shared" si="2"/>
        <v>Pôster</v>
      </c>
      <c r="G70" s="10" t="s">
        <v>3483</v>
      </c>
      <c r="H70" s="10" t="s">
        <v>3576</v>
      </c>
      <c r="I70" s="10" t="s">
        <v>3640</v>
      </c>
      <c r="J70" s="10">
        <v>0</v>
      </c>
      <c r="K70" s="10">
        <v>0</v>
      </c>
      <c r="L70" s="10" t="s">
        <v>46</v>
      </c>
    </row>
    <row r="71" spans="1:12" x14ac:dyDescent="0.25">
      <c r="A71" s="10" t="s">
        <v>3641</v>
      </c>
      <c r="B71" s="10" t="s">
        <v>3777</v>
      </c>
      <c r="C71" s="10" t="s">
        <v>1517</v>
      </c>
      <c r="D71" s="10" t="s">
        <v>1516</v>
      </c>
      <c r="E71" s="10" t="s">
        <v>169</v>
      </c>
      <c r="F71" s="10" t="str">
        <f t="shared" si="2"/>
        <v>Pôster_mod</v>
      </c>
      <c r="G71" s="10" t="s">
        <v>3642</v>
      </c>
      <c r="H71" s="10" t="s">
        <v>3643</v>
      </c>
      <c r="I71" s="10" t="s">
        <v>3644</v>
      </c>
      <c r="J71" s="10">
        <v>0</v>
      </c>
      <c r="K71" s="10">
        <v>0</v>
      </c>
      <c r="L71" s="10" t="s">
        <v>50</v>
      </c>
    </row>
    <row r="72" spans="1:12" x14ac:dyDescent="0.25">
      <c r="A72" s="10" t="s">
        <v>3645</v>
      </c>
      <c r="B72" s="10" t="s">
        <v>3777</v>
      </c>
      <c r="C72" s="10" t="s">
        <v>1517</v>
      </c>
      <c r="D72" s="10" t="s">
        <v>1516</v>
      </c>
      <c r="E72" s="10" t="s">
        <v>400</v>
      </c>
      <c r="F72" s="10" t="str">
        <f t="shared" si="2"/>
        <v>Pôster</v>
      </c>
      <c r="G72" s="10" t="s">
        <v>3646</v>
      </c>
      <c r="H72" s="10" t="s">
        <v>3647</v>
      </c>
      <c r="I72" s="10" t="s">
        <v>3648</v>
      </c>
      <c r="J72" s="10">
        <v>0</v>
      </c>
      <c r="K72" s="10">
        <v>0</v>
      </c>
      <c r="L72" s="10" t="s">
        <v>46</v>
      </c>
    </row>
    <row r="73" spans="1:12" x14ac:dyDescent="0.25">
      <c r="A73" s="10" t="s">
        <v>3649</v>
      </c>
      <c r="B73" s="10" t="s">
        <v>3777</v>
      </c>
      <c r="C73" s="10" t="s">
        <v>1516</v>
      </c>
      <c r="D73" s="10" t="s">
        <v>1516</v>
      </c>
      <c r="E73" s="10" t="s">
        <v>169</v>
      </c>
      <c r="F73" s="10" t="str">
        <f t="shared" si="2"/>
        <v>Oral</v>
      </c>
      <c r="G73" s="10" t="s">
        <v>3650</v>
      </c>
      <c r="H73" s="10" t="s">
        <v>3651</v>
      </c>
      <c r="I73" s="10">
        <v>0</v>
      </c>
      <c r="J73" s="10">
        <v>0</v>
      </c>
      <c r="K73" s="10">
        <v>0</v>
      </c>
      <c r="L73" s="10" t="s">
        <v>3</v>
      </c>
    </row>
    <row r="74" spans="1:12" x14ac:dyDescent="0.25">
      <c r="A74" s="10" t="s">
        <v>3652</v>
      </c>
      <c r="B74" s="10" t="s">
        <v>3777</v>
      </c>
      <c r="C74" s="10" t="s">
        <v>1516</v>
      </c>
      <c r="D74" s="10" t="s">
        <v>1516</v>
      </c>
      <c r="E74" s="10" t="s">
        <v>400</v>
      </c>
      <c r="F74" s="10" t="str">
        <f t="shared" si="2"/>
        <v>Pôster</v>
      </c>
      <c r="G74" s="10" t="s">
        <v>3541</v>
      </c>
      <c r="H74" s="10" t="s">
        <v>3540</v>
      </c>
      <c r="I74" s="10" t="s">
        <v>3592</v>
      </c>
      <c r="J74" s="10" t="s">
        <v>3419</v>
      </c>
      <c r="K74" s="10">
        <v>0</v>
      </c>
      <c r="L74" s="10" t="s">
        <v>46</v>
      </c>
    </row>
    <row r="75" spans="1:12" x14ac:dyDescent="0.25">
      <c r="A75" s="10" t="s">
        <v>3653</v>
      </c>
      <c r="B75" s="10" t="s">
        <v>3777</v>
      </c>
      <c r="C75" s="10" t="s">
        <v>1516</v>
      </c>
      <c r="D75" s="10" t="s">
        <v>1516</v>
      </c>
      <c r="E75" s="10" t="s">
        <v>400</v>
      </c>
      <c r="F75" s="10" t="str">
        <f t="shared" si="2"/>
        <v>Pôster</v>
      </c>
      <c r="G75" s="10" t="s">
        <v>3654</v>
      </c>
      <c r="H75" s="10" t="s">
        <v>3655</v>
      </c>
      <c r="I75" s="10">
        <v>0</v>
      </c>
      <c r="J75" s="10">
        <v>0</v>
      </c>
      <c r="K75" s="10">
        <v>0</v>
      </c>
      <c r="L75" s="10" t="s">
        <v>39</v>
      </c>
    </row>
    <row r="76" spans="1:12" x14ac:dyDescent="0.25">
      <c r="A76" s="10" t="s">
        <v>3656</v>
      </c>
      <c r="B76" s="10" t="s">
        <v>3777</v>
      </c>
      <c r="C76" s="10" t="s">
        <v>1516</v>
      </c>
      <c r="D76" s="10" t="s">
        <v>1516</v>
      </c>
      <c r="E76" s="10" t="s">
        <v>400</v>
      </c>
      <c r="F76" s="10" t="str">
        <f t="shared" si="2"/>
        <v>Pôster</v>
      </c>
      <c r="G76" s="10" t="s">
        <v>3657</v>
      </c>
      <c r="H76" s="10" t="s">
        <v>2000</v>
      </c>
      <c r="I76" s="10" t="s">
        <v>3658</v>
      </c>
      <c r="J76" s="10" t="s">
        <v>3659</v>
      </c>
      <c r="K76" s="10">
        <v>0</v>
      </c>
      <c r="L76" s="10" t="s">
        <v>50</v>
      </c>
    </row>
    <row r="77" spans="1:12" x14ac:dyDescent="0.25">
      <c r="A77" s="10" t="s">
        <v>3660</v>
      </c>
      <c r="B77" s="10" t="s">
        <v>3777</v>
      </c>
      <c r="C77" s="10" t="s">
        <v>1517</v>
      </c>
      <c r="D77" s="10" t="s">
        <v>1516</v>
      </c>
      <c r="E77" s="10" t="s">
        <v>400</v>
      </c>
      <c r="F77" s="10" t="str">
        <f t="shared" si="2"/>
        <v>Pôster</v>
      </c>
      <c r="G77" s="10" t="s">
        <v>3661</v>
      </c>
      <c r="H77" s="10" t="s">
        <v>3662</v>
      </c>
      <c r="I77" s="10" t="s">
        <v>3450</v>
      </c>
      <c r="J77" s="10" t="s">
        <v>3451</v>
      </c>
      <c r="K77" s="10">
        <v>0</v>
      </c>
      <c r="L77" s="10" t="s">
        <v>50</v>
      </c>
    </row>
    <row r="78" spans="1:12" x14ac:dyDescent="0.25">
      <c r="A78" s="10" t="s">
        <v>3663</v>
      </c>
      <c r="B78" s="10" t="s">
        <v>3777</v>
      </c>
      <c r="C78" s="10" t="s">
        <v>1516</v>
      </c>
      <c r="D78" s="10" t="s">
        <v>1516</v>
      </c>
      <c r="E78" s="10" t="s">
        <v>400</v>
      </c>
      <c r="F78" s="10" t="str">
        <f t="shared" si="2"/>
        <v>Pôster</v>
      </c>
      <c r="G78" s="10" t="s">
        <v>1588</v>
      </c>
      <c r="H78" s="10" t="s">
        <v>3354</v>
      </c>
      <c r="I78" s="10" t="s">
        <v>3355</v>
      </c>
      <c r="J78" s="10">
        <v>0</v>
      </c>
      <c r="K78" s="10">
        <v>0</v>
      </c>
      <c r="L78" s="10" t="s">
        <v>46</v>
      </c>
    </row>
    <row r="79" spans="1:12" x14ac:dyDescent="0.25">
      <c r="A79" s="10" t="s">
        <v>3664</v>
      </c>
      <c r="B79" s="10" t="s">
        <v>3778</v>
      </c>
      <c r="C79" s="10" t="s">
        <v>1516</v>
      </c>
      <c r="D79" s="10" t="s">
        <v>1516</v>
      </c>
      <c r="E79" s="10" t="s">
        <v>169</v>
      </c>
      <c r="F79" s="10" t="str">
        <f t="shared" si="2"/>
        <v>Oral</v>
      </c>
      <c r="G79" s="10" t="s">
        <v>3665</v>
      </c>
      <c r="H79" s="10" t="s">
        <v>3666</v>
      </c>
      <c r="I79" s="10" t="s">
        <v>3667</v>
      </c>
      <c r="J79" s="10" t="s">
        <v>3668</v>
      </c>
      <c r="K79" s="10" t="s">
        <v>3669</v>
      </c>
      <c r="L79" s="10" t="s">
        <v>50</v>
      </c>
    </row>
    <row r="80" spans="1:12" x14ac:dyDescent="0.25">
      <c r="A80" s="10" t="s">
        <v>3670</v>
      </c>
      <c r="B80" s="10" t="s">
        <v>3778</v>
      </c>
      <c r="C80" s="10" t="s">
        <v>1516</v>
      </c>
      <c r="D80" s="10" t="s">
        <v>1516</v>
      </c>
      <c r="E80" s="10" t="s">
        <v>169</v>
      </c>
      <c r="F80" s="10" t="str">
        <f t="shared" si="2"/>
        <v>Oral</v>
      </c>
      <c r="G80" s="10" t="s">
        <v>3671</v>
      </c>
      <c r="H80" s="10" t="s">
        <v>3672</v>
      </c>
      <c r="I80" s="10" t="s">
        <v>3450</v>
      </c>
      <c r="J80" s="10" t="s">
        <v>3451</v>
      </c>
      <c r="K80" s="10" t="s">
        <v>3673</v>
      </c>
      <c r="L80" s="10" t="s">
        <v>50</v>
      </c>
    </row>
    <row r="81" spans="1:12" x14ac:dyDescent="0.25">
      <c r="A81" s="10" t="s">
        <v>3674</v>
      </c>
      <c r="B81" s="10" t="s">
        <v>3777</v>
      </c>
      <c r="C81" s="10" t="s">
        <v>1516</v>
      </c>
      <c r="D81" s="10" t="s">
        <v>1516</v>
      </c>
      <c r="E81" s="10" t="s">
        <v>400</v>
      </c>
      <c r="F81" s="10" t="str">
        <f t="shared" si="2"/>
        <v>Pôster</v>
      </c>
      <c r="G81" s="10" t="s">
        <v>3675</v>
      </c>
      <c r="H81" s="10" t="s">
        <v>3676</v>
      </c>
      <c r="I81" s="10" t="s">
        <v>3677</v>
      </c>
      <c r="J81" s="10">
        <v>0</v>
      </c>
      <c r="K81" s="10">
        <v>0</v>
      </c>
      <c r="L81" s="10" t="s">
        <v>46</v>
      </c>
    </row>
    <row r="82" spans="1:12" x14ac:dyDescent="0.25">
      <c r="A82" s="10" t="s">
        <v>3678</v>
      </c>
      <c r="B82" s="10" t="s">
        <v>3777</v>
      </c>
      <c r="C82" s="10" t="s">
        <v>1516</v>
      </c>
      <c r="D82" s="10" t="s">
        <v>1516</v>
      </c>
      <c r="E82" s="10" t="s">
        <v>400</v>
      </c>
      <c r="F82" s="10" t="str">
        <f t="shared" si="2"/>
        <v>Pôster</v>
      </c>
      <c r="G82" s="10" t="s">
        <v>3679</v>
      </c>
      <c r="H82" s="10" t="s">
        <v>3680</v>
      </c>
      <c r="I82" s="10">
        <v>0</v>
      </c>
      <c r="J82" s="10">
        <v>0</v>
      </c>
      <c r="K82" s="10">
        <v>0</v>
      </c>
      <c r="L82" s="10" t="s">
        <v>39</v>
      </c>
    </row>
    <row r="83" spans="1:12" x14ac:dyDescent="0.25">
      <c r="A83" s="10" t="s">
        <v>3681</v>
      </c>
      <c r="B83" s="10" t="s">
        <v>3777</v>
      </c>
      <c r="C83" s="10" t="s">
        <v>1517</v>
      </c>
      <c r="D83" s="10" t="s">
        <v>1516</v>
      </c>
      <c r="E83" s="10" t="s">
        <v>400</v>
      </c>
      <c r="F83" s="10" t="str">
        <f t="shared" si="2"/>
        <v>Pôster</v>
      </c>
      <c r="G83" s="10" t="s">
        <v>3682</v>
      </c>
      <c r="H83" s="10" t="s">
        <v>3683</v>
      </c>
      <c r="I83" s="10" t="s">
        <v>2479</v>
      </c>
      <c r="J83" s="10" t="s">
        <v>3684</v>
      </c>
      <c r="K83" s="10">
        <v>0</v>
      </c>
      <c r="L83" s="10" t="s">
        <v>3</v>
      </c>
    </row>
    <row r="84" spans="1:12" x14ac:dyDescent="0.25">
      <c r="A84" s="10" t="s">
        <v>3685</v>
      </c>
      <c r="B84" s="10" t="s">
        <v>3777</v>
      </c>
      <c r="C84" s="10" t="s">
        <v>1516</v>
      </c>
      <c r="D84" s="10" t="s">
        <v>1516</v>
      </c>
      <c r="E84" s="10" t="s">
        <v>169</v>
      </c>
      <c r="F84" s="10" t="str">
        <f t="shared" si="2"/>
        <v>Oral</v>
      </c>
      <c r="G84" s="10" t="s">
        <v>3471</v>
      </c>
      <c r="H84" s="10" t="s">
        <v>3657</v>
      </c>
      <c r="I84" s="10" t="s">
        <v>3686</v>
      </c>
      <c r="J84" s="10">
        <v>0</v>
      </c>
      <c r="K84" s="10">
        <v>0</v>
      </c>
      <c r="L84" s="10" t="s">
        <v>50</v>
      </c>
    </row>
    <row r="85" spans="1:12" x14ac:dyDescent="0.25">
      <c r="A85" s="10" t="s">
        <v>3687</v>
      </c>
      <c r="B85" s="10" t="s">
        <v>3777</v>
      </c>
      <c r="C85" s="10" t="s">
        <v>1516</v>
      </c>
      <c r="D85" s="10" t="s">
        <v>1517</v>
      </c>
      <c r="E85" s="10" t="s">
        <v>400</v>
      </c>
      <c r="F85" s="10" t="str">
        <f t="shared" si="2"/>
        <v>Pôster</v>
      </c>
      <c r="G85" s="10" t="s">
        <v>3688</v>
      </c>
      <c r="H85" s="10" t="s">
        <v>3689</v>
      </c>
      <c r="I85" s="10" t="s">
        <v>3690</v>
      </c>
      <c r="J85" s="10" t="s">
        <v>3651</v>
      </c>
      <c r="K85" s="10" t="s">
        <v>3691</v>
      </c>
      <c r="L85" s="10" t="s">
        <v>3</v>
      </c>
    </row>
    <row r="86" spans="1:12" x14ac:dyDescent="0.25">
      <c r="A86" s="10" t="s">
        <v>3692</v>
      </c>
      <c r="B86" s="10" t="s">
        <v>3777</v>
      </c>
      <c r="C86" s="10" t="s">
        <v>1516</v>
      </c>
      <c r="D86" s="10" t="s">
        <v>1516</v>
      </c>
      <c r="E86" s="10" t="s">
        <v>169</v>
      </c>
      <c r="F86" s="10" t="str">
        <f t="shared" si="2"/>
        <v>Oral</v>
      </c>
      <c r="G86" s="10" t="s">
        <v>3693</v>
      </c>
      <c r="H86" s="10" t="s">
        <v>3263</v>
      </c>
      <c r="I86" s="10">
        <v>0</v>
      </c>
      <c r="J86" s="10">
        <v>0</v>
      </c>
      <c r="K86" s="10">
        <v>0</v>
      </c>
      <c r="L86" s="10" t="s">
        <v>100</v>
      </c>
    </row>
    <row r="87" spans="1:12" x14ac:dyDescent="0.25">
      <c r="A87" s="10" t="s">
        <v>3694</v>
      </c>
      <c r="B87" s="10" t="s">
        <v>3777</v>
      </c>
      <c r="C87" s="10" t="s">
        <v>1516</v>
      </c>
      <c r="D87" s="10" t="s">
        <v>1516</v>
      </c>
      <c r="E87" s="10" t="s">
        <v>400</v>
      </c>
      <c r="F87" s="10" t="str">
        <f t="shared" si="2"/>
        <v>Pôster</v>
      </c>
      <c r="G87" s="10" t="s">
        <v>2000</v>
      </c>
      <c r="H87" s="10" t="s">
        <v>3556</v>
      </c>
      <c r="I87" s="10" t="s">
        <v>3564</v>
      </c>
      <c r="J87" s="10">
        <v>0</v>
      </c>
      <c r="K87" s="10">
        <v>0</v>
      </c>
      <c r="L87" s="10" t="s">
        <v>50</v>
      </c>
    </row>
    <row r="88" spans="1:12" x14ac:dyDescent="0.25">
      <c r="A88" s="10" t="s">
        <v>3695</v>
      </c>
      <c r="B88" s="10" t="s">
        <v>3777</v>
      </c>
      <c r="C88" s="10" t="s">
        <v>1517</v>
      </c>
      <c r="D88" s="10" t="s">
        <v>1516</v>
      </c>
      <c r="E88" s="10" t="s">
        <v>400</v>
      </c>
      <c r="F88" s="10" t="str">
        <f t="shared" si="2"/>
        <v>Pôster</v>
      </c>
      <c r="G88" s="10" t="s">
        <v>3675</v>
      </c>
      <c r="H88" s="10" t="s">
        <v>3676</v>
      </c>
      <c r="I88" s="10">
        <v>0</v>
      </c>
      <c r="J88" s="10">
        <v>0</v>
      </c>
      <c r="K88" s="10">
        <v>0</v>
      </c>
      <c r="L88" s="10" t="s">
        <v>46</v>
      </c>
    </row>
    <row r="89" spans="1:12" x14ac:dyDescent="0.25">
      <c r="A89" s="10" t="s">
        <v>3696</v>
      </c>
      <c r="B89" s="10" t="s">
        <v>3777</v>
      </c>
      <c r="C89" s="10" t="s">
        <v>1517</v>
      </c>
      <c r="D89" s="10" t="s">
        <v>1516</v>
      </c>
      <c r="E89" s="10" t="s">
        <v>400</v>
      </c>
      <c r="F89" s="10" t="str">
        <f t="shared" si="2"/>
        <v>Pôster</v>
      </c>
      <c r="G89" s="10" t="s">
        <v>3676</v>
      </c>
      <c r="H89" s="10" t="s">
        <v>3675</v>
      </c>
      <c r="I89" s="10">
        <v>0</v>
      </c>
      <c r="J89" s="10">
        <v>0</v>
      </c>
      <c r="K89" s="10">
        <v>0</v>
      </c>
      <c r="L89" s="10" t="s">
        <v>46</v>
      </c>
    </row>
    <row r="90" spans="1:12" x14ac:dyDescent="0.25">
      <c r="A90" s="10" t="s">
        <v>3697</v>
      </c>
      <c r="B90" s="10" t="s">
        <v>3777</v>
      </c>
      <c r="C90" s="10" t="s">
        <v>1516</v>
      </c>
      <c r="D90" s="10" t="s">
        <v>1516</v>
      </c>
      <c r="E90" s="10" t="s">
        <v>169</v>
      </c>
      <c r="F90" s="10" t="str">
        <f t="shared" si="2"/>
        <v>Oral</v>
      </c>
      <c r="G90" s="10" t="s">
        <v>3698</v>
      </c>
      <c r="H90" s="10" t="s">
        <v>3699</v>
      </c>
      <c r="I90" s="10" t="s">
        <v>3700</v>
      </c>
      <c r="J90" s="10" t="s">
        <v>2986</v>
      </c>
      <c r="K90" s="10">
        <v>0</v>
      </c>
      <c r="L90" s="10" t="s">
        <v>46</v>
      </c>
    </row>
    <row r="91" spans="1:12" x14ac:dyDescent="0.25">
      <c r="A91" s="10" t="s">
        <v>3701</v>
      </c>
      <c r="B91" s="10" t="s">
        <v>3777</v>
      </c>
      <c r="C91" s="10" t="s">
        <v>1516</v>
      </c>
      <c r="D91" s="10" t="s">
        <v>1516</v>
      </c>
      <c r="E91" s="10" t="s">
        <v>400</v>
      </c>
      <c r="F91" s="10" t="str">
        <f t="shared" si="2"/>
        <v>Pôster</v>
      </c>
      <c r="G91" s="10" t="s">
        <v>3702</v>
      </c>
      <c r="H91" s="10" t="s">
        <v>3703</v>
      </c>
      <c r="I91" s="10" t="s">
        <v>3704</v>
      </c>
      <c r="J91" s="10">
        <v>0</v>
      </c>
      <c r="K91" s="10">
        <v>0</v>
      </c>
      <c r="L91" s="10" t="s">
        <v>50</v>
      </c>
    </row>
    <row r="92" spans="1:12" x14ac:dyDescent="0.25">
      <c r="A92" s="10" t="s">
        <v>3705</v>
      </c>
      <c r="B92" s="10" t="s">
        <v>3777</v>
      </c>
      <c r="C92" s="10" t="s">
        <v>1516</v>
      </c>
      <c r="D92" s="10" t="s">
        <v>1516</v>
      </c>
      <c r="E92" s="10" t="s">
        <v>169</v>
      </c>
      <c r="F92" s="10" t="str">
        <f t="shared" si="2"/>
        <v>Oral</v>
      </c>
      <c r="G92" s="10" t="s">
        <v>3706</v>
      </c>
      <c r="H92" s="10" t="s">
        <v>3707</v>
      </c>
      <c r="I92" s="10" t="s">
        <v>2986</v>
      </c>
      <c r="J92" s="10">
        <v>0</v>
      </c>
      <c r="K92" s="10">
        <v>0</v>
      </c>
      <c r="L92" s="10" t="s">
        <v>46</v>
      </c>
    </row>
    <row r="93" spans="1:12" x14ac:dyDescent="0.25">
      <c r="A93" s="10" t="s">
        <v>3708</v>
      </c>
      <c r="B93" s="10" t="s">
        <v>3777</v>
      </c>
      <c r="C93" s="10" t="s">
        <v>1516</v>
      </c>
      <c r="D93" s="10" t="s">
        <v>1517</v>
      </c>
      <c r="E93" s="10" t="s">
        <v>400</v>
      </c>
      <c r="F93" s="10" t="str">
        <f t="shared" si="2"/>
        <v>Pôster</v>
      </c>
      <c r="G93" s="10" t="s">
        <v>3589</v>
      </c>
      <c r="H93" s="10" t="s">
        <v>3655</v>
      </c>
      <c r="I93" s="10">
        <v>0</v>
      </c>
      <c r="J93" s="10">
        <v>0</v>
      </c>
      <c r="K93" s="10">
        <v>0</v>
      </c>
      <c r="L93" s="10" t="s">
        <v>39</v>
      </c>
    </row>
    <row r="94" spans="1:12" x14ac:dyDescent="0.25">
      <c r="A94" s="10" t="s">
        <v>3709</v>
      </c>
      <c r="B94" s="10" t="s">
        <v>3777</v>
      </c>
      <c r="C94" s="10" t="s">
        <v>1516</v>
      </c>
      <c r="D94" s="10" t="s">
        <v>1516</v>
      </c>
      <c r="E94" s="10" t="s">
        <v>400</v>
      </c>
      <c r="F94" s="10" t="str">
        <f t="shared" si="2"/>
        <v>Pôster</v>
      </c>
      <c r="G94" s="10" t="s">
        <v>3710</v>
      </c>
      <c r="H94" s="10" t="s">
        <v>3711</v>
      </c>
      <c r="I94" s="10" t="s">
        <v>3712</v>
      </c>
      <c r="J94" s="10">
        <v>0</v>
      </c>
      <c r="K94" s="10">
        <v>0</v>
      </c>
      <c r="L94" s="10" t="s">
        <v>6</v>
      </c>
    </row>
    <row r="95" spans="1:12" x14ac:dyDescent="0.25">
      <c r="A95" s="10" t="s">
        <v>3713</v>
      </c>
      <c r="B95" s="10" t="s">
        <v>3777</v>
      </c>
      <c r="C95" s="10" t="s">
        <v>1517</v>
      </c>
      <c r="D95" s="10" t="s">
        <v>1516</v>
      </c>
      <c r="E95" s="10" t="s">
        <v>400</v>
      </c>
      <c r="F95" s="10" t="str">
        <f t="shared" si="2"/>
        <v>Pôster</v>
      </c>
      <c r="G95" s="10" t="s">
        <v>3535</v>
      </c>
      <c r="H95" s="10">
        <v>0</v>
      </c>
      <c r="I95" s="10">
        <v>0</v>
      </c>
      <c r="J95" s="10">
        <v>0</v>
      </c>
      <c r="K95" s="10">
        <v>0</v>
      </c>
      <c r="L95" s="10" t="s">
        <v>22</v>
      </c>
    </row>
    <row r="96" spans="1:12" x14ac:dyDescent="0.25">
      <c r="A96" s="10" t="s">
        <v>3714</v>
      </c>
      <c r="B96" s="10" t="s">
        <v>3777</v>
      </c>
      <c r="C96" s="10" t="s">
        <v>1516</v>
      </c>
      <c r="D96" s="10" t="s">
        <v>1516</v>
      </c>
      <c r="E96" s="10" t="s">
        <v>400</v>
      </c>
      <c r="F96" s="10" t="str">
        <f t="shared" si="2"/>
        <v>Pôster</v>
      </c>
      <c r="G96" s="10" t="s">
        <v>3715</v>
      </c>
      <c r="H96" s="10" t="s">
        <v>3679</v>
      </c>
      <c r="I96" s="10">
        <v>0</v>
      </c>
      <c r="J96" s="10">
        <v>0</v>
      </c>
      <c r="K96" s="10">
        <v>0</v>
      </c>
      <c r="L96" s="10" t="s">
        <v>39</v>
      </c>
    </row>
    <row r="97" spans="1:12" x14ac:dyDescent="0.25">
      <c r="A97" s="10" t="s">
        <v>3716</v>
      </c>
      <c r="B97" s="10" t="s">
        <v>3777</v>
      </c>
      <c r="C97" s="10" t="s">
        <v>1516</v>
      </c>
      <c r="D97" s="10" t="s">
        <v>1516</v>
      </c>
      <c r="E97" s="10" t="s">
        <v>400</v>
      </c>
      <c r="F97" s="10" t="str">
        <f t="shared" si="2"/>
        <v>Pôster</v>
      </c>
      <c r="G97" s="10" t="s">
        <v>3555</v>
      </c>
      <c r="H97" s="10" t="s">
        <v>3717</v>
      </c>
      <c r="I97" s="10" t="s">
        <v>3554</v>
      </c>
      <c r="J97" s="10">
        <v>0</v>
      </c>
      <c r="K97" s="10">
        <v>0</v>
      </c>
      <c r="L97" s="10" t="s">
        <v>46</v>
      </c>
    </row>
    <row r="98" spans="1:12" x14ac:dyDescent="0.25">
      <c r="A98" s="10" t="s">
        <v>3718</v>
      </c>
      <c r="B98" s="10" t="s">
        <v>3777</v>
      </c>
      <c r="C98" s="10" t="s">
        <v>1516</v>
      </c>
      <c r="D98" s="10" t="s">
        <v>1516</v>
      </c>
      <c r="E98" s="10" t="s">
        <v>400</v>
      </c>
      <c r="F98" s="10" t="str">
        <f t="shared" ref="F98:F120" si="3">IF(E98="Oral",IF(C98=D98,"Oral","Pôster_mod"),"Pôster")</f>
        <v>Pôster</v>
      </c>
      <c r="G98" s="10" t="s">
        <v>2943</v>
      </c>
      <c r="H98" s="10" t="s">
        <v>3719</v>
      </c>
      <c r="I98" s="10" t="s">
        <v>2944</v>
      </c>
      <c r="J98" s="10">
        <v>0</v>
      </c>
      <c r="K98" s="10">
        <v>0</v>
      </c>
      <c r="L98" s="10" t="s">
        <v>46</v>
      </c>
    </row>
    <row r="99" spans="1:12" x14ac:dyDescent="0.25">
      <c r="A99" s="10" t="s">
        <v>3720</v>
      </c>
      <c r="B99" s="10" t="s">
        <v>3778</v>
      </c>
      <c r="C99" s="10" t="s">
        <v>1516</v>
      </c>
      <c r="D99" s="10" t="s">
        <v>1516</v>
      </c>
      <c r="E99" s="10" t="s">
        <v>400</v>
      </c>
      <c r="F99" s="10" t="str">
        <f t="shared" si="3"/>
        <v>Pôster</v>
      </c>
      <c r="G99" s="10" t="s">
        <v>3721</v>
      </c>
      <c r="H99" s="10" t="s">
        <v>3722</v>
      </c>
      <c r="I99" s="10" t="s">
        <v>3723</v>
      </c>
      <c r="J99" s="10" t="s">
        <v>3190</v>
      </c>
      <c r="K99" s="10" t="s">
        <v>3724</v>
      </c>
      <c r="L99" s="10" t="s">
        <v>46</v>
      </c>
    </row>
    <row r="100" spans="1:12" x14ac:dyDescent="0.25">
      <c r="A100" s="10" t="s">
        <v>3725</v>
      </c>
      <c r="B100" s="10" t="s">
        <v>3777</v>
      </c>
      <c r="C100" s="10" t="s">
        <v>1516</v>
      </c>
      <c r="D100" s="10" t="s">
        <v>1517</v>
      </c>
      <c r="E100" s="10" t="s">
        <v>400</v>
      </c>
      <c r="F100" s="10" t="str">
        <f t="shared" si="3"/>
        <v>Pôster</v>
      </c>
      <c r="G100" s="10" t="s">
        <v>3726</v>
      </c>
      <c r="H100" s="10" t="s">
        <v>3205</v>
      </c>
      <c r="I100" s="10" t="s">
        <v>3727</v>
      </c>
      <c r="J100" s="10" t="s">
        <v>3203</v>
      </c>
      <c r="K100" s="10" t="s">
        <v>3728</v>
      </c>
      <c r="L100" s="10" t="s">
        <v>39</v>
      </c>
    </row>
    <row r="101" spans="1:12" x14ac:dyDescent="0.25">
      <c r="A101" s="10" t="s">
        <v>3729</v>
      </c>
      <c r="B101" s="10" t="s">
        <v>3777</v>
      </c>
      <c r="C101" s="10" t="s">
        <v>1517</v>
      </c>
      <c r="D101" s="10" t="s">
        <v>1516</v>
      </c>
      <c r="E101" s="10" t="s">
        <v>400</v>
      </c>
      <c r="F101" s="10" t="str">
        <f t="shared" si="3"/>
        <v>Pôster</v>
      </c>
      <c r="G101" s="10" t="s">
        <v>3730</v>
      </c>
      <c r="H101" s="10" t="s">
        <v>3731</v>
      </c>
      <c r="I101" s="10" t="s">
        <v>3732</v>
      </c>
      <c r="J101" s="10" t="s">
        <v>3733</v>
      </c>
      <c r="K101" s="10" t="s">
        <v>3734</v>
      </c>
      <c r="L101" s="10" t="s">
        <v>39</v>
      </c>
    </row>
    <row r="102" spans="1:12" x14ac:dyDescent="0.25">
      <c r="A102" s="10" t="s">
        <v>3735</v>
      </c>
      <c r="B102" s="10" t="s">
        <v>3777</v>
      </c>
      <c r="C102" s="10" t="s">
        <v>1516</v>
      </c>
      <c r="D102" s="10" t="s">
        <v>1517</v>
      </c>
      <c r="E102" s="10" t="s">
        <v>400</v>
      </c>
      <c r="F102" s="10" t="str">
        <f t="shared" si="3"/>
        <v>Pôster</v>
      </c>
      <c r="G102" s="10" t="s">
        <v>3657</v>
      </c>
      <c r="H102" s="10" t="s">
        <v>3471</v>
      </c>
      <c r="I102" s="10" t="s">
        <v>3736</v>
      </c>
      <c r="J102" s="10">
        <v>0</v>
      </c>
      <c r="K102" s="10">
        <v>0</v>
      </c>
      <c r="L102" s="10" t="s">
        <v>50</v>
      </c>
    </row>
    <row r="103" spans="1:12" x14ac:dyDescent="0.25">
      <c r="A103" s="10" t="s">
        <v>3737</v>
      </c>
      <c r="B103" s="10" t="s">
        <v>3777</v>
      </c>
      <c r="C103" s="10" t="s">
        <v>1516</v>
      </c>
      <c r="D103" s="10" t="s">
        <v>1516</v>
      </c>
      <c r="E103" s="10" t="s">
        <v>169</v>
      </c>
      <c r="F103" s="10" t="str">
        <f t="shared" si="3"/>
        <v>Oral</v>
      </c>
      <c r="G103" s="10" t="s">
        <v>3738</v>
      </c>
      <c r="H103" s="10" t="s">
        <v>3739</v>
      </c>
      <c r="I103" s="10" t="s">
        <v>3740</v>
      </c>
      <c r="J103" s="10" t="s">
        <v>3741</v>
      </c>
      <c r="K103" s="10">
        <v>0</v>
      </c>
      <c r="L103" s="10" t="s">
        <v>46</v>
      </c>
    </row>
    <row r="104" spans="1:12" x14ac:dyDescent="0.25">
      <c r="A104" s="10" t="s">
        <v>3742</v>
      </c>
      <c r="B104" s="10" t="s">
        <v>3777</v>
      </c>
      <c r="C104" s="10" t="s">
        <v>1517</v>
      </c>
      <c r="D104" s="10" t="s">
        <v>1516</v>
      </c>
      <c r="E104" s="10" t="s">
        <v>169</v>
      </c>
      <c r="F104" s="10" t="str">
        <f t="shared" si="3"/>
        <v>Pôster_mod</v>
      </c>
      <c r="G104" s="10" t="s">
        <v>3740</v>
      </c>
      <c r="H104" s="10" t="s">
        <v>3741</v>
      </c>
      <c r="I104" s="10" t="s">
        <v>3739</v>
      </c>
      <c r="J104" s="10" t="s">
        <v>3743</v>
      </c>
      <c r="K104" s="10">
        <v>0</v>
      </c>
      <c r="L104" s="10" t="s">
        <v>46</v>
      </c>
    </row>
    <row r="105" spans="1:12" x14ac:dyDescent="0.25">
      <c r="A105" s="10" t="s">
        <v>3744</v>
      </c>
      <c r="B105" s="10" t="s">
        <v>3777</v>
      </c>
      <c r="C105" s="10" t="s">
        <v>1516</v>
      </c>
      <c r="D105" s="10" t="s">
        <v>1516</v>
      </c>
      <c r="E105" s="10" t="s">
        <v>400</v>
      </c>
      <c r="F105" s="10" t="str">
        <f t="shared" si="3"/>
        <v>Pôster</v>
      </c>
      <c r="G105" s="10" t="s">
        <v>3745</v>
      </c>
      <c r="H105" s="10" t="s">
        <v>3746</v>
      </c>
      <c r="I105" s="10" t="s">
        <v>3747</v>
      </c>
      <c r="J105" s="10" t="s">
        <v>3748</v>
      </c>
      <c r="K105" s="10">
        <v>0</v>
      </c>
      <c r="L105" s="10" t="s">
        <v>3</v>
      </c>
    </row>
    <row r="106" spans="1:12" x14ac:dyDescent="0.25">
      <c r="A106" s="10" t="s">
        <v>3749</v>
      </c>
      <c r="B106" s="10" t="s">
        <v>3777</v>
      </c>
      <c r="C106" s="10" t="s">
        <v>1516</v>
      </c>
      <c r="D106" s="10" t="s">
        <v>1516</v>
      </c>
      <c r="E106" s="10" t="s">
        <v>169</v>
      </c>
      <c r="F106" s="10" t="str">
        <f t="shared" si="3"/>
        <v>Oral</v>
      </c>
      <c r="G106" s="10" t="s">
        <v>3587</v>
      </c>
      <c r="H106" s="10" t="s">
        <v>3534</v>
      </c>
      <c r="I106" s="10">
        <v>0</v>
      </c>
      <c r="J106" s="10">
        <v>0</v>
      </c>
      <c r="K106" s="10">
        <v>0</v>
      </c>
      <c r="L106" s="10" t="s">
        <v>22</v>
      </c>
    </row>
    <row r="107" spans="1:12" x14ac:dyDescent="0.25">
      <c r="A107" s="10" t="s">
        <v>3750</v>
      </c>
      <c r="B107" s="10" t="s">
        <v>3777</v>
      </c>
      <c r="C107" s="10" t="s">
        <v>1516</v>
      </c>
      <c r="D107" s="10" t="s">
        <v>1516</v>
      </c>
      <c r="E107" s="10" t="s">
        <v>169</v>
      </c>
      <c r="F107" s="10" t="str">
        <f t="shared" si="3"/>
        <v>Oral</v>
      </c>
      <c r="G107" s="10" t="s">
        <v>3699</v>
      </c>
      <c r="H107" s="10" t="s">
        <v>3698</v>
      </c>
      <c r="I107" s="10" t="s">
        <v>3700</v>
      </c>
      <c r="J107" s="10" t="s">
        <v>2986</v>
      </c>
      <c r="K107" s="10">
        <v>0</v>
      </c>
      <c r="L107" s="10" t="s">
        <v>46</v>
      </c>
    </row>
    <row r="108" spans="1:12" x14ac:dyDescent="0.25">
      <c r="A108" s="10" t="s">
        <v>3751</v>
      </c>
      <c r="B108" s="10" t="s">
        <v>3777</v>
      </c>
      <c r="C108" s="10" t="s">
        <v>1516</v>
      </c>
      <c r="D108" s="10" t="s">
        <v>1516</v>
      </c>
      <c r="E108" s="10" t="s">
        <v>169</v>
      </c>
      <c r="F108" s="10" t="str">
        <f t="shared" si="3"/>
        <v>Oral</v>
      </c>
      <c r="G108" s="10" t="s">
        <v>3752</v>
      </c>
      <c r="H108" s="10" t="s">
        <v>3534</v>
      </c>
      <c r="I108" s="10">
        <v>0</v>
      </c>
      <c r="J108" s="10">
        <v>0</v>
      </c>
      <c r="K108" s="10">
        <v>0</v>
      </c>
      <c r="L108" s="10" t="s">
        <v>22</v>
      </c>
    </row>
    <row r="109" spans="1:12" x14ac:dyDescent="0.25">
      <c r="A109" s="10" t="s">
        <v>3753</v>
      </c>
      <c r="B109" s="10" t="s">
        <v>3777</v>
      </c>
      <c r="C109" s="10" t="s">
        <v>1516</v>
      </c>
      <c r="D109" s="10" t="s">
        <v>1516</v>
      </c>
      <c r="E109" s="10" t="s">
        <v>169</v>
      </c>
      <c r="F109" s="10" t="str">
        <f t="shared" si="3"/>
        <v>Oral</v>
      </c>
      <c r="G109" s="10" t="s">
        <v>3754</v>
      </c>
      <c r="H109" s="10" t="s">
        <v>3755</v>
      </c>
      <c r="I109" s="10" t="s">
        <v>3250</v>
      </c>
      <c r="J109" s="10">
        <v>0</v>
      </c>
      <c r="K109" s="10">
        <v>0</v>
      </c>
      <c r="L109" s="10" t="s">
        <v>22</v>
      </c>
    </row>
    <row r="110" spans="1:12" x14ac:dyDescent="0.25">
      <c r="A110" s="10" t="s">
        <v>3756</v>
      </c>
      <c r="B110" s="10" t="s">
        <v>3777</v>
      </c>
      <c r="C110" s="10" t="s">
        <v>1517</v>
      </c>
      <c r="D110" s="10" t="s">
        <v>1516</v>
      </c>
      <c r="E110" s="10" t="s">
        <v>400</v>
      </c>
      <c r="F110" s="10" t="str">
        <f t="shared" si="3"/>
        <v>Pôster</v>
      </c>
      <c r="G110" s="10" t="s">
        <v>3655</v>
      </c>
      <c r="H110" s="10" t="s">
        <v>3589</v>
      </c>
      <c r="I110" s="10">
        <v>0</v>
      </c>
      <c r="J110" s="10">
        <v>0</v>
      </c>
      <c r="K110" s="10">
        <v>0</v>
      </c>
      <c r="L110" s="10" t="s">
        <v>39</v>
      </c>
    </row>
    <row r="111" spans="1:12" x14ac:dyDescent="0.25">
      <c r="A111" s="10" t="s">
        <v>3757</v>
      </c>
      <c r="B111" s="10" t="s">
        <v>3777</v>
      </c>
      <c r="C111" s="10" t="s">
        <v>1516</v>
      </c>
      <c r="D111" s="10" t="s">
        <v>1516</v>
      </c>
      <c r="E111" s="10" t="s">
        <v>169</v>
      </c>
      <c r="F111" s="10" t="str">
        <f t="shared" si="3"/>
        <v>Oral</v>
      </c>
      <c r="G111" s="10" t="s">
        <v>3758</v>
      </c>
      <c r="H111" s="10" t="s">
        <v>2012</v>
      </c>
      <c r="I111" s="10" t="s">
        <v>3759</v>
      </c>
      <c r="J111" s="10" t="s">
        <v>3760</v>
      </c>
      <c r="K111" s="10">
        <v>0</v>
      </c>
      <c r="L111" s="10" t="s">
        <v>39</v>
      </c>
    </row>
    <row r="112" spans="1:12" x14ac:dyDescent="0.25">
      <c r="A112" s="10" t="s">
        <v>3761</v>
      </c>
      <c r="B112" s="10" t="s">
        <v>3777</v>
      </c>
      <c r="C112" s="10" t="s">
        <v>1516</v>
      </c>
      <c r="D112" s="10" t="s">
        <v>1516</v>
      </c>
      <c r="E112" s="10" t="s">
        <v>169</v>
      </c>
      <c r="F112" s="10" t="str">
        <f t="shared" si="3"/>
        <v>Oral</v>
      </c>
      <c r="G112" s="10" t="s">
        <v>3564</v>
      </c>
      <c r="H112" s="10" t="s">
        <v>3556</v>
      </c>
      <c r="I112" s="10">
        <v>0</v>
      </c>
      <c r="J112" s="10">
        <v>0</v>
      </c>
      <c r="K112" s="10">
        <v>0</v>
      </c>
      <c r="L112" s="10" t="s">
        <v>50</v>
      </c>
    </row>
    <row r="113" spans="1:12" x14ac:dyDescent="0.25">
      <c r="A113" s="10" t="s">
        <v>3762</v>
      </c>
      <c r="B113" s="10" t="s">
        <v>3777</v>
      </c>
      <c r="C113" s="10" t="s">
        <v>1516</v>
      </c>
      <c r="D113" s="10" t="s">
        <v>1516</v>
      </c>
      <c r="E113" s="10" t="s">
        <v>169</v>
      </c>
      <c r="F113" s="10" t="str">
        <f t="shared" si="3"/>
        <v>Oral</v>
      </c>
      <c r="G113" s="10" t="s">
        <v>3763</v>
      </c>
      <c r="H113" s="10" t="s">
        <v>3450</v>
      </c>
      <c r="I113" s="10" t="s">
        <v>3452</v>
      </c>
      <c r="J113" s="10">
        <v>0</v>
      </c>
      <c r="K113" s="10">
        <v>0</v>
      </c>
      <c r="L113" s="10" t="s">
        <v>50</v>
      </c>
    </row>
    <row r="114" spans="1:12" x14ac:dyDescent="0.25">
      <c r="A114" s="10" t="s">
        <v>3764</v>
      </c>
      <c r="B114" s="10" t="s">
        <v>3777</v>
      </c>
      <c r="C114" s="10" t="s">
        <v>1516</v>
      </c>
      <c r="D114" s="10" t="s">
        <v>1516</v>
      </c>
      <c r="E114" s="10" t="s">
        <v>400</v>
      </c>
      <c r="F114" s="10" t="str">
        <f t="shared" si="3"/>
        <v>Pôster</v>
      </c>
      <c r="G114" s="10" t="s">
        <v>3765</v>
      </c>
      <c r="H114" s="10" t="s">
        <v>3597</v>
      </c>
      <c r="I114" s="10" t="s">
        <v>1588</v>
      </c>
      <c r="J114" s="10" t="s">
        <v>3766</v>
      </c>
      <c r="K114" s="10">
        <v>0</v>
      </c>
      <c r="L114" s="10" t="s">
        <v>46</v>
      </c>
    </row>
    <row r="115" spans="1:12" x14ac:dyDescent="0.25">
      <c r="A115" s="10" t="s">
        <v>3767</v>
      </c>
      <c r="B115" s="10" t="s">
        <v>3777</v>
      </c>
      <c r="C115" s="10" t="s">
        <v>1516</v>
      </c>
      <c r="D115" s="10" t="s">
        <v>1516</v>
      </c>
      <c r="E115" s="10" t="s">
        <v>400</v>
      </c>
      <c r="F115" s="10" t="str">
        <f t="shared" si="3"/>
        <v>Pôster</v>
      </c>
      <c r="G115" s="10" t="s">
        <v>3765</v>
      </c>
      <c r="H115" s="10" t="s">
        <v>3597</v>
      </c>
      <c r="I115" s="10" t="s">
        <v>3766</v>
      </c>
      <c r="J115" s="10">
        <v>0</v>
      </c>
      <c r="K115" s="10">
        <v>0</v>
      </c>
      <c r="L115" s="10" t="s">
        <v>46</v>
      </c>
    </row>
    <row r="116" spans="1:12" x14ac:dyDescent="0.25">
      <c r="A116" s="10" t="s">
        <v>3768</v>
      </c>
      <c r="B116" s="10" t="s">
        <v>3777</v>
      </c>
      <c r="C116" s="10" t="s">
        <v>1516</v>
      </c>
      <c r="D116" s="10" t="s">
        <v>1516</v>
      </c>
      <c r="E116" s="10" t="s">
        <v>400</v>
      </c>
      <c r="F116" s="10" t="str">
        <f t="shared" si="3"/>
        <v>Pôster</v>
      </c>
      <c r="G116" s="10" t="s">
        <v>3769</v>
      </c>
      <c r="H116" s="10" t="s">
        <v>3655</v>
      </c>
      <c r="I116" s="10">
        <v>0</v>
      </c>
      <c r="J116" s="10">
        <v>0</v>
      </c>
      <c r="K116" s="10">
        <v>0</v>
      </c>
      <c r="L116" s="10" t="s">
        <v>39</v>
      </c>
    </row>
    <row r="117" spans="1:12" x14ac:dyDescent="0.25">
      <c r="A117" s="10" t="s">
        <v>3770</v>
      </c>
      <c r="B117" s="10" t="s">
        <v>3777</v>
      </c>
      <c r="C117" s="10" t="s">
        <v>1516</v>
      </c>
      <c r="D117" s="10" t="s">
        <v>1516</v>
      </c>
      <c r="E117" s="10" t="s">
        <v>400</v>
      </c>
      <c r="F117" s="10" t="str">
        <f t="shared" si="3"/>
        <v>Pôster</v>
      </c>
      <c r="G117" s="10" t="s">
        <v>3403</v>
      </c>
      <c r="H117" s="10" t="s">
        <v>3771</v>
      </c>
      <c r="I117" s="10">
        <v>0</v>
      </c>
      <c r="J117" s="10">
        <v>0</v>
      </c>
      <c r="K117" s="10">
        <v>0</v>
      </c>
      <c r="L117" s="10" t="s">
        <v>46</v>
      </c>
    </row>
    <row r="118" spans="1:12" x14ac:dyDescent="0.25">
      <c r="A118" s="10" t="s">
        <v>3772</v>
      </c>
      <c r="B118" s="10" t="s">
        <v>3778</v>
      </c>
      <c r="C118" s="10" t="s">
        <v>1517</v>
      </c>
      <c r="D118" s="10" t="s">
        <v>1516</v>
      </c>
      <c r="E118" s="10" t="s">
        <v>169</v>
      </c>
      <c r="F118" s="10" t="str">
        <f t="shared" si="3"/>
        <v>Pôster_mod</v>
      </c>
      <c r="G118" s="10" t="s">
        <v>3766</v>
      </c>
      <c r="H118" s="10" t="s">
        <v>3765</v>
      </c>
      <c r="I118" s="10" t="s">
        <v>3597</v>
      </c>
      <c r="J118" s="10">
        <v>0</v>
      </c>
      <c r="K118" s="10">
        <v>0</v>
      </c>
      <c r="L118" s="10" t="s">
        <v>46</v>
      </c>
    </row>
    <row r="119" spans="1:12" x14ac:dyDescent="0.25">
      <c r="A119" s="10" t="s">
        <v>3773</v>
      </c>
      <c r="B119" s="10" t="s">
        <v>3777</v>
      </c>
      <c r="C119" s="10" t="s">
        <v>1516</v>
      </c>
      <c r="D119" s="10" t="s">
        <v>1516</v>
      </c>
      <c r="E119" s="10" t="s">
        <v>169</v>
      </c>
      <c r="F119" s="10" t="str">
        <f t="shared" si="3"/>
        <v>Oral</v>
      </c>
      <c r="G119" s="10" t="s">
        <v>3707</v>
      </c>
      <c r="H119" s="10" t="s">
        <v>3706</v>
      </c>
      <c r="I119" s="10">
        <v>0</v>
      </c>
      <c r="J119" s="10">
        <v>0</v>
      </c>
      <c r="K119" s="10">
        <v>0</v>
      </c>
      <c r="L119" s="10" t="s">
        <v>46</v>
      </c>
    </row>
    <row r="120" spans="1:12" x14ac:dyDescent="0.25">
      <c r="A120" s="10" t="s">
        <v>3774</v>
      </c>
      <c r="B120" s="10" t="s">
        <v>3777</v>
      </c>
      <c r="C120" s="10" t="s">
        <v>1516</v>
      </c>
      <c r="D120" s="10" t="s">
        <v>1516</v>
      </c>
      <c r="E120" s="10" t="s">
        <v>400</v>
      </c>
      <c r="F120" s="10" t="str">
        <f t="shared" si="3"/>
        <v>Pôster</v>
      </c>
      <c r="G120" s="10" t="s">
        <v>3775</v>
      </c>
      <c r="H120" s="10" t="s">
        <v>3776</v>
      </c>
      <c r="I120" s="10">
        <v>0</v>
      </c>
      <c r="J120" s="10">
        <v>0</v>
      </c>
      <c r="K120" s="10">
        <v>0</v>
      </c>
      <c r="L120" s="10" t="s">
        <v>6</v>
      </c>
    </row>
    <row r="122" spans="1:12" x14ac:dyDescent="0.25">
      <c r="E122" s="7" t="s">
        <v>1723</v>
      </c>
      <c r="F122" s="8">
        <f>SUM(F123:F125)</f>
        <v>119</v>
      </c>
    </row>
    <row r="123" spans="1:12" x14ac:dyDescent="0.25">
      <c r="E123" s="5" t="s">
        <v>172</v>
      </c>
      <c r="F123" s="6">
        <f>COUNTIFS(F$2:F$120,"Oral")</f>
        <v>52</v>
      </c>
    </row>
    <row r="124" spans="1:12" x14ac:dyDescent="0.25">
      <c r="E124" s="3" t="s">
        <v>173</v>
      </c>
      <c r="F124" s="4">
        <f>COUNTIFS(F$2:F$120,"Pôster")</f>
        <v>60</v>
      </c>
    </row>
    <row r="125" spans="1:12" x14ac:dyDescent="0.25">
      <c r="E125" s="3" t="s">
        <v>1722</v>
      </c>
      <c r="F125" s="4">
        <f>COUNTIFS(F$2:F$120,"Pôster_mod")</f>
        <v>7</v>
      </c>
    </row>
  </sheetData>
  <conditionalFormatting sqref="F2:F120">
    <cfRule type="cellIs" dxfId="36" priority="3" operator="equal">
      <formula>"Pôster_mod"</formula>
    </cfRule>
  </conditionalFormatting>
  <conditionalFormatting sqref="F123:F125">
    <cfRule type="cellIs" dxfId="35" priority="1" operator="equal">
      <formula>"Pôster_mod"</formula>
    </cfRule>
    <cfRule type="cellIs" dxfId="34" priority="2" operator="equal">
      <formula>"Enviar p/ Pôster"</formula>
    </cfRule>
  </conditionalFormatting>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L83"/>
  <sheetViews>
    <sheetView workbookViewId="0">
      <selection activeCell="F2" sqref="F2"/>
    </sheetView>
  </sheetViews>
  <sheetFormatPr defaultRowHeight="15" x14ac:dyDescent="0.25"/>
  <cols>
    <col min="1" max="1" width="17.5703125" customWidth="1"/>
    <col min="2" max="2" width="19.7109375" customWidth="1"/>
    <col min="3" max="4" width="13" customWidth="1"/>
    <col min="5" max="5" width="19.5703125" customWidth="1"/>
    <col min="6" max="6" width="16.140625" customWidth="1"/>
    <col min="12" max="12" width="12.42578125" customWidth="1"/>
  </cols>
  <sheetData>
    <row r="1" spans="1:12" x14ac:dyDescent="0.25">
      <c r="A1" s="11" t="s">
        <v>0</v>
      </c>
      <c r="B1" s="11" t="s">
        <v>171</v>
      </c>
      <c r="C1" s="11" t="s">
        <v>1513</v>
      </c>
      <c r="D1" s="11" t="s">
        <v>1514</v>
      </c>
      <c r="E1" s="11" t="s">
        <v>1515</v>
      </c>
      <c r="F1" s="11" t="s">
        <v>1523</v>
      </c>
      <c r="G1" s="11" t="s">
        <v>2639</v>
      </c>
      <c r="H1" s="11" t="s">
        <v>2640</v>
      </c>
      <c r="I1" s="11" t="s">
        <v>2641</v>
      </c>
      <c r="J1" s="11" t="s">
        <v>2642</v>
      </c>
      <c r="K1" s="11" t="s">
        <v>2643</v>
      </c>
      <c r="L1" s="11" t="s">
        <v>394</v>
      </c>
    </row>
    <row r="2" spans="1:12" x14ac:dyDescent="0.25">
      <c r="A2" s="10" t="s">
        <v>1</v>
      </c>
      <c r="B2" s="10" t="s">
        <v>176</v>
      </c>
      <c r="C2" s="10" t="s">
        <v>1516</v>
      </c>
      <c r="D2" s="10" t="s">
        <v>1516</v>
      </c>
      <c r="E2" s="10" t="s">
        <v>169</v>
      </c>
      <c r="F2" s="10" t="str">
        <f t="shared" ref="F2:F33" si="0">IF(E2="Oral",IF(C2=D2,"Oral","Pôster_mod"),"Pôster")</f>
        <v>Oral</v>
      </c>
      <c r="G2" s="10" t="s">
        <v>2</v>
      </c>
      <c r="H2" s="10">
        <v>0</v>
      </c>
      <c r="I2" s="10">
        <v>0</v>
      </c>
      <c r="J2" s="10">
        <v>0</v>
      </c>
      <c r="K2" s="10">
        <v>0</v>
      </c>
      <c r="L2" s="10" t="s">
        <v>3</v>
      </c>
    </row>
    <row r="3" spans="1:12" x14ac:dyDescent="0.25">
      <c r="A3" s="10" t="s">
        <v>4</v>
      </c>
      <c r="B3" s="10" t="s">
        <v>176</v>
      </c>
      <c r="C3" s="10" t="s">
        <v>1516</v>
      </c>
      <c r="D3" s="10" t="s">
        <v>1516</v>
      </c>
      <c r="E3" s="10" t="s">
        <v>170</v>
      </c>
      <c r="F3" s="10" t="str">
        <f t="shared" si="0"/>
        <v>Pôster</v>
      </c>
      <c r="G3" s="10" t="s">
        <v>5</v>
      </c>
      <c r="H3" s="10" t="s">
        <v>3779</v>
      </c>
      <c r="I3" s="10">
        <v>0</v>
      </c>
      <c r="J3" s="10">
        <v>0</v>
      </c>
      <c r="K3" s="10">
        <v>0</v>
      </c>
      <c r="L3" s="10" t="s">
        <v>6</v>
      </c>
    </row>
    <row r="4" spans="1:12" x14ac:dyDescent="0.25">
      <c r="A4" s="10" t="s">
        <v>7</v>
      </c>
      <c r="B4" s="10" t="s">
        <v>176</v>
      </c>
      <c r="C4" s="10" t="s">
        <v>1516</v>
      </c>
      <c r="D4" s="10" t="s">
        <v>1517</v>
      </c>
      <c r="E4" s="10" t="s">
        <v>169</v>
      </c>
      <c r="F4" s="10" t="str">
        <f t="shared" si="0"/>
        <v>Pôster_mod</v>
      </c>
      <c r="G4" s="10" t="s">
        <v>8</v>
      </c>
      <c r="H4" s="10">
        <v>0</v>
      </c>
      <c r="I4" s="10">
        <v>0</v>
      </c>
      <c r="J4" s="10">
        <v>0</v>
      </c>
      <c r="K4" s="10">
        <v>0</v>
      </c>
      <c r="L4" s="10" t="s">
        <v>3</v>
      </c>
    </row>
    <row r="5" spans="1:12" x14ac:dyDescent="0.25">
      <c r="A5" s="10" t="s">
        <v>9</v>
      </c>
      <c r="B5" s="10" t="s">
        <v>176</v>
      </c>
      <c r="C5" s="10" t="s">
        <v>1516</v>
      </c>
      <c r="D5" s="10" t="s">
        <v>1516</v>
      </c>
      <c r="E5" s="10" t="s">
        <v>170</v>
      </c>
      <c r="F5" s="10" t="str">
        <f t="shared" si="0"/>
        <v>Pôster</v>
      </c>
      <c r="G5" s="10" t="s">
        <v>10</v>
      </c>
      <c r="H5" s="10" t="s">
        <v>3780</v>
      </c>
      <c r="I5" s="10" t="s">
        <v>3781</v>
      </c>
      <c r="J5" s="10">
        <v>0</v>
      </c>
      <c r="K5" s="10">
        <v>0</v>
      </c>
      <c r="L5" s="10" t="s">
        <v>3</v>
      </c>
    </row>
    <row r="6" spans="1:12" x14ac:dyDescent="0.25">
      <c r="A6" s="10" t="s">
        <v>3782</v>
      </c>
      <c r="B6" s="10" t="s">
        <v>174</v>
      </c>
      <c r="C6" s="10" t="s">
        <v>1516</v>
      </c>
      <c r="D6" s="10" t="s">
        <v>1516</v>
      </c>
      <c r="E6" s="10" t="s">
        <v>169</v>
      </c>
      <c r="F6" s="10" t="str">
        <f t="shared" si="0"/>
        <v>Oral</v>
      </c>
      <c r="G6" s="10" t="s">
        <v>3783</v>
      </c>
      <c r="H6" s="10">
        <v>0</v>
      </c>
      <c r="I6" s="10">
        <v>0</v>
      </c>
      <c r="J6" s="10">
        <v>0</v>
      </c>
      <c r="K6" s="10">
        <v>0</v>
      </c>
      <c r="L6" s="10" t="s">
        <v>39</v>
      </c>
    </row>
    <row r="7" spans="1:12" x14ac:dyDescent="0.25">
      <c r="A7" s="10" t="s">
        <v>11</v>
      </c>
      <c r="B7" s="10" t="s">
        <v>174</v>
      </c>
      <c r="C7" s="10" t="s">
        <v>1516</v>
      </c>
      <c r="D7" s="10" t="s">
        <v>1516</v>
      </c>
      <c r="E7" s="10" t="s">
        <v>169</v>
      </c>
      <c r="F7" s="10" t="str">
        <f t="shared" si="0"/>
        <v>Oral</v>
      </c>
      <c r="G7" s="10" t="s">
        <v>14</v>
      </c>
      <c r="H7" s="10">
        <v>0</v>
      </c>
      <c r="I7" s="10">
        <v>0</v>
      </c>
      <c r="J7" s="10">
        <v>0</v>
      </c>
      <c r="K7" s="10">
        <v>0</v>
      </c>
      <c r="L7" s="10" t="s">
        <v>13</v>
      </c>
    </row>
    <row r="8" spans="1:12" x14ac:dyDescent="0.25">
      <c r="A8" s="10" t="s">
        <v>11</v>
      </c>
      <c r="B8" s="10" t="s">
        <v>174</v>
      </c>
      <c r="C8" s="10" t="s">
        <v>1516</v>
      </c>
      <c r="D8" s="10" t="s">
        <v>1516</v>
      </c>
      <c r="E8" s="10" t="s">
        <v>169</v>
      </c>
      <c r="F8" s="10" t="str">
        <f t="shared" si="0"/>
        <v>Oral</v>
      </c>
      <c r="G8" s="10" t="s">
        <v>12</v>
      </c>
      <c r="H8" s="10">
        <v>0</v>
      </c>
      <c r="I8" s="10">
        <v>0</v>
      </c>
      <c r="J8" s="10">
        <v>0</v>
      </c>
      <c r="K8" s="10">
        <v>0</v>
      </c>
      <c r="L8" s="10" t="s">
        <v>13</v>
      </c>
    </row>
    <row r="9" spans="1:12" x14ac:dyDescent="0.25">
      <c r="A9" s="10" t="s">
        <v>15</v>
      </c>
      <c r="B9" s="10" t="s">
        <v>175</v>
      </c>
      <c r="C9" s="10" t="s">
        <v>1516</v>
      </c>
      <c r="D9" s="10" t="s">
        <v>1516</v>
      </c>
      <c r="E9" s="10" t="s">
        <v>170</v>
      </c>
      <c r="F9" s="10" t="str">
        <f t="shared" si="0"/>
        <v>Pôster</v>
      </c>
      <c r="G9" s="10" t="s">
        <v>16</v>
      </c>
      <c r="H9" s="10" t="s">
        <v>3784</v>
      </c>
      <c r="I9" s="10" t="s">
        <v>3785</v>
      </c>
      <c r="J9" s="10">
        <v>0</v>
      </c>
      <c r="K9" s="10">
        <v>0</v>
      </c>
      <c r="L9" s="10" t="s">
        <v>3</v>
      </c>
    </row>
    <row r="10" spans="1:12" x14ac:dyDescent="0.25">
      <c r="A10" s="10" t="s">
        <v>17</v>
      </c>
      <c r="B10" s="10" t="s">
        <v>176</v>
      </c>
      <c r="C10" s="10" t="s">
        <v>1516</v>
      </c>
      <c r="D10" s="10" t="s">
        <v>1516</v>
      </c>
      <c r="E10" s="10" t="s">
        <v>169</v>
      </c>
      <c r="F10" s="10" t="str">
        <f t="shared" si="0"/>
        <v>Oral</v>
      </c>
      <c r="G10" s="10" t="s">
        <v>18</v>
      </c>
      <c r="H10" s="10">
        <v>0</v>
      </c>
      <c r="I10" s="10">
        <v>0</v>
      </c>
      <c r="J10" s="10">
        <v>0</v>
      </c>
      <c r="K10" s="10">
        <v>0</v>
      </c>
      <c r="L10" s="10" t="s">
        <v>19</v>
      </c>
    </row>
    <row r="11" spans="1:12" x14ac:dyDescent="0.25">
      <c r="A11" s="10" t="s">
        <v>20</v>
      </c>
      <c r="B11" s="10" t="s">
        <v>176</v>
      </c>
      <c r="C11" s="10" t="s">
        <v>1516</v>
      </c>
      <c r="D11" s="10" t="s">
        <v>1516</v>
      </c>
      <c r="E11" s="10" t="s">
        <v>170</v>
      </c>
      <c r="F11" s="10" t="str">
        <f t="shared" si="0"/>
        <v>Pôster</v>
      </c>
      <c r="G11" s="10" t="s">
        <v>21</v>
      </c>
      <c r="H11" s="10" t="s">
        <v>3786</v>
      </c>
      <c r="I11" s="10">
        <v>0</v>
      </c>
      <c r="J11" s="10">
        <v>0</v>
      </c>
      <c r="K11" s="10">
        <v>0</v>
      </c>
      <c r="L11" s="10" t="s">
        <v>22</v>
      </c>
    </row>
    <row r="12" spans="1:12" x14ac:dyDescent="0.25">
      <c r="A12" s="10" t="s">
        <v>23</v>
      </c>
      <c r="B12" s="10" t="s">
        <v>175</v>
      </c>
      <c r="C12" s="10" t="s">
        <v>1516</v>
      </c>
      <c r="D12" s="10" t="s">
        <v>1516</v>
      </c>
      <c r="E12" s="10" t="s">
        <v>170</v>
      </c>
      <c r="F12" s="10" t="str">
        <f t="shared" si="0"/>
        <v>Pôster</v>
      </c>
      <c r="G12" s="10" t="s">
        <v>24</v>
      </c>
      <c r="H12" s="10">
        <v>0</v>
      </c>
      <c r="I12" s="10">
        <v>0</v>
      </c>
      <c r="J12" s="10">
        <v>0</v>
      </c>
      <c r="K12" s="10">
        <v>0</v>
      </c>
      <c r="L12" s="10" t="s">
        <v>3</v>
      </c>
    </row>
    <row r="13" spans="1:12" x14ac:dyDescent="0.25">
      <c r="A13" s="10" t="s">
        <v>25</v>
      </c>
      <c r="B13" s="10" t="s">
        <v>175</v>
      </c>
      <c r="C13" s="10" t="s">
        <v>1516</v>
      </c>
      <c r="D13" s="10" t="s">
        <v>1517</v>
      </c>
      <c r="E13" s="10" t="s">
        <v>170</v>
      </c>
      <c r="F13" s="10" t="str">
        <f t="shared" si="0"/>
        <v>Pôster</v>
      </c>
      <c r="G13" s="10" t="s">
        <v>26</v>
      </c>
      <c r="H13" s="10">
        <v>0</v>
      </c>
      <c r="I13" s="10">
        <v>0</v>
      </c>
      <c r="J13" s="10">
        <v>0</v>
      </c>
      <c r="K13" s="10">
        <v>0</v>
      </c>
      <c r="L13" s="10" t="s">
        <v>3</v>
      </c>
    </row>
    <row r="14" spans="1:12" x14ac:dyDescent="0.25">
      <c r="A14" s="10" t="s">
        <v>27</v>
      </c>
      <c r="B14" s="10" t="s">
        <v>174</v>
      </c>
      <c r="C14" s="10" t="s">
        <v>1516</v>
      </c>
      <c r="D14" s="10" t="s">
        <v>1516</v>
      </c>
      <c r="E14" s="10" t="s">
        <v>170</v>
      </c>
      <c r="F14" s="10" t="str">
        <f t="shared" si="0"/>
        <v>Pôster</v>
      </c>
      <c r="G14" s="10" t="s">
        <v>28</v>
      </c>
      <c r="H14" s="10" t="s">
        <v>3787</v>
      </c>
      <c r="I14" s="10">
        <v>0</v>
      </c>
      <c r="J14" s="10">
        <v>0</v>
      </c>
      <c r="K14" s="10">
        <v>0</v>
      </c>
      <c r="L14" s="10" t="s">
        <v>22</v>
      </c>
    </row>
    <row r="15" spans="1:12" x14ac:dyDescent="0.25">
      <c r="A15" s="10" t="s">
        <v>29</v>
      </c>
      <c r="B15" s="10" t="s">
        <v>175</v>
      </c>
      <c r="C15" s="10" t="s">
        <v>1516</v>
      </c>
      <c r="D15" s="10" t="s">
        <v>1516</v>
      </c>
      <c r="E15" s="10" t="s">
        <v>169</v>
      </c>
      <c r="F15" s="10" t="str">
        <f t="shared" si="0"/>
        <v>Oral</v>
      </c>
      <c r="G15" s="10" t="s">
        <v>30</v>
      </c>
      <c r="H15" s="10">
        <v>0</v>
      </c>
      <c r="I15" s="10">
        <v>0</v>
      </c>
      <c r="J15" s="10">
        <v>0</v>
      </c>
      <c r="K15" s="10">
        <v>0</v>
      </c>
      <c r="L15" s="10" t="s">
        <v>13</v>
      </c>
    </row>
    <row r="16" spans="1:12" x14ac:dyDescent="0.25">
      <c r="A16" s="10" t="s">
        <v>31</v>
      </c>
      <c r="B16" s="10" t="s">
        <v>175</v>
      </c>
      <c r="C16" s="10" t="s">
        <v>1516</v>
      </c>
      <c r="D16" s="10" t="s">
        <v>1516</v>
      </c>
      <c r="E16" s="10" t="s">
        <v>169</v>
      </c>
      <c r="F16" s="10" t="str">
        <f t="shared" si="0"/>
        <v>Oral</v>
      </c>
      <c r="G16" s="10" t="s">
        <v>32</v>
      </c>
      <c r="H16" s="10">
        <v>0</v>
      </c>
      <c r="I16" s="10">
        <v>0</v>
      </c>
      <c r="J16" s="10">
        <v>0</v>
      </c>
      <c r="K16" s="10">
        <v>0</v>
      </c>
      <c r="L16" s="10" t="s">
        <v>33</v>
      </c>
    </row>
    <row r="17" spans="1:12" x14ac:dyDescent="0.25">
      <c r="A17" s="10" t="s">
        <v>34</v>
      </c>
      <c r="B17" s="10" t="s">
        <v>175</v>
      </c>
      <c r="C17" s="10" t="s">
        <v>1516</v>
      </c>
      <c r="D17" s="10" t="s">
        <v>1517</v>
      </c>
      <c r="E17" s="10" t="s">
        <v>170</v>
      </c>
      <c r="F17" s="10" t="str">
        <f t="shared" si="0"/>
        <v>Pôster</v>
      </c>
      <c r="G17" s="10" t="s">
        <v>35</v>
      </c>
      <c r="H17" s="10" t="s">
        <v>36</v>
      </c>
      <c r="I17" s="10" t="s">
        <v>3788</v>
      </c>
      <c r="J17" s="10" t="s">
        <v>3789</v>
      </c>
      <c r="K17" s="10">
        <v>0</v>
      </c>
      <c r="L17" s="10" t="s">
        <v>3</v>
      </c>
    </row>
    <row r="18" spans="1:12" x14ac:dyDescent="0.25">
      <c r="A18" s="10" t="s">
        <v>37</v>
      </c>
      <c r="B18" s="10" t="s">
        <v>176</v>
      </c>
      <c r="C18" s="10" t="s">
        <v>1516</v>
      </c>
      <c r="D18" s="10" t="s">
        <v>1516</v>
      </c>
      <c r="E18" s="10" t="s">
        <v>169</v>
      </c>
      <c r="F18" s="10" t="str">
        <f t="shared" si="0"/>
        <v>Oral</v>
      </c>
      <c r="G18" s="10" t="s">
        <v>38</v>
      </c>
      <c r="H18" s="10" t="s">
        <v>3790</v>
      </c>
      <c r="I18" s="10">
        <v>0</v>
      </c>
      <c r="J18" s="10">
        <v>0</v>
      </c>
      <c r="K18" s="10">
        <v>0</v>
      </c>
      <c r="L18" s="10" t="s">
        <v>39</v>
      </c>
    </row>
    <row r="19" spans="1:12" x14ac:dyDescent="0.25">
      <c r="A19" s="10" t="s">
        <v>40</v>
      </c>
      <c r="B19" s="10" t="s">
        <v>176</v>
      </c>
      <c r="C19" s="10" t="s">
        <v>1516</v>
      </c>
      <c r="D19" s="10" t="s">
        <v>1516</v>
      </c>
      <c r="E19" s="10" t="s">
        <v>169</v>
      </c>
      <c r="F19" s="10" t="str">
        <f t="shared" si="0"/>
        <v>Oral</v>
      </c>
      <c r="G19" s="10" t="s">
        <v>41</v>
      </c>
      <c r="H19" s="10" t="s">
        <v>3791</v>
      </c>
      <c r="I19" s="10">
        <v>0</v>
      </c>
      <c r="J19" s="10">
        <v>0</v>
      </c>
      <c r="K19" s="10">
        <v>0</v>
      </c>
      <c r="L19" s="10" t="s">
        <v>3</v>
      </c>
    </row>
    <row r="20" spans="1:12" x14ac:dyDescent="0.25">
      <c r="A20" s="10" t="s">
        <v>42</v>
      </c>
      <c r="B20" s="10" t="s">
        <v>175</v>
      </c>
      <c r="C20" s="10" t="s">
        <v>1516</v>
      </c>
      <c r="D20" s="10" t="s">
        <v>1516</v>
      </c>
      <c r="E20" s="10" t="s">
        <v>170</v>
      </c>
      <c r="F20" s="10" t="str">
        <f t="shared" si="0"/>
        <v>Pôster</v>
      </c>
      <c r="G20" s="10" t="s">
        <v>43</v>
      </c>
      <c r="H20" s="10" t="s">
        <v>3792</v>
      </c>
      <c r="I20" s="10" t="s">
        <v>3793</v>
      </c>
      <c r="J20" s="10">
        <v>0</v>
      </c>
      <c r="K20" s="10">
        <v>0</v>
      </c>
      <c r="L20" s="10" t="s">
        <v>3</v>
      </c>
    </row>
    <row r="21" spans="1:12" x14ac:dyDescent="0.25">
      <c r="A21" s="10" t="s">
        <v>44</v>
      </c>
      <c r="B21" s="10" t="s">
        <v>176</v>
      </c>
      <c r="C21" s="10" t="s">
        <v>1516</v>
      </c>
      <c r="D21" s="10" t="s">
        <v>1516</v>
      </c>
      <c r="E21" s="10" t="s">
        <v>169</v>
      </c>
      <c r="F21" s="10" t="str">
        <f t="shared" si="0"/>
        <v>Oral</v>
      </c>
      <c r="G21" s="10" t="s">
        <v>45</v>
      </c>
      <c r="H21" s="10" t="s">
        <v>47</v>
      </c>
      <c r="I21" s="10">
        <v>0</v>
      </c>
      <c r="J21" s="10">
        <v>0</v>
      </c>
      <c r="K21" s="10">
        <v>0</v>
      </c>
      <c r="L21" s="10" t="s">
        <v>46</v>
      </c>
    </row>
    <row r="22" spans="1:12" x14ac:dyDescent="0.25">
      <c r="A22" s="10" t="s">
        <v>48</v>
      </c>
      <c r="B22" s="10" t="s">
        <v>176</v>
      </c>
      <c r="C22" s="10" t="s">
        <v>1516</v>
      </c>
      <c r="D22" s="10" t="s">
        <v>1516</v>
      </c>
      <c r="E22" s="10" t="s">
        <v>169</v>
      </c>
      <c r="F22" s="10" t="str">
        <f t="shared" si="0"/>
        <v>Oral</v>
      </c>
      <c r="G22" s="10" t="s">
        <v>49</v>
      </c>
      <c r="H22" s="10" t="s">
        <v>51</v>
      </c>
      <c r="I22" s="10">
        <v>0</v>
      </c>
      <c r="J22" s="10">
        <v>0</v>
      </c>
      <c r="K22" s="10">
        <v>0</v>
      </c>
      <c r="L22" s="10" t="s">
        <v>50</v>
      </c>
    </row>
    <row r="23" spans="1:12" x14ac:dyDescent="0.25">
      <c r="A23" s="10" t="s">
        <v>52</v>
      </c>
      <c r="B23" s="10" t="s">
        <v>174</v>
      </c>
      <c r="C23" s="10" t="s">
        <v>1516</v>
      </c>
      <c r="D23" s="10" t="s">
        <v>1516</v>
      </c>
      <c r="E23" s="10" t="s">
        <v>170</v>
      </c>
      <c r="F23" s="10" t="str">
        <f t="shared" si="0"/>
        <v>Pôster</v>
      </c>
      <c r="G23" s="10" t="s">
        <v>53</v>
      </c>
      <c r="H23" s="10" t="s">
        <v>3794</v>
      </c>
      <c r="I23" s="10" t="s">
        <v>3795</v>
      </c>
      <c r="J23" s="10">
        <v>0</v>
      </c>
      <c r="K23" s="10">
        <v>0</v>
      </c>
      <c r="L23" s="10" t="s">
        <v>3</v>
      </c>
    </row>
    <row r="24" spans="1:12" x14ac:dyDescent="0.25">
      <c r="A24" s="10" t="s">
        <v>54</v>
      </c>
      <c r="B24" s="10" t="s">
        <v>174</v>
      </c>
      <c r="C24" s="10" t="s">
        <v>1516</v>
      </c>
      <c r="D24" s="10" t="s">
        <v>1516</v>
      </c>
      <c r="E24" s="10" t="s">
        <v>169</v>
      </c>
      <c r="F24" s="10" t="str">
        <f t="shared" si="0"/>
        <v>Oral</v>
      </c>
      <c r="G24" s="10" t="s">
        <v>55</v>
      </c>
      <c r="H24" s="10" t="s">
        <v>3796</v>
      </c>
      <c r="I24" s="10">
        <v>0</v>
      </c>
      <c r="J24" s="10">
        <v>0</v>
      </c>
      <c r="K24" s="10">
        <v>0</v>
      </c>
      <c r="L24" s="10" t="s">
        <v>3</v>
      </c>
    </row>
    <row r="25" spans="1:12" x14ac:dyDescent="0.25">
      <c r="A25" s="10" t="s">
        <v>56</v>
      </c>
      <c r="B25" s="10" t="s">
        <v>176</v>
      </c>
      <c r="C25" s="10" t="s">
        <v>1516</v>
      </c>
      <c r="D25" s="10" t="s">
        <v>1516</v>
      </c>
      <c r="E25" s="10" t="s">
        <v>170</v>
      </c>
      <c r="F25" s="10" t="str">
        <f t="shared" si="0"/>
        <v>Pôster</v>
      </c>
      <c r="G25" s="10" t="s">
        <v>57</v>
      </c>
      <c r="H25" s="10" t="s">
        <v>58</v>
      </c>
      <c r="I25" s="10">
        <v>0</v>
      </c>
      <c r="J25" s="10">
        <v>0</v>
      </c>
      <c r="K25" s="10">
        <v>0</v>
      </c>
      <c r="L25" s="10" t="s">
        <v>22</v>
      </c>
    </row>
    <row r="26" spans="1:12" x14ac:dyDescent="0.25">
      <c r="A26" s="10" t="s">
        <v>59</v>
      </c>
      <c r="B26" s="10" t="s">
        <v>176</v>
      </c>
      <c r="C26" s="10" t="s">
        <v>1516</v>
      </c>
      <c r="D26" s="10" t="s">
        <v>1516</v>
      </c>
      <c r="E26" s="10" t="s">
        <v>170</v>
      </c>
      <c r="F26" s="10" t="str">
        <f t="shared" si="0"/>
        <v>Pôster</v>
      </c>
      <c r="G26" s="10" t="s">
        <v>60</v>
      </c>
      <c r="H26" s="10" t="s">
        <v>3797</v>
      </c>
      <c r="I26" s="10" t="s">
        <v>3798</v>
      </c>
      <c r="J26" s="10">
        <v>0</v>
      </c>
      <c r="K26" s="10">
        <v>0</v>
      </c>
      <c r="L26" s="10" t="s">
        <v>13</v>
      </c>
    </row>
    <row r="27" spans="1:12" x14ac:dyDescent="0.25">
      <c r="A27" s="10" t="s">
        <v>61</v>
      </c>
      <c r="B27" s="10" t="s">
        <v>174</v>
      </c>
      <c r="C27" s="10" t="s">
        <v>1516</v>
      </c>
      <c r="D27" s="10" t="s">
        <v>1516</v>
      </c>
      <c r="E27" s="10" t="s">
        <v>170</v>
      </c>
      <c r="F27" s="10" t="str">
        <f t="shared" si="0"/>
        <v>Pôster</v>
      </c>
      <c r="G27" s="10" t="s">
        <v>62</v>
      </c>
      <c r="H27" s="10">
        <v>0</v>
      </c>
      <c r="I27" s="10">
        <v>0</v>
      </c>
      <c r="J27" s="10">
        <v>0</v>
      </c>
      <c r="K27" s="10">
        <v>0</v>
      </c>
      <c r="L27" s="10" t="s">
        <v>46</v>
      </c>
    </row>
    <row r="28" spans="1:12" x14ac:dyDescent="0.25">
      <c r="A28" s="10" t="s">
        <v>63</v>
      </c>
      <c r="B28" s="10" t="s">
        <v>175</v>
      </c>
      <c r="C28" s="10" t="s">
        <v>1516</v>
      </c>
      <c r="D28" s="10" t="s">
        <v>1516</v>
      </c>
      <c r="E28" s="10" t="s">
        <v>170</v>
      </c>
      <c r="F28" s="10" t="str">
        <f t="shared" si="0"/>
        <v>Pôster</v>
      </c>
      <c r="G28" s="10" t="s">
        <v>64</v>
      </c>
      <c r="H28" s="10" t="s">
        <v>3799</v>
      </c>
      <c r="I28" s="10">
        <v>0</v>
      </c>
      <c r="J28" s="10">
        <v>0</v>
      </c>
      <c r="K28" s="10">
        <v>0</v>
      </c>
      <c r="L28" s="10" t="s">
        <v>3</v>
      </c>
    </row>
    <row r="29" spans="1:12" x14ac:dyDescent="0.25">
      <c r="A29" s="10" t="s">
        <v>65</v>
      </c>
      <c r="B29" s="10" t="s">
        <v>174</v>
      </c>
      <c r="C29" s="10" t="s">
        <v>1516</v>
      </c>
      <c r="D29" s="10" t="s">
        <v>1516</v>
      </c>
      <c r="E29" s="10" t="s">
        <v>170</v>
      </c>
      <c r="F29" s="10" t="str">
        <f t="shared" si="0"/>
        <v>Pôster</v>
      </c>
      <c r="G29" s="10" t="s">
        <v>66</v>
      </c>
      <c r="H29" s="10" t="s">
        <v>3800</v>
      </c>
      <c r="I29" s="10">
        <v>0</v>
      </c>
      <c r="J29" s="10">
        <v>0</v>
      </c>
      <c r="K29" s="10">
        <v>0</v>
      </c>
      <c r="L29" s="10" t="s">
        <v>46</v>
      </c>
    </row>
    <row r="30" spans="1:12" x14ac:dyDescent="0.25">
      <c r="A30" s="10" t="s">
        <v>68</v>
      </c>
      <c r="B30" s="10" t="s">
        <v>175</v>
      </c>
      <c r="C30" s="10" t="s">
        <v>1516</v>
      </c>
      <c r="D30" s="10" t="s">
        <v>1516</v>
      </c>
      <c r="E30" s="10" t="s">
        <v>169</v>
      </c>
      <c r="F30" s="10" t="str">
        <f t="shared" si="0"/>
        <v>Oral</v>
      </c>
      <c r="G30" s="10" t="s">
        <v>69</v>
      </c>
      <c r="H30" s="10">
        <v>0</v>
      </c>
      <c r="I30" s="10">
        <v>0</v>
      </c>
      <c r="J30" s="10">
        <v>0</v>
      </c>
      <c r="K30" s="10">
        <v>0</v>
      </c>
      <c r="L30" s="10" t="s">
        <v>3</v>
      </c>
    </row>
    <row r="31" spans="1:12" x14ac:dyDescent="0.25">
      <c r="A31" s="10" t="s">
        <v>70</v>
      </c>
      <c r="B31" s="10" t="s">
        <v>176</v>
      </c>
      <c r="C31" s="10" t="s">
        <v>1516</v>
      </c>
      <c r="D31" s="10" t="s">
        <v>1516</v>
      </c>
      <c r="E31" s="10" t="s">
        <v>169</v>
      </c>
      <c r="F31" s="10" t="str">
        <f t="shared" si="0"/>
        <v>Oral</v>
      </c>
      <c r="G31" s="10" t="s">
        <v>71</v>
      </c>
      <c r="H31" s="10">
        <v>0</v>
      </c>
      <c r="I31" s="10">
        <v>0</v>
      </c>
      <c r="J31" s="10">
        <v>0</v>
      </c>
      <c r="K31" s="10">
        <v>0</v>
      </c>
      <c r="L31" s="10" t="s">
        <v>22</v>
      </c>
    </row>
    <row r="32" spans="1:12" x14ac:dyDescent="0.25">
      <c r="A32" s="10" t="s">
        <v>72</v>
      </c>
      <c r="B32" s="10" t="s">
        <v>174</v>
      </c>
      <c r="C32" s="10" t="s">
        <v>1516</v>
      </c>
      <c r="D32" s="10" t="s">
        <v>1516</v>
      </c>
      <c r="E32" s="10" t="s">
        <v>170</v>
      </c>
      <c r="F32" s="10" t="str">
        <f t="shared" si="0"/>
        <v>Pôster</v>
      </c>
      <c r="G32" s="10" t="s">
        <v>73</v>
      </c>
      <c r="H32" s="10" t="s">
        <v>3801</v>
      </c>
      <c r="I32" s="10">
        <v>0</v>
      </c>
      <c r="J32" s="10">
        <v>0</v>
      </c>
      <c r="K32" s="10">
        <v>0</v>
      </c>
      <c r="L32" s="10" t="s">
        <v>22</v>
      </c>
    </row>
    <row r="33" spans="1:12" x14ac:dyDescent="0.25">
      <c r="A33" s="10" t="s">
        <v>74</v>
      </c>
      <c r="B33" s="10" t="s">
        <v>175</v>
      </c>
      <c r="C33" s="10" t="s">
        <v>1516</v>
      </c>
      <c r="D33" s="10" t="s">
        <v>1516</v>
      </c>
      <c r="E33" s="10" t="s">
        <v>169</v>
      </c>
      <c r="F33" s="10" t="str">
        <f t="shared" si="0"/>
        <v>Oral</v>
      </c>
      <c r="G33" s="10" t="s">
        <v>75</v>
      </c>
      <c r="H33" s="10">
        <v>0</v>
      </c>
      <c r="I33" s="10">
        <v>0</v>
      </c>
      <c r="J33" s="10">
        <v>0</v>
      </c>
      <c r="K33" s="10">
        <v>0</v>
      </c>
      <c r="L33" s="10" t="s">
        <v>76</v>
      </c>
    </row>
    <row r="34" spans="1:12" x14ac:dyDescent="0.25">
      <c r="A34" s="10" t="s">
        <v>77</v>
      </c>
      <c r="B34" s="10" t="s">
        <v>175</v>
      </c>
      <c r="C34" s="10" t="s">
        <v>1516</v>
      </c>
      <c r="D34" s="10" t="s">
        <v>1516</v>
      </c>
      <c r="E34" s="10" t="s">
        <v>169</v>
      </c>
      <c r="F34" s="10" t="str">
        <f t="shared" ref="F34:F65" si="1">IF(E34="Oral",IF(C34=D34,"Oral","Pôster_mod"),"Pôster")</f>
        <v>Oral</v>
      </c>
      <c r="G34" s="10" t="s">
        <v>75</v>
      </c>
      <c r="H34" s="10">
        <v>0</v>
      </c>
      <c r="I34" s="10">
        <v>0</v>
      </c>
      <c r="J34" s="10">
        <v>0</v>
      </c>
      <c r="K34" s="10">
        <v>0</v>
      </c>
      <c r="L34" s="10" t="s">
        <v>76</v>
      </c>
    </row>
    <row r="35" spans="1:12" x14ac:dyDescent="0.25">
      <c r="A35" s="10" t="s">
        <v>78</v>
      </c>
      <c r="B35" s="10" t="s">
        <v>176</v>
      </c>
      <c r="C35" s="10" t="s">
        <v>1516</v>
      </c>
      <c r="D35" s="10" t="s">
        <v>1516</v>
      </c>
      <c r="E35" s="10" t="s">
        <v>169</v>
      </c>
      <c r="F35" s="10" t="str">
        <f t="shared" si="1"/>
        <v>Oral</v>
      </c>
      <c r="G35" s="10" t="s">
        <v>79</v>
      </c>
      <c r="H35" s="10">
        <v>0</v>
      </c>
      <c r="I35" s="10">
        <v>0</v>
      </c>
      <c r="J35" s="10">
        <v>0</v>
      </c>
      <c r="K35" s="10">
        <v>0</v>
      </c>
      <c r="L35" s="10" t="s">
        <v>39</v>
      </c>
    </row>
    <row r="36" spans="1:12" x14ac:dyDescent="0.25">
      <c r="A36" s="10" t="s">
        <v>80</v>
      </c>
      <c r="B36" s="10" t="s">
        <v>176</v>
      </c>
      <c r="C36" s="10" t="s">
        <v>1516</v>
      </c>
      <c r="D36" s="10" t="s">
        <v>1516</v>
      </c>
      <c r="E36" s="10" t="s">
        <v>169</v>
      </c>
      <c r="F36" s="10" t="str">
        <f t="shared" si="1"/>
        <v>Oral</v>
      </c>
      <c r="G36" s="10" t="s">
        <v>79</v>
      </c>
      <c r="H36" s="10">
        <v>0</v>
      </c>
      <c r="I36" s="10">
        <v>0</v>
      </c>
      <c r="J36" s="10">
        <v>0</v>
      </c>
      <c r="K36" s="10">
        <v>0</v>
      </c>
      <c r="L36" s="10" t="s">
        <v>39</v>
      </c>
    </row>
    <row r="37" spans="1:12" x14ac:dyDescent="0.25">
      <c r="A37" s="10" t="s">
        <v>81</v>
      </c>
      <c r="B37" s="10" t="s">
        <v>176</v>
      </c>
      <c r="C37" s="10" t="s">
        <v>1516</v>
      </c>
      <c r="D37" s="10" t="s">
        <v>1516</v>
      </c>
      <c r="E37" s="10" t="s">
        <v>170</v>
      </c>
      <c r="F37" s="10" t="str">
        <f t="shared" si="1"/>
        <v>Pôster</v>
      </c>
      <c r="G37" s="10" t="s">
        <v>82</v>
      </c>
      <c r="H37" s="10" t="s">
        <v>83</v>
      </c>
      <c r="I37" s="10">
        <v>0</v>
      </c>
      <c r="J37" s="10">
        <v>0</v>
      </c>
      <c r="K37" s="10">
        <v>0</v>
      </c>
      <c r="L37" s="10" t="s">
        <v>3</v>
      </c>
    </row>
    <row r="38" spans="1:12" x14ac:dyDescent="0.25">
      <c r="A38" s="10" t="s">
        <v>84</v>
      </c>
      <c r="B38" s="10" t="s">
        <v>175</v>
      </c>
      <c r="C38" s="10" t="s">
        <v>1516</v>
      </c>
      <c r="D38" s="10" t="s">
        <v>1516</v>
      </c>
      <c r="E38" s="10" t="s">
        <v>169</v>
      </c>
      <c r="F38" s="10" t="str">
        <f t="shared" si="1"/>
        <v>Oral</v>
      </c>
      <c r="G38" s="10" t="s">
        <v>85</v>
      </c>
      <c r="H38" s="10" t="s">
        <v>3799</v>
      </c>
      <c r="I38" s="10">
        <v>0</v>
      </c>
      <c r="J38" s="10">
        <v>0</v>
      </c>
      <c r="K38" s="10">
        <v>0</v>
      </c>
      <c r="L38" s="10" t="s">
        <v>3</v>
      </c>
    </row>
    <row r="39" spans="1:12" x14ac:dyDescent="0.25">
      <c r="A39" s="10" t="s">
        <v>86</v>
      </c>
      <c r="B39" s="10" t="s">
        <v>176</v>
      </c>
      <c r="C39" s="10" t="s">
        <v>1516</v>
      </c>
      <c r="D39" s="10" t="s">
        <v>1516</v>
      </c>
      <c r="E39" s="10" t="s">
        <v>169</v>
      </c>
      <c r="F39" s="10" t="str">
        <f t="shared" si="1"/>
        <v>Oral</v>
      </c>
      <c r="G39" s="10" t="s">
        <v>87</v>
      </c>
      <c r="H39" s="10" t="s">
        <v>3802</v>
      </c>
      <c r="I39" s="10" t="s">
        <v>3803</v>
      </c>
      <c r="J39" s="10" t="s">
        <v>3804</v>
      </c>
      <c r="K39" s="10" t="s">
        <v>3805</v>
      </c>
      <c r="L39" s="10" t="s">
        <v>22</v>
      </c>
    </row>
    <row r="40" spans="1:12" x14ac:dyDescent="0.25">
      <c r="A40" s="10" t="s">
        <v>88</v>
      </c>
      <c r="B40" s="10" t="s">
        <v>175</v>
      </c>
      <c r="C40" s="10" t="s">
        <v>1516</v>
      </c>
      <c r="D40" s="10" t="s">
        <v>1516</v>
      </c>
      <c r="E40" s="10" t="s">
        <v>170</v>
      </c>
      <c r="F40" s="10" t="str">
        <f t="shared" si="1"/>
        <v>Pôster</v>
      </c>
      <c r="G40" s="10" t="s">
        <v>89</v>
      </c>
      <c r="H40" s="10" t="s">
        <v>90</v>
      </c>
      <c r="I40" s="10" t="s">
        <v>91</v>
      </c>
      <c r="J40" s="10" t="s">
        <v>3806</v>
      </c>
      <c r="K40" s="10" t="s">
        <v>3807</v>
      </c>
      <c r="L40" s="10" t="s">
        <v>13</v>
      </c>
    </row>
    <row r="41" spans="1:12" x14ac:dyDescent="0.25">
      <c r="A41" s="10" t="s">
        <v>92</v>
      </c>
      <c r="B41" s="10" t="s">
        <v>175</v>
      </c>
      <c r="C41" s="10" t="s">
        <v>1516</v>
      </c>
      <c r="D41" s="10" t="s">
        <v>1516</v>
      </c>
      <c r="E41" s="10" t="s">
        <v>169</v>
      </c>
      <c r="F41" s="10" t="str">
        <f t="shared" si="1"/>
        <v>Oral</v>
      </c>
      <c r="G41" s="10" t="s">
        <v>93</v>
      </c>
      <c r="H41" s="10">
        <v>0</v>
      </c>
      <c r="I41" s="10">
        <v>0</v>
      </c>
      <c r="J41" s="10">
        <v>0</v>
      </c>
      <c r="K41" s="10">
        <v>0</v>
      </c>
      <c r="L41" s="10" t="s">
        <v>76</v>
      </c>
    </row>
    <row r="42" spans="1:12" x14ac:dyDescent="0.25">
      <c r="A42" s="10" t="s">
        <v>94</v>
      </c>
      <c r="B42" s="10" t="s">
        <v>174</v>
      </c>
      <c r="C42" s="10" t="s">
        <v>1516</v>
      </c>
      <c r="D42" s="10" t="s">
        <v>1516</v>
      </c>
      <c r="E42" s="10" t="s">
        <v>170</v>
      </c>
      <c r="F42" s="10" t="str">
        <f t="shared" si="1"/>
        <v>Pôster</v>
      </c>
      <c r="G42" s="10" t="s">
        <v>95</v>
      </c>
      <c r="H42" s="10" t="s">
        <v>3808</v>
      </c>
      <c r="I42" s="10">
        <v>0</v>
      </c>
      <c r="J42" s="10">
        <v>0</v>
      </c>
      <c r="K42" s="10">
        <v>0</v>
      </c>
      <c r="L42" s="10" t="s">
        <v>3</v>
      </c>
    </row>
    <row r="43" spans="1:12" x14ac:dyDescent="0.25">
      <c r="A43" s="10" t="s">
        <v>96</v>
      </c>
      <c r="B43" s="10" t="s">
        <v>175</v>
      </c>
      <c r="C43" s="10" t="s">
        <v>1516</v>
      </c>
      <c r="D43" s="10" t="s">
        <v>1516</v>
      </c>
      <c r="E43" s="10" t="s">
        <v>170</v>
      </c>
      <c r="F43" s="10" t="str">
        <f t="shared" si="1"/>
        <v>Pôster</v>
      </c>
      <c r="G43" s="10" t="s">
        <v>97</v>
      </c>
      <c r="H43" s="10" t="s">
        <v>3808</v>
      </c>
      <c r="I43" s="10">
        <v>0</v>
      </c>
      <c r="J43" s="10">
        <v>0</v>
      </c>
      <c r="K43" s="10">
        <v>0</v>
      </c>
      <c r="L43" s="10" t="s">
        <v>3</v>
      </c>
    </row>
    <row r="44" spans="1:12" x14ac:dyDescent="0.25">
      <c r="A44" s="10" t="s">
        <v>98</v>
      </c>
      <c r="B44" s="10" t="s">
        <v>176</v>
      </c>
      <c r="C44" s="10" t="s">
        <v>1516</v>
      </c>
      <c r="D44" s="10" t="s">
        <v>1516</v>
      </c>
      <c r="E44" s="10" t="s">
        <v>169</v>
      </c>
      <c r="F44" s="10" t="str">
        <f t="shared" si="1"/>
        <v>Oral</v>
      </c>
      <c r="G44" s="10" t="s">
        <v>99</v>
      </c>
      <c r="H44" s="10">
        <v>0</v>
      </c>
      <c r="I44" s="10">
        <v>0</v>
      </c>
      <c r="J44" s="10">
        <v>0</v>
      </c>
      <c r="K44" s="10">
        <v>0</v>
      </c>
      <c r="L44" s="10" t="s">
        <v>100</v>
      </c>
    </row>
    <row r="45" spans="1:12" x14ac:dyDescent="0.25">
      <c r="A45" s="10" t="s">
        <v>101</v>
      </c>
      <c r="B45" s="10" t="s">
        <v>175</v>
      </c>
      <c r="C45" s="10" t="s">
        <v>1516</v>
      </c>
      <c r="D45" s="10" t="s">
        <v>1516</v>
      </c>
      <c r="E45" s="10" t="s">
        <v>169</v>
      </c>
      <c r="F45" s="10" t="str">
        <f t="shared" si="1"/>
        <v>Oral</v>
      </c>
      <c r="G45" s="10" t="s">
        <v>102</v>
      </c>
      <c r="H45" s="10" t="s">
        <v>103</v>
      </c>
      <c r="I45" s="10" t="s">
        <v>3809</v>
      </c>
      <c r="J45" s="10">
        <v>0</v>
      </c>
      <c r="K45" s="10">
        <v>0</v>
      </c>
      <c r="L45" s="10" t="s">
        <v>3</v>
      </c>
    </row>
    <row r="46" spans="1:12" x14ac:dyDescent="0.25">
      <c r="A46" s="10" t="s">
        <v>104</v>
      </c>
      <c r="B46" s="10" t="s">
        <v>175</v>
      </c>
      <c r="C46" s="10" t="s">
        <v>1516</v>
      </c>
      <c r="D46" s="10" t="s">
        <v>1516</v>
      </c>
      <c r="E46" s="10" t="s">
        <v>169</v>
      </c>
      <c r="F46" s="10" t="str">
        <f t="shared" si="1"/>
        <v>Oral</v>
      </c>
      <c r="G46" s="10" t="s">
        <v>105</v>
      </c>
      <c r="H46" s="10" t="s">
        <v>3810</v>
      </c>
      <c r="I46" s="10" t="s">
        <v>3811</v>
      </c>
      <c r="J46" s="10">
        <v>0</v>
      </c>
      <c r="K46" s="10">
        <v>0</v>
      </c>
      <c r="L46" s="10" t="s">
        <v>3</v>
      </c>
    </row>
    <row r="47" spans="1:12" x14ac:dyDescent="0.25">
      <c r="A47" s="10" t="s">
        <v>106</v>
      </c>
      <c r="B47" s="10" t="s">
        <v>174</v>
      </c>
      <c r="C47" s="10" t="s">
        <v>1516</v>
      </c>
      <c r="D47" s="10" t="s">
        <v>1516</v>
      </c>
      <c r="E47" s="10" t="s">
        <v>170</v>
      </c>
      <c r="F47" s="10" t="str">
        <f t="shared" si="1"/>
        <v>Pôster</v>
      </c>
      <c r="G47" s="10" t="s">
        <v>107</v>
      </c>
      <c r="H47" s="10" t="s">
        <v>3796</v>
      </c>
      <c r="I47" s="10">
        <v>0</v>
      </c>
      <c r="J47" s="10">
        <v>0</v>
      </c>
      <c r="K47" s="10">
        <v>0</v>
      </c>
      <c r="L47" s="10" t="s">
        <v>3</v>
      </c>
    </row>
    <row r="48" spans="1:12" x14ac:dyDescent="0.25">
      <c r="A48" s="10" t="s">
        <v>108</v>
      </c>
      <c r="B48" s="10" t="s">
        <v>175</v>
      </c>
      <c r="C48" s="10" t="s">
        <v>1516</v>
      </c>
      <c r="D48" s="10" t="s">
        <v>1516</v>
      </c>
      <c r="E48" s="10" t="s">
        <v>169</v>
      </c>
      <c r="F48" s="10" t="str">
        <f t="shared" si="1"/>
        <v>Oral</v>
      </c>
      <c r="G48" s="10" t="s">
        <v>109</v>
      </c>
      <c r="H48" s="10" t="s">
        <v>3812</v>
      </c>
      <c r="I48" s="10">
        <v>0</v>
      </c>
      <c r="J48" s="10">
        <v>0</v>
      </c>
      <c r="K48" s="10">
        <v>0</v>
      </c>
      <c r="L48" s="10" t="s">
        <v>100</v>
      </c>
    </row>
    <row r="49" spans="1:12" x14ac:dyDescent="0.25">
      <c r="A49" s="10" t="s">
        <v>110</v>
      </c>
      <c r="B49" s="10" t="s">
        <v>175</v>
      </c>
      <c r="C49" s="10" t="s">
        <v>1516</v>
      </c>
      <c r="D49" s="10" t="s">
        <v>1516</v>
      </c>
      <c r="E49" s="10" t="s">
        <v>169</v>
      </c>
      <c r="F49" s="10" t="str">
        <f t="shared" si="1"/>
        <v>Oral</v>
      </c>
      <c r="G49" s="10" t="s">
        <v>111</v>
      </c>
      <c r="H49" s="10" t="s">
        <v>3813</v>
      </c>
      <c r="I49" s="10" t="s">
        <v>3814</v>
      </c>
      <c r="J49" s="10" t="s">
        <v>3815</v>
      </c>
      <c r="K49" s="10">
        <v>0</v>
      </c>
      <c r="L49" s="10" t="s">
        <v>46</v>
      </c>
    </row>
    <row r="50" spans="1:12" x14ac:dyDescent="0.25">
      <c r="A50" s="10" t="s">
        <v>112</v>
      </c>
      <c r="B50" s="10" t="s">
        <v>175</v>
      </c>
      <c r="C50" s="10" t="s">
        <v>1516</v>
      </c>
      <c r="D50" s="10" t="s">
        <v>1516</v>
      </c>
      <c r="E50" s="10" t="s">
        <v>169</v>
      </c>
      <c r="F50" s="10" t="str">
        <f t="shared" si="1"/>
        <v>Oral</v>
      </c>
      <c r="G50" s="10" t="s">
        <v>36</v>
      </c>
      <c r="H50" s="10" t="s">
        <v>3816</v>
      </c>
      <c r="I50" s="10" t="s">
        <v>3789</v>
      </c>
      <c r="J50" s="10">
        <v>0</v>
      </c>
      <c r="K50" s="10">
        <v>0</v>
      </c>
      <c r="L50" s="10" t="s">
        <v>3</v>
      </c>
    </row>
    <row r="51" spans="1:12" x14ac:dyDescent="0.25">
      <c r="A51" s="10" t="s">
        <v>113</v>
      </c>
      <c r="B51" s="10" t="s">
        <v>175</v>
      </c>
      <c r="C51" s="10" t="s">
        <v>1516</v>
      </c>
      <c r="D51" s="10" t="s">
        <v>1516</v>
      </c>
      <c r="E51" s="10" t="s">
        <v>169</v>
      </c>
      <c r="F51" s="10" t="str">
        <f t="shared" si="1"/>
        <v>Oral</v>
      </c>
      <c r="G51" s="10" t="s">
        <v>114</v>
      </c>
      <c r="H51" s="10" t="s">
        <v>3817</v>
      </c>
      <c r="I51" s="10">
        <v>0</v>
      </c>
      <c r="J51" s="10">
        <v>0</v>
      </c>
      <c r="K51" s="10">
        <v>0</v>
      </c>
      <c r="L51" s="10" t="s">
        <v>39</v>
      </c>
    </row>
    <row r="52" spans="1:12" x14ac:dyDescent="0.25">
      <c r="A52" s="10" t="s">
        <v>115</v>
      </c>
      <c r="B52" s="10" t="s">
        <v>174</v>
      </c>
      <c r="C52" s="10" t="s">
        <v>1516</v>
      </c>
      <c r="D52" s="10" t="s">
        <v>1516</v>
      </c>
      <c r="E52" s="10" t="s">
        <v>169</v>
      </c>
      <c r="F52" s="10" t="str">
        <f t="shared" si="1"/>
        <v>Oral</v>
      </c>
      <c r="G52" s="10" t="s">
        <v>116</v>
      </c>
      <c r="H52" s="10">
        <v>0</v>
      </c>
      <c r="I52" s="10">
        <v>0</v>
      </c>
      <c r="J52" s="10">
        <v>0</v>
      </c>
      <c r="K52" s="10">
        <v>0</v>
      </c>
      <c r="L52" s="10" t="s">
        <v>46</v>
      </c>
    </row>
    <row r="53" spans="1:12" x14ac:dyDescent="0.25">
      <c r="A53" s="10" t="s">
        <v>117</v>
      </c>
      <c r="B53" s="10" t="s">
        <v>175</v>
      </c>
      <c r="C53" s="10" t="s">
        <v>1516</v>
      </c>
      <c r="D53" s="10" t="s">
        <v>1516</v>
      </c>
      <c r="E53" s="10" t="s">
        <v>169</v>
      </c>
      <c r="F53" s="10" t="str">
        <f t="shared" si="1"/>
        <v>Oral</v>
      </c>
      <c r="G53" s="10" t="s">
        <v>118</v>
      </c>
      <c r="H53" s="10" t="s">
        <v>119</v>
      </c>
      <c r="I53" s="10" t="s">
        <v>3809</v>
      </c>
      <c r="J53" s="10">
        <v>0</v>
      </c>
      <c r="K53" s="10">
        <v>0</v>
      </c>
      <c r="L53" s="10" t="s">
        <v>3</v>
      </c>
    </row>
    <row r="54" spans="1:12" x14ac:dyDescent="0.25">
      <c r="A54" s="10" t="s">
        <v>120</v>
      </c>
      <c r="B54" s="10" t="s">
        <v>176</v>
      </c>
      <c r="C54" s="10" t="s">
        <v>1516</v>
      </c>
      <c r="D54" s="10" t="s">
        <v>1516</v>
      </c>
      <c r="E54" s="10" t="s">
        <v>170</v>
      </c>
      <c r="F54" s="10" t="str">
        <f t="shared" si="1"/>
        <v>Pôster</v>
      </c>
      <c r="G54" s="10" t="s">
        <v>121</v>
      </c>
      <c r="H54" s="10" t="s">
        <v>3818</v>
      </c>
      <c r="I54" s="10">
        <v>0</v>
      </c>
      <c r="J54" s="10">
        <v>0</v>
      </c>
      <c r="K54" s="10">
        <v>0</v>
      </c>
      <c r="L54" s="10" t="s">
        <v>3</v>
      </c>
    </row>
    <row r="55" spans="1:12" x14ac:dyDescent="0.25">
      <c r="A55" s="10" t="s">
        <v>122</v>
      </c>
      <c r="B55" s="10" t="s">
        <v>175</v>
      </c>
      <c r="C55" s="10" t="s">
        <v>1516</v>
      </c>
      <c r="D55" s="10" t="s">
        <v>1516</v>
      </c>
      <c r="E55" s="10" t="s">
        <v>169</v>
      </c>
      <c r="F55" s="10" t="str">
        <f t="shared" si="1"/>
        <v>Oral</v>
      </c>
      <c r="G55" s="10" t="s">
        <v>119</v>
      </c>
      <c r="H55" s="10" t="s">
        <v>118</v>
      </c>
      <c r="I55" s="10" t="s">
        <v>3809</v>
      </c>
      <c r="J55" s="10">
        <v>0</v>
      </c>
      <c r="K55" s="10">
        <v>0</v>
      </c>
      <c r="L55" s="10" t="s">
        <v>3</v>
      </c>
    </row>
    <row r="56" spans="1:12" x14ac:dyDescent="0.25">
      <c r="A56" s="10" t="s">
        <v>123</v>
      </c>
      <c r="B56" s="10" t="s">
        <v>175</v>
      </c>
      <c r="C56" s="10" t="s">
        <v>1516</v>
      </c>
      <c r="D56" s="10" t="s">
        <v>1516</v>
      </c>
      <c r="E56" s="10" t="s">
        <v>169</v>
      </c>
      <c r="F56" s="10" t="str">
        <f t="shared" si="1"/>
        <v>Oral</v>
      </c>
      <c r="G56" s="10" t="s">
        <v>124</v>
      </c>
      <c r="H56" s="10" t="s">
        <v>3819</v>
      </c>
      <c r="I56" s="10">
        <v>0</v>
      </c>
      <c r="J56" s="10">
        <v>0</v>
      </c>
      <c r="K56" s="10">
        <v>0</v>
      </c>
      <c r="L56" s="10" t="s">
        <v>3</v>
      </c>
    </row>
    <row r="57" spans="1:12" x14ac:dyDescent="0.25">
      <c r="A57" s="10" t="s">
        <v>125</v>
      </c>
      <c r="B57" s="10" t="s">
        <v>176</v>
      </c>
      <c r="C57" s="10" t="s">
        <v>1516</v>
      </c>
      <c r="D57" s="10" t="s">
        <v>1516</v>
      </c>
      <c r="E57" s="10" t="s">
        <v>169</v>
      </c>
      <c r="F57" s="10" t="str">
        <f t="shared" si="1"/>
        <v>Oral</v>
      </c>
      <c r="G57" s="10" t="s">
        <v>126</v>
      </c>
      <c r="H57" s="10">
        <v>0</v>
      </c>
      <c r="I57" s="10">
        <v>0</v>
      </c>
      <c r="J57" s="10">
        <v>0</v>
      </c>
      <c r="K57" s="10">
        <v>0</v>
      </c>
      <c r="L57" s="10" t="s">
        <v>127</v>
      </c>
    </row>
    <row r="58" spans="1:12" x14ac:dyDescent="0.25">
      <c r="A58" s="10" t="s">
        <v>128</v>
      </c>
      <c r="B58" s="10" t="s">
        <v>175</v>
      </c>
      <c r="C58" s="10" t="s">
        <v>1516</v>
      </c>
      <c r="D58" s="10" t="s">
        <v>1516</v>
      </c>
      <c r="E58" s="10" t="s">
        <v>169</v>
      </c>
      <c r="F58" s="10" t="str">
        <f t="shared" si="1"/>
        <v>Oral</v>
      </c>
      <c r="G58" s="10" t="s">
        <v>103</v>
      </c>
      <c r="H58" s="10" t="s">
        <v>102</v>
      </c>
      <c r="I58" s="10" t="s">
        <v>3809</v>
      </c>
      <c r="J58" s="10">
        <v>0</v>
      </c>
      <c r="K58" s="10">
        <v>0</v>
      </c>
      <c r="L58" s="10" t="s">
        <v>3</v>
      </c>
    </row>
    <row r="59" spans="1:12" x14ac:dyDescent="0.25">
      <c r="A59" s="10" t="s">
        <v>129</v>
      </c>
      <c r="B59" s="10" t="s">
        <v>176</v>
      </c>
      <c r="C59" s="10" t="s">
        <v>1516</v>
      </c>
      <c r="D59" s="10" t="s">
        <v>1516</v>
      </c>
      <c r="E59" s="10" t="s">
        <v>169</v>
      </c>
      <c r="F59" s="10" t="str">
        <f t="shared" si="1"/>
        <v>Oral</v>
      </c>
      <c r="G59" s="10" t="s">
        <v>130</v>
      </c>
      <c r="H59" s="10">
        <v>0</v>
      </c>
      <c r="I59" s="10">
        <v>0</v>
      </c>
      <c r="J59" s="10">
        <v>0</v>
      </c>
      <c r="K59" s="10">
        <v>0</v>
      </c>
      <c r="L59" s="10" t="s">
        <v>3</v>
      </c>
    </row>
    <row r="60" spans="1:12" x14ac:dyDescent="0.25">
      <c r="A60" s="10" t="s">
        <v>131</v>
      </c>
      <c r="B60" s="10" t="s">
        <v>175</v>
      </c>
      <c r="C60" s="10" t="s">
        <v>1516</v>
      </c>
      <c r="D60" s="10" t="s">
        <v>1516</v>
      </c>
      <c r="E60" s="10" t="s">
        <v>169</v>
      </c>
      <c r="F60" s="10" t="str">
        <f t="shared" si="1"/>
        <v>Oral</v>
      </c>
      <c r="G60" s="10" t="s">
        <v>132</v>
      </c>
      <c r="H60" s="10">
        <v>0</v>
      </c>
      <c r="I60" s="10">
        <v>0</v>
      </c>
      <c r="J60" s="10">
        <v>0</v>
      </c>
      <c r="K60" s="10">
        <v>0</v>
      </c>
      <c r="L60" s="10" t="s">
        <v>22</v>
      </c>
    </row>
    <row r="61" spans="1:12" x14ac:dyDescent="0.25">
      <c r="A61" s="10" t="s">
        <v>133</v>
      </c>
      <c r="B61" s="10" t="s">
        <v>174</v>
      </c>
      <c r="C61" s="10" t="s">
        <v>1516</v>
      </c>
      <c r="D61" s="10" t="s">
        <v>1516</v>
      </c>
      <c r="E61" s="10" t="s">
        <v>169</v>
      </c>
      <c r="F61" s="10" t="str">
        <f t="shared" si="1"/>
        <v>Oral</v>
      </c>
      <c r="G61" s="10" t="s">
        <v>134</v>
      </c>
      <c r="H61" s="10">
        <v>0</v>
      </c>
      <c r="I61" s="10">
        <v>0</v>
      </c>
      <c r="J61" s="10">
        <v>0</v>
      </c>
      <c r="K61" s="10">
        <v>0</v>
      </c>
      <c r="L61" s="10" t="s">
        <v>46</v>
      </c>
    </row>
    <row r="62" spans="1:12" x14ac:dyDescent="0.25">
      <c r="A62" s="10" t="s">
        <v>135</v>
      </c>
      <c r="B62" s="10" t="s">
        <v>175</v>
      </c>
      <c r="C62" s="10" t="s">
        <v>1516</v>
      </c>
      <c r="D62" s="10" t="s">
        <v>1517</v>
      </c>
      <c r="E62" s="10" t="s">
        <v>169</v>
      </c>
      <c r="F62" s="10" t="str">
        <f t="shared" si="1"/>
        <v>Pôster_mod</v>
      </c>
      <c r="G62" s="10" t="s">
        <v>136</v>
      </c>
      <c r="H62" s="10" t="s">
        <v>3820</v>
      </c>
      <c r="I62" s="10" t="s">
        <v>3821</v>
      </c>
      <c r="J62" s="10">
        <v>0</v>
      </c>
      <c r="K62" s="10">
        <v>0</v>
      </c>
      <c r="L62" s="10" t="s">
        <v>3</v>
      </c>
    </row>
    <row r="63" spans="1:12" x14ac:dyDescent="0.25">
      <c r="A63" s="10" t="s">
        <v>137</v>
      </c>
      <c r="B63" s="10" t="s">
        <v>174</v>
      </c>
      <c r="C63" s="10" t="s">
        <v>1516</v>
      </c>
      <c r="D63" s="10" t="s">
        <v>1516</v>
      </c>
      <c r="E63" s="10" t="s">
        <v>169</v>
      </c>
      <c r="F63" s="10" t="str">
        <f t="shared" si="1"/>
        <v>Oral</v>
      </c>
      <c r="G63" s="10" t="s">
        <v>91</v>
      </c>
      <c r="H63" s="10" t="s">
        <v>89</v>
      </c>
      <c r="I63" s="10" t="s">
        <v>90</v>
      </c>
      <c r="J63" s="10" t="s">
        <v>3807</v>
      </c>
      <c r="K63" s="10" t="s">
        <v>3806</v>
      </c>
      <c r="L63" s="10" t="s">
        <v>13</v>
      </c>
    </row>
    <row r="64" spans="1:12" x14ac:dyDescent="0.25">
      <c r="A64" s="10" t="s">
        <v>138</v>
      </c>
      <c r="B64" s="10" t="s">
        <v>176</v>
      </c>
      <c r="C64" s="10" t="s">
        <v>1517</v>
      </c>
      <c r="D64" s="10" t="s">
        <v>1516</v>
      </c>
      <c r="E64" s="10" t="s">
        <v>169</v>
      </c>
      <c r="F64" s="10" t="str">
        <f t="shared" si="1"/>
        <v>Pôster_mod</v>
      </c>
      <c r="G64" s="10" t="s">
        <v>139</v>
      </c>
      <c r="H64" s="10">
        <v>0</v>
      </c>
      <c r="I64" s="10">
        <v>0</v>
      </c>
      <c r="J64" s="10">
        <v>0</v>
      </c>
      <c r="K64" s="10">
        <v>0</v>
      </c>
      <c r="L64" s="10" t="s">
        <v>22</v>
      </c>
    </row>
    <row r="65" spans="1:12" x14ac:dyDescent="0.25">
      <c r="A65" s="10" t="s">
        <v>140</v>
      </c>
      <c r="B65" s="10" t="s">
        <v>175</v>
      </c>
      <c r="C65" s="10" t="s">
        <v>1516</v>
      </c>
      <c r="D65" s="10" t="s">
        <v>1516</v>
      </c>
      <c r="E65" s="10" t="s">
        <v>169</v>
      </c>
      <c r="F65" s="10" t="str">
        <f t="shared" si="1"/>
        <v>Oral</v>
      </c>
      <c r="G65" s="10" t="s">
        <v>124</v>
      </c>
      <c r="H65" s="10" t="s">
        <v>3819</v>
      </c>
      <c r="I65" s="10">
        <v>0</v>
      </c>
      <c r="J65" s="10">
        <v>0</v>
      </c>
      <c r="K65" s="10">
        <v>0</v>
      </c>
      <c r="L65" s="10" t="s">
        <v>3</v>
      </c>
    </row>
    <row r="66" spans="1:12" x14ac:dyDescent="0.25">
      <c r="A66" s="10" t="s">
        <v>141</v>
      </c>
      <c r="B66" s="10" t="s">
        <v>176</v>
      </c>
      <c r="C66" s="10" t="s">
        <v>1516</v>
      </c>
      <c r="D66" s="10" t="s">
        <v>1516</v>
      </c>
      <c r="E66" s="10" t="s">
        <v>169</v>
      </c>
      <c r="F66" s="10" t="str">
        <f t="shared" ref="F66:F78" si="2">IF(E66="Oral",IF(C66=D66,"Oral","Pôster_mod"),"Pôster")</f>
        <v>Oral</v>
      </c>
      <c r="G66" s="10" t="s">
        <v>142</v>
      </c>
      <c r="H66" s="10" t="s">
        <v>3822</v>
      </c>
      <c r="I66" s="10" t="s">
        <v>3823</v>
      </c>
      <c r="J66" s="10" t="s">
        <v>3824</v>
      </c>
      <c r="K66" s="10">
        <v>0</v>
      </c>
      <c r="L66" s="10" t="s">
        <v>143</v>
      </c>
    </row>
    <row r="67" spans="1:12" x14ac:dyDescent="0.25">
      <c r="A67" s="10" t="s">
        <v>144</v>
      </c>
      <c r="B67" s="10" t="s">
        <v>176</v>
      </c>
      <c r="C67" s="10" t="s">
        <v>1516</v>
      </c>
      <c r="D67" s="10" t="s">
        <v>1516</v>
      </c>
      <c r="E67" s="10" t="s">
        <v>169</v>
      </c>
      <c r="F67" s="10" t="str">
        <f t="shared" si="2"/>
        <v>Oral</v>
      </c>
      <c r="G67" s="10" t="s">
        <v>145</v>
      </c>
      <c r="H67" s="10">
        <v>0</v>
      </c>
      <c r="I67" s="10">
        <v>0</v>
      </c>
      <c r="J67" s="10">
        <v>0</v>
      </c>
      <c r="K67" s="10">
        <v>0</v>
      </c>
      <c r="L67" s="10" t="s">
        <v>3</v>
      </c>
    </row>
    <row r="68" spans="1:12" x14ac:dyDescent="0.25">
      <c r="A68" s="10" t="s">
        <v>146</v>
      </c>
      <c r="B68" s="10" t="s">
        <v>174</v>
      </c>
      <c r="C68" s="10" t="s">
        <v>1516</v>
      </c>
      <c r="D68" s="10" t="s">
        <v>1516</v>
      </c>
      <c r="E68" s="10" t="s">
        <v>169</v>
      </c>
      <c r="F68" s="10" t="str">
        <f t="shared" si="2"/>
        <v>Oral</v>
      </c>
      <c r="G68" s="10" t="s">
        <v>147</v>
      </c>
      <c r="H68" s="10" t="s">
        <v>3825</v>
      </c>
      <c r="I68" s="10">
        <v>0</v>
      </c>
      <c r="J68" s="10">
        <v>0</v>
      </c>
      <c r="K68" s="10">
        <v>0</v>
      </c>
      <c r="L68" s="10" t="s">
        <v>13</v>
      </c>
    </row>
    <row r="69" spans="1:12" x14ac:dyDescent="0.25">
      <c r="A69" s="10" t="s">
        <v>149</v>
      </c>
      <c r="B69" s="10" t="s">
        <v>174</v>
      </c>
      <c r="C69" s="10" t="s">
        <v>1516</v>
      </c>
      <c r="D69" s="10" t="s">
        <v>1516</v>
      </c>
      <c r="E69" s="10" t="s">
        <v>170</v>
      </c>
      <c r="F69" s="10" t="str">
        <f t="shared" si="2"/>
        <v>Pôster</v>
      </c>
      <c r="G69" s="10" t="s">
        <v>91</v>
      </c>
      <c r="H69" s="10">
        <v>0</v>
      </c>
      <c r="I69" s="10">
        <v>0</v>
      </c>
      <c r="J69" s="10">
        <v>0</v>
      </c>
      <c r="K69" s="10">
        <v>0</v>
      </c>
      <c r="L69" s="10" t="s">
        <v>13</v>
      </c>
    </row>
    <row r="70" spans="1:12" x14ac:dyDescent="0.25">
      <c r="A70" s="10" t="s">
        <v>150</v>
      </c>
      <c r="B70" s="10" t="s">
        <v>176</v>
      </c>
      <c r="C70" s="10" t="s">
        <v>1517</v>
      </c>
      <c r="D70" s="10" t="s">
        <v>1516</v>
      </c>
      <c r="E70" s="10" t="s">
        <v>169</v>
      </c>
      <c r="F70" s="10" t="str">
        <f t="shared" si="2"/>
        <v>Pôster_mod</v>
      </c>
      <c r="G70" s="10" t="s">
        <v>151</v>
      </c>
      <c r="H70" s="10">
        <v>0</v>
      </c>
      <c r="I70" s="10">
        <v>0</v>
      </c>
      <c r="J70" s="10">
        <v>0</v>
      </c>
      <c r="K70" s="10">
        <v>0</v>
      </c>
      <c r="L70" s="10" t="s">
        <v>152</v>
      </c>
    </row>
    <row r="71" spans="1:12" x14ac:dyDescent="0.25">
      <c r="A71" s="10" t="s">
        <v>153</v>
      </c>
      <c r="B71" s="10" t="s">
        <v>175</v>
      </c>
      <c r="C71" s="10" t="s">
        <v>1516</v>
      </c>
      <c r="D71" s="10" t="s">
        <v>1517</v>
      </c>
      <c r="E71" s="10" t="s">
        <v>169</v>
      </c>
      <c r="F71" s="10" t="str">
        <f t="shared" si="2"/>
        <v>Pôster_mod</v>
      </c>
      <c r="G71" s="10" t="s">
        <v>154</v>
      </c>
      <c r="H71" s="10">
        <v>0</v>
      </c>
      <c r="I71" s="10">
        <v>0</v>
      </c>
      <c r="J71" s="10">
        <v>0</v>
      </c>
      <c r="K71" s="10">
        <v>0</v>
      </c>
      <c r="L71" s="10" t="s">
        <v>19</v>
      </c>
    </row>
    <row r="72" spans="1:12" x14ac:dyDescent="0.25">
      <c r="A72" s="10" t="s">
        <v>155</v>
      </c>
      <c r="B72" s="10" t="s">
        <v>176</v>
      </c>
      <c r="C72" s="10" t="s">
        <v>1517</v>
      </c>
      <c r="D72" s="10" t="s">
        <v>1516</v>
      </c>
      <c r="E72" s="10" t="s">
        <v>169</v>
      </c>
      <c r="F72" s="10" t="str">
        <f t="shared" si="2"/>
        <v>Pôster_mod</v>
      </c>
      <c r="G72" s="10" t="s">
        <v>156</v>
      </c>
      <c r="H72" s="10">
        <v>0</v>
      </c>
      <c r="I72" s="10">
        <v>0</v>
      </c>
      <c r="J72" s="10">
        <v>0</v>
      </c>
      <c r="K72" s="10">
        <v>0</v>
      </c>
      <c r="L72" s="10" t="s">
        <v>39</v>
      </c>
    </row>
    <row r="73" spans="1:12" x14ac:dyDescent="0.25">
      <c r="A73" s="10" t="s">
        <v>157</v>
      </c>
      <c r="B73" s="10" t="s">
        <v>176</v>
      </c>
      <c r="C73" s="10" t="s">
        <v>1516</v>
      </c>
      <c r="D73" s="10" t="s">
        <v>1516</v>
      </c>
      <c r="E73" s="10" t="s">
        <v>169</v>
      </c>
      <c r="F73" s="10" t="str">
        <f t="shared" si="2"/>
        <v>Oral</v>
      </c>
      <c r="G73" s="10" t="s">
        <v>158</v>
      </c>
      <c r="H73" s="10">
        <v>0</v>
      </c>
      <c r="I73" s="10">
        <v>0</v>
      </c>
      <c r="J73" s="10">
        <v>0</v>
      </c>
      <c r="K73" s="10">
        <v>0</v>
      </c>
      <c r="L73" s="10" t="s">
        <v>76</v>
      </c>
    </row>
    <row r="74" spans="1:12" x14ac:dyDescent="0.25">
      <c r="A74" s="10" t="s">
        <v>159</v>
      </c>
      <c r="B74" s="10" t="s">
        <v>176</v>
      </c>
      <c r="C74" s="10" t="s">
        <v>1516</v>
      </c>
      <c r="D74" s="10" t="s">
        <v>1516</v>
      </c>
      <c r="E74" s="10" t="s">
        <v>169</v>
      </c>
      <c r="F74" s="10" t="str">
        <f t="shared" si="2"/>
        <v>Oral</v>
      </c>
      <c r="G74" s="10" t="s">
        <v>160</v>
      </c>
      <c r="H74" s="10">
        <v>0</v>
      </c>
      <c r="I74" s="10">
        <v>0</v>
      </c>
      <c r="J74" s="10">
        <v>0</v>
      </c>
      <c r="K74" s="10">
        <v>0</v>
      </c>
      <c r="L74" s="10" t="s">
        <v>39</v>
      </c>
    </row>
    <row r="75" spans="1:12" x14ac:dyDescent="0.25">
      <c r="A75" s="10" t="s">
        <v>161</v>
      </c>
      <c r="B75" s="10" t="s">
        <v>176</v>
      </c>
      <c r="C75" s="10" t="s">
        <v>1516</v>
      </c>
      <c r="D75" s="10" t="s">
        <v>1516</v>
      </c>
      <c r="E75" s="10" t="s">
        <v>169</v>
      </c>
      <c r="F75" s="10" t="str">
        <f t="shared" si="2"/>
        <v>Oral</v>
      </c>
      <c r="G75" s="10" t="s">
        <v>162</v>
      </c>
      <c r="H75" s="10">
        <v>0</v>
      </c>
      <c r="I75" s="10">
        <v>0</v>
      </c>
      <c r="J75" s="10">
        <v>0</v>
      </c>
      <c r="K75" s="10">
        <v>0</v>
      </c>
      <c r="L75" s="10" t="s">
        <v>22</v>
      </c>
    </row>
    <row r="76" spans="1:12" x14ac:dyDescent="0.25">
      <c r="A76" s="10" t="s">
        <v>163</v>
      </c>
      <c r="B76" s="10" t="s">
        <v>176</v>
      </c>
      <c r="C76" s="10" t="s">
        <v>1516</v>
      </c>
      <c r="D76" s="10" t="s">
        <v>1516</v>
      </c>
      <c r="E76" s="10" t="s">
        <v>169</v>
      </c>
      <c r="F76" s="10" t="str">
        <f t="shared" si="2"/>
        <v>Oral</v>
      </c>
      <c r="G76" s="10" t="s">
        <v>162</v>
      </c>
      <c r="H76" s="10" t="s">
        <v>3826</v>
      </c>
      <c r="I76" s="10">
        <v>0</v>
      </c>
      <c r="J76" s="10">
        <v>0</v>
      </c>
      <c r="K76" s="10">
        <v>0</v>
      </c>
      <c r="L76" s="10" t="s">
        <v>22</v>
      </c>
    </row>
    <row r="77" spans="1:12" x14ac:dyDescent="0.25">
      <c r="A77" s="10" t="s">
        <v>164</v>
      </c>
      <c r="B77" s="10" t="s">
        <v>175</v>
      </c>
      <c r="C77" s="10" t="s">
        <v>1516</v>
      </c>
      <c r="D77" s="10" t="s">
        <v>1516</v>
      </c>
      <c r="E77" s="10" t="s">
        <v>169</v>
      </c>
      <c r="F77" s="10" t="str">
        <f t="shared" si="2"/>
        <v>Oral</v>
      </c>
      <c r="G77" s="10" t="s">
        <v>165</v>
      </c>
      <c r="H77" s="10" t="s">
        <v>3827</v>
      </c>
      <c r="I77" s="10">
        <v>0</v>
      </c>
      <c r="J77" s="10">
        <v>0</v>
      </c>
      <c r="K77" s="10">
        <v>0</v>
      </c>
      <c r="L77" s="10" t="s">
        <v>76</v>
      </c>
    </row>
    <row r="78" spans="1:12" x14ac:dyDescent="0.25">
      <c r="A78" s="10" t="s">
        <v>166</v>
      </c>
      <c r="B78" s="10" t="s">
        <v>176</v>
      </c>
      <c r="C78" s="10" t="s">
        <v>1516</v>
      </c>
      <c r="D78" s="10" t="s">
        <v>1516</v>
      </c>
      <c r="E78" s="10" t="s">
        <v>169</v>
      </c>
      <c r="F78" s="10" t="str">
        <f t="shared" si="2"/>
        <v>Oral</v>
      </c>
      <c r="G78" s="10" t="s">
        <v>167</v>
      </c>
      <c r="H78" s="10">
        <v>0</v>
      </c>
      <c r="I78" s="10">
        <v>0</v>
      </c>
      <c r="J78" s="10">
        <v>0</v>
      </c>
      <c r="K78" s="10">
        <v>0</v>
      </c>
      <c r="L78" s="10" t="s">
        <v>46</v>
      </c>
    </row>
    <row r="80" spans="1:12" x14ac:dyDescent="0.25">
      <c r="E80" s="7" t="s">
        <v>1723</v>
      </c>
      <c r="F80" s="8">
        <f>SUM(F81:F83)</f>
        <v>77</v>
      </c>
    </row>
    <row r="81" spans="5:6" x14ac:dyDescent="0.25">
      <c r="E81" s="5" t="s">
        <v>172</v>
      </c>
      <c r="F81" s="6">
        <f>COUNTIFS(F$2:F78,"Oral")</f>
        <v>48</v>
      </c>
    </row>
    <row r="82" spans="5:6" x14ac:dyDescent="0.25">
      <c r="E82" s="3" t="s">
        <v>173</v>
      </c>
      <c r="F82" s="4">
        <f>COUNTIFS(F$2:F78,"Pôster")</f>
        <v>23</v>
      </c>
    </row>
    <row r="83" spans="5:6" x14ac:dyDescent="0.25">
      <c r="E83" s="3" t="s">
        <v>1722</v>
      </c>
      <c r="F83" s="4">
        <f>COUNTIFS(F$2:F$78,"Pôster_mod")</f>
        <v>6</v>
      </c>
    </row>
  </sheetData>
  <conditionalFormatting sqref="F2:F78">
    <cfRule type="cellIs" dxfId="18" priority="3" operator="equal">
      <formula>"Pôster_mod"</formula>
    </cfRule>
  </conditionalFormatting>
  <conditionalFormatting sqref="F81:F83">
    <cfRule type="cellIs" dxfId="17" priority="1" operator="equal">
      <formula>"Pôster_mod"</formula>
    </cfRule>
    <cfRule type="cellIs" dxfId="16" priority="2" operator="equal">
      <formula>"Enviar p/ Pôster"</formula>
    </cfRule>
  </conditionalFormatting>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15</vt:i4>
      </vt:variant>
    </vt:vector>
  </HeadingPairs>
  <TitlesOfParts>
    <vt:vector size="15" baseType="lpstr">
      <vt:lpstr>GERAL</vt:lpstr>
      <vt:lpstr>PROGRAMAÇÃO (15)</vt:lpstr>
      <vt:lpstr>PROGRAMAÇÃO (20)</vt:lpstr>
      <vt:lpstr>DADOS - IFS</vt:lpstr>
      <vt:lpstr>C_AGRARIAS_</vt:lpstr>
      <vt:lpstr>C_BIOLOGICAS_</vt:lpstr>
      <vt:lpstr>C_SAUDE_</vt:lpstr>
      <vt:lpstr>C_EXATAS_TERRA_</vt:lpstr>
      <vt:lpstr>C_HUMANAS_</vt:lpstr>
      <vt:lpstr>C_SOCIAIS_APLICADAS</vt:lpstr>
      <vt:lpstr>Eng_I</vt:lpstr>
      <vt:lpstr>Eng_II</vt:lpstr>
      <vt:lpstr>Eng_III</vt:lpstr>
      <vt:lpstr>Eng_IV</vt:lpstr>
      <vt:lpstr>LETRAS_LINGUISTICA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cp:lastPrinted>2011-11-28T21:40:15Z</cp:lastPrinted>
  <dcterms:created xsi:type="dcterms:W3CDTF">2011-11-24T17:36:12Z</dcterms:created>
  <dcterms:modified xsi:type="dcterms:W3CDTF">2011-11-29T09:56:52Z</dcterms:modified>
</cp:coreProperties>
</file>