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eRoubine\Desktop\"/>
    </mc:Choice>
  </mc:AlternateContent>
  <xr:revisionPtr revIDLastSave="0" documentId="8_{736687EC-0E35-4203-AA9C-25B5E3E360F2}" xr6:coauthVersionLast="47" xr6:coauthVersionMax="47" xr10:uidLastSave="{00000000-0000-0000-0000-000000000000}"/>
  <bookViews>
    <workbookView xWindow="-28920" yWindow="-2325" windowWidth="29040" windowHeight="15720" xr2:uid="{0DB54131-87AE-4503-9FE4-2DBAA14595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6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G17" i="1"/>
  <c r="G25" i="1"/>
  <c r="G33" i="1"/>
  <c r="G41" i="1"/>
  <c r="G49" i="1"/>
  <c r="E6" i="1"/>
  <c r="F5" i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F4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12" i="1"/>
  <c r="L7" i="1"/>
  <c r="L8" i="1"/>
  <c r="L9" i="1"/>
  <c r="L10" i="1"/>
  <c r="L11" i="1"/>
  <c r="L6" i="1"/>
  <c r="L5" i="1"/>
  <c r="L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14" i="1"/>
  <c r="D7" i="1"/>
  <c r="D8" i="1"/>
  <c r="D9" i="1"/>
  <c r="D10" i="1"/>
  <c r="D11" i="1"/>
  <c r="D12" i="1"/>
  <c r="D13" i="1"/>
  <c r="D6" i="1"/>
  <c r="D5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4" i="1"/>
</calcChain>
</file>

<file path=xl/sharedStrings.xml><?xml version="1.0" encoding="utf-8"?>
<sst xmlns="http://schemas.openxmlformats.org/spreadsheetml/2006/main" count="55" uniqueCount="37">
  <si>
    <t xml:space="preserve">PV 375 WATTS SEULS </t>
  </si>
  <si>
    <t>QTÉ</t>
  </si>
  <si>
    <t>PUISS.</t>
  </si>
  <si>
    <t>VENTE TTC</t>
  </si>
  <si>
    <t>COUT HT PV</t>
  </si>
  <si>
    <t>COUT HT BALLON</t>
  </si>
  <si>
    <t>COUT PAC</t>
  </si>
  <si>
    <t>TOTAL COUT HT</t>
  </si>
  <si>
    <t>RESTE BENEF HT</t>
  </si>
  <si>
    <t>RESTE NRGIE</t>
  </si>
  <si>
    <t>PRODUITS ADDITIONNELS AUX PV</t>
  </si>
  <si>
    <t xml:space="preserve">PRODUITS  </t>
  </si>
  <si>
    <t>TARIFS TTC</t>
  </si>
  <si>
    <t>BALLON THERMODYNAMIQUE</t>
  </si>
  <si>
    <t>PAC AIR/EAU CHAFFOTEAUX OU ARISTON</t>
  </si>
  <si>
    <t>PRODUITS SEULS (SANS PV)</t>
  </si>
  <si>
    <t>PAC AIR/AIR 4 SPLITS</t>
  </si>
  <si>
    <t xml:space="preserve">AVEC MICRO ONDULEURS + PASSERELLE </t>
  </si>
  <si>
    <t>PV 500 WATTS SEULS</t>
  </si>
  <si>
    <t>AVEC MICRO ONDULEURS + PASSERELLE</t>
  </si>
  <si>
    <t xml:space="preserve">PRIME EDF OA </t>
  </si>
  <si>
    <t>RÉCUP TVA</t>
  </si>
  <si>
    <t xml:space="preserve">// </t>
  </si>
  <si>
    <t>PAC AIR/EAU CHAFFOTEAUX OU ARISTON + BT</t>
  </si>
  <si>
    <t>PAC AIR/AIR + BT</t>
  </si>
  <si>
    <t>BALLON ÉLEC</t>
  </si>
  <si>
    <t xml:space="preserve">PAC AIR/EAU ARISTON </t>
  </si>
  <si>
    <t xml:space="preserve">PRODUITS SEULS (SANS PV) </t>
  </si>
  <si>
    <t>PAC AIR/EAU ARISTON + BT</t>
  </si>
  <si>
    <t>PAC AIR/EAU ARISTON SEULE</t>
  </si>
  <si>
    <t xml:space="preserve">PRIME EDF OA MISE À JOUR LE : </t>
  </si>
  <si>
    <t xml:space="preserve">FHE </t>
  </si>
  <si>
    <t xml:space="preserve">VENTE TTC </t>
  </si>
  <si>
    <t>VENTE TTC FHE</t>
  </si>
  <si>
    <t>//</t>
  </si>
  <si>
    <t xml:space="preserve">PV 375 WATTS + FHE </t>
  </si>
  <si>
    <t xml:space="preserve">PV 500 WATTS + FHE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</si>
</sst>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€&quot;"/>
    <numFmt numFmtId="165" formatCode="#,##0.00\ &quot;€&quot;"/>
    <numFmt numFmtId="166" formatCode="#,##0\ _€;[Red]#,##0\ _€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4C9FFA"/>
        <bgColor indexed="64"/>
      </patternFill>
    </fill>
    <fill>
      <patternFill patternType="solid">
        <fgColor rgb="FF84BDFC"/>
        <bgColor indexed="64"/>
      </patternFill>
    </fill>
    <fill>
      <patternFill patternType="solid">
        <fgColor rgb="FFFFCC00"/>
        <bgColor rgb="FF000000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/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64" fontId="4" fillId="4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165" fontId="0" fillId="0" borderId="0" xfId="0" applyNumberFormat="1"/>
    <xf numFmtId="0" fontId="3" fillId="3" borderId="14" xfId="0" applyFont="1" applyFill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/>
    </xf>
    <xf numFmtId="164" fontId="4" fillId="4" borderId="14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164" fontId="3" fillId="3" borderId="13" xfId="0" applyNumberFormat="1" applyFont="1" applyFill="1" applyBorder="1" applyAlignment="1">
      <alignment horizontal="center" vertical="center" wrapText="1"/>
    </xf>
    <xf numFmtId="165" fontId="3" fillId="3" borderId="14" xfId="0" applyNumberFormat="1" applyFont="1" applyFill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/>
    </xf>
    <xf numFmtId="165" fontId="4" fillId="4" borderId="14" xfId="0" applyNumberFormat="1" applyFont="1" applyFill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165" fontId="4" fillId="4" borderId="16" xfId="0" applyNumberFormat="1" applyFont="1" applyFill="1" applyBorder="1" applyAlignment="1">
      <alignment horizontal="center" vertical="center"/>
    </xf>
    <xf numFmtId="164" fontId="4" fillId="6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6" borderId="13" xfId="0" applyNumberFormat="1" applyFont="1" applyFill="1" applyBorder="1" applyAlignment="1">
      <alignment horizontal="center" vertical="center"/>
    </xf>
    <xf numFmtId="164" fontId="4" fillId="4" borderId="13" xfId="0" applyNumberFormat="1" applyFont="1" applyFill="1" applyBorder="1" applyAlignment="1">
      <alignment horizontal="center" vertical="center"/>
    </xf>
    <xf numFmtId="164" fontId="4" fillId="4" borderId="15" xfId="0" applyNumberFormat="1" applyFont="1" applyFill="1" applyBorder="1" applyAlignment="1">
      <alignment horizontal="center" vertical="center"/>
    </xf>
    <xf numFmtId="165" fontId="3" fillId="3" borderId="37" xfId="0" applyNumberFormat="1" applyFont="1" applyFill="1" applyBorder="1" applyAlignment="1">
      <alignment horizontal="center" vertical="center" wrapText="1"/>
    </xf>
    <xf numFmtId="165" fontId="4" fillId="0" borderId="37" xfId="0" applyNumberFormat="1" applyFont="1" applyBorder="1" applyAlignment="1">
      <alignment horizontal="center" vertical="center"/>
    </xf>
    <xf numFmtId="165" fontId="4" fillId="4" borderId="37" xfId="0" applyNumberFormat="1" applyFont="1" applyFill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 wrapText="1"/>
    </xf>
    <xf numFmtId="165" fontId="4" fillId="7" borderId="5" xfId="0" applyNumberFormat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6" fillId="4" borderId="21" xfId="0" applyNumberFormat="1" applyFont="1" applyFill="1" applyBorder="1" applyAlignment="1">
      <alignment horizontal="center" vertical="center" wrapText="1"/>
    </xf>
    <xf numFmtId="164" fontId="6" fillId="4" borderId="24" xfId="0" applyNumberFormat="1" applyFont="1" applyFill="1" applyBorder="1" applyAlignment="1">
      <alignment horizontal="center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4" xfId="0" applyNumberFormat="1" applyFont="1" applyBorder="1" applyAlignment="1">
      <alignment horizontal="center" vertical="center" wrapText="1"/>
    </xf>
    <xf numFmtId="164" fontId="6" fillId="4" borderId="25" xfId="0" applyNumberFormat="1" applyFont="1" applyFill="1" applyBorder="1" applyAlignment="1">
      <alignment horizontal="center" vertical="center" wrapText="1"/>
    </xf>
    <xf numFmtId="164" fontId="6" fillId="4" borderId="26" xfId="0" applyNumberFormat="1" applyFont="1" applyFill="1" applyBorder="1" applyAlignment="1">
      <alignment horizontal="center" vertical="center" wrapText="1"/>
    </xf>
    <xf numFmtId="164" fontId="6" fillId="0" borderId="25" xfId="0" applyNumberFormat="1" applyFont="1" applyBorder="1" applyAlignment="1">
      <alignment horizontal="center" vertical="center" wrapText="1"/>
    </xf>
    <xf numFmtId="164" fontId="6" fillId="0" borderId="27" xfId="0" applyNumberFormat="1" applyFont="1" applyBorder="1" applyAlignment="1">
      <alignment horizontal="center" vertical="center" wrapText="1"/>
    </xf>
    <xf numFmtId="164" fontId="6" fillId="4" borderId="27" xfId="0" applyNumberFormat="1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wrapText="1"/>
    </xf>
    <xf numFmtId="0" fontId="2" fillId="2" borderId="34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 wrapText="1"/>
    </xf>
    <xf numFmtId="164" fontId="4" fillId="4" borderId="14" xfId="0" applyNumberFormat="1" applyFont="1" applyFill="1" applyBorder="1" applyAlignment="1">
      <alignment horizontal="center" vertical="center"/>
    </xf>
    <xf numFmtId="164" fontId="4" fillId="4" borderId="16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35A3-B487-47EE-B548-D0E4CEEB8C67}">
  <sheetPr>
    <pageSetUpPr fitToPage="1"/>
  </sheetPr>
  <dimension ref="A1:AF57"/>
  <sheetViews>
    <sheetView tabSelected="1" workbookViewId="0">
      <selection activeCell="N18" sqref="N18"/>
    </sheetView>
  </sheetViews>
  <sheetFormatPr baseColWidth="10" defaultRowHeight="19" customHeight="1" x14ac:dyDescent="0.35"/>
  <cols>
    <col min="1" max="1" width="4.6328125" style="12" bestFit="1" customWidth="1"/>
    <col min="2" max="2" width="10.26953125" style="12" customWidth="1"/>
    <col min="3" max="3" width="14.90625" style="13" customWidth="1"/>
    <col min="4" max="4" width="14.26953125" style="14" customWidth="1"/>
    <col min="5" max="5" width="11.1796875" style="14" bestFit="1" customWidth="1"/>
    <col min="6" max="7" width="11.1796875" style="14" customWidth="1"/>
    <col min="8" max="8" width="5.7265625" style="13" customWidth="1"/>
    <col min="9" max="9" width="4.6328125" style="13" bestFit="1" customWidth="1"/>
    <col min="10" max="10" width="9.1796875" style="13" customWidth="1"/>
    <col min="11" max="11" width="14.90625" style="13" customWidth="1"/>
    <col min="12" max="12" width="14.26953125" style="13" bestFit="1" customWidth="1"/>
    <col min="13" max="13" width="14.90625" style="14" customWidth="1"/>
    <col min="14" max="14" width="12.54296875" style="14" customWidth="1"/>
    <col min="15" max="15" width="14.90625" style="14" customWidth="1"/>
    <col min="16" max="16" width="5.6328125" style="13" customWidth="1"/>
    <col min="17" max="17" width="11" style="13" bestFit="1" customWidth="1"/>
    <col min="18" max="18" width="14.54296875" style="13" customWidth="1"/>
    <col min="19" max="19" width="21.36328125" style="13" customWidth="1"/>
    <col min="20" max="20" width="10.90625" style="14" customWidth="1"/>
    <col min="21" max="21" width="10.453125" style="13" hidden="1" customWidth="1"/>
    <col min="22" max="22" width="11.453125" style="13" hidden="1" customWidth="1"/>
    <col min="23" max="23" width="9.36328125" style="13" hidden="1" customWidth="1"/>
    <col min="24" max="24" width="9.6328125" style="13" hidden="1" customWidth="1"/>
    <col min="25" max="25" width="12.08984375" style="13" hidden="1" customWidth="1"/>
    <col min="26" max="26" width="10.1796875" style="13" hidden="1" customWidth="1"/>
    <col min="27" max="27" width="10.36328125" style="13" hidden="1" customWidth="1"/>
    <col min="28" max="29" width="12.08984375" style="13" hidden="1" customWidth="1"/>
    <col min="30" max="30" width="12.08984375" style="15" hidden="1" customWidth="1"/>
  </cols>
  <sheetData>
    <row r="1" spans="1:30" ht="19" customHeight="1" thickBot="1" x14ac:dyDescent="0.4">
      <c r="A1" s="104" t="s">
        <v>0</v>
      </c>
      <c r="B1" s="105"/>
      <c r="C1" s="105"/>
      <c r="D1" s="105"/>
      <c r="E1" s="106"/>
      <c r="F1" s="98" t="s">
        <v>35</v>
      </c>
      <c r="G1" s="99"/>
      <c r="H1" s="29"/>
      <c r="I1" s="122" t="s">
        <v>18</v>
      </c>
      <c r="J1" s="123"/>
      <c r="K1" s="123"/>
      <c r="L1" s="123"/>
      <c r="M1" s="123"/>
      <c r="N1" s="98" t="s">
        <v>36</v>
      </c>
      <c r="O1" s="99"/>
      <c r="Q1" s="69" t="s">
        <v>10</v>
      </c>
      <c r="R1" s="70"/>
      <c r="S1" s="71"/>
      <c r="T1" s="24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ht="23.5" x14ac:dyDescent="0.35">
      <c r="A2" s="107" t="s">
        <v>17</v>
      </c>
      <c r="B2" s="108"/>
      <c r="C2" s="108"/>
      <c r="D2" s="108"/>
      <c r="E2" s="109"/>
      <c r="F2" s="100"/>
      <c r="G2" s="101"/>
      <c r="H2" s="29"/>
      <c r="I2" s="124" t="s">
        <v>19</v>
      </c>
      <c r="J2" s="125"/>
      <c r="K2" s="125"/>
      <c r="L2" s="125"/>
      <c r="M2" s="125"/>
      <c r="N2" s="100"/>
      <c r="O2" s="101"/>
      <c r="Q2" s="81" t="s">
        <v>11</v>
      </c>
      <c r="R2" s="82"/>
      <c r="S2" s="44" t="s">
        <v>12</v>
      </c>
      <c r="V2" s="110" t="s">
        <v>15</v>
      </c>
      <c r="W2" s="111"/>
      <c r="X2" s="112"/>
      <c r="Y2" s="22"/>
      <c r="Z2" s="22"/>
      <c r="AA2" s="22"/>
      <c r="AB2" s="22"/>
      <c r="AC2" s="22"/>
      <c r="AD2" s="23"/>
    </row>
    <row r="3" spans="1:30" ht="31" x14ac:dyDescent="0.35">
      <c r="A3" s="1" t="s">
        <v>1</v>
      </c>
      <c r="B3" s="1" t="s">
        <v>2</v>
      </c>
      <c r="C3" s="2" t="s">
        <v>32</v>
      </c>
      <c r="D3" s="67" t="s">
        <v>20</v>
      </c>
      <c r="E3" s="63" t="s">
        <v>21</v>
      </c>
      <c r="F3" s="47" t="s">
        <v>33</v>
      </c>
      <c r="G3" s="48" t="s">
        <v>21</v>
      </c>
      <c r="H3" s="29"/>
      <c r="I3" s="2" t="s">
        <v>1</v>
      </c>
      <c r="J3" s="1" t="s">
        <v>2</v>
      </c>
      <c r="K3" s="2" t="s">
        <v>3</v>
      </c>
      <c r="L3" s="67" t="s">
        <v>20</v>
      </c>
      <c r="M3" s="63" t="s">
        <v>21</v>
      </c>
      <c r="N3" s="47" t="s">
        <v>33</v>
      </c>
      <c r="O3" s="48" t="s">
        <v>21</v>
      </c>
      <c r="Q3" s="130" t="s">
        <v>13</v>
      </c>
      <c r="R3" s="131"/>
      <c r="S3" s="45">
        <v>4000</v>
      </c>
      <c r="V3" s="113" t="s">
        <v>11</v>
      </c>
      <c r="W3" s="114"/>
      <c r="X3" s="41" t="s">
        <v>12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</row>
    <row r="4" spans="1:30" ht="19" customHeight="1" x14ac:dyDescent="0.35">
      <c r="A4" s="27">
        <v>6</v>
      </c>
      <c r="B4" s="27">
        <v>2250</v>
      </c>
      <c r="C4" s="25">
        <v>15900</v>
      </c>
      <c r="D4" s="68">
        <f>(B4*370)/1000</f>
        <v>832.5</v>
      </c>
      <c r="E4" s="64" t="s">
        <v>22</v>
      </c>
      <c r="F4" s="59">
        <f>C4-3000</f>
        <v>12900</v>
      </c>
      <c r="G4" s="49" t="s">
        <v>34</v>
      </c>
      <c r="H4" s="31"/>
      <c r="I4" s="27">
        <v>4</v>
      </c>
      <c r="J4" s="27">
        <v>2000</v>
      </c>
      <c r="K4" s="25">
        <v>15900</v>
      </c>
      <c r="L4" s="68">
        <f>(J4*370)/1000</f>
        <v>740</v>
      </c>
      <c r="M4" s="64" t="s">
        <v>22</v>
      </c>
      <c r="N4" s="59">
        <f>K4-3000</f>
        <v>12900</v>
      </c>
      <c r="O4" s="49" t="s">
        <v>34</v>
      </c>
      <c r="Q4" s="128" t="s">
        <v>25</v>
      </c>
      <c r="R4" s="129"/>
      <c r="S4" s="46">
        <v>2000</v>
      </c>
      <c r="V4" s="115" t="s">
        <v>16</v>
      </c>
      <c r="W4" s="116"/>
      <c r="X4" s="42">
        <v>12900</v>
      </c>
      <c r="Y4" s="4">
        <v>4755</v>
      </c>
      <c r="Z4" s="4"/>
      <c r="AA4" s="4"/>
      <c r="AB4" s="4">
        <v>4755</v>
      </c>
      <c r="AC4" s="4">
        <v>9700</v>
      </c>
      <c r="AD4" s="5" t="e">
        <f>AC4-#REF!</f>
        <v>#REF!</v>
      </c>
    </row>
    <row r="5" spans="1:30" ht="23.5" customHeight="1" x14ac:dyDescent="0.35">
      <c r="A5" s="3">
        <v>8</v>
      </c>
      <c r="B5" s="3">
        <v>3000</v>
      </c>
      <c r="C5" s="54">
        <v>16900</v>
      </c>
      <c r="D5" s="68">
        <f>(B5*370)/1000</f>
        <v>1110</v>
      </c>
      <c r="E5" s="65" t="s">
        <v>22</v>
      </c>
      <c r="F5" s="60">
        <f t="shared" ref="F5:F49" si="0">C5-3000</f>
        <v>13900</v>
      </c>
      <c r="G5" s="50" t="s">
        <v>34</v>
      </c>
      <c r="H5" s="29"/>
      <c r="I5" s="3">
        <v>6</v>
      </c>
      <c r="J5" s="3">
        <v>3000</v>
      </c>
      <c r="K5" s="4">
        <v>16900</v>
      </c>
      <c r="L5" s="68">
        <f>(J5*370)/1000</f>
        <v>1110</v>
      </c>
      <c r="M5" s="65" t="s">
        <v>22</v>
      </c>
      <c r="N5" s="61">
        <f t="shared" ref="N5:N38" si="1">K5-3000</f>
        <v>13900</v>
      </c>
      <c r="O5" s="50" t="s">
        <v>34</v>
      </c>
      <c r="Q5" s="76" t="s">
        <v>16</v>
      </c>
      <c r="R5" s="77"/>
      <c r="S5" s="85">
        <v>7000</v>
      </c>
      <c r="V5" s="117" t="s">
        <v>24</v>
      </c>
      <c r="W5" s="118"/>
      <c r="X5" s="43">
        <v>16900</v>
      </c>
      <c r="Y5"/>
      <c r="Z5"/>
      <c r="AA5"/>
      <c r="AB5"/>
      <c r="AC5"/>
      <c r="AD5"/>
    </row>
    <row r="6" spans="1:30" ht="19" customHeight="1" x14ac:dyDescent="0.35">
      <c r="A6" s="27">
        <v>10</v>
      </c>
      <c r="B6" s="27">
        <v>3750</v>
      </c>
      <c r="C6" s="25">
        <v>21900</v>
      </c>
      <c r="D6" s="68">
        <f>(B6*280)/1000</f>
        <v>1050</v>
      </c>
      <c r="E6" s="64">
        <f>+C6-C6/1.2</f>
        <v>3650</v>
      </c>
      <c r="F6" s="59">
        <f t="shared" si="0"/>
        <v>18900</v>
      </c>
      <c r="G6" s="49">
        <f>+F6-F6/1.2</f>
        <v>3150</v>
      </c>
      <c r="H6" s="31"/>
      <c r="I6" s="27">
        <v>8</v>
      </c>
      <c r="J6" s="27">
        <v>4000</v>
      </c>
      <c r="K6" s="25">
        <v>22900</v>
      </c>
      <c r="L6" s="68">
        <f>(J6*280)/1000</f>
        <v>1120</v>
      </c>
      <c r="M6" s="64">
        <f>+K6-K6/1.2</f>
        <v>3816.6666666666642</v>
      </c>
      <c r="N6" s="59">
        <f t="shared" si="1"/>
        <v>19900</v>
      </c>
      <c r="O6" s="49">
        <f>+N6-N6/1.2</f>
        <v>3316.6666666666642</v>
      </c>
      <c r="Q6" s="79"/>
      <c r="R6" s="80"/>
      <c r="S6" s="86"/>
      <c r="V6" s="119" t="s">
        <v>23</v>
      </c>
      <c r="W6" s="120"/>
      <c r="X6" s="121">
        <v>21900</v>
      </c>
      <c r="Y6"/>
      <c r="Z6"/>
      <c r="AA6"/>
      <c r="AB6"/>
      <c r="AC6"/>
      <c r="AD6"/>
    </row>
    <row r="7" spans="1:30" ht="24" customHeight="1" x14ac:dyDescent="0.35">
      <c r="A7" s="3">
        <v>12</v>
      </c>
      <c r="B7" s="3">
        <v>4500</v>
      </c>
      <c r="C7" s="4">
        <v>23900</v>
      </c>
      <c r="D7" s="68">
        <f t="shared" ref="D7:D13" si="2">(B7*280)/1000</f>
        <v>1260</v>
      </c>
      <c r="E7" s="65">
        <f t="shared" ref="E7:E49" si="3">+C7-C7/1.2</f>
        <v>3983.3333333333321</v>
      </c>
      <c r="F7" s="61">
        <f t="shared" si="0"/>
        <v>20900</v>
      </c>
      <c r="G7" s="50">
        <f t="shared" ref="G7:G49" si="4">+F7-F7/1.2</f>
        <v>3483.3333333333321</v>
      </c>
      <c r="H7" s="29"/>
      <c r="I7" s="3">
        <v>10</v>
      </c>
      <c r="J7" s="3">
        <v>5000</v>
      </c>
      <c r="K7" s="4">
        <v>24900</v>
      </c>
      <c r="L7" s="68">
        <f t="shared" ref="L7:L11" si="5">(J7*280)/1000</f>
        <v>1400</v>
      </c>
      <c r="M7" s="65">
        <f t="shared" ref="M7:M38" si="6">+K7-K7/1.2</f>
        <v>4150</v>
      </c>
      <c r="N7" s="61">
        <f t="shared" si="1"/>
        <v>21900</v>
      </c>
      <c r="O7" s="50">
        <f t="shared" ref="O7:O38" si="7">+N7-N7/1.2</f>
        <v>3650</v>
      </c>
      <c r="Q7" s="72" t="s">
        <v>26</v>
      </c>
      <c r="R7" s="73"/>
      <c r="S7" s="83">
        <v>13000</v>
      </c>
      <c r="V7" s="119"/>
      <c r="W7" s="120"/>
      <c r="X7" s="121"/>
      <c r="Y7"/>
      <c r="Z7"/>
      <c r="AA7"/>
      <c r="AB7"/>
      <c r="AC7"/>
      <c r="AD7"/>
    </row>
    <row r="8" spans="1:30" ht="19" customHeight="1" x14ac:dyDescent="0.35">
      <c r="A8" s="27">
        <v>14</v>
      </c>
      <c r="B8" s="27">
        <v>5250</v>
      </c>
      <c r="C8" s="25">
        <v>24900</v>
      </c>
      <c r="D8" s="68">
        <f t="shared" si="2"/>
        <v>1470</v>
      </c>
      <c r="E8" s="64">
        <f t="shared" si="3"/>
        <v>4150</v>
      </c>
      <c r="F8" s="59">
        <f t="shared" si="0"/>
        <v>21900</v>
      </c>
      <c r="G8" s="49">
        <f t="shared" si="4"/>
        <v>3650</v>
      </c>
      <c r="H8" s="29"/>
      <c r="I8" s="27">
        <v>12</v>
      </c>
      <c r="J8" s="27">
        <v>6000</v>
      </c>
      <c r="K8" s="25">
        <v>25900</v>
      </c>
      <c r="L8" s="68">
        <f t="shared" si="5"/>
        <v>1680</v>
      </c>
      <c r="M8" s="64">
        <f t="shared" si="6"/>
        <v>4316.6666666666642</v>
      </c>
      <c r="N8" s="59">
        <f t="shared" si="1"/>
        <v>22900</v>
      </c>
      <c r="O8" s="49">
        <f t="shared" si="7"/>
        <v>3816.6666666666642</v>
      </c>
      <c r="Q8" s="74"/>
      <c r="R8" s="75"/>
      <c r="S8" s="84"/>
      <c r="T8" s="13"/>
      <c r="V8" s="119"/>
      <c r="W8" s="120"/>
      <c r="X8" s="121"/>
      <c r="Y8"/>
      <c r="Z8"/>
      <c r="AA8"/>
      <c r="AB8"/>
      <c r="AC8"/>
      <c r="AD8"/>
    </row>
    <row r="9" spans="1:30" ht="19" customHeight="1" thickBot="1" x14ac:dyDescent="0.4">
      <c r="A9" s="3">
        <v>16</v>
      </c>
      <c r="B9" s="3">
        <v>6000</v>
      </c>
      <c r="C9" s="4">
        <v>25900</v>
      </c>
      <c r="D9" s="68">
        <f t="shared" si="2"/>
        <v>1680</v>
      </c>
      <c r="E9" s="65">
        <f t="shared" si="3"/>
        <v>4316.6666666666642</v>
      </c>
      <c r="F9" s="61">
        <f t="shared" si="0"/>
        <v>22900</v>
      </c>
      <c r="G9" s="50">
        <f t="shared" si="4"/>
        <v>3816.6666666666642</v>
      </c>
      <c r="H9" s="29"/>
      <c r="I9" s="3">
        <v>14</v>
      </c>
      <c r="J9" s="3">
        <v>7000</v>
      </c>
      <c r="K9" s="4">
        <v>27900</v>
      </c>
      <c r="L9" s="68">
        <f t="shared" si="5"/>
        <v>1960</v>
      </c>
      <c r="M9" s="65">
        <f t="shared" si="6"/>
        <v>4650</v>
      </c>
      <c r="N9" s="61">
        <f t="shared" si="1"/>
        <v>24900</v>
      </c>
      <c r="O9" s="50">
        <f t="shared" si="7"/>
        <v>4150</v>
      </c>
      <c r="Q9" s="76" t="s">
        <v>31</v>
      </c>
      <c r="R9" s="77"/>
      <c r="S9" s="57">
        <v>3000</v>
      </c>
      <c r="T9" s="13"/>
      <c r="V9" s="117" t="s">
        <v>14</v>
      </c>
      <c r="W9" s="118"/>
      <c r="X9" s="102">
        <v>17900</v>
      </c>
      <c r="Y9"/>
      <c r="Z9"/>
      <c r="AA9"/>
      <c r="AB9"/>
      <c r="AC9"/>
      <c r="AD9"/>
    </row>
    <row r="10" spans="1:30" ht="19" customHeight="1" x14ac:dyDescent="0.35">
      <c r="A10" s="27">
        <v>18</v>
      </c>
      <c r="B10" s="27">
        <v>6750</v>
      </c>
      <c r="C10" s="25">
        <v>27900</v>
      </c>
      <c r="D10" s="68">
        <f t="shared" si="2"/>
        <v>1890</v>
      </c>
      <c r="E10" s="64">
        <f t="shared" si="3"/>
        <v>4650</v>
      </c>
      <c r="F10" s="59">
        <f t="shared" si="0"/>
        <v>24900</v>
      </c>
      <c r="G10" s="49">
        <f t="shared" si="4"/>
        <v>4150</v>
      </c>
      <c r="H10" s="29"/>
      <c r="I10" s="27">
        <v>16</v>
      </c>
      <c r="J10" s="27">
        <v>8000</v>
      </c>
      <c r="K10" s="25">
        <v>29900</v>
      </c>
      <c r="L10" s="68">
        <f t="shared" si="5"/>
        <v>2240</v>
      </c>
      <c r="M10" s="64">
        <f t="shared" si="6"/>
        <v>4983.3333333333321</v>
      </c>
      <c r="N10" s="59">
        <f t="shared" si="1"/>
        <v>26900</v>
      </c>
      <c r="O10" s="49">
        <f t="shared" si="7"/>
        <v>4483.3333333333321</v>
      </c>
      <c r="Q10" s="69" t="s">
        <v>27</v>
      </c>
      <c r="R10" s="70"/>
      <c r="S10" s="71"/>
      <c r="T10" s="13"/>
      <c r="V10" s="117"/>
      <c r="W10" s="118"/>
      <c r="X10" s="102"/>
      <c r="Y10" s="4">
        <v>8893</v>
      </c>
      <c r="Z10" s="4"/>
      <c r="AA10" s="4"/>
      <c r="AB10" s="4">
        <v>8893</v>
      </c>
      <c r="AC10" s="4">
        <v>14358</v>
      </c>
      <c r="AD10" s="5" t="e">
        <f>AC10-#REF!</f>
        <v>#REF!</v>
      </c>
    </row>
    <row r="11" spans="1:30" ht="19" customHeight="1" thickBot="1" x14ac:dyDescent="0.4">
      <c r="A11" s="3">
        <v>20</v>
      </c>
      <c r="B11" s="3">
        <v>7500</v>
      </c>
      <c r="C11" s="4">
        <v>28900</v>
      </c>
      <c r="D11" s="68">
        <f t="shared" si="2"/>
        <v>2100</v>
      </c>
      <c r="E11" s="65">
        <f t="shared" si="3"/>
        <v>4816.6666666666642</v>
      </c>
      <c r="F11" s="61">
        <f t="shared" si="0"/>
        <v>25900</v>
      </c>
      <c r="G11" s="50">
        <f t="shared" si="4"/>
        <v>4316.6666666666642</v>
      </c>
      <c r="H11" s="29"/>
      <c r="I11" s="3">
        <v>18</v>
      </c>
      <c r="J11" s="3">
        <v>9000</v>
      </c>
      <c r="K11" s="4">
        <v>31900</v>
      </c>
      <c r="L11" s="68">
        <f t="shared" si="5"/>
        <v>2520</v>
      </c>
      <c r="M11" s="65">
        <f t="shared" si="6"/>
        <v>5316.6666666666642</v>
      </c>
      <c r="N11" s="61">
        <f t="shared" si="1"/>
        <v>28900</v>
      </c>
      <c r="O11" s="50">
        <f t="shared" si="7"/>
        <v>4816.6666666666642</v>
      </c>
      <c r="P11" s="9"/>
      <c r="Q11" s="95" t="s">
        <v>16</v>
      </c>
      <c r="R11" s="77"/>
      <c r="S11" s="89">
        <v>12900</v>
      </c>
      <c r="T11" s="13"/>
      <c r="V11" s="126"/>
      <c r="W11" s="127"/>
      <c r="X11" s="103"/>
      <c r="Y11" s="4">
        <v>9455</v>
      </c>
      <c r="Z11" s="4"/>
      <c r="AA11" s="4"/>
      <c r="AB11" s="4">
        <v>9455</v>
      </c>
      <c r="AC11" s="4">
        <v>14628</v>
      </c>
      <c r="AD11" s="5" t="e">
        <f>AC11-#REF!</f>
        <v>#REF!</v>
      </c>
    </row>
    <row r="12" spans="1:30" ht="19" customHeight="1" x14ac:dyDescent="0.35">
      <c r="A12" s="27">
        <v>22</v>
      </c>
      <c r="B12" s="27">
        <v>8250</v>
      </c>
      <c r="C12" s="25">
        <v>30400</v>
      </c>
      <c r="D12" s="68">
        <f t="shared" si="2"/>
        <v>2310</v>
      </c>
      <c r="E12" s="64">
        <f t="shared" si="3"/>
        <v>5066.6666666666642</v>
      </c>
      <c r="F12" s="59">
        <f t="shared" si="0"/>
        <v>27400</v>
      </c>
      <c r="G12" s="49">
        <f t="shared" si="4"/>
        <v>4566.6666666666642</v>
      </c>
      <c r="H12" s="29"/>
      <c r="I12" s="27">
        <v>20</v>
      </c>
      <c r="J12" s="27">
        <v>10000</v>
      </c>
      <c r="K12" s="25">
        <v>33900</v>
      </c>
      <c r="L12" s="68">
        <f>(J12*200)/1000</f>
        <v>2000</v>
      </c>
      <c r="M12" s="64">
        <f t="shared" si="6"/>
        <v>5650</v>
      </c>
      <c r="N12" s="59">
        <f t="shared" si="1"/>
        <v>30900</v>
      </c>
      <c r="O12" s="49">
        <f t="shared" si="7"/>
        <v>5150</v>
      </c>
      <c r="P12" s="9"/>
      <c r="Q12" s="96"/>
      <c r="R12" s="80"/>
      <c r="S12" s="90"/>
      <c r="T12" s="10"/>
      <c r="U12" s="28"/>
      <c r="V12" s="4">
        <v>5066.67</v>
      </c>
      <c r="W12" s="4"/>
      <c r="X12" s="4"/>
      <c r="Y12" s="4">
        <v>10118</v>
      </c>
      <c r="Z12" s="4"/>
      <c r="AA12" s="4"/>
      <c r="AB12" s="4">
        <v>10118</v>
      </c>
      <c r="AC12" s="4">
        <v>15216</v>
      </c>
      <c r="AD12" s="5" t="e">
        <f>AC12-#REF!</f>
        <v>#REF!</v>
      </c>
    </row>
    <row r="13" spans="1:30" ht="19" customHeight="1" x14ac:dyDescent="0.35">
      <c r="A13" s="3">
        <v>24</v>
      </c>
      <c r="B13" s="3">
        <v>9000</v>
      </c>
      <c r="C13" s="4">
        <v>31900</v>
      </c>
      <c r="D13" s="68">
        <f t="shared" si="2"/>
        <v>2520</v>
      </c>
      <c r="E13" s="65">
        <f t="shared" si="3"/>
        <v>5316.6666666666642</v>
      </c>
      <c r="F13" s="61">
        <f t="shared" si="0"/>
        <v>28900</v>
      </c>
      <c r="G13" s="50">
        <f t="shared" si="4"/>
        <v>4816.6666666666642</v>
      </c>
      <c r="H13" s="29"/>
      <c r="I13" s="3">
        <v>22</v>
      </c>
      <c r="J13" s="3">
        <v>11000</v>
      </c>
      <c r="K13" s="4">
        <v>35900</v>
      </c>
      <c r="L13" s="68">
        <f t="shared" ref="L13:L38" si="8">(J13*200)/1000</f>
        <v>2200</v>
      </c>
      <c r="M13" s="65">
        <f t="shared" si="6"/>
        <v>5983.3333333333321</v>
      </c>
      <c r="N13" s="61">
        <f t="shared" si="1"/>
        <v>32900</v>
      </c>
      <c r="O13" s="50">
        <f t="shared" si="7"/>
        <v>5483.3333333333321</v>
      </c>
      <c r="P13" s="9"/>
      <c r="Q13" s="92" t="s">
        <v>24</v>
      </c>
      <c r="R13" s="73"/>
      <c r="S13" s="87">
        <v>16900</v>
      </c>
      <c r="T13" s="10"/>
      <c r="U13" s="28"/>
      <c r="V13" s="4">
        <v>5316.67</v>
      </c>
      <c r="W13" s="4"/>
      <c r="X13" s="4"/>
      <c r="Y13" s="4">
        <v>10680</v>
      </c>
      <c r="Z13" s="4"/>
      <c r="AA13" s="4"/>
      <c r="AB13" s="4">
        <v>10680</v>
      </c>
      <c r="AC13" s="4">
        <v>15903</v>
      </c>
      <c r="AD13" s="5" t="e">
        <f>AC13-#REF!</f>
        <v>#REF!</v>
      </c>
    </row>
    <row r="14" spans="1:30" ht="15.5" customHeight="1" x14ac:dyDescent="0.35">
      <c r="A14" s="27">
        <v>26</v>
      </c>
      <c r="B14" s="27">
        <v>9750</v>
      </c>
      <c r="C14" s="25">
        <v>33900</v>
      </c>
      <c r="D14" s="68">
        <f>(B14*200)/1000</f>
        <v>1950</v>
      </c>
      <c r="E14" s="64">
        <f t="shared" si="3"/>
        <v>5650</v>
      </c>
      <c r="F14" s="59">
        <f t="shared" si="0"/>
        <v>30900</v>
      </c>
      <c r="G14" s="49">
        <f t="shared" si="4"/>
        <v>5150</v>
      </c>
      <c r="H14" s="29"/>
      <c r="I14" s="27">
        <v>24</v>
      </c>
      <c r="J14" s="27">
        <v>12000</v>
      </c>
      <c r="K14" s="25">
        <v>36900</v>
      </c>
      <c r="L14" s="68">
        <f t="shared" si="8"/>
        <v>2400</v>
      </c>
      <c r="M14" s="64">
        <f t="shared" si="6"/>
        <v>6150</v>
      </c>
      <c r="N14" s="59">
        <f t="shared" si="1"/>
        <v>33900</v>
      </c>
      <c r="O14" s="49">
        <f t="shared" si="7"/>
        <v>5650</v>
      </c>
      <c r="P14" s="9"/>
      <c r="Q14" s="97"/>
      <c r="R14" s="75"/>
      <c r="S14" s="91"/>
      <c r="T14" s="10"/>
      <c r="U14" s="28"/>
      <c r="V14" s="4">
        <v>5650</v>
      </c>
      <c r="W14" s="4"/>
      <c r="X14" s="4"/>
      <c r="Y14" s="4">
        <v>10958</v>
      </c>
      <c r="Z14" s="4"/>
      <c r="AA14" s="4"/>
      <c r="AB14" s="4">
        <v>10958</v>
      </c>
      <c r="AC14" s="4">
        <v>17293</v>
      </c>
      <c r="AD14" s="5" t="e">
        <f>AC14-#REF!</f>
        <v>#REF!</v>
      </c>
    </row>
    <row r="15" spans="1:30" ht="19" customHeight="1" x14ac:dyDescent="0.35">
      <c r="A15" s="3">
        <v>28</v>
      </c>
      <c r="B15" s="3">
        <v>10500</v>
      </c>
      <c r="C15" s="4">
        <v>34900</v>
      </c>
      <c r="D15" s="68">
        <f t="shared" ref="D15:D49" si="9">(B15*200)/1000</f>
        <v>2100</v>
      </c>
      <c r="E15" s="65">
        <f t="shared" si="3"/>
        <v>5816.6666666666642</v>
      </c>
      <c r="F15" s="61">
        <f t="shared" si="0"/>
        <v>31900</v>
      </c>
      <c r="G15" s="50">
        <f t="shared" si="4"/>
        <v>5316.6666666666642</v>
      </c>
      <c r="H15" s="29"/>
      <c r="I15" s="3">
        <v>26</v>
      </c>
      <c r="J15" s="3">
        <v>13000</v>
      </c>
      <c r="K15" s="4">
        <v>37900</v>
      </c>
      <c r="L15" s="68">
        <f t="shared" si="8"/>
        <v>2600</v>
      </c>
      <c r="M15" s="65">
        <f t="shared" si="6"/>
        <v>6316.6666666666642</v>
      </c>
      <c r="N15" s="61">
        <f t="shared" si="1"/>
        <v>34900</v>
      </c>
      <c r="O15" s="50">
        <f t="shared" si="7"/>
        <v>5816.6666666666642</v>
      </c>
      <c r="P15" s="9"/>
      <c r="Q15" s="95" t="s">
        <v>28</v>
      </c>
      <c r="R15" s="77"/>
      <c r="S15" s="89">
        <v>21900</v>
      </c>
      <c r="T15" s="10"/>
      <c r="U15" s="28"/>
      <c r="V15" s="4">
        <v>5816.67</v>
      </c>
      <c r="W15" s="4"/>
      <c r="X15" s="4"/>
      <c r="Y15" s="4">
        <v>11675</v>
      </c>
      <c r="Z15" s="4"/>
      <c r="AA15" s="4"/>
      <c r="AB15" s="4">
        <v>11675</v>
      </c>
      <c r="AC15" s="4">
        <v>17408</v>
      </c>
      <c r="AD15" s="5" t="e">
        <f>AC15-#REF!</f>
        <v>#REF!</v>
      </c>
    </row>
    <row r="16" spans="1:30" ht="19" customHeight="1" x14ac:dyDescent="0.35">
      <c r="A16" s="27">
        <v>30</v>
      </c>
      <c r="B16" s="27">
        <v>11250</v>
      </c>
      <c r="C16" s="25">
        <v>35900</v>
      </c>
      <c r="D16" s="68">
        <f t="shared" si="9"/>
        <v>2250</v>
      </c>
      <c r="E16" s="64">
        <f t="shared" si="3"/>
        <v>5983.3333333333321</v>
      </c>
      <c r="F16" s="59">
        <f t="shared" si="0"/>
        <v>32900</v>
      </c>
      <c r="G16" s="49">
        <f t="shared" si="4"/>
        <v>5483.3333333333321</v>
      </c>
      <c r="H16" s="29"/>
      <c r="I16" s="27">
        <v>28</v>
      </c>
      <c r="J16" s="27">
        <v>14000</v>
      </c>
      <c r="K16" s="25">
        <v>38400</v>
      </c>
      <c r="L16" s="68">
        <f t="shared" si="8"/>
        <v>2800</v>
      </c>
      <c r="M16" s="64">
        <f t="shared" si="6"/>
        <v>6400</v>
      </c>
      <c r="N16" s="59">
        <f t="shared" si="1"/>
        <v>35400</v>
      </c>
      <c r="O16" s="49">
        <f t="shared" si="7"/>
        <v>5900</v>
      </c>
      <c r="P16" s="9"/>
      <c r="Q16" s="96"/>
      <c r="R16" s="80"/>
      <c r="S16" s="90"/>
      <c r="T16" s="10"/>
      <c r="U16" s="28"/>
      <c r="V16" s="4">
        <v>5983.33</v>
      </c>
      <c r="W16" s="4"/>
      <c r="X16" s="4"/>
      <c r="Y16" s="4">
        <v>12293</v>
      </c>
      <c r="Z16" s="4"/>
      <c r="AA16" s="4"/>
      <c r="AB16" s="4">
        <v>12293</v>
      </c>
      <c r="AC16" s="4">
        <v>17624</v>
      </c>
      <c r="AD16" s="5" t="e">
        <f>AC16-#REF!</f>
        <v>#REF!</v>
      </c>
    </row>
    <row r="17" spans="1:30" ht="19" customHeight="1" x14ac:dyDescent="0.35">
      <c r="A17" s="3">
        <v>32</v>
      </c>
      <c r="B17" s="3">
        <v>12000</v>
      </c>
      <c r="C17" s="4">
        <v>36900</v>
      </c>
      <c r="D17" s="68">
        <f t="shared" si="9"/>
        <v>2400</v>
      </c>
      <c r="E17" s="65">
        <f t="shared" si="3"/>
        <v>6150</v>
      </c>
      <c r="F17" s="61">
        <f t="shared" si="0"/>
        <v>33900</v>
      </c>
      <c r="G17" s="50">
        <f t="shared" si="4"/>
        <v>5650</v>
      </c>
      <c r="H17" s="29"/>
      <c r="I17" s="3">
        <v>30</v>
      </c>
      <c r="J17" s="3">
        <v>15000</v>
      </c>
      <c r="K17" s="4">
        <v>38900</v>
      </c>
      <c r="L17" s="68">
        <f t="shared" si="8"/>
        <v>3000</v>
      </c>
      <c r="M17" s="65">
        <f t="shared" si="6"/>
        <v>6483.3333333333321</v>
      </c>
      <c r="N17" s="61">
        <f t="shared" si="1"/>
        <v>35900</v>
      </c>
      <c r="O17" s="50">
        <f t="shared" si="7"/>
        <v>5983.3333333333321</v>
      </c>
      <c r="P17" s="9"/>
      <c r="Q17" s="92" t="s">
        <v>29</v>
      </c>
      <c r="R17" s="73"/>
      <c r="S17" s="87">
        <v>17900</v>
      </c>
      <c r="T17" s="10"/>
      <c r="U17" s="28"/>
      <c r="V17" s="4">
        <v>6150</v>
      </c>
      <c r="W17" s="4"/>
      <c r="X17" s="4"/>
      <c r="Y17" s="4">
        <v>13010</v>
      </c>
      <c r="Z17" s="4"/>
      <c r="AA17" s="4"/>
      <c r="AB17" s="4">
        <v>13010</v>
      </c>
      <c r="AC17" s="4">
        <v>17740</v>
      </c>
      <c r="AD17" s="5" t="e">
        <f>AC17-#REF!</f>
        <v>#REF!</v>
      </c>
    </row>
    <row r="18" spans="1:30" ht="19" customHeight="1" thickBot="1" x14ac:dyDescent="0.4">
      <c r="A18" s="27">
        <v>34</v>
      </c>
      <c r="B18" s="27">
        <v>12750</v>
      </c>
      <c r="C18" s="25">
        <v>37400</v>
      </c>
      <c r="D18" s="68">
        <f t="shared" si="9"/>
        <v>2550</v>
      </c>
      <c r="E18" s="64">
        <f t="shared" si="3"/>
        <v>6233.3333333333321</v>
      </c>
      <c r="F18" s="59">
        <f t="shared" si="0"/>
        <v>34400</v>
      </c>
      <c r="G18" s="49">
        <f t="shared" si="4"/>
        <v>5733.3333333333321</v>
      </c>
      <c r="H18" s="29"/>
      <c r="I18" s="27">
        <v>32</v>
      </c>
      <c r="J18" s="27">
        <v>16000</v>
      </c>
      <c r="K18" s="25">
        <v>39900</v>
      </c>
      <c r="L18" s="68">
        <f t="shared" si="8"/>
        <v>3200</v>
      </c>
      <c r="M18" s="64">
        <f t="shared" si="6"/>
        <v>6650</v>
      </c>
      <c r="N18" s="59">
        <f t="shared" si="1"/>
        <v>36900</v>
      </c>
      <c r="O18" s="49">
        <f t="shared" si="7"/>
        <v>6150</v>
      </c>
      <c r="P18" s="9"/>
      <c r="Q18" s="93"/>
      <c r="R18" s="94"/>
      <c r="S18" s="88"/>
      <c r="T18" s="10"/>
      <c r="U18" s="28"/>
      <c r="V18" s="4">
        <v>6233.33</v>
      </c>
      <c r="W18" s="4"/>
      <c r="X18" s="4"/>
      <c r="Y18" s="4">
        <v>13728</v>
      </c>
      <c r="Z18" s="4"/>
      <c r="AA18" s="4"/>
      <c r="AB18" s="4">
        <v>13728</v>
      </c>
      <c r="AC18" s="4">
        <v>17439</v>
      </c>
      <c r="AD18" s="5" t="e">
        <f>AC18-#REF!</f>
        <v>#REF!</v>
      </c>
    </row>
    <row r="19" spans="1:30" ht="19" customHeight="1" x14ac:dyDescent="0.35">
      <c r="A19" s="3">
        <v>36</v>
      </c>
      <c r="B19" s="3">
        <v>13500</v>
      </c>
      <c r="C19" s="4">
        <v>37900</v>
      </c>
      <c r="D19" s="68">
        <f t="shared" si="9"/>
        <v>2700</v>
      </c>
      <c r="E19" s="65">
        <f t="shared" si="3"/>
        <v>6316.6666666666642</v>
      </c>
      <c r="F19" s="61">
        <f t="shared" si="0"/>
        <v>34900</v>
      </c>
      <c r="G19" s="50">
        <f t="shared" si="4"/>
        <v>5816.6666666666642</v>
      </c>
      <c r="H19" s="29"/>
      <c r="I19" s="3">
        <v>34</v>
      </c>
      <c r="J19" s="3">
        <v>17000</v>
      </c>
      <c r="K19" s="4">
        <v>40500</v>
      </c>
      <c r="L19" s="68">
        <f t="shared" si="8"/>
        <v>3400</v>
      </c>
      <c r="M19" s="65">
        <f t="shared" si="6"/>
        <v>6750</v>
      </c>
      <c r="N19" s="61">
        <f t="shared" si="1"/>
        <v>37500</v>
      </c>
      <c r="O19" s="50">
        <f t="shared" si="7"/>
        <v>6250</v>
      </c>
      <c r="P19" s="9"/>
      <c r="T19" s="10"/>
      <c r="U19" s="28"/>
      <c r="V19" s="4">
        <v>6316.67</v>
      </c>
      <c r="W19" s="4"/>
      <c r="X19" s="4"/>
      <c r="Y19" s="4">
        <v>14445</v>
      </c>
      <c r="Z19" s="4"/>
      <c r="AA19" s="4"/>
      <c r="AB19" s="4">
        <v>14445</v>
      </c>
      <c r="AC19" s="4">
        <v>17138</v>
      </c>
      <c r="AD19" s="5" t="e">
        <f>AC19-#REF!</f>
        <v>#REF!</v>
      </c>
    </row>
    <row r="20" spans="1:30" ht="19" customHeight="1" x14ac:dyDescent="0.35">
      <c r="A20" s="27">
        <v>38</v>
      </c>
      <c r="B20" s="27">
        <v>14250</v>
      </c>
      <c r="C20" s="25">
        <v>38400</v>
      </c>
      <c r="D20" s="68">
        <f t="shared" si="9"/>
        <v>2850</v>
      </c>
      <c r="E20" s="64">
        <f t="shared" si="3"/>
        <v>6400</v>
      </c>
      <c r="F20" s="59">
        <f t="shared" si="0"/>
        <v>35400</v>
      </c>
      <c r="G20" s="49">
        <f t="shared" si="4"/>
        <v>5900</v>
      </c>
      <c r="H20" s="29"/>
      <c r="I20" s="27">
        <v>36</v>
      </c>
      <c r="J20" s="27">
        <v>18000</v>
      </c>
      <c r="K20" s="25">
        <v>41900</v>
      </c>
      <c r="L20" s="68">
        <f t="shared" si="8"/>
        <v>3600</v>
      </c>
      <c r="M20" s="64">
        <f t="shared" si="6"/>
        <v>6983.3333333333285</v>
      </c>
      <c r="N20" s="59">
        <f t="shared" si="1"/>
        <v>38900</v>
      </c>
      <c r="O20" s="49">
        <f t="shared" si="7"/>
        <v>6483.3333333333321</v>
      </c>
      <c r="P20" s="9"/>
      <c r="Q20" s="55"/>
      <c r="R20" s="55"/>
      <c r="S20" s="56"/>
      <c r="T20" s="10"/>
      <c r="U20" s="28"/>
      <c r="V20" s="4">
        <v>6400</v>
      </c>
      <c r="W20" s="4"/>
      <c r="X20" s="4"/>
      <c r="Y20" s="4">
        <v>15163</v>
      </c>
      <c r="Z20" s="4"/>
      <c r="AA20" s="4"/>
      <c r="AB20" s="4">
        <v>15163</v>
      </c>
      <c r="AC20" s="4">
        <v>16838</v>
      </c>
      <c r="AD20" s="5" t="e">
        <f>AC20-#REF!</f>
        <v>#REF!</v>
      </c>
    </row>
    <row r="21" spans="1:30" ht="19" customHeight="1" x14ac:dyDescent="0.35">
      <c r="A21" s="3">
        <v>40</v>
      </c>
      <c r="B21" s="3">
        <v>15000</v>
      </c>
      <c r="C21" s="4">
        <v>38900</v>
      </c>
      <c r="D21" s="68">
        <f t="shared" si="9"/>
        <v>3000</v>
      </c>
      <c r="E21" s="65">
        <f t="shared" si="3"/>
        <v>6483.3333333333321</v>
      </c>
      <c r="F21" s="61">
        <f t="shared" si="0"/>
        <v>35900</v>
      </c>
      <c r="G21" s="50">
        <f t="shared" si="4"/>
        <v>5983.3333333333321</v>
      </c>
      <c r="H21" s="29"/>
      <c r="I21" s="3">
        <v>38</v>
      </c>
      <c r="J21" s="3">
        <v>19000</v>
      </c>
      <c r="K21" s="4">
        <v>43900</v>
      </c>
      <c r="L21" s="68">
        <f t="shared" si="8"/>
        <v>3800</v>
      </c>
      <c r="M21" s="65">
        <f t="shared" si="6"/>
        <v>7316.6666666666642</v>
      </c>
      <c r="N21" s="61">
        <f t="shared" si="1"/>
        <v>40900</v>
      </c>
      <c r="O21" s="50">
        <f t="shared" si="7"/>
        <v>6816.6666666666642</v>
      </c>
      <c r="P21" s="9"/>
      <c r="Q21" s="9"/>
      <c r="R21" s="9"/>
      <c r="S21" s="9"/>
      <c r="T21" s="10"/>
      <c r="U21" s="28"/>
      <c r="V21" s="4">
        <v>6483.33</v>
      </c>
      <c r="W21" s="4"/>
      <c r="X21" s="4"/>
      <c r="Y21" s="4">
        <v>15880</v>
      </c>
      <c r="Z21" s="4"/>
      <c r="AA21" s="4"/>
      <c r="AB21" s="4">
        <v>15880</v>
      </c>
      <c r="AC21" s="4">
        <v>16537</v>
      </c>
      <c r="AD21" s="5" t="e">
        <f>AC21-#REF!</f>
        <v>#REF!</v>
      </c>
    </row>
    <row r="22" spans="1:30" ht="19" customHeight="1" x14ac:dyDescent="0.35">
      <c r="A22" s="27">
        <v>42</v>
      </c>
      <c r="B22" s="27">
        <v>15750</v>
      </c>
      <c r="C22" s="25">
        <v>39400</v>
      </c>
      <c r="D22" s="68">
        <f t="shared" si="9"/>
        <v>3150</v>
      </c>
      <c r="E22" s="64">
        <f t="shared" si="3"/>
        <v>6566.6666666666642</v>
      </c>
      <c r="F22" s="59">
        <f t="shared" si="0"/>
        <v>36400</v>
      </c>
      <c r="G22" s="49">
        <f t="shared" si="4"/>
        <v>6066.6666666666642</v>
      </c>
      <c r="H22" s="29"/>
      <c r="I22" s="27">
        <v>40</v>
      </c>
      <c r="J22" s="27">
        <v>20000</v>
      </c>
      <c r="K22" s="25">
        <v>45900</v>
      </c>
      <c r="L22" s="68">
        <f t="shared" si="8"/>
        <v>4000</v>
      </c>
      <c r="M22" s="64">
        <f t="shared" si="6"/>
        <v>7650</v>
      </c>
      <c r="N22" s="59">
        <f t="shared" si="1"/>
        <v>42900</v>
      </c>
      <c r="O22" s="49">
        <f t="shared" si="7"/>
        <v>7150</v>
      </c>
      <c r="P22" s="9"/>
      <c r="Q22" s="9"/>
      <c r="R22" s="9"/>
      <c r="S22" s="9"/>
      <c r="T22" s="10"/>
      <c r="U22" s="28"/>
      <c r="V22" s="4">
        <v>6566.67</v>
      </c>
      <c r="W22" s="4"/>
      <c r="X22" s="4"/>
      <c r="Y22" s="4">
        <v>16598</v>
      </c>
      <c r="Z22" s="4"/>
      <c r="AA22" s="4"/>
      <c r="AB22" s="4">
        <v>16598</v>
      </c>
      <c r="AC22" s="4">
        <v>16236</v>
      </c>
      <c r="AD22" s="5" t="e">
        <f>AC22-#REF!</f>
        <v>#REF!</v>
      </c>
    </row>
    <row r="23" spans="1:30" ht="19" customHeight="1" x14ac:dyDescent="0.35">
      <c r="A23" s="3">
        <v>44</v>
      </c>
      <c r="B23" s="3">
        <v>16500</v>
      </c>
      <c r="C23" s="4">
        <v>40400</v>
      </c>
      <c r="D23" s="68">
        <f t="shared" si="9"/>
        <v>3300</v>
      </c>
      <c r="E23" s="65">
        <f t="shared" si="3"/>
        <v>6733.3333333333285</v>
      </c>
      <c r="F23" s="61">
        <f t="shared" si="0"/>
        <v>37400</v>
      </c>
      <c r="G23" s="50">
        <f t="shared" si="4"/>
        <v>6233.3333333333321</v>
      </c>
      <c r="H23" s="29"/>
      <c r="I23" s="3">
        <v>42</v>
      </c>
      <c r="J23" s="3">
        <v>21000</v>
      </c>
      <c r="K23" s="4">
        <v>46900</v>
      </c>
      <c r="L23" s="68">
        <f t="shared" si="8"/>
        <v>4200</v>
      </c>
      <c r="M23" s="65">
        <f t="shared" si="6"/>
        <v>7816.6666666666642</v>
      </c>
      <c r="N23" s="61">
        <f t="shared" si="1"/>
        <v>43900</v>
      </c>
      <c r="O23" s="50">
        <f t="shared" si="7"/>
        <v>7316.6666666666642</v>
      </c>
      <c r="P23" s="9"/>
      <c r="Q23" s="9"/>
      <c r="R23" s="9"/>
      <c r="S23" s="9"/>
      <c r="T23" s="10"/>
      <c r="U23" s="28"/>
      <c r="V23" s="4">
        <v>6733.33</v>
      </c>
      <c r="W23" s="4"/>
      <c r="X23" s="4"/>
      <c r="Y23" s="4">
        <v>17315</v>
      </c>
      <c r="Z23" s="4"/>
      <c r="AA23" s="4"/>
      <c r="AB23" s="4">
        <v>17315</v>
      </c>
      <c r="AC23" s="4">
        <v>16352</v>
      </c>
      <c r="AD23" s="5" t="e">
        <f>AC23-#REF!</f>
        <v>#REF!</v>
      </c>
    </row>
    <row r="24" spans="1:30" ht="19" customHeight="1" x14ac:dyDescent="0.35">
      <c r="A24" s="27">
        <v>46</v>
      </c>
      <c r="B24" s="27">
        <v>17250</v>
      </c>
      <c r="C24" s="25">
        <v>40900</v>
      </c>
      <c r="D24" s="68">
        <f t="shared" si="9"/>
        <v>3450</v>
      </c>
      <c r="E24" s="64">
        <f t="shared" si="3"/>
        <v>6816.6666666666642</v>
      </c>
      <c r="F24" s="59">
        <f t="shared" si="0"/>
        <v>37900</v>
      </c>
      <c r="G24" s="49">
        <f t="shared" si="4"/>
        <v>6316.6666666666642</v>
      </c>
      <c r="H24" s="29"/>
      <c r="I24" s="27">
        <v>44</v>
      </c>
      <c r="J24" s="27">
        <v>22000</v>
      </c>
      <c r="K24" s="25">
        <v>47900</v>
      </c>
      <c r="L24" s="68">
        <f t="shared" si="8"/>
        <v>4400</v>
      </c>
      <c r="M24" s="64">
        <f t="shared" si="6"/>
        <v>7983.3333333333285</v>
      </c>
      <c r="N24" s="59">
        <f t="shared" si="1"/>
        <v>44900</v>
      </c>
      <c r="O24" s="49">
        <f t="shared" si="7"/>
        <v>7483.3333333333285</v>
      </c>
      <c r="P24" s="9"/>
      <c r="Q24" s="9"/>
      <c r="R24" s="9"/>
      <c r="S24" s="9"/>
      <c r="T24" s="10"/>
      <c r="U24" s="28"/>
      <c r="V24" s="4">
        <v>6816.67</v>
      </c>
      <c r="W24" s="4"/>
      <c r="X24" s="4"/>
      <c r="Y24" s="4">
        <v>18033</v>
      </c>
      <c r="Z24" s="4"/>
      <c r="AA24" s="4"/>
      <c r="AB24" s="4">
        <v>18033</v>
      </c>
      <c r="AC24" s="4">
        <v>16051</v>
      </c>
      <c r="AD24" s="5" t="e">
        <f>AC24-#REF!</f>
        <v>#REF!</v>
      </c>
    </row>
    <row r="25" spans="1:30" ht="19" customHeight="1" x14ac:dyDescent="0.35">
      <c r="A25" s="3">
        <v>48</v>
      </c>
      <c r="B25" s="3">
        <v>18000</v>
      </c>
      <c r="C25" s="4">
        <v>41900</v>
      </c>
      <c r="D25" s="68">
        <f t="shared" si="9"/>
        <v>3600</v>
      </c>
      <c r="E25" s="65">
        <f t="shared" si="3"/>
        <v>6983.3333333333285</v>
      </c>
      <c r="F25" s="61">
        <f t="shared" si="0"/>
        <v>38900</v>
      </c>
      <c r="G25" s="50">
        <f t="shared" si="4"/>
        <v>6483.3333333333321</v>
      </c>
      <c r="H25" s="29"/>
      <c r="I25" s="3">
        <v>46</v>
      </c>
      <c r="J25" s="3">
        <v>23000</v>
      </c>
      <c r="K25" s="4">
        <v>49900</v>
      </c>
      <c r="L25" s="68">
        <f t="shared" si="8"/>
        <v>4600</v>
      </c>
      <c r="M25" s="65">
        <f t="shared" si="6"/>
        <v>8316.6666666666642</v>
      </c>
      <c r="N25" s="61">
        <f t="shared" si="1"/>
        <v>46900</v>
      </c>
      <c r="O25" s="50">
        <f t="shared" si="7"/>
        <v>7816.6666666666642</v>
      </c>
      <c r="P25" s="9"/>
      <c r="Q25" s="9"/>
      <c r="R25" s="9"/>
      <c r="S25" s="9"/>
      <c r="T25" s="10"/>
      <c r="U25" s="28"/>
      <c r="V25" s="4">
        <v>6983.33</v>
      </c>
      <c r="W25" s="4"/>
      <c r="X25" s="4"/>
      <c r="Y25" s="4">
        <v>18650</v>
      </c>
      <c r="Z25" s="4"/>
      <c r="AA25" s="4"/>
      <c r="AB25" s="4">
        <v>18650</v>
      </c>
      <c r="AC25" s="4">
        <v>16267</v>
      </c>
      <c r="AD25" s="5" t="e">
        <f>AC25-#REF!</f>
        <v>#REF!</v>
      </c>
    </row>
    <row r="26" spans="1:30" ht="19" customHeight="1" x14ac:dyDescent="0.35">
      <c r="A26" s="27">
        <v>50</v>
      </c>
      <c r="B26" s="27">
        <v>18750</v>
      </c>
      <c r="C26" s="25">
        <v>42900</v>
      </c>
      <c r="D26" s="68">
        <f t="shared" si="9"/>
        <v>3750</v>
      </c>
      <c r="E26" s="64">
        <f t="shared" si="3"/>
        <v>7150</v>
      </c>
      <c r="F26" s="59">
        <f t="shared" si="0"/>
        <v>39900</v>
      </c>
      <c r="G26" s="49">
        <f t="shared" si="4"/>
        <v>6650</v>
      </c>
      <c r="H26" s="29"/>
      <c r="I26" s="27">
        <v>48</v>
      </c>
      <c r="J26" s="27">
        <v>24000</v>
      </c>
      <c r="K26" s="25">
        <v>51900</v>
      </c>
      <c r="L26" s="68">
        <f t="shared" si="8"/>
        <v>4800</v>
      </c>
      <c r="M26" s="64">
        <f t="shared" si="6"/>
        <v>8650</v>
      </c>
      <c r="N26" s="59">
        <f t="shared" si="1"/>
        <v>48900</v>
      </c>
      <c r="O26" s="49">
        <f t="shared" si="7"/>
        <v>8150</v>
      </c>
      <c r="P26" s="9"/>
      <c r="Q26" s="9"/>
      <c r="R26" s="9"/>
      <c r="S26" s="9"/>
      <c r="T26" s="10"/>
      <c r="U26" s="28"/>
      <c r="V26" s="4">
        <v>7150</v>
      </c>
      <c r="W26" s="4"/>
      <c r="X26" s="4"/>
      <c r="Y26" s="4">
        <v>19368</v>
      </c>
      <c r="Z26" s="4"/>
      <c r="AA26" s="4"/>
      <c r="AB26" s="4">
        <v>19368</v>
      </c>
      <c r="AC26" s="4">
        <v>16383</v>
      </c>
      <c r="AD26" s="5" t="e">
        <f>AC26-#REF!</f>
        <v>#REF!</v>
      </c>
    </row>
    <row r="27" spans="1:30" ht="19" customHeight="1" x14ac:dyDescent="0.35">
      <c r="A27" s="3">
        <v>52</v>
      </c>
      <c r="B27" s="3">
        <v>19500</v>
      </c>
      <c r="C27" s="4">
        <v>44900</v>
      </c>
      <c r="D27" s="68">
        <f t="shared" si="9"/>
        <v>3900</v>
      </c>
      <c r="E27" s="65">
        <f t="shared" si="3"/>
        <v>7483.3333333333285</v>
      </c>
      <c r="F27" s="61">
        <f t="shared" si="0"/>
        <v>41900</v>
      </c>
      <c r="G27" s="50">
        <f t="shared" si="4"/>
        <v>6983.3333333333285</v>
      </c>
      <c r="H27" s="29"/>
      <c r="I27" s="3">
        <v>50</v>
      </c>
      <c r="J27" s="3">
        <v>25000</v>
      </c>
      <c r="K27" s="4">
        <v>52700</v>
      </c>
      <c r="L27" s="68">
        <f t="shared" si="8"/>
        <v>5000</v>
      </c>
      <c r="M27" s="65">
        <f t="shared" si="6"/>
        <v>8783.3333333333285</v>
      </c>
      <c r="N27" s="61">
        <f t="shared" si="1"/>
        <v>49700</v>
      </c>
      <c r="O27" s="50">
        <f t="shared" si="7"/>
        <v>8283.3333333333285</v>
      </c>
      <c r="P27" s="9"/>
      <c r="Q27" s="9"/>
      <c r="R27" s="9"/>
      <c r="S27" s="9"/>
      <c r="T27" s="10"/>
      <c r="U27" s="28"/>
      <c r="V27" s="4">
        <v>7483.33</v>
      </c>
      <c r="W27" s="4"/>
      <c r="X27" s="4"/>
      <c r="Y27" s="4">
        <v>20085</v>
      </c>
      <c r="Z27" s="4"/>
      <c r="AA27" s="4"/>
      <c r="AB27" s="4">
        <v>20085</v>
      </c>
      <c r="AC27" s="4">
        <v>17332</v>
      </c>
      <c r="AD27" s="5" t="e">
        <f>AC27-#REF!</f>
        <v>#REF!</v>
      </c>
    </row>
    <row r="28" spans="1:30" ht="19" customHeight="1" x14ac:dyDescent="0.35">
      <c r="A28" s="27">
        <v>54</v>
      </c>
      <c r="B28" s="27">
        <v>20250</v>
      </c>
      <c r="C28" s="25">
        <v>45900</v>
      </c>
      <c r="D28" s="68">
        <f t="shared" si="9"/>
        <v>4050</v>
      </c>
      <c r="E28" s="64">
        <f t="shared" si="3"/>
        <v>7650</v>
      </c>
      <c r="F28" s="59">
        <f t="shared" si="0"/>
        <v>42900</v>
      </c>
      <c r="G28" s="49">
        <f t="shared" si="4"/>
        <v>7150</v>
      </c>
      <c r="H28" s="29"/>
      <c r="I28" s="27">
        <v>52</v>
      </c>
      <c r="J28" s="27">
        <v>26000</v>
      </c>
      <c r="K28" s="25">
        <v>53900</v>
      </c>
      <c r="L28" s="68">
        <f t="shared" si="8"/>
        <v>5200</v>
      </c>
      <c r="M28" s="64">
        <f t="shared" si="6"/>
        <v>8983.3333333333285</v>
      </c>
      <c r="N28" s="59">
        <f t="shared" si="1"/>
        <v>50900</v>
      </c>
      <c r="O28" s="49">
        <f t="shared" si="7"/>
        <v>8483.3333333333285</v>
      </c>
      <c r="P28" s="9"/>
      <c r="Q28" s="9"/>
      <c r="R28" s="9"/>
      <c r="S28" s="9"/>
      <c r="T28" s="10"/>
      <c r="U28" s="28"/>
      <c r="V28" s="4">
        <v>7650</v>
      </c>
      <c r="W28" s="4"/>
      <c r="X28" s="4"/>
      <c r="Y28" s="4">
        <v>20803</v>
      </c>
      <c r="Z28" s="4"/>
      <c r="AA28" s="4"/>
      <c r="AB28" s="4">
        <v>20803</v>
      </c>
      <c r="AC28" s="4">
        <v>17448</v>
      </c>
      <c r="AD28" s="5" t="e">
        <f>AC28-#REF!</f>
        <v>#REF!</v>
      </c>
    </row>
    <row r="29" spans="1:30" ht="19" customHeight="1" x14ac:dyDescent="0.35">
      <c r="A29" s="3">
        <v>56</v>
      </c>
      <c r="B29" s="3">
        <v>21000</v>
      </c>
      <c r="C29" s="4">
        <v>46900</v>
      </c>
      <c r="D29" s="68">
        <f t="shared" si="9"/>
        <v>4200</v>
      </c>
      <c r="E29" s="65">
        <f t="shared" si="3"/>
        <v>7816.6666666666642</v>
      </c>
      <c r="F29" s="61">
        <f t="shared" si="0"/>
        <v>43900</v>
      </c>
      <c r="G29" s="50">
        <f t="shared" si="4"/>
        <v>7316.6666666666642</v>
      </c>
      <c r="H29" s="29"/>
      <c r="I29" s="3">
        <v>54</v>
      </c>
      <c r="J29" s="3">
        <v>27000</v>
      </c>
      <c r="K29" s="4">
        <v>55900</v>
      </c>
      <c r="L29" s="68">
        <f t="shared" si="8"/>
        <v>5400</v>
      </c>
      <c r="M29" s="65">
        <f t="shared" si="6"/>
        <v>9316.6666666666642</v>
      </c>
      <c r="N29" s="61">
        <f t="shared" si="1"/>
        <v>52900</v>
      </c>
      <c r="O29" s="50">
        <f t="shared" si="7"/>
        <v>8816.6666666666642</v>
      </c>
      <c r="P29" s="9"/>
      <c r="Q29" s="9"/>
      <c r="R29" s="9"/>
      <c r="S29" s="9"/>
      <c r="T29" s="10"/>
      <c r="U29" s="28"/>
      <c r="V29" s="4">
        <v>7816.67</v>
      </c>
      <c r="W29" s="4"/>
      <c r="X29" s="4"/>
      <c r="Y29" s="4">
        <v>21520</v>
      </c>
      <c r="Z29" s="4"/>
      <c r="AA29" s="4"/>
      <c r="AB29" s="4">
        <v>21520</v>
      </c>
      <c r="AC29" s="4">
        <v>17563</v>
      </c>
      <c r="AD29" s="5" t="e">
        <f>AC29-#REF!</f>
        <v>#REF!</v>
      </c>
    </row>
    <row r="30" spans="1:30" ht="19" customHeight="1" x14ac:dyDescent="0.35">
      <c r="A30" s="27">
        <v>58</v>
      </c>
      <c r="B30" s="27">
        <v>21750</v>
      </c>
      <c r="C30" s="25">
        <v>47900</v>
      </c>
      <c r="D30" s="68">
        <f t="shared" si="9"/>
        <v>4350</v>
      </c>
      <c r="E30" s="64">
        <f t="shared" si="3"/>
        <v>7983.3333333333285</v>
      </c>
      <c r="F30" s="59">
        <f t="shared" si="0"/>
        <v>44900</v>
      </c>
      <c r="G30" s="49">
        <f t="shared" si="4"/>
        <v>7483.3333333333285</v>
      </c>
      <c r="H30" s="29"/>
      <c r="I30" s="27">
        <v>56</v>
      </c>
      <c r="J30" s="27">
        <v>28000</v>
      </c>
      <c r="K30" s="25">
        <v>56900</v>
      </c>
      <c r="L30" s="68">
        <f t="shared" si="8"/>
        <v>5600</v>
      </c>
      <c r="M30" s="64">
        <f t="shared" si="6"/>
        <v>9483.3333333333285</v>
      </c>
      <c r="N30" s="59">
        <f t="shared" si="1"/>
        <v>53900</v>
      </c>
      <c r="O30" s="49">
        <f t="shared" si="7"/>
        <v>8983.3333333333285</v>
      </c>
      <c r="P30" s="9"/>
      <c r="Q30" s="30"/>
      <c r="R30" s="9"/>
      <c r="S30" s="9"/>
      <c r="T30" s="10"/>
      <c r="U30" s="28"/>
      <c r="V30" s="4">
        <v>7983.33</v>
      </c>
      <c r="W30" s="4"/>
      <c r="X30" s="4"/>
      <c r="Y30" s="4">
        <v>22238</v>
      </c>
      <c r="Z30" s="4"/>
      <c r="AA30" s="4"/>
      <c r="AB30" s="4">
        <v>22238</v>
      </c>
      <c r="AC30" s="4">
        <v>17679</v>
      </c>
      <c r="AD30" s="5" t="e">
        <f>AC30-#REF!</f>
        <v>#REF!</v>
      </c>
    </row>
    <row r="31" spans="1:30" ht="19" customHeight="1" x14ac:dyDescent="0.35">
      <c r="A31" s="3">
        <v>60</v>
      </c>
      <c r="B31" s="3">
        <v>22500</v>
      </c>
      <c r="C31" s="4">
        <v>48900</v>
      </c>
      <c r="D31" s="68">
        <f t="shared" si="9"/>
        <v>4500</v>
      </c>
      <c r="E31" s="65">
        <f t="shared" si="3"/>
        <v>8150</v>
      </c>
      <c r="F31" s="61">
        <f t="shared" si="0"/>
        <v>45900</v>
      </c>
      <c r="G31" s="50">
        <f t="shared" si="4"/>
        <v>7650</v>
      </c>
      <c r="H31" s="29"/>
      <c r="I31" s="3">
        <v>58</v>
      </c>
      <c r="J31" s="3">
        <v>29000</v>
      </c>
      <c r="K31" s="4">
        <v>57900</v>
      </c>
      <c r="L31" s="68">
        <f t="shared" si="8"/>
        <v>5800</v>
      </c>
      <c r="M31" s="65">
        <f t="shared" si="6"/>
        <v>9650</v>
      </c>
      <c r="N31" s="61">
        <f t="shared" si="1"/>
        <v>54900</v>
      </c>
      <c r="O31" s="50">
        <f t="shared" si="7"/>
        <v>9150</v>
      </c>
      <c r="P31" s="9"/>
      <c r="Q31" s="35"/>
      <c r="R31" s="9"/>
      <c r="S31" s="9"/>
      <c r="T31" s="10"/>
      <c r="U31" s="28"/>
      <c r="V31" s="4">
        <v>8150</v>
      </c>
      <c r="W31" s="4"/>
      <c r="X31" s="4"/>
      <c r="Y31" s="4">
        <v>22955</v>
      </c>
      <c r="Z31" s="4"/>
      <c r="AA31" s="4"/>
      <c r="AB31" s="4">
        <v>22955</v>
      </c>
      <c r="AC31" s="4">
        <v>17795</v>
      </c>
      <c r="AD31" s="5" t="e">
        <f>AC31-#REF!</f>
        <v>#REF!</v>
      </c>
    </row>
    <row r="32" spans="1:30" ht="19" customHeight="1" x14ac:dyDescent="0.35">
      <c r="A32" s="27">
        <v>62</v>
      </c>
      <c r="B32" s="27">
        <v>23250</v>
      </c>
      <c r="C32" s="25">
        <v>50900</v>
      </c>
      <c r="D32" s="68">
        <f t="shared" si="9"/>
        <v>4650</v>
      </c>
      <c r="E32" s="64">
        <f t="shared" si="3"/>
        <v>8483.3333333333285</v>
      </c>
      <c r="F32" s="59">
        <f t="shared" si="0"/>
        <v>47900</v>
      </c>
      <c r="G32" s="49">
        <f t="shared" si="4"/>
        <v>7983.3333333333285</v>
      </c>
      <c r="H32" s="29"/>
      <c r="I32" s="27">
        <v>60</v>
      </c>
      <c r="J32" s="27">
        <v>30000</v>
      </c>
      <c r="K32" s="25">
        <v>59900</v>
      </c>
      <c r="L32" s="68">
        <f t="shared" si="8"/>
        <v>6000</v>
      </c>
      <c r="M32" s="64">
        <f t="shared" si="6"/>
        <v>9983.3333333333285</v>
      </c>
      <c r="N32" s="59">
        <f t="shared" si="1"/>
        <v>56900</v>
      </c>
      <c r="O32" s="49">
        <f t="shared" si="7"/>
        <v>9483.3333333333285</v>
      </c>
      <c r="P32" s="9"/>
      <c r="Q32" s="9"/>
      <c r="R32" s="9"/>
      <c r="S32" s="9"/>
      <c r="T32" s="10"/>
      <c r="U32" s="28"/>
      <c r="V32" s="4">
        <v>8483.33</v>
      </c>
      <c r="W32" s="4"/>
      <c r="X32" s="4"/>
      <c r="Y32" s="4">
        <v>23673</v>
      </c>
      <c r="Z32" s="4"/>
      <c r="AA32" s="4"/>
      <c r="AB32" s="4">
        <v>23673</v>
      </c>
      <c r="AC32" s="4">
        <v>18744</v>
      </c>
      <c r="AD32" s="5" t="e">
        <f>AC32-#REF!</f>
        <v>#REF!</v>
      </c>
    </row>
    <row r="33" spans="1:30" ht="19" customHeight="1" x14ac:dyDescent="0.35">
      <c r="A33" s="3">
        <v>64</v>
      </c>
      <c r="B33" s="3">
        <v>24000</v>
      </c>
      <c r="C33" s="4">
        <v>51900</v>
      </c>
      <c r="D33" s="68">
        <f t="shared" si="9"/>
        <v>4800</v>
      </c>
      <c r="E33" s="65">
        <f t="shared" si="3"/>
        <v>8650</v>
      </c>
      <c r="F33" s="61">
        <f t="shared" si="0"/>
        <v>48900</v>
      </c>
      <c r="G33" s="50">
        <f t="shared" si="4"/>
        <v>8150</v>
      </c>
      <c r="H33" s="29"/>
      <c r="I33" s="3">
        <v>62</v>
      </c>
      <c r="J33" s="3">
        <v>31000</v>
      </c>
      <c r="K33" s="4">
        <v>60900</v>
      </c>
      <c r="L33" s="68">
        <f t="shared" si="8"/>
        <v>6200</v>
      </c>
      <c r="M33" s="65">
        <f t="shared" si="6"/>
        <v>10150</v>
      </c>
      <c r="N33" s="61">
        <f t="shared" si="1"/>
        <v>57900</v>
      </c>
      <c r="O33" s="50">
        <f t="shared" si="7"/>
        <v>9650</v>
      </c>
      <c r="P33" s="9"/>
      <c r="Q33" s="17"/>
      <c r="R33" s="9"/>
      <c r="S33" s="9"/>
      <c r="T33" s="10"/>
      <c r="U33" s="28"/>
      <c r="V33" s="4">
        <v>8650</v>
      </c>
      <c r="W33" s="4"/>
      <c r="X33" s="4"/>
      <c r="Y33" s="4">
        <v>24390</v>
      </c>
      <c r="Z33" s="4"/>
      <c r="AA33" s="4"/>
      <c r="AB33" s="4">
        <v>24390</v>
      </c>
      <c r="AC33" s="4">
        <v>18860</v>
      </c>
      <c r="AD33" s="5" t="e">
        <f>AC33-#REF!</f>
        <v>#REF!</v>
      </c>
    </row>
    <row r="34" spans="1:30" ht="19" customHeight="1" x14ac:dyDescent="0.35">
      <c r="A34" s="27">
        <v>66</v>
      </c>
      <c r="B34" s="27">
        <v>24750</v>
      </c>
      <c r="C34" s="25">
        <v>52900</v>
      </c>
      <c r="D34" s="68">
        <f t="shared" si="9"/>
        <v>4950</v>
      </c>
      <c r="E34" s="64">
        <f t="shared" si="3"/>
        <v>8816.6666666666642</v>
      </c>
      <c r="F34" s="59">
        <f t="shared" si="0"/>
        <v>49900</v>
      </c>
      <c r="G34" s="49">
        <f t="shared" si="4"/>
        <v>8316.6666666666642</v>
      </c>
      <c r="H34" s="29"/>
      <c r="I34" s="27">
        <v>64</v>
      </c>
      <c r="J34" s="27">
        <v>32000</v>
      </c>
      <c r="K34" s="25">
        <v>61900</v>
      </c>
      <c r="L34" s="68">
        <f t="shared" si="8"/>
        <v>6400</v>
      </c>
      <c r="M34" s="64">
        <f t="shared" si="6"/>
        <v>10316.666666666664</v>
      </c>
      <c r="N34" s="59">
        <f t="shared" si="1"/>
        <v>58900</v>
      </c>
      <c r="O34" s="49">
        <f t="shared" si="7"/>
        <v>9816.6666666666642</v>
      </c>
      <c r="P34" s="9"/>
      <c r="Q34" s="37"/>
      <c r="R34" s="9"/>
      <c r="S34" s="9"/>
      <c r="T34" s="10"/>
      <c r="U34" s="28"/>
      <c r="V34" s="4">
        <v>8816.67</v>
      </c>
      <c r="W34" s="4"/>
      <c r="X34" s="4"/>
      <c r="Y34" s="4">
        <v>25108</v>
      </c>
      <c r="Z34" s="4"/>
      <c r="AA34" s="4"/>
      <c r="AB34" s="4">
        <v>25108</v>
      </c>
      <c r="AC34" s="4">
        <v>18976</v>
      </c>
      <c r="AD34" s="5" t="e">
        <f>AC34-#REF!</f>
        <v>#REF!</v>
      </c>
    </row>
    <row r="35" spans="1:30" ht="19" customHeight="1" x14ac:dyDescent="0.35">
      <c r="A35" s="3">
        <v>68</v>
      </c>
      <c r="B35" s="3">
        <v>25500</v>
      </c>
      <c r="C35" s="4">
        <v>53900</v>
      </c>
      <c r="D35" s="68">
        <f t="shared" si="9"/>
        <v>5100</v>
      </c>
      <c r="E35" s="65">
        <f t="shared" si="3"/>
        <v>8983.3333333333285</v>
      </c>
      <c r="F35" s="61">
        <f t="shared" si="0"/>
        <v>50900</v>
      </c>
      <c r="G35" s="50">
        <f t="shared" si="4"/>
        <v>8483.3333333333285</v>
      </c>
      <c r="H35" s="29"/>
      <c r="I35" s="3">
        <v>66</v>
      </c>
      <c r="J35" s="3">
        <v>33000</v>
      </c>
      <c r="K35" s="4">
        <v>63900</v>
      </c>
      <c r="L35" s="68">
        <f t="shared" si="8"/>
        <v>6600</v>
      </c>
      <c r="M35" s="65">
        <f t="shared" si="6"/>
        <v>10650</v>
      </c>
      <c r="N35" s="61">
        <f t="shared" si="1"/>
        <v>60900</v>
      </c>
      <c r="O35" s="50">
        <f t="shared" si="7"/>
        <v>10150</v>
      </c>
      <c r="P35" s="9"/>
      <c r="Q35" s="37"/>
      <c r="R35" s="9"/>
      <c r="S35" s="9"/>
      <c r="T35" s="10"/>
      <c r="U35" s="28"/>
      <c r="V35" s="4">
        <v>8983.33</v>
      </c>
      <c r="W35" s="4"/>
      <c r="X35" s="4"/>
      <c r="Y35" s="4">
        <v>25825</v>
      </c>
      <c r="Z35" s="4"/>
      <c r="AA35" s="4"/>
      <c r="AB35" s="4">
        <v>25825</v>
      </c>
      <c r="AC35" s="4">
        <v>19092</v>
      </c>
      <c r="AD35" s="5" t="e">
        <f>AC35-#REF!</f>
        <v>#REF!</v>
      </c>
    </row>
    <row r="36" spans="1:30" ht="19" customHeight="1" x14ac:dyDescent="0.35">
      <c r="A36" s="27">
        <v>70</v>
      </c>
      <c r="B36" s="27">
        <v>26250</v>
      </c>
      <c r="C36" s="25">
        <v>54900</v>
      </c>
      <c r="D36" s="68">
        <f t="shared" si="9"/>
        <v>5250</v>
      </c>
      <c r="E36" s="64">
        <f t="shared" si="3"/>
        <v>9150</v>
      </c>
      <c r="F36" s="59">
        <f t="shared" si="0"/>
        <v>51900</v>
      </c>
      <c r="G36" s="49">
        <f t="shared" si="4"/>
        <v>8650</v>
      </c>
      <c r="H36" s="29"/>
      <c r="I36" s="27">
        <v>68</v>
      </c>
      <c r="J36" s="27">
        <v>34000</v>
      </c>
      <c r="K36" s="25">
        <v>64900</v>
      </c>
      <c r="L36" s="68">
        <f t="shared" si="8"/>
        <v>6800</v>
      </c>
      <c r="M36" s="64">
        <f t="shared" si="6"/>
        <v>10816.666666666664</v>
      </c>
      <c r="N36" s="59">
        <f t="shared" si="1"/>
        <v>61900</v>
      </c>
      <c r="O36" s="49">
        <f t="shared" si="7"/>
        <v>10316.666666666664</v>
      </c>
      <c r="P36" s="9"/>
      <c r="Q36" s="37"/>
      <c r="R36" s="9"/>
      <c r="S36" s="9"/>
      <c r="T36" s="10"/>
      <c r="U36" s="28"/>
      <c r="V36" s="4">
        <v>9150</v>
      </c>
      <c r="W36" s="4"/>
      <c r="X36" s="4"/>
      <c r="Y36" s="4">
        <v>26543</v>
      </c>
      <c r="Z36" s="4"/>
      <c r="AA36" s="4"/>
      <c r="AB36" s="4">
        <v>26543</v>
      </c>
      <c r="AC36" s="4">
        <v>19208</v>
      </c>
      <c r="AD36" s="5" t="e">
        <f>AC36-#REF!</f>
        <v>#REF!</v>
      </c>
    </row>
    <row r="37" spans="1:30" ht="19" customHeight="1" x14ac:dyDescent="0.35">
      <c r="A37" s="3">
        <v>72</v>
      </c>
      <c r="B37" s="3">
        <v>27000</v>
      </c>
      <c r="C37" s="4">
        <v>55900</v>
      </c>
      <c r="D37" s="68">
        <f t="shared" si="9"/>
        <v>5400</v>
      </c>
      <c r="E37" s="65">
        <f t="shared" si="3"/>
        <v>9316.6666666666642</v>
      </c>
      <c r="F37" s="61">
        <f t="shared" si="0"/>
        <v>52900</v>
      </c>
      <c r="G37" s="50">
        <f t="shared" si="4"/>
        <v>8816.6666666666642</v>
      </c>
      <c r="H37" s="29"/>
      <c r="I37" s="3">
        <v>70</v>
      </c>
      <c r="J37" s="3">
        <v>35000</v>
      </c>
      <c r="K37" s="4">
        <v>65900</v>
      </c>
      <c r="L37" s="68">
        <f t="shared" si="8"/>
        <v>7000</v>
      </c>
      <c r="M37" s="65">
        <f t="shared" si="6"/>
        <v>10983.333333333328</v>
      </c>
      <c r="N37" s="61">
        <f t="shared" si="1"/>
        <v>62900</v>
      </c>
      <c r="O37" s="50">
        <f t="shared" si="7"/>
        <v>10483.333333333328</v>
      </c>
      <c r="P37" s="9"/>
      <c r="Q37" s="38"/>
      <c r="R37" s="9"/>
      <c r="S37" s="9"/>
      <c r="T37" s="10"/>
      <c r="U37" s="28"/>
      <c r="V37" s="4">
        <v>9316.67</v>
      </c>
      <c r="W37" s="4"/>
      <c r="X37" s="4"/>
      <c r="Y37" s="4">
        <v>27460</v>
      </c>
      <c r="Z37" s="4"/>
      <c r="AA37" s="4"/>
      <c r="AB37" s="4">
        <v>27460</v>
      </c>
      <c r="AC37" s="4">
        <v>19123</v>
      </c>
      <c r="AD37" s="5" t="e">
        <f>AC37-#REF!</f>
        <v>#REF!</v>
      </c>
    </row>
    <row r="38" spans="1:30" ht="19" customHeight="1" thickBot="1" x14ac:dyDescent="0.4">
      <c r="A38" s="27">
        <v>74</v>
      </c>
      <c r="B38" s="27">
        <v>27750</v>
      </c>
      <c r="C38" s="25">
        <v>56900</v>
      </c>
      <c r="D38" s="68">
        <f t="shared" si="9"/>
        <v>5550</v>
      </c>
      <c r="E38" s="64">
        <f t="shared" si="3"/>
        <v>9483.3333333333285</v>
      </c>
      <c r="F38" s="59">
        <f t="shared" si="0"/>
        <v>53900</v>
      </c>
      <c r="G38" s="49">
        <f t="shared" si="4"/>
        <v>8983.3333333333285</v>
      </c>
      <c r="H38" s="29"/>
      <c r="I38" s="27">
        <v>72</v>
      </c>
      <c r="J38" s="27">
        <v>36000</v>
      </c>
      <c r="K38" s="25">
        <v>67900</v>
      </c>
      <c r="L38" s="68">
        <f t="shared" si="8"/>
        <v>7200</v>
      </c>
      <c r="M38" s="64">
        <f t="shared" si="6"/>
        <v>11316.666666666664</v>
      </c>
      <c r="N38" s="66">
        <f t="shared" si="1"/>
        <v>64900</v>
      </c>
      <c r="O38" s="51">
        <f t="shared" si="7"/>
        <v>10816.666666666664</v>
      </c>
      <c r="P38" s="9"/>
      <c r="Q38" s="38"/>
      <c r="R38" s="9"/>
      <c r="S38" s="9"/>
      <c r="T38" s="10"/>
      <c r="U38" s="28"/>
      <c r="V38" s="4">
        <v>9483.33</v>
      </c>
      <c r="W38" s="4"/>
      <c r="X38" s="4"/>
      <c r="Y38" s="4">
        <v>28178</v>
      </c>
      <c r="Z38" s="4"/>
      <c r="AA38" s="4"/>
      <c r="AB38" s="4">
        <v>28178</v>
      </c>
      <c r="AC38" s="4">
        <v>19239</v>
      </c>
      <c r="AD38" s="5" t="e">
        <f>AC38-#REF!</f>
        <v>#REF!</v>
      </c>
    </row>
    <row r="39" spans="1:30" ht="19" customHeight="1" x14ac:dyDescent="0.35">
      <c r="A39" s="3">
        <v>76</v>
      </c>
      <c r="B39" s="3">
        <v>28500</v>
      </c>
      <c r="C39" s="4">
        <v>57900</v>
      </c>
      <c r="D39" s="68">
        <f t="shared" si="9"/>
        <v>5700</v>
      </c>
      <c r="E39" s="65">
        <f t="shared" si="3"/>
        <v>9650</v>
      </c>
      <c r="F39" s="61">
        <f t="shared" si="0"/>
        <v>54900</v>
      </c>
      <c r="G39" s="50">
        <f t="shared" si="4"/>
        <v>9150</v>
      </c>
      <c r="H39" s="9"/>
      <c r="I39" s="29"/>
      <c r="J39" s="29"/>
      <c r="K39" s="29"/>
      <c r="L39" s="29"/>
      <c r="M39" s="31"/>
      <c r="N39" s="31"/>
      <c r="O39" s="31"/>
      <c r="P39" s="9"/>
      <c r="Q39" s="38"/>
      <c r="R39" s="9"/>
      <c r="S39" s="9"/>
      <c r="T39" s="10"/>
      <c r="U39" s="28"/>
      <c r="V39" s="4">
        <v>9650</v>
      </c>
      <c r="W39" s="4"/>
      <c r="X39" s="4"/>
      <c r="Y39" s="4">
        <v>28895</v>
      </c>
      <c r="Z39" s="4"/>
      <c r="AA39" s="4"/>
      <c r="AB39" s="4">
        <v>28895</v>
      </c>
      <c r="AC39" s="4">
        <v>19355</v>
      </c>
      <c r="AD39" s="5" t="e">
        <f>AC39-#REF!</f>
        <v>#REF!</v>
      </c>
    </row>
    <row r="40" spans="1:30" ht="19" customHeight="1" x14ac:dyDescent="0.35">
      <c r="A40" s="27">
        <v>78</v>
      </c>
      <c r="B40" s="27">
        <v>29250</v>
      </c>
      <c r="C40" s="25">
        <v>58900</v>
      </c>
      <c r="D40" s="68">
        <f t="shared" si="9"/>
        <v>5850</v>
      </c>
      <c r="E40" s="64">
        <f t="shared" si="3"/>
        <v>9816.6666666666642</v>
      </c>
      <c r="F40" s="59">
        <f t="shared" si="0"/>
        <v>55900</v>
      </c>
      <c r="G40" s="49">
        <f t="shared" si="4"/>
        <v>9316.6666666666642</v>
      </c>
      <c r="H40" s="9"/>
      <c r="I40" s="78" t="s">
        <v>30</v>
      </c>
      <c r="J40" s="78"/>
      <c r="K40" s="78"/>
      <c r="L40" s="78"/>
      <c r="M40" s="78"/>
      <c r="N40" s="58"/>
      <c r="O40" s="58"/>
      <c r="P40" s="30"/>
      <c r="Q40" s="29"/>
      <c r="R40" s="29"/>
      <c r="S40" s="29"/>
      <c r="T40" s="10"/>
      <c r="U40" s="28"/>
      <c r="V40" s="4">
        <v>9816.67</v>
      </c>
      <c r="W40" s="4"/>
      <c r="X40" s="4"/>
      <c r="Y40" s="4">
        <v>29613</v>
      </c>
      <c r="Z40" s="4"/>
      <c r="AA40" s="4"/>
      <c r="AB40" s="4">
        <v>29613</v>
      </c>
      <c r="AC40" s="4">
        <v>19471</v>
      </c>
      <c r="AD40" s="5" t="e">
        <f>AC40-#REF!</f>
        <v>#REF!</v>
      </c>
    </row>
    <row r="41" spans="1:30" ht="19" customHeight="1" x14ac:dyDescent="0.35">
      <c r="A41" s="3">
        <v>80</v>
      </c>
      <c r="B41" s="3">
        <v>30000</v>
      </c>
      <c r="C41" s="4">
        <v>59900</v>
      </c>
      <c r="D41" s="68">
        <f t="shared" si="9"/>
        <v>6000</v>
      </c>
      <c r="E41" s="65">
        <f t="shared" si="3"/>
        <v>9983.3333333333285</v>
      </c>
      <c r="F41" s="61">
        <f t="shared" si="0"/>
        <v>56900</v>
      </c>
      <c r="G41" s="50">
        <f t="shared" si="4"/>
        <v>9483.3333333333285</v>
      </c>
      <c r="H41" s="9"/>
      <c r="I41" s="30"/>
      <c r="J41" s="30"/>
      <c r="K41" s="30"/>
      <c r="L41" s="30"/>
      <c r="M41" s="30"/>
      <c r="N41" s="30"/>
      <c r="O41" s="30"/>
      <c r="P41" s="39"/>
      <c r="Q41" s="30"/>
      <c r="R41" s="30"/>
      <c r="S41" s="30"/>
      <c r="T41" s="10"/>
      <c r="U41" s="28"/>
      <c r="V41" s="4">
        <v>9983.33</v>
      </c>
      <c r="W41" s="4"/>
      <c r="X41" s="4"/>
      <c r="Y41" s="4">
        <v>30530</v>
      </c>
      <c r="Z41" s="4"/>
      <c r="AA41" s="4"/>
      <c r="AB41" s="4">
        <v>30530</v>
      </c>
      <c r="AC41" s="4">
        <v>19387</v>
      </c>
      <c r="AD41" s="5" t="e">
        <f>AC41-#REF!</f>
        <v>#REF!</v>
      </c>
    </row>
    <row r="42" spans="1:30" ht="19" customHeight="1" x14ac:dyDescent="0.35">
      <c r="A42" s="27">
        <v>82</v>
      </c>
      <c r="B42" s="27">
        <v>30750</v>
      </c>
      <c r="C42" s="25">
        <v>60900</v>
      </c>
      <c r="D42" s="68">
        <f t="shared" si="9"/>
        <v>6150</v>
      </c>
      <c r="E42" s="64">
        <f t="shared" si="3"/>
        <v>10150</v>
      </c>
      <c r="F42" s="59">
        <f t="shared" si="0"/>
        <v>57900</v>
      </c>
      <c r="G42" s="49">
        <f t="shared" si="4"/>
        <v>9650</v>
      </c>
      <c r="H42" s="9"/>
      <c r="I42" s="17"/>
      <c r="J42" s="17"/>
      <c r="K42" s="17"/>
      <c r="L42" s="17"/>
      <c r="M42" s="32"/>
      <c r="N42" s="32"/>
      <c r="O42" s="32"/>
      <c r="P42" s="34"/>
      <c r="Q42" s="16"/>
      <c r="R42" s="16"/>
      <c r="S42" s="16"/>
      <c r="T42" s="10"/>
      <c r="U42" s="28"/>
      <c r="V42" s="4">
        <v>10150</v>
      </c>
      <c r="W42" s="4"/>
      <c r="X42" s="4"/>
      <c r="Y42" s="4">
        <v>30848</v>
      </c>
      <c r="Z42" s="4"/>
      <c r="AA42" s="4"/>
      <c r="AB42" s="4">
        <v>30848</v>
      </c>
      <c r="AC42" s="4">
        <v>19903</v>
      </c>
      <c r="AD42" s="5" t="e">
        <f>AC42-#REF!</f>
        <v>#REF!</v>
      </c>
    </row>
    <row r="43" spans="1:30" ht="19" customHeight="1" x14ac:dyDescent="0.35">
      <c r="A43" s="3">
        <v>84</v>
      </c>
      <c r="B43" s="3">
        <v>31500</v>
      </c>
      <c r="C43" s="4">
        <v>61900</v>
      </c>
      <c r="D43" s="68">
        <f t="shared" si="9"/>
        <v>6300</v>
      </c>
      <c r="E43" s="65">
        <f t="shared" si="3"/>
        <v>10316.666666666664</v>
      </c>
      <c r="F43" s="61">
        <f t="shared" si="0"/>
        <v>58900</v>
      </c>
      <c r="G43" s="50">
        <f t="shared" si="4"/>
        <v>9816.6666666666642</v>
      </c>
      <c r="H43" s="9"/>
      <c r="I43" s="17"/>
      <c r="J43" s="17"/>
      <c r="K43" s="17"/>
      <c r="L43" s="17"/>
      <c r="M43" s="32"/>
      <c r="N43" s="32"/>
      <c r="O43" s="32"/>
      <c r="P43" s="36"/>
      <c r="Q43" s="17"/>
      <c r="R43" s="17"/>
      <c r="S43" s="17"/>
      <c r="T43" s="10"/>
      <c r="U43" s="28"/>
      <c r="V43" s="4">
        <v>10316.67</v>
      </c>
      <c r="W43" s="4"/>
      <c r="X43" s="4"/>
      <c r="Y43" s="4">
        <v>31565</v>
      </c>
      <c r="Z43" s="4"/>
      <c r="AA43" s="4"/>
      <c r="AB43" s="4">
        <v>31565</v>
      </c>
      <c r="AC43" s="4">
        <v>20018</v>
      </c>
      <c r="AD43" s="5" t="e">
        <f>AC43-#REF!</f>
        <v>#REF!</v>
      </c>
    </row>
    <row r="44" spans="1:30" ht="19" customHeight="1" x14ac:dyDescent="0.35">
      <c r="A44" s="27">
        <v>86</v>
      </c>
      <c r="B44" s="27">
        <v>32250</v>
      </c>
      <c r="C44" s="25">
        <v>62900</v>
      </c>
      <c r="D44" s="68">
        <f t="shared" si="9"/>
        <v>6450</v>
      </c>
      <c r="E44" s="64">
        <f t="shared" si="3"/>
        <v>10483.333333333328</v>
      </c>
      <c r="F44" s="59">
        <f t="shared" si="0"/>
        <v>59900</v>
      </c>
      <c r="G44" s="49">
        <f t="shared" si="4"/>
        <v>9983.3333333333285</v>
      </c>
      <c r="H44" s="9"/>
      <c r="I44" s="17"/>
      <c r="J44" s="17"/>
      <c r="K44" s="17"/>
      <c r="L44" s="17"/>
      <c r="M44" s="32"/>
      <c r="N44" s="32"/>
      <c r="O44" s="32"/>
      <c r="P44" s="36"/>
      <c r="Q44" s="17"/>
      <c r="R44" s="17"/>
      <c r="S44" s="17"/>
      <c r="T44" s="10"/>
      <c r="U44" s="28"/>
      <c r="V44" s="4">
        <v>10483.33</v>
      </c>
      <c r="W44" s="4"/>
      <c r="X44" s="4"/>
      <c r="Y44" s="4">
        <v>32283</v>
      </c>
      <c r="Z44" s="4"/>
      <c r="AA44" s="4"/>
      <c r="AB44" s="4">
        <v>32283</v>
      </c>
      <c r="AC44" s="4">
        <v>20134</v>
      </c>
      <c r="AD44" s="5" t="e">
        <f>AC44-#REF!</f>
        <v>#REF!</v>
      </c>
    </row>
    <row r="45" spans="1:30" ht="19" customHeight="1" x14ac:dyDescent="0.35">
      <c r="A45" s="3">
        <v>88</v>
      </c>
      <c r="B45" s="3">
        <v>33000</v>
      </c>
      <c r="C45" s="4">
        <v>63900</v>
      </c>
      <c r="D45" s="68">
        <f t="shared" si="9"/>
        <v>6600</v>
      </c>
      <c r="E45" s="65">
        <f t="shared" si="3"/>
        <v>10650</v>
      </c>
      <c r="F45" s="61">
        <f t="shared" si="0"/>
        <v>60900</v>
      </c>
      <c r="G45" s="50">
        <f t="shared" si="4"/>
        <v>10150</v>
      </c>
      <c r="H45" s="9"/>
      <c r="I45" s="17"/>
      <c r="J45" s="17"/>
      <c r="K45" s="17"/>
      <c r="L45" s="17"/>
      <c r="M45" s="32"/>
      <c r="N45" s="32"/>
      <c r="O45" s="32"/>
      <c r="P45" s="36"/>
      <c r="Q45" s="17"/>
      <c r="R45" s="17"/>
      <c r="S45" s="17"/>
      <c r="T45" s="10"/>
      <c r="U45" s="28"/>
      <c r="V45" s="4">
        <v>10650</v>
      </c>
      <c r="W45" s="4"/>
      <c r="X45" s="4"/>
      <c r="Y45" s="4">
        <v>33000</v>
      </c>
      <c r="Z45" s="4"/>
      <c r="AA45" s="4"/>
      <c r="AB45" s="4">
        <v>33000</v>
      </c>
      <c r="AC45" s="4">
        <v>20250</v>
      </c>
      <c r="AD45" s="5" t="e">
        <f>AC45-#REF!</f>
        <v>#REF!</v>
      </c>
    </row>
    <row r="46" spans="1:30" ht="19" customHeight="1" x14ac:dyDescent="0.35">
      <c r="A46" s="27">
        <v>90</v>
      </c>
      <c r="B46" s="27">
        <v>33750</v>
      </c>
      <c r="C46" s="25">
        <v>64900</v>
      </c>
      <c r="D46" s="68">
        <f t="shared" si="9"/>
        <v>6750</v>
      </c>
      <c r="E46" s="64">
        <f t="shared" si="3"/>
        <v>10816.666666666664</v>
      </c>
      <c r="F46" s="59">
        <f t="shared" si="0"/>
        <v>61900</v>
      </c>
      <c r="G46" s="49">
        <f t="shared" si="4"/>
        <v>10316.666666666664</v>
      </c>
      <c r="H46" s="9"/>
      <c r="I46" s="34"/>
      <c r="J46" s="9"/>
      <c r="K46" s="9"/>
      <c r="L46" s="9"/>
      <c r="M46" s="10"/>
      <c r="N46" s="10"/>
      <c r="O46" s="10"/>
      <c r="P46" s="36"/>
      <c r="Q46" s="17"/>
      <c r="R46" s="17"/>
      <c r="S46" s="17"/>
      <c r="T46" s="10"/>
      <c r="U46" s="28"/>
      <c r="V46" s="4">
        <v>10816.67</v>
      </c>
      <c r="W46" s="4"/>
      <c r="X46" s="4"/>
      <c r="Y46" s="4">
        <v>33718</v>
      </c>
      <c r="Z46" s="4"/>
      <c r="AA46" s="4"/>
      <c r="AB46" s="4">
        <v>33718</v>
      </c>
      <c r="AC46" s="4">
        <v>20366</v>
      </c>
      <c r="AD46" s="5" t="e">
        <f>AC46-#REF!</f>
        <v>#REF!</v>
      </c>
    </row>
    <row r="47" spans="1:30" ht="19" customHeight="1" x14ac:dyDescent="0.35">
      <c r="A47" s="3">
        <v>92</v>
      </c>
      <c r="B47" s="3">
        <v>34500</v>
      </c>
      <c r="C47" s="4">
        <v>65900</v>
      </c>
      <c r="D47" s="68">
        <f t="shared" si="9"/>
        <v>6900</v>
      </c>
      <c r="E47" s="65">
        <f t="shared" si="3"/>
        <v>10983.333333333328</v>
      </c>
      <c r="F47" s="61">
        <f t="shared" si="0"/>
        <v>62900</v>
      </c>
      <c r="G47" s="50">
        <f t="shared" si="4"/>
        <v>10483.333333333328</v>
      </c>
      <c r="H47" s="9"/>
      <c r="P47" s="36"/>
      <c r="Q47" s="9"/>
      <c r="R47" s="9"/>
      <c r="S47" s="9"/>
      <c r="T47" s="10"/>
      <c r="U47" s="28"/>
      <c r="V47" s="4">
        <v>10983.33</v>
      </c>
      <c r="W47" s="4"/>
      <c r="X47" s="4"/>
      <c r="Y47" s="4">
        <v>34435</v>
      </c>
      <c r="Z47" s="4"/>
      <c r="AA47" s="4"/>
      <c r="AB47" s="4">
        <v>34435</v>
      </c>
      <c r="AC47" s="4">
        <v>20482</v>
      </c>
      <c r="AD47" s="5" t="e">
        <f>AC47-#REF!</f>
        <v>#REF!</v>
      </c>
    </row>
    <row r="48" spans="1:30" ht="19" customHeight="1" x14ac:dyDescent="0.35">
      <c r="A48" s="27">
        <v>94</v>
      </c>
      <c r="B48" s="27">
        <v>35250</v>
      </c>
      <c r="C48" s="25">
        <v>66900</v>
      </c>
      <c r="D48" s="68">
        <f t="shared" si="9"/>
        <v>7050</v>
      </c>
      <c r="E48" s="64">
        <f t="shared" si="3"/>
        <v>11150</v>
      </c>
      <c r="F48" s="59">
        <f t="shared" si="0"/>
        <v>63900</v>
      </c>
      <c r="G48" s="49">
        <f t="shared" si="4"/>
        <v>10650</v>
      </c>
      <c r="H48" s="9"/>
      <c r="P48" s="36"/>
      <c r="T48" s="10"/>
      <c r="U48" s="28"/>
      <c r="V48" s="4">
        <v>11150</v>
      </c>
      <c r="W48" s="4"/>
      <c r="X48" s="4"/>
      <c r="Y48" s="4">
        <v>35053</v>
      </c>
      <c r="Z48" s="4"/>
      <c r="AA48" s="4"/>
      <c r="AB48" s="4">
        <v>35053</v>
      </c>
      <c r="AC48" s="4">
        <v>20698</v>
      </c>
      <c r="AD48" s="5" t="e">
        <f>AC48-#REF!</f>
        <v>#REF!</v>
      </c>
    </row>
    <row r="49" spans="1:32" ht="19" customHeight="1" thickBot="1" x14ac:dyDescent="0.4">
      <c r="A49" s="3">
        <v>96</v>
      </c>
      <c r="B49" s="3">
        <v>36000</v>
      </c>
      <c r="C49" s="4">
        <v>67900</v>
      </c>
      <c r="D49" s="68">
        <f t="shared" si="9"/>
        <v>7200</v>
      </c>
      <c r="E49" s="65">
        <f t="shared" si="3"/>
        <v>11316.666666666664</v>
      </c>
      <c r="F49" s="62">
        <f t="shared" si="0"/>
        <v>64900</v>
      </c>
      <c r="G49" s="53">
        <f t="shared" si="4"/>
        <v>10816.666666666664</v>
      </c>
      <c r="H49" s="9"/>
      <c r="P49" s="36"/>
      <c r="T49" s="10"/>
      <c r="U49" s="28"/>
      <c r="V49" s="4">
        <v>11316.67</v>
      </c>
      <c r="W49" s="4"/>
      <c r="X49" s="4"/>
      <c r="Y49" s="4">
        <v>35670</v>
      </c>
      <c r="Z49" s="4"/>
      <c r="AA49" s="4"/>
      <c r="AB49" s="4">
        <v>35670</v>
      </c>
      <c r="AC49" s="4">
        <v>20913</v>
      </c>
      <c r="AD49" s="5" t="e">
        <f>AC49-#REF!</f>
        <v>#REF!</v>
      </c>
    </row>
    <row r="50" spans="1:32" ht="19" customHeight="1" x14ac:dyDescent="0.35">
      <c r="A50" s="52"/>
      <c r="B50" s="29"/>
      <c r="C50" s="29"/>
      <c r="D50" s="31"/>
      <c r="E50" s="31"/>
      <c r="F50" s="31"/>
      <c r="G50" s="31"/>
      <c r="H50" s="29"/>
      <c r="P50" s="29"/>
      <c r="T50" s="29"/>
      <c r="U50" s="24"/>
      <c r="V50" s="24"/>
      <c r="W50" s="24"/>
      <c r="X50" s="24"/>
      <c r="Y50" s="24"/>
      <c r="Z50" s="24"/>
      <c r="AA50" s="24"/>
      <c r="AB50" s="24"/>
      <c r="AC50" s="24"/>
      <c r="AD50" s="26"/>
      <c r="AE50" s="6"/>
      <c r="AF50" s="6"/>
    </row>
    <row r="51" spans="1:32" ht="19" customHeight="1" x14ac:dyDescent="0.35">
      <c r="P51" s="30"/>
      <c r="T51" s="30"/>
      <c r="U51" s="18"/>
      <c r="V51" s="18"/>
      <c r="W51" s="18"/>
      <c r="X51" s="18"/>
      <c r="Y51" s="18"/>
      <c r="Z51" s="18"/>
      <c r="AA51" s="18"/>
      <c r="AB51" s="18"/>
      <c r="AC51" s="18"/>
      <c r="AD51" s="19"/>
    </row>
    <row r="52" spans="1:32" ht="19" customHeight="1" x14ac:dyDescent="0.35">
      <c r="P52" s="16"/>
      <c r="T52"/>
      <c r="U52"/>
      <c r="V52"/>
      <c r="W52"/>
      <c r="X52"/>
      <c r="Y52"/>
      <c r="Z52"/>
      <c r="AA52"/>
      <c r="AB52"/>
      <c r="AC52"/>
      <c r="AD52"/>
    </row>
    <row r="53" spans="1:32" s="7" customFormat="1" ht="19" customHeight="1" x14ac:dyDescent="0.35">
      <c r="D53" s="33"/>
      <c r="E53" s="33"/>
      <c r="F53" s="33"/>
      <c r="G53" s="33"/>
      <c r="I53" s="13"/>
      <c r="J53" s="13"/>
      <c r="K53" s="13"/>
      <c r="L53" s="13"/>
      <c r="M53" s="14"/>
      <c r="N53" s="14"/>
      <c r="O53" s="14"/>
      <c r="P53" s="17"/>
      <c r="Q53" s="13"/>
      <c r="R53" s="13"/>
      <c r="S53" s="13"/>
    </row>
    <row r="54" spans="1:32" s="7" customFormat="1" ht="19" customHeight="1" x14ac:dyDescent="0.35">
      <c r="D54" s="33"/>
      <c r="E54" s="33"/>
      <c r="F54" s="33"/>
      <c r="G54" s="33"/>
      <c r="I54" s="13"/>
      <c r="J54" s="13"/>
      <c r="K54" s="13"/>
      <c r="L54" s="13"/>
      <c r="M54" s="14"/>
      <c r="N54" s="14"/>
      <c r="O54" s="14"/>
      <c r="P54" s="17"/>
      <c r="Q54" s="13"/>
      <c r="R54" s="13"/>
      <c r="S54" s="13"/>
    </row>
    <row r="55" spans="1:32" s="7" customFormat="1" ht="19" customHeight="1" x14ac:dyDescent="0.35">
      <c r="D55" s="33"/>
      <c r="E55" s="33"/>
      <c r="F55" s="33"/>
      <c r="G55" s="33"/>
      <c r="I55" s="13"/>
      <c r="J55" s="13"/>
      <c r="K55" s="13"/>
      <c r="L55" s="13"/>
      <c r="M55" s="14"/>
      <c r="N55" s="14"/>
      <c r="O55" s="14"/>
      <c r="P55" s="17"/>
      <c r="Q55" s="13"/>
      <c r="R55" s="13"/>
      <c r="S55" s="13"/>
    </row>
    <row r="56" spans="1:32" s="7" customFormat="1" ht="19" customHeight="1" x14ac:dyDescent="0.35">
      <c r="B56"/>
      <c r="C56"/>
      <c r="D56" s="40"/>
      <c r="E56" s="33"/>
      <c r="F56" s="33"/>
      <c r="G56" s="33"/>
      <c r="I56" s="13"/>
      <c r="J56" s="13"/>
      <c r="K56" s="13"/>
      <c r="L56" s="13"/>
      <c r="M56" s="14"/>
      <c r="N56" s="14"/>
      <c r="O56" s="14"/>
      <c r="P56" s="17"/>
      <c r="Q56" s="13"/>
      <c r="R56" s="13"/>
      <c r="S56" s="13"/>
    </row>
    <row r="57" spans="1:32" ht="19" customHeight="1" x14ac:dyDescent="0.35">
      <c r="A57" s="8"/>
      <c r="B57" s="34"/>
      <c r="C57" s="34"/>
      <c r="D57" s="34"/>
      <c r="E57" s="34"/>
      <c r="F57" s="34"/>
      <c r="G57" s="34"/>
      <c r="H57" s="34"/>
      <c r="P57" s="9"/>
      <c r="T57" s="10"/>
      <c r="U57" s="9"/>
      <c r="V57" s="9"/>
      <c r="W57" s="9"/>
      <c r="X57" s="9"/>
      <c r="Y57" s="9"/>
      <c r="Z57" s="9"/>
      <c r="AA57" s="9"/>
      <c r="AB57" s="9"/>
      <c r="AC57" s="9"/>
      <c r="AD57" s="11"/>
    </row>
  </sheetData>
  <mergeCells count="33">
    <mergeCell ref="Q3:R3"/>
    <mergeCell ref="Q11:R12"/>
    <mergeCell ref="F1:G2"/>
    <mergeCell ref="N1:O2"/>
    <mergeCell ref="X9:X11"/>
    <mergeCell ref="A1:E1"/>
    <mergeCell ref="A2:E2"/>
    <mergeCell ref="V2:X2"/>
    <mergeCell ref="V3:W3"/>
    <mergeCell ref="V4:W4"/>
    <mergeCell ref="V5:W5"/>
    <mergeCell ref="V6:W8"/>
    <mergeCell ref="X6:X8"/>
    <mergeCell ref="I1:M1"/>
    <mergeCell ref="I2:M2"/>
    <mergeCell ref="V9:W11"/>
    <mergeCell ref="Q4:R4"/>
    <mergeCell ref="Q10:S10"/>
    <mergeCell ref="Q7:R8"/>
    <mergeCell ref="Q9:R9"/>
    <mergeCell ref="I40:M40"/>
    <mergeCell ref="Q1:S1"/>
    <mergeCell ref="Q5:R6"/>
    <mergeCell ref="Q2:R2"/>
    <mergeCell ref="S7:S8"/>
    <mergeCell ref="S5:S6"/>
    <mergeCell ref="S17:S18"/>
    <mergeCell ref="S15:S16"/>
    <mergeCell ref="S13:S14"/>
    <mergeCell ref="S11:S12"/>
    <mergeCell ref="Q17:R18"/>
    <mergeCell ref="Q15:R16"/>
    <mergeCell ref="Q13:R14"/>
  </mergeCells>
  <pageMargins left="0" right="0" top="0" bottom="0" header="0" footer="0"/>
  <pageSetup paperSize="9" scale="5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Salome Roubine</cp:lastModifiedBy>
  <cp:lastPrinted>2024-01-04T09:37:02Z</cp:lastPrinted>
  <dcterms:created xsi:type="dcterms:W3CDTF">2023-02-14T14:12:57Z</dcterms:created>
  <dcterms:modified xsi:type="dcterms:W3CDTF">2024-01-29T15:13:08Z</dcterms:modified>
</cp:coreProperties>
</file>