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<sst xmlns="http://schemas.openxmlformats.org/spreadsheetml/2006/main" count="15" uniqueCount="12">
  <si>
    <t>Xi</t>
  </si>
  <si>
    <t>Xi - Xavg</t>
  </si>
  <si>
    <t>(Xi - Xavg)^2</t>
  </si>
  <si>
    <t>Yi</t>
  </si>
  <si>
    <t>Yi - Yavg</t>
  </si>
  <si>
    <t>(Yi - Yavg)^2</t>
  </si>
  <si>
    <t>SSx</t>
  </si>
  <si>
    <t>Q1</t>
  </si>
  <si>
    <t>Q3</t>
  </si>
  <si>
    <t>IQR</t>
  </si>
  <si>
    <t>Lower Fence</t>
  </si>
  <si>
    <t>Upper Fence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</si>
</sst>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I1" s="1" t="s">
        <v>3</v>
      </c>
      <c r="J1" s="1" t="s">
        <v>4</v>
      </c>
      <c r="K1" s="1" t="s">
        <v>5</v>
      </c>
    </row>
    <row r="2">
      <c r="A2" s="1">
        <v>15.0</v>
      </c>
      <c r="B2" s="1">
        <f t="shared" ref="B2:B5" si="1">A2-AVERAGE($A$2:$A$5)</f>
        <v>2</v>
      </c>
      <c r="C2" s="2">
        <f t="shared" ref="C2:C5" si="2">B2^2</f>
        <v>4</v>
      </c>
      <c r="E2" s="1">
        <v>39.0</v>
      </c>
      <c r="F2" s="2">
        <f t="shared" ref="F2:F5" si="3">E2-AVERAGE($E$2:$E$5)</f>
        <v>-9</v>
      </c>
      <c r="G2" s="2">
        <f t="shared" ref="G2:G5" si="4">F2^2</f>
        <v>81</v>
      </c>
      <c r="I2" s="1">
        <v>65.0</v>
      </c>
      <c r="J2" s="2">
        <f t="shared" ref="J2:J5" si="5">I2-AVERAGE($I$2:$I$5)</f>
        <v>20</v>
      </c>
      <c r="K2" s="2">
        <f t="shared" ref="K2:K5" si="6">J2^2</f>
        <v>400</v>
      </c>
    </row>
    <row r="3">
      <c r="A3" s="1">
        <v>12.0</v>
      </c>
      <c r="B3" s="2">
        <f t="shared" si="1"/>
        <v>-1</v>
      </c>
      <c r="C3" s="2">
        <f t="shared" si="2"/>
        <v>1</v>
      </c>
      <c r="E3" s="1">
        <v>45.0</v>
      </c>
      <c r="F3" s="2">
        <f t="shared" si="3"/>
        <v>-3</v>
      </c>
      <c r="G3" s="2">
        <f t="shared" si="4"/>
        <v>9</v>
      </c>
      <c r="I3" s="1">
        <v>45.0</v>
      </c>
      <c r="J3" s="2">
        <f t="shared" si="5"/>
        <v>0</v>
      </c>
      <c r="K3" s="2">
        <f t="shared" si="6"/>
        <v>0</v>
      </c>
    </row>
    <row r="4">
      <c r="A4" s="1">
        <v>14.0</v>
      </c>
      <c r="B4" s="2">
        <f t="shared" si="1"/>
        <v>1</v>
      </c>
      <c r="C4" s="2">
        <f t="shared" si="2"/>
        <v>1</v>
      </c>
      <c r="E4" s="1">
        <v>48.0</v>
      </c>
      <c r="F4" s="2">
        <f t="shared" si="3"/>
        <v>0</v>
      </c>
      <c r="G4" s="2">
        <f t="shared" si="4"/>
        <v>0</v>
      </c>
      <c r="I4" s="1">
        <v>32.0</v>
      </c>
      <c r="J4" s="2">
        <f t="shared" si="5"/>
        <v>-13</v>
      </c>
      <c r="K4" s="2">
        <f t="shared" si="6"/>
        <v>169</v>
      </c>
    </row>
    <row r="5">
      <c r="A5" s="1">
        <v>11.0</v>
      </c>
      <c r="B5" s="2">
        <f t="shared" si="1"/>
        <v>-2</v>
      </c>
      <c r="C5" s="2">
        <f t="shared" si="2"/>
        <v>4</v>
      </c>
      <c r="E5" s="1">
        <v>60.0</v>
      </c>
      <c r="F5" s="2">
        <f t="shared" si="3"/>
        <v>12</v>
      </c>
      <c r="G5" s="2">
        <f t="shared" si="4"/>
        <v>144</v>
      </c>
      <c r="I5" s="1">
        <v>38.0</v>
      </c>
      <c r="J5" s="2">
        <f t="shared" si="5"/>
        <v>-7</v>
      </c>
      <c r="K5" s="2">
        <f t="shared" si="6"/>
        <v>49</v>
      </c>
    </row>
    <row r="6">
      <c r="C6" s="1" t="s">
        <v>6</v>
      </c>
      <c r="G6" s="2">
        <f>SUM(G2:G5)</f>
        <v>234</v>
      </c>
      <c r="K6" s="2">
        <f>SUM(K2:K5)</f>
        <v>618</v>
      </c>
    </row>
    <row r="7">
      <c r="C7" s="2">
        <f>SUM(C2:C5)</f>
        <v>10</v>
      </c>
    </row>
    <row r="8">
      <c r="A8" s="2">
        <f>AVERAGE(A2:A5)</f>
        <v>13</v>
      </c>
      <c r="B8" s="2">
        <f>AVERAGE(E2:E5)</f>
        <v>48</v>
      </c>
    </row>
    <row r="15">
      <c r="B15" s="1">
        <v>14.0</v>
      </c>
    </row>
    <row r="16">
      <c r="B16" s="1">
        <v>15.0</v>
      </c>
    </row>
    <row r="17">
      <c r="B17" s="1">
        <v>18.0</v>
      </c>
    </row>
    <row r="18">
      <c r="B18" s="1">
        <v>23.0</v>
      </c>
      <c r="C18" s="1" t="s">
        <v>7</v>
      </c>
      <c r="D18" s="2">
        <f>_xlfn.QUARTILE.INC($B$15:$B$22,1)</f>
        <v>17.25</v>
      </c>
    </row>
    <row r="19">
      <c r="B19" s="1">
        <v>31.0</v>
      </c>
      <c r="C19" s="1" t="s">
        <v>8</v>
      </c>
      <c r="D19" s="2">
        <f>_xlfn.QUARTILE.INC(B15:B22, 3)</f>
        <v>46.25</v>
      </c>
    </row>
    <row r="20">
      <c r="B20" s="1">
        <v>42.0</v>
      </c>
      <c r="C20" s="1" t="s">
        <v>9</v>
      </c>
      <c r="D20" s="2">
        <f>D19-D18</f>
        <v>29</v>
      </c>
    </row>
    <row r="21">
      <c r="B21" s="1">
        <v>59.0</v>
      </c>
      <c r="C21" s="1" t="s">
        <v>10</v>
      </c>
      <c r="D21" s="2">
        <f>D20-0.5*D18</f>
        <v>20.375</v>
      </c>
    </row>
    <row r="22">
      <c r="B22" s="1">
        <v>67.0</v>
      </c>
      <c r="C22" s="1" t="s">
        <v>11</v>
      </c>
      <c r="D22" s="2">
        <f>D20-0.5*D19</f>
        <v>5.875</v>
      </c>
    </row>
  </sheetData>
  <conditionalFormatting sqref="B15:B22">
    <cfRule type="notContainsBlanks" dxfId="0" priority="1">
      <formula>LEN(TRIM(B15))&gt;0</formula>
    </cfRule>
  </conditionalFormatting>
  <conditionalFormatting sqref="B15:B22">
    <cfRule type="cellIs" dxfId="1" priority="2" operator="lessThan">
      <formula>20.375</formula>
    </cfRule>
  </conditionalFormatting>
  <conditionalFormatting sqref="D21">
    <cfRule type="cellIs" dxfId="1" priority="3" operator="greaterThan">
      <formula>46.25</formula>
    </cfRule>
  </conditionalFormatting>
  <drawing r:id="rId1"/>
</worksheet>
</file>