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rthu\OneDrive - De Vinci\ESILV\A5\Pi²_A5\Data\Projets\"/>
    </mc:Choice>
  </mc:AlternateContent>
  <bookViews>
    <workbookView xWindow="0" yWindow="458" windowWidth="28800" windowHeight="15938" tabRatio="500"/>
  </bookViews>
  <sheets>
    <sheet name="Feuil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1" i="1" l="1"/>
  <c r="J2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J20" i="1"/>
  <c r="J19" i="1"/>
  <c r="J18" i="1"/>
  <c r="J17" i="1"/>
  <c r="J16" i="1"/>
  <c r="J15" i="1"/>
  <c r="J14" i="1"/>
  <c r="J13" i="1"/>
  <c r="J12" i="1"/>
  <c r="J2" i="1"/>
  <c r="J3" i="1"/>
  <c r="J4" i="1"/>
  <c r="J5" i="1"/>
  <c r="J6" i="1"/>
  <c r="J7" i="1"/>
  <c r="J8" i="1"/>
  <c r="J9" i="1"/>
  <c r="J10" i="1"/>
  <c r="J11" i="1"/>
</calcChain>
</file>

<file path=xl/sharedStrings.xml><?xml version="1.0" encoding="utf-8"?>
<sst xmlns="http://schemas.openxmlformats.org/spreadsheetml/2006/main" count="140" uniqueCount="113">
  <si>
    <t>Grandeur Nature - Eco-volontariat </t>
  </si>
  <si>
    <t>Terminated</t>
  </si>
  <si>
    <t>ESCAPADE DANS LA FAUNE SUD AFRICAINE (MISSION ÉCOVOLONTAIRE) </t>
  </si>
  <si>
    <t>The Prologue Project: Around The World </t>
  </si>
  <si>
    <t>The Australian Dream! </t>
  </si>
  <si>
    <t>alaïa, carnet de route de la panaméricaine </t>
  </si>
  <si>
    <t>Créer VOTRE prochain voyage... en Iran! </t>
  </si>
  <si>
    <t>Smart SITy : Découverte des villes innovantes européennes </t>
  </si>
  <si>
    <t>LES VOYAGES DE KALIAM </t>
  </si>
  <si>
    <t>Des vacances pour des familles sans domicile fixe </t>
  </si>
  <si>
    <t>ASSOCIATION "A LA RACINE" </t>
  </si>
  <si>
    <t>Titre</t>
  </si>
  <si>
    <t>Départ</t>
  </si>
  <si>
    <t>Retour</t>
  </si>
  <si>
    <t>Cagnotte</t>
  </si>
  <si>
    <t>Engagement</t>
  </si>
  <si>
    <t>Budget</t>
  </si>
  <si>
    <t>Taux de financement</t>
  </si>
  <si>
    <t>Professionnel</t>
  </si>
  <si>
    <t>Solidaire / professionnel</t>
  </si>
  <si>
    <t>Aventurier</t>
  </si>
  <si>
    <t xml:space="preserve">Professionnel </t>
  </si>
  <si>
    <t xml:space="preserve">Aventurier / professionnel </t>
  </si>
  <si>
    <t>Eco-responsable</t>
  </si>
  <si>
    <t>La nomad family traverse les amériques du nord au sud</t>
  </si>
  <si>
    <t>Paris - Mongolie à Moto : Sur la route Des Mondes</t>
  </si>
  <si>
    <t>Sportif</t>
  </si>
  <si>
    <t xml:space="preserve">Le tracé Austral </t>
  </si>
  <si>
    <t>Road trip : sur la route des déchets dans l'ouest américain</t>
  </si>
  <si>
    <t>Aventurier / eco-responsable</t>
  </si>
  <si>
    <t>Aurora Del Lago : hôtel éco-responsable</t>
  </si>
  <si>
    <t>Professionnel / eco-responsable</t>
  </si>
  <si>
    <t>Tour de France 2018 des associations GN &amp; Airsoft</t>
  </si>
  <si>
    <t>Et si, ensemble, on pouvait sauver le monde marin !</t>
  </si>
  <si>
    <t>"Les Mouvements Zéro" : direction Finlande !</t>
  </si>
  <si>
    <t>The Australian way of life : immersion culturelle et exploration de la faune aquatique</t>
  </si>
  <si>
    <t>Eco-responsable / professionnel</t>
  </si>
  <si>
    <t>Durée (en jours)</t>
  </si>
  <si>
    <t>Résumé</t>
  </si>
  <si>
    <t>Docu sur les besoins de l'espèce humaine, 3 vidéastes, 1 photographe</t>
  </si>
  <si>
    <t>Permettre à des familles défavorisées de partir en vacances, créer du contact humain, renforcer le contact avec les SDF</t>
  </si>
  <si>
    <t xml:space="preserve">Aller à la découverte des producteurs locaux, quête de découvertes culinaires pour la création d'une future  épicerie </t>
  </si>
  <si>
    <t>Préserver la faune et la flore, aider à la préservation de la grande barrière de corail, bénévolat.</t>
  </si>
  <si>
    <t>Partir en Australie, travailler en tant que jeune fille au pair et être bénévole dans diverses associations sur la protection des espèces marines</t>
  </si>
  <si>
    <t>Sensibiliser les francophones à la culture et aux actions éco-responsables finlandaises qu'il est possible de mettre en place : parfaire son expertise (recyclage, économie, circulaire), acquérir un savoir-faire traditionnel (« soft skills »), rencontrer des influenceurs/entreprises innovantes ; leurs actions écolo</t>
  </si>
  <si>
    <t>Travailler deux semaines au sein de l’association  française « LifeTime Project » pour la sauvegarde des tortues au Guatemala + chercher à faire parler de ce genre de projets</t>
  </si>
  <si>
    <t>Faire le tour de la France et rencontrer un grand nombre d’associations de Airsoft dans le but de faire un reportage et des articles de blogs, pour promouvoir ces activités</t>
  </si>
  <si>
    <t>Récolter des fonds pour acheter des tentes luxueuses afin d’ouvrir un hôtel éco responsable</t>
  </si>
  <si>
    <t xml:space="preserve">Découvrir la côte ouest US en van et lutter contre l’accumulation des déchets </t>
  </si>
  <si>
    <t xml:space="preserve">Inventorier la faune sauvage par le biais de photographies et dessins en à travers un tour des réserves naturelles </t>
  </si>
  <si>
    <t>Rejoindre Oulan Bator en Mongolie de Paris en moto, partager son expérience avec la communauté à travers les dimensions culturelle, gastronomique et distribuer des peluches aux enfants</t>
  </si>
  <si>
    <t>Recherche de pièces vintage rares aux quatre coins du monde ; reverser 15% du bénéfice des ventes à l’élaboration de chantiers d’insertion, au financement pour la recherche contre le VIH et à la domiciliation des SDF</t>
  </si>
  <si>
    <t>Partir en missions éco-volontaires et partager avec la communauté</t>
  </si>
  <si>
    <t>Eco-volontariat dans un refuge animalier : orientation dans la sauvegarde de la vie sauvage et des milieux naturels, aux abords de la forêt amazonienne</t>
  </si>
  <si>
    <t xml:space="preserve">Montrer différentes cultures à leurs enfants, des paysages, des rencontres, jongler entre travail/éducation/visites, montrer la réalité des familles en voyage, partager leurs aventures </t>
  </si>
  <si>
    <t xml:space="preserve">Travailler à la conception de voyages en Iran : rencontrer et référencer les professionnels du tourisme locaux, choisir les itinéraires, découvrir des lieux hors circuit touristique </t>
  </si>
  <si>
    <t>Vivre au plus proche de la nature</t>
  </si>
  <si>
    <t>Une Toulousaine volontaire : vers l'infini et les lamas !</t>
  </si>
  <si>
    <t>Solidaire</t>
  </si>
  <si>
    <t>Faire de l’humanitaire dans une association qui s’occupe du bien-être des enfants</t>
  </si>
  <si>
    <t xml:space="preserve">Nous sommes 22 étudiants du Master 2 IMT de l'Université Paris 1 Panthéon-Sorbonne et avons pour ambition de produire un guide sur les Smart Cities et l’innovation en Europe. </t>
  </si>
  <si>
    <t>Destinations</t>
  </si>
  <si>
    <t>Sponsors</t>
  </si>
  <si>
    <t>Nice, France
Marseille, France
Toulouse, France
Bordeaux, France
Nantes, France
Brest, France
Le Mans, France
Orléans, France
Paris, France
Lille, France
Nancy, France
Strasbourg, France
Dijon, France
Lyon, France
Avignon, France</t>
  </si>
  <si>
    <t>Helsinki, Finlande
Varpaisjärvi, Finlande
Oulu, Finlande
Ylivieska, Finlande
Tampere, Finlande
Turku, Finlande
Espoo, Finlande</t>
  </si>
  <si>
    <t>Mindarie Australie-Occidentale, Australie
Perth Australie-Occidentale, Australie
Cité de Fremantle Australie-Occidentale, Australie
Ningaloo Australie-Occidentale, Australie
Rockingham Australie-Occidentale, Australie
Rottnest Island Australie-Occidentale, Australie
Karijini Australie-Occidentale, Australie
Turquoise Bay, Australie-Occidentale, Australie
Sydney Nouvelle-Galles du Sud, Australie
Bunbury Australie-Occidentale, Australie</t>
  </si>
  <si>
    <t>Cape Town, Le Cap, Cap-Occidental, Afrique du Sud
Johannesburg, Gauteng, Afrique du Sud
Zanzibar</t>
  </si>
  <si>
    <t>Perou
Bolivie
Chili
Île de Pâques, Chili
Tahiti, Polynesie Francaise
Nouvelle-Zélande
Australie
Hong Kong
Philippines
Thaïlande
Vietnam
Chine
Japon</t>
  </si>
  <si>
    <t>Monterrico, Guatemala</t>
  </si>
  <si>
    <t>Lima, Pérou
Cuzco, Pérou</t>
  </si>
  <si>
    <t>Lac Atitlan, Guatemala</t>
  </si>
  <si>
    <t>Richards Bay, Afrique du Sud</t>
  </si>
  <si>
    <t>France
Allemagne
Suisse
Italie
Autriche
Slovénie
Croatie
Bosnie-Herzégovine
Monténégro
Albanie
Macédoine (ARYM)
Bulgarie
Géorgie
Azerbaïdjan
iran
Turkménistan
Ouzbékistan
Tadjikistan
Kirghizistan
Kazakhstan
Russie
Mongolie</t>
  </si>
  <si>
    <t>Perth, Australie-Occidentale, Australie
Margaret River, Australie-Occidentale, Australie
Cité de Fremantle, Australie-Occidentale, Australie
Monkey Mia, Australie-Occidentale, Australie
Parc national d'Uluṟu-Kata Tjuṯa, Petermann, Territoire du Nord, Australie
Adélaïde, Australie-Méridionale, Australie
Île Kangourou, Australie-Méridionale, Australie
Melbourne, Victoria, Australie
Tasmanie, Australie
Canberra, Territoire de la capitale australienne, Australie
Sydney, Nouvelle-Galles du Sud, Australie
Koala Hospital, Lord Street, Port Macquarie, Nouvelle-Galles du Sud, Australie
Brisbane, Queensland, Australie
Cairns, Queensland, Australie
Daintree, Queensland, Australie</t>
  </si>
  <si>
    <t>Alaska, États-Unis
Canada
États-Unis
Mexique
Cuba
Guatemala
Honduras
Nicaragua
Costa Rica
Panama, Panamá
Colombie
Équateur
Pérou
Bolivie
Chili
Argentine</t>
  </si>
  <si>
    <t>Lisbonne, Portugal
Malmö, Suède
Copenhague, Danemark</t>
  </si>
  <si>
    <t>Patagonie
Bolivie
Pérou
Costa Rica
Californie, États-Unis
Colombie-Britannique, Canada
Yukon, Canada
Alaska, Etats-Unis</t>
  </si>
  <si>
    <t>Iran</t>
  </si>
  <si>
    <t xml:space="preserve">Australie
Thaïlande </t>
  </si>
  <si>
    <t>Etats-Unis</t>
  </si>
  <si>
    <t>Amérique</t>
  </si>
  <si>
    <t>Équateur</t>
  </si>
  <si>
    <t>Normandie, France</t>
  </si>
  <si>
    <t>TRANSGALLIA</t>
  </si>
  <si>
    <t>HAVAS VOYAGES</t>
  </si>
  <si>
    <t>CORSICA AVENTURE</t>
  </si>
  <si>
    <t>THOMAS COOK SAS</t>
  </si>
  <si>
    <t>GIE BNP PARIBAS CARDIF</t>
  </si>
  <si>
    <t>COMPTOIR DES VOYAGES</t>
  </si>
  <si>
    <t>PHOCEENS VOYAGES</t>
  </si>
  <si>
    <t>VOYAGEURS DU MONDE</t>
  </si>
  <si>
    <t>GRAND LUXURY</t>
  </si>
  <si>
    <t>SOCIETE BRESSANE DE TOURISME</t>
  </si>
  <si>
    <t>CARREFOUR VOYAGES</t>
  </si>
  <si>
    <t>AXA FRANCE IARD</t>
  </si>
  <si>
    <t>OCEAN VOYAGES</t>
  </si>
  <si>
    <t>FINANCIAL ASSURANCE COMPANY LIMITED</t>
  </si>
  <si>
    <t>LA BOUTIQUE DES GROUPES</t>
  </si>
  <si>
    <t>REFLEX</t>
  </si>
  <si>
    <t>HELVETIA ASSURANCES SA</t>
  </si>
  <si>
    <t>BPCE ASSURANCES PRODUCTION SERVICES</t>
  </si>
  <si>
    <t>GIE AXA France</t>
  </si>
  <si>
    <t>MUTUELLE ASSURANCE INSTITUTEUR France</t>
  </si>
  <si>
    <t>Assurance_Voyage</t>
  </si>
  <si>
    <t>BtoB</t>
  </si>
  <si>
    <t>Energie</t>
  </si>
  <si>
    <t>Chimie</t>
  </si>
  <si>
    <t>Loisirs</t>
  </si>
  <si>
    <t>Edition</t>
  </si>
  <si>
    <t>Agroalimantaire</t>
  </si>
  <si>
    <t>Construction</t>
  </si>
  <si>
    <t xml:space="preserve">Distribution 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</si>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</sst>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\ &quot;€&quot;_);[Red]\(#,##0\ &quot;€&quot;\)"/>
    <numFmt numFmtId="165" formatCode="_ * #,##0.00_)\ _€_ ;_ * \(#,##0.00\)\ _€_ ;_ * &quot;-&quot;??_)\ _€_ ;_ @_ "/>
    <numFmt numFmtId="166" formatCode="[$-40C]d\-mmm\-yy;@"/>
    <numFmt numFmtId="167" formatCode="_ * #,##0_)\ _€_ ;_ * \(#,##0\)\ _€_ ;_ * &quot;-&quot;??_)\ _€_ ;_ @_ "/>
  </numFmts>
  <fonts count="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rgb="FF6A6C6F"/>
      <name val="Open Sans"/>
      <family val="2"/>
    </font>
    <font>
      <b/>
      <sz val="12"/>
      <color rgb="FFFFFFFF"/>
      <name val="Open Sans"/>
      <family val="2"/>
    </font>
    <font>
      <b/>
      <sz val="10"/>
      <color rgb="FFFFFFFF"/>
      <name val="Open Sans"/>
      <family val="2"/>
    </font>
    <font>
      <u/>
      <sz val="12"/>
      <color theme="10"/>
      <name val="Calibri"/>
      <family val="2"/>
      <scheme val="minor"/>
    </font>
    <font>
      <sz val="11"/>
      <color theme="1"/>
      <name val="Open Sans"/>
      <family val="2"/>
    </font>
    <font>
      <sz val="12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2" fillId="0" borderId="0" xfId="0" applyFont="1" applyAlignment="1"/>
    <xf numFmtId="0" fontId="5" fillId="0" borderId="0" xfId="2" applyAlignment="1"/>
    <xf numFmtId="15" fontId="2" fillId="0" borderId="0" xfId="0" applyNumberFormat="1" applyFont="1" applyAlignment="1"/>
    <xf numFmtId="164" fontId="2" fillId="0" borderId="0" xfId="0" applyNumberFormat="1" applyFont="1" applyAlignment="1"/>
    <xf numFmtId="0" fontId="3" fillId="0" borderId="0" xfId="0" applyFont="1" applyAlignment="1"/>
    <xf numFmtId="0" fontId="4" fillId="0" borderId="0" xfId="0" applyFont="1" applyAlignme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66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7" fontId="0" fillId="0" borderId="0" xfId="1" applyNumberFormat="1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167" fontId="1" fillId="0" borderId="0" xfId="1" applyNumberFormat="1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10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ont="1" applyFill="1" applyAlignment="1">
      <alignment horizontal="center"/>
    </xf>
    <xf numFmtId="0" fontId="0" fillId="3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0" fontId="0" fillId="4" borderId="0" xfId="0" applyFont="1" applyFill="1" applyAlignment="1">
      <alignment vertical="center"/>
    </xf>
    <xf numFmtId="0" fontId="0" fillId="0" borderId="0" xfId="0" applyAlignment="1"/>
    <xf numFmtId="20" fontId="0" fillId="0" borderId="0" xfId="0" applyNumberFormat="1" applyFont="1" applyAlignment="1">
      <alignment vertical="center" wrapText="1"/>
    </xf>
    <xf numFmtId="15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horizontal="center"/>
    </xf>
  </cellXfs>
  <cellStyles count="3">
    <cellStyle name="Lien hypertexte" xfId="2" builtinId="8"/>
    <cellStyle name="Milliers" xfId="1" builtinId="3"/>
    <cellStyle name="Normal" xfId="0" builtinId="0"/>
  </cellStyles>
  <dxfs count="15">
    <dxf>
      <alignment vertical="center" textRotation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A6C6F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alignment horizontal="general" vertical="center" textRotation="0" wrapText="1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/>
    </dxf>
    <dxf>
      <numFmt numFmtId="167" formatCode="_ * #,##0_)\ _€_ ;_ * \(#,##0\)\ _€_ ;_ * &quot;-&quot;??_)\ _€_ ;_ @_ "/>
      <alignment horizontal="center" vertical="center" textRotation="0" wrapText="0" indent="0" justifyLastLine="0" shrinkToFit="0"/>
    </dxf>
    <dxf>
      <numFmt numFmtId="167" formatCode="_ * #,##0_)\ _€_ ;_ * \(#,##0\)\ _€_ ;_ * &quot;-&quot;??_)\ _€_ ;_ @_ 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66" formatCode="[$-40C]d\-mmm\-yy;@"/>
      <alignment horizontal="center" vertical="center" textRotation="0" wrapText="0" indent="0" justifyLastLine="0" shrinkToFit="0"/>
    </dxf>
    <dxf>
      <numFmt numFmtId="166" formatCode="[$-40C]d\-mmm\-yy;@"/>
      <alignment horizontal="center" vertical="center" textRotation="0" wrapText="0" indent="0" justifyLastLine="0" shrinkToFit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vertical="center" textRotation="0" justifyLastLine="0" shrinkToFit="0"/>
    </dxf>
    <dxf>
      <alignment horizontal="general" vertical="center" textRotation="0" wrapText="1" justifyLastLine="0" shrinkToFit="0"/>
    </dxf>
    <dxf>
      <alignment vertical="center" textRotation="0" justifyLastLine="0" shrinkToFit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A1:L21" headerRowDxfId="14" dataDxfId="13">
  <autoFilter ref="A1:L21"/>
  <tableColumns count="12">
    <tableColumn id="1" name="Titre" totalsRowLabel="Total" dataDxfId="12"/>
    <tableColumn id="2" name="Engagement" dataDxfId="11"/>
    <tableColumn id="10" name="Résumé" dataDxfId="10"/>
    <tableColumn id="11" name="Destinations" dataDxfId="9"/>
    <tableColumn id="3" name="Départ" dataDxfId="8"/>
    <tableColumn id="4" name="Retour" dataDxfId="7"/>
    <tableColumn id="9" name="Durée (en jours)" dataDxfId="6">
      <calculatedColumnFormula>Tableau1[[#This Row],[Retour]]-Tableau1[[#This Row],[Départ]]</calculatedColumnFormula>
    </tableColumn>
    <tableColumn id="7" name="Budget" dataDxfId="5" dataCellStyle="Milliers"/>
    <tableColumn id="5" name="Cagnotte" dataDxfId="4" dataCellStyle="Milliers"/>
    <tableColumn id="8" name="Taux de financement" dataDxfId="3" dataCellStyle="Milliers">
      <calculatedColumnFormula>Tableau1[[#This Row],[Cagnotte]]/Tableau1[[#This Row],[Budget]]</calculatedColumnFormula>
    </tableColumn>
    <tableColumn id="6" name="Sponsors" totalsRowFunction="count" dataDxfId="2" totalsRowDxfId="1"/>
    <tableColumn id="12" name="Category" dataDxfId="0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dmin.globedreamers.com/user/2838/mailbox" TargetMode="External"/><Relationship Id="rId13" Type="http://schemas.openxmlformats.org/officeDocument/2006/relationships/hyperlink" Target="https://admin.globedreamers.com/user/239/notes" TargetMode="External"/><Relationship Id="rId3" Type="http://schemas.openxmlformats.org/officeDocument/2006/relationships/hyperlink" Target="https://admin.globedreamers.com/user/424/notes" TargetMode="External"/><Relationship Id="rId7" Type="http://schemas.openxmlformats.org/officeDocument/2006/relationships/hyperlink" Target="https://admin.globedreamers.com/user/325/notes" TargetMode="External"/><Relationship Id="rId12" Type="http://schemas.openxmlformats.org/officeDocument/2006/relationships/hyperlink" Target="https://admin.globedreamers.com/user/2624/mailbox" TargetMode="External"/><Relationship Id="rId17" Type="http://schemas.openxmlformats.org/officeDocument/2006/relationships/table" Target="../tables/table1.xml"/><Relationship Id="rId2" Type="http://schemas.openxmlformats.org/officeDocument/2006/relationships/hyperlink" Target="https://admin.globedreamers.com/user/3896/mailbox" TargetMode="External"/><Relationship Id="rId16" Type="http://schemas.openxmlformats.org/officeDocument/2006/relationships/hyperlink" Target="https://admin.globedreamers.com/user/2119/mailbox" TargetMode="External"/><Relationship Id="rId1" Type="http://schemas.openxmlformats.org/officeDocument/2006/relationships/hyperlink" Target="https://admin.globedreamers.com/user/522/notes" TargetMode="External"/><Relationship Id="rId6" Type="http://schemas.openxmlformats.org/officeDocument/2006/relationships/hyperlink" Target="https://admin.globedreamers.com/user/3271/mailbox" TargetMode="External"/><Relationship Id="rId11" Type="http://schemas.openxmlformats.org/officeDocument/2006/relationships/hyperlink" Target="https://admin.globedreamers.com/user/279/notes" TargetMode="External"/><Relationship Id="rId5" Type="http://schemas.openxmlformats.org/officeDocument/2006/relationships/hyperlink" Target="https://admin.globedreamers.com/user/395/notes" TargetMode="External"/><Relationship Id="rId15" Type="http://schemas.openxmlformats.org/officeDocument/2006/relationships/hyperlink" Target="https://admin.globedreamers.com/user/192/notes" TargetMode="External"/><Relationship Id="rId10" Type="http://schemas.openxmlformats.org/officeDocument/2006/relationships/hyperlink" Target="https://admin.globedreamers.com/user/2650/mailbox" TargetMode="External"/><Relationship Id="rId4" Type="http://schemas.openxmlformats.org/officeDocument/2006/relationships/hyperlink" Target="https://admin.globedreamers.com/user/3459/mailbox" TargetMode="External"/><Relationship Id="rId9" Type="http://schemas.openxmlformats.org/officeDocument/2006/relationships/hyperlink" Target="https://admin.globedreamers.com/user/284/notes" TargetMode="External"/><Relationship Id="rId14" Type="http://schemas.openxmlformats.org/officeDocument/2006/relationships/hyperlink" Target="https://admin.globedreamers.com/user/2432/mailbo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showGridLines="0" tabSelected="1" topLeftCell="J1" workbookViewId="0">
      <selection activeCell="L2" sqref="L2"/>
    </sheetView>
  </sheetViews>
  <sheetFormatPr baseColWidth="10" defaultRowHeight="15.75"/>
  <cols>
    <col min="1" max="1" width="42.8125" customWidth="1"/>
    <col min="2" max="2" width="27.1875" bestFit="1" customWidth="1"/>
    <col min="3" max="3" width="104.8125" customWidth="1"/>
    <col min="4" max="4" width="35.3125" style="25" customWidth="1"/>
    <col min="5" max="5" width="12.6875" bestFit="1" customWidth="1"/>
    <col min="6" max="6" width="13.8125" bestFit="1" customWidth="1"/>
    <col min="7" max="7" width="19.8125" bestFit="1" customWidth="1"/>
    <col min="8" max="8" width="13.8125" style="20" customWidth="1"/>
    <col min="9" max="9" width="14" style="20" bestFit="1" customWidth="1"/>
    <col min="10" max="10" width="23.8125" style="8" bestFit="1" customWidth="1"/>
    <col min="11" max="11" width="51.3125" bestFit="1" customWidth="1"/>
    <col min="12" max="12" width="31.875" customWidth="1"/>
    <col min="13" max="13" width="13.8125" bestFit="1" customWidth="1"/>
  </cols>
  <sheetData>
    <row r="1" spans="1:19">
      <c r="A1" s="9" t="s">
        <v>11</v>
      </c>
      <c r="B1" s="9" t="s">
        <v>15</v>
      </c>
      <c r="C1" s="9" t="s">
        <v>38</v>
      </c>
      <c r="D1" s="9" t="s">
        <v>61</v>
      </c>
      <c r="E1" s="21" t="s">
        <v>12</v>
      </c>
      <c r="F1" s="21" t="s">
        <v>13</v>
      </c>
      <c r="G1" s="21" t="s">
        <v>37</v>
      </c>
      <c r="H1" s="22" t="s">
        <v>16</v>
      </c>
      <c r="I1" s="22" t="s">
        <v>14</v>
      </c>
      <c r="J1" s="23" t="s">
        <v>17</v>
      </c>
      <c r="K1" s="24" t="s">
        <v>62</v>
      </c>
      <c r="L1" s="29" t="s">
        <v>112</v>
      </c>
    </row>
    <row r="2" spans="1:19" ht="31.5">
      <c r="A2" s="11" t="s">
        <v>0</v>
      </c>
      <c r="B2" s="10" t="s">
        <v>23</v>
      </c>
      <c r="C2" s="11" t="s">
        <v>53</v>
      </c>
      <c r="D2" s="10" t="s">
        <v>81</v>
      </c>
      <c r="E2" s="12">
        <v>43252</v>
      </c>
      <c r="F2" s="12">
        <v>43282</v>
      </c>
      <c r="G2" s="13">
        <f>Tableau1[[#This Row],[Retour]]-Tableau1[[#This Row],[Départ]]</f>
        <v>30</v>
      </c>
      <c r="H2" s="14">
        <v>1000</v>
      </c>
      <c r="I2" s="14">
        <v>765</v>
      </c>
      <c r="J2" s="19">
        <f>Tableau1[[#This Row],[Cagnotte]]/Tableau1[[#This Row],[Budget]]</f>
        <v>0.76500000000000001</v>
      </c>
      <c r="K2" s="16" t="s">
        <v>83</v>
      </c>
      <c r="L2" s="27" t="s">
        <v>103</v>
      </c>
      <c r="M2" s="4"/>
      <c r="N2" s="5"/>
      <c r="O2" s="1"/>
    </row>
    <row r="3" spans="1:19" ht="31.5">
      <c r="A3" s="11" t="s">
        <v>2</v>
      </c>
      <c r="B3" s="10" t="s">
        <v>23</v>
      </c>
      <c r="C3" s="11" t="s">
        <v>52</v>
      </c>
      <c r="D3" s="10" t="s">
        <v>71</v>
      </c>
      <c r="E3" s="12">
        <v>43213</v>
      </c>
      <c r="F3" s="12">
        <v>43269</v>
      </c>
      <c r="G3" s="13">
        <f>Tableau1[[#This Row],[Retour]]-Tableau1[[#This Row],[Départ]]</f>
        <v>56</v>
      </c>
      <c r="H3" s="14">
        <v>700</v>
      </c>
      <c r="I3" s="14">
        <v>1020</v>
      </c>
      <c r="J3" s="19">
        <f>Tableau1[[#This Row],[Cagnotte]]/Tableau1[[#This Row],[Budget]]</f>
        <v>1.4571428571428571</v>
      </c>
      <c r="K3" s="18" t="s">
        <v>84</v>
      </c>
      <c r="L3" s="27" t="s">
        <v>104</v>
      </c>
      <c r="M3" s="4"/>
      <c r="N3" s="5"/>
      <c r="O3" s="1"/>
    </row>
    <row r="4" spans="1:19" ht="31.5">
      <c r="A4" s="11" t="s">
        <v>3</v>
      </c>
      <c r="B4" s="10" t="s">
        <v>18</v>
      </c>
      <c r="C4" s="11" t="s">
        <v>51</v>
      </c>
      <c r="D4" s="10" t="s">
        <v>66</v>
      </c>
      <c r="E4" s="12">
        <v>43069</v>
      </c>
      <c r="F4" s="12">
        <v>43083</v>
      </c>
      <c r="G4" s="13">
        <f>Tableau1[[#This Row],[Retour]]-Tableau1[[#This Row],[Départ]]</f>
        <v>14</v>
      </c>
      <c r="H4" s="14">
        <v>5600</v>
      </c>
      <c r="I4" s="14">
        <v>3920</v>
      </c>
      <c r="J4" s="19">
        <f>Tableau1[[#This Row],[Cagnotte]]/Tableau1[[#This Row],[Budget]]</f>
        <v>0.7</v>
      </c>
      <c r="K4" s="16" t="s">
        <v>85</v>
      </c>
      <c r="L4" s="28" t="s">
        <v>105</v>
      </c>
      <c r="M4" s="4"/>
      <c r="N4" s="5"/>
      <c r="O4" s="2"/>
      <c r="P4" s="6" t="s">
        <v>1</v>
      </c>
      <c r="Q4" s="3"/>
      <c r="R4" s="3"/>
      <c r="S4" s="7">
        <v>179</v>
      </c>
    </row>
    <row r="5" spans="1:19" ht="16.899999999999999">
      <c r="A5" s="11" t="s">
        <v>4</v>
      </c>
      <c r="B5" s="10" t="s">
        <v>23</v>
      </c>
      <c r="C5" s="11" t="s">
        <v>42</v>
      </c>
      <c r="D5" s="15" t="s">
        <v>73</v>
      </c>
      <c r="E5" s="12">
        <v>43074</v>
      </c>
      <c r="F5" s="12">
        <v>43208</v>
      </c>
      <c r="G5" s="13">
        <f>Tableau1[[#This Row],[Retour]]-Tableau1[[#This Row],[Départ]]</f>
        <v>134</v>
      </c>
      <c r="H5" s="14">
        <v>5000</v>
      </c>
      <c r="I5" s="14">
        <v>5395</v>
      </c>
      <c r="J5" s="19">
        <f>Tableau1[[#This Row],[Cagnotte]]/Tableau1[[#This Row],[Budget]]</f>
        <v>1.079</v>
      </c>
      <c r="K5" s="18" t="s">
        <v>93</v>
      </c>
      <c r="L5" s="28" t="s">
        <v>106</v>
      </c>
      <c r="M5" s="4"/>
      <c r="N5" s="5"/>
      <c r="O5" s="2"/>
      <c r="P5" s="6"/>
      <c r="Q5" s="3"/>
      <c r="R5" s="3"/>
      <c r="S5" s="7"/>
    </row>
    <row r="6" spans="1:19" ht="16.899999999999999">
      <c r="A6" s="11" t="s">
        <v>5</v>
      </c>
      <c r="B6" s="10" t="s">
        <v>22</v>
      </c>
      <c r="C6" s="11" t="s">
        <v>41</v>
      </c>
      <c r="D6" s="10" t="s">
        <v>74</v>
      </c>
      <c r="E6" s="12">
        <v>42983</v>
      </c>
      <c r="F6" s="12">
        <v>43281</v>
      </c>
      <c r="G6" s="13">
        <f>Tableau1[[#This Row],[Retour]]-Tableau1[[#This Row],[Départ]]</f>
        <v>298</v>
      </c>
      <c r="H6" s="14">
        <v>4000</v>
      </c>
      <c r="I6" s="14">
        <v>3540</v>
      </c>
      <c r="J6" s="19">
        <f>Tableau1[[#This Row],[Cagnotte]]/Tableau1[[#This Row],[Budget]]</f>
        <v>0.88500000000000001</v>
      </c>
      <c r="K6" s="16" t="s">
        <v>87</v>
      </c>
      <c r="L6" s="27" t="s">
        <v>107</v>
      </c>
      <c r="M6" s="2"/>
      <c r="N6" s="5"/>
      <c r="O6" s="2"/>
      <c r="P6" s="6" t="s">
        <v>1</v>
      </c>
      <c r="Q6" s="3"/>
      <c r="R6" s="3"/>
      <c r="S6" s="7">
        <v>449</v>
      </c>
    </row>
    <row r="7" spans="1:19" ht="31.5">
      <c r="A7" s="11" t="s">
        <v>6</v>
      </c>
      <c r="B7" s="10" t="s">
        <v>21</v>
      </c>
      <c r="C7" s="11" t="s">
        <v>55</v>
      </c>
      <c r="D7" s="10" t="s">
        <v>77</v>
      </c>
      <c r="E7" s="12">
        <v>43040</v>
      </c>
      <c r="F7" s="12">
        <v>43251</v>
      </c>
      <c r="G7" s="13">
        <f>Tableau1[[#This Row],[Retour]]-Tableau1[[#This Row],[Départ]]</f>
        <v>211</v>
      </c>
      <c r="H7" s="14">
        <v>3500</v>
      </c>
      <c r="I7" s="14">
        <v>3560</v>
      </c>
      <c r="J7" s="19">
        <f>Tableau1[[#This Row],[Cagnotte]]/Tableau1[[#This Row],[Budget]]</f>
        <v>1.0171428571428571</v>
      </c>
      <c r="K7" s="18" t="s">
        <v>101</v>
      </c>
      <c r="L7" s="27" t="s">
        <v>108</v>
      </c>
      <c r="M7" s="2"/>
      <c r="N7" s="5"/>
      <c r="O7" s="2"/>
      <c r="P7" s="6"/>
      <c r="Q7" s="3"/>
      <c r="R7" s="3"/>
      <c r="S7" s="7"/>
    </row>
    <row r="8" spans="1:19" ht="31.5">
      <c r="A8" s="11" t="s">
        <v>7</v>
      </c>
      <c r="B8" s="10"/>
      <c r="C8" s="11" t="s">
        <v>60</v>
      </c>
      <c r="D8" s="10" t="s">
        <v>75</v>
      </c>
      <c r="E8" s="12">
        <v>42859</v>
      </c>
      <c r="F8" s="12">
        <v>42867</v>
      </c>
      <c r="G8" s="13">
        <f>Tableau1[[#This Row],[Retour]]-Tableau1[[#This Row],[Départ]]</f>
        <v>8</v>
      </c>
      <c r="H8" s="14">
        <v>3000</v>
      </c>
      <c r="I8" s="14">
        <v>940</v>
      </c>
      <c r="J8" s="19">
        <f>Tableau1[[#This Row],[Cagnotte]]/Tableau1[[#This Row],[Budget]]</f>
        <v>0.31333333333333335</v>
      </c>
      <c r="K8" s="16" t="s">
        <v>89</v>
      </c>
      <c r="L8" s="28" t="s">
        <v>109</v>
      </c>
      <c r="M8" s="2"/>
      <c r="N8" s="5"/>
      <c r="O8" s="2"/>
      <c r="P8" s="6" t="s">
        <v>1</v>
      </c>
      <c r="Q8" s="3"/>
      <c r="R8" s="3"/>
      <c r="S8" s="7">
        <v>443</v>
      </c>
    </row>
    <row r="9" spans="1:19" ht="31.5">
      <c r="A9" s="11" t="s">
        <v>8</v>
      </c>
      <c r="B9" s="10" t="s">
        <v>20</v>
      </c>
      <c r="C9" s="11" t="s">
        <v>54</v>
      </c>
      <c r="D9" s="10" t="s">
        <v>67</v>
      </c>
      <c r="E9" s="12">
        <v>42932</v>
      </c>
      <c r="F9" s="12">
        <v>43279</v>
      </c>
      <c r="G9" s="13">
        <f>Tableau1[[#This Row],[Retour]]-Tableau1[[#This Row],[Départ]]</f>
        <v>347</v>
      </c>
      <c r="H9" s="14">
        <v>3000</v>
      </c>
      <c r="I9" s="14">
        <v>2100</v>
      </c>
      <c r="J9" s="19">
        <f>Tableau1[[#This Row],[Cagnotte]]/Tableau1[[#This Row],[Budget]]</f>
        <v>0.7</v>
      </c>
      <c r="K9" s="18" t="s">
        <v>90</v>
      </c>
      <c r="L9" s="28" t="s">
        <v>110</v>
      </c>
      <c r="M9" s="2"/>
      <c r="N9" s="5"/>
      <c r="O9" s="2"/>
      <c r="P9" s="6"/>
      <c r="Q9" s="3"/>
      <c r="R9" s="3"/>
      <c r="S9" s="7"/>
    </row>
    <row r="10" spans="1:19" ht="16.899999999999999">
      <c r="A10" s="11" t="s">
        <v>9</v>
      </c>
      <c r="B10" s="10" t="s">
        <v>19</v>
      </c>
      <c r="C10" s="11" t="s">
        <v>40</v>
      </c>
      <c r="D10" s="10" t="s">
        <v>82</v>
      </c>
      <c r="E10" s="12">
        <v>42822</v>
      </c>
      <c r="F10" s="12">
        <v>42829</v>
      </c>
      <c r="G10" s="13">
        <f>Tableau1[[#This Row],[Retour]]-Tableau1[[#This Row],[Départ]]</f>
        <v>7</v>
      </c>
      <c r="H10" s="14">
        <v>2000</v>
      </c>
      <c r="I10" s="14">
        <v>1430</v>
      </c>
      <c r="J10" s="19">
        <f>Tableau1[[#This Row],[Cagnotte]]/Tableau1[[#This Row],[Budget]]</f>
        <v>0.71499999999999997</v>
      </c>
      <c r="K10" s="16" t="s">
        <v>91</v>
      </c>
      <c r="L10" s="27" t="s">
        <v>111</v>
      </c>
      <c r="M10" s="4"/>
      <c r="N10" s="5"/>
      <c r="O10" s="2"/>
      <c r="P10" s="6" t="s">
        <v>1</v>
      </c>
      <c r="Q10" s="3"/>
      <c r="R10" s="3"/>
      <c r="S10" s="7">
        <v>454</v>
      </c>
    </row>
    <row r="11" spans="1:19" ht="16.899999999999999">
      <c r="A11" s="11" t="s">
        <v>10</v>
      </c>
      <c r="B11" s="15" t="s">
        <v>18</v>
      </c>
      <c r="C11" s="11" t="s">
        <v>39</v>
      </c>
      <c r="D11" s="10" t="s">
        <v>76</v>
      </c>
      <c r="E11" s="12">
        <v>42704</v>
      </c>
      <c r="F11" s="12">
        <v>42916</v>
      </c>
      <c r="G11" s="13">
        <f>Tableau1[[#This Row],[Retour]]-Tableau1[[#This Row],[Départ]]</f>
        <v>212</v>
      </c>
      <c r="H11" s="14">
        <v>12000</v>
      </c>
      <c r="I11" s="14">
        <v>8263</v>
      </c>
      <c r="J11" s="19">
        <f>Tableau1[[#This Row],[Cagnotte]]/Tableau1[[#This Row],[Budget]]</f>
        <v>0.68858333333333333</v>
      </c>
      <c r="K11" s="16" t="s">
        <v>92</v>
      </c>
      <c r="L11" s="27" t="s">
        <v>104</v>
      </c>
      <c r="M11" s="4"/>
      <c r="N11" s="5"/>
      <c r="O11" s="2"/>
      <c r="P11" s="6"/>
      <c r="Q11" s="3"/>
      <c r="R11" s="3"/>
      <c r="S11" s="7"/>
    </row>
    <row r="12" spans="1:19" ht="31.5">
      <c r="A12" s="11" t="s">
        <v>24</v>
      </c>
      <c r="B12" s="10" t="s">
        <v>20</v>
      </c>
      <c r="C12" s="11" t="s">
        <v>56</v>
      </c>
      <c r="D12" s="10" t="s">
        <v>80</v>
      </c>
      <c r="E12" s="12">
        <v>42887</v>
      </c>
      <c r="F12" s="12">
        <v>43647</v>
      </c>
      <c r="G12" s="13">
        <f>Tableau1[[#This Row],[Retour]]-Tableau1[[#This Row],[Départ]]</f>
        <v>760</v>
      </c>
      <c r="H12" s="14">
        <v>2000</v>
      </c>
      <c r="I12" s="14">
        <v>1405</v>
      </c>
      <c r="J12" s="19">
        <f>Tableau1[[#This Row],[Cagnotte]]/Tableau1[[#This Row],[Budget]]</f>
        <v>0.70250000000000001</v>
      </c>
      <c r="K12" s="18" t="s">
        <v>86</v>
      </c>
      <c r="L12" s="27" t="s">
        <v>107</v>
      </c>
      <c r="M12" s="2"/>
      <c r="N12" s="5"/>
      <c r="O12" s="2"/>
      <c r="P12" s="6" t="s">
        <v>1</v>
      </c>
      <c r="Q12" s="3"/>
      <c r="R12" s="3"/>
      <c r="S12" s="7">
        <v>401</v>
      </c>
    </row>
    <row r="13" spans="1:19" ht="31.5">
      <c r="A13" s="11" t="s">
        <v>25</v>
      </c>
      <c r="B13" s="15" t="s">
        <v>26</v>
      </c>
      <c r="C13" s="11" t="s">
        <v>50</v>
      </c>
      <c r="D13" s="10" t="s">
        <v>72</v>
      </c>
      <c r="E13" s="12">
        <v>43221</v>
      </c>
      <c r="F13" s="12">
        <v>43313</v>
      </c>
      <c r="G13" s="13">
        <f>Tableau1[[#This Row],[Retour]]-Tableau1[[#This Row],[Départ]]</f>
        <v>92</v>
      </c>
      <c r="H13" s="14">
        <v>12860</v>
      </c>
      <c r="I13" s="14">
        <v>6280</v>
      </c>
      <c r="J13" s="19">
        <f>Tableau1[[#This Row],[Cagnotte]]/Tableau1[[#This Row],[Budget]]</f>
        <v>0.48833592534992226</v>
      </c>
      <c r="K13" s="18" t="s">
        <v>94</v>
      </c>
      <c r="L13" s="27" t="s">
        <v>108</v>
      </c>
      <c r="M13" s="2"/>
      <c r="N13" s="5"/>
      <c r="O13" s="2"/>
      <c r="P13" s="6"/>
      <c r="Q13" s="3"/>
      <c r="R13" s="3"/>
      <c r="S13" s="7"/>
    </row>
    <row r="14" spans="1:19" ht="16.899999999999999">
      <c r="A14" s="11" t="s">
        <v>27</v>
      </c>
      <c r="B14" s="15" t="s">
        <v>23</v>
      </c>
      <c r="C14" s="11" t="s">
        <v>49</v>
      </c>
      <c r="D14" s="10" t="s">
        <v>78</v>
      </c>
      <c r="E14" s="12">
        <v>43191</v>
      </c>
      <c r="F14" s="12">
        <v>43556</v>
      </c>
      <c r="G14" s="13">
        <f>Tableau1[[#This Row],[Retour]]-Tableau1[[#This Row],[Départ]]</f>
        <v>365</v>
      </c>
      <c r="H14" s="14">
        <v>2500</v>
      </c>
      <c r="I14" s="14">
        <v>1760</v>
      </c>
      <c r="J14" s="19">
        <f>Tableau1[[#This Row],[Cagnotte]]/Tableau1[[#This Row],[Budget]]</f>
        <v>0.70399999999999996</v>
      </c>
      <c r="K14" s="18" t="s">
        <v>102</v>
      </c>
      <c r="L14" s="28" t="s">
        <v>103</v>
      </c>
      <c r="M14" s="2"/>
      <c r="N14" s="5"/>
      <c r="O14" s="2"/>
      <c r="P14" s="6" t="s">
        <v>1</v>
      </c>
      <c r="Q14" s="3"/>
      <c r="R14" s="3"/>
      <c r="S14" s="7">
        <v>365</v>
      </c>
    </row>
    <row r="15" spans="1:19" ht="31.5">
      <c r="A15" s="11" t="s">
        <v>28</v>
      </c>
      <c r="B15" s="15" t="s">
        <v>29</v>
      </c>
      <c r="C15" s="11" t="s">
        <v>48</v>
      </c>
      <c r="D15" s="10" t="s">
        <v>79</v>
      </c>
      <c r="E15" s="12">
        <v>43316</v>
      </c>
      <c r="F15" s="12">
        <v>43336</v>
      </c>
      <c r="G15" s="13">
        <f>Tableau1[[#This Row],[Retour]]-Tableau1[[#This Row],[Départ]]</f>
        <v>20</v>
      </c>
      <c r="H15" s="14">
        <v>4000</v>
      </c>
      <c r="I15" s="14">
        <v>3000</v>
      </c>
      <c r="J15" s="19">
        <f>Tableau1[[#This Row],[Cagnotte]]/Tableau1[[#This Row],[Budget]]</f>
        <v>0.75</v>
      </c>
      <c r="K15" s="18" t="s">
        <v>95</v>
      </c>
      <c r="L15" s="28" t="s">
        <v>104</v>
      </c>
      <c r="M15" s="2"/>
      <c r="O15" s="2"/>
      <c r="P15" s="6"/>
      <c r="Q15" s="3"/>
      <c r="R15" s="3"/>
      <c r="S15" s="7"/>
    </row>
    <row r="16" spans="1:19" ht="16.899999999999999">
      <c r="A16" s="11" t="s">
        <v>30</v>
      </c>
      <c r="B16" s="15" t="s">
        <v>31</v>
      </c>
      <c r="C16" s="11" t="s">
        <v>47</v>
      </c>
      <c r="D16" s="10" t="s">
        <v>70</v>
      </c>
      <c r="E16" s="12">
        <v>43300</v>
      </c>
      <c r="F16" s="12">
        <v>43405</v>
      </c>
      <c r="G16" s="13">
        <f>Tableau1[[#This Row],[Retour]]-Tableau1[[#This Row],[Départ]]</f>
        <v>105</v>
      </c>
      <c r="H16" s="14">
        <v>6900</v>
      </c>
      <c r="I16" s="14">
        <v>5380</v>
      </c>
      <c r="J16" s="19">
        <f>Tableau1[[#This Row],[Cagnotte]]/Tableau1[[#This Row],[Budget]]</f>
        <v>0.77971014492753621</v>
      </c>
      <c r="K16" s="18" t="s">
        <v>96</v>
      </c>
      <c r="L16" s="28" t="s">
        <v>110</v>
      </c>
      <c r="M16" s="4"/>
      <c r="O16" s="2"/>
      <c r="P16" s="6" t="s">
        <v>1</v>
      </c>
      <c r="Q16" s="3"/>
      <c r="R16" s="3"/>
      <c r="S16" s="7">
        <v>325</v>
      </c>
    </row>
    <row r="17" spans="1:19" ht="31.5">
      <c r="A17" s="11" t="s">
        <v>32</v>
      </c>
      <c r="B17" s="15" t="s">
        <v>20</v>
      </c>
      <c r="C17" s="11" t="s">
        <v>46</v>
      </c>
      <c r="D17" s="10" t="s">
        <v>63</v>
      </c>
      <c r="E17" s="12">
        <v>43269</v>
      </c>
      <c r="F17" s="12">
        <v>43366</v>
      </c>
      <c r="G17" s="13">
        <f>Tableau1[[#This Row],[Retour]]-Tableau1[[#This Row],[Départ]]</f>
        <v>97</v>
      </c>
      <c r="H17" s="17">
        <v>5000</v>
      </c>
      <c r="I17" s="14">
        <v>2845</v>
      </c>
      <c r="J17" s="19">
        <f>Tableau1[[#This Row],[Cagnotte]]/Tableau1[[#This Row],[Budget]]</f>
        <v>0.56899999999999995</v>
      </c>
      <c r="K17" s="18" t="s">
        <v>97</v>
      </c>
      <c r="L17" s="27" t="s">
        <v>108</v>
      </c>
      <c r="M17" s="4"/>
      <c r="O17" s="2"/>
      <c r="P17" s="6"/>
      <c r="Q17" s="3"/>
      <c r="R17" s="3"/>
      <c r="S17" s="7"/>
    </row>
    <row r="18" spans="1:19" ht="31.5">
      <c r="A18" s="11" t="s">
        <v>33</v>
      </c>
      <c r="B18" s="15" t="s">
        <v>23</v>
      </c>
      <c r="C18" s="11" t="s">
        <v>45</v>
      </c>
      <c r="D18" s="10" t="s">
        <v>68</v>
      </c>
      <c r="E18" s="12">
        <v>43344</v>
      </c>
      <c r="F18" s="12">
        <v>43387</v>
      </c>
      <c r="G18" s="13">
        <f>Tableau1[[#This Row],[Retour]]-Tableau1[[#This Row],[Départ]]</f>
        <v>43</v>
      </c>
      <c r="H18" s="17">
        <v>1500</v>
      </c>
      <c r="I18" s="14">
        <v>1365</v>
      </c>
      <c r="J18" s="19">
        <f>Tableau1[[#This Row],[Cagnotte]]/Tableau1[[#This Row],[Budget]]</f>
        <v>0.91</v>
      </c>
      <c r="K18" s="18" t="s">
        <v>98</v>
      </c>
      <c r="L18" s="27" t="s">
        <v>103</v>
      </c>
      <c r="M18" s="2"/>
      <c r="O18" s="2"/>
      <c r="P18" s="6" t="s">
        <v>1</v>
      </c>
      <c r="Q18" s="3"/>
      <c r="R18" s="3"/>
      <c r="S18" s="7">
        <v>325</v>
      </c>
    </row>
    <row r="19" spans="1:19" ht="47.25">
      <c r="A19" s="11" t="s">
        <v>34</v>
      </c>
      <c r="B19" s="15" t="s">
        <v>36</v>
      </c>
      <c r="C19" s="11" t="s">
        <v>44</v>
      </c>
      <c r="D19" s="10" t="s">
        <v>64</v>
      </c>
      <c r="E19" s="12">
        <v>43282</v>
      </c>
      <c r="F19" s="12">
        <v>43479</v>
      </c>
      <c r="G19" s="13">
        <f>Tableau1[[#This Row],[Retour]]-Tableau1[[#This Row],[Départ]]</f>
        <v>197</v>
      </c>
      <c r="H19" s="17">
        <v>2800</v>
      </c>
      <c r="I19" s="14">
        <v>1100</v>
      </c>
      <c r="J19" s="19">
        <f>Tableau1[[#This Row],[Cagnotte]]/Tableau1[[#This Row],[Budget]]</f>
        <v>0.39285714285714285</v>
      </c>
      <c r="K19" s="18" t="s">
        <v>99</v>
      </c>
      <c r="L19" s="28" t="s">
        <v>105</v>
      </c>
      <c r="M19" s="2"/>
      <c r="O19" s="2"/>
      <c r="P19" s="6"/>
      <c r="Q19" s="3"/>
      <c r="R19" s="3"/>
      <c r="S19" s="7"/>
    </row>
    <row r="20" spans="1:19" ht="31.5">
      <c r="A20" s="11" t="s">
        <v>35</v>
      </c>
      <c r="B20" s="15" t="s">
        <v>23</v>
      </c>
      <c r="C20" s="11" t="s">
        <v>43</v>
      </c>
      <c r="D20" s="10" t="s">
        <v>65</v>
      </c>
      <c r="E20" s="12">
        <v>43321</v>
      </c>
      <c r="F20" s="12">
        <v>43519</v>
      </c>
      <c r="G20" s="13">
        <f>Tableau1[[#This Row],[Retour]]-Tableau1[[#This Row],[Départ]]</f>
        <v>198</v>
      </c>
      <c r="H20" s="17">
        <v>1500</v>
      </c>
      <c r="I20" s="14">
        <v>1285</v>
      </c>
      <c r="J20" s="19">
        <f>Tableau1[[#This Row],[Cagnotte]]/Tableau1[[#This Row],[Budget]]</f>
        <v>0.85666666666666669</v>
      </c>
      <c r="K20" s="18" t="s">
        <v>100</v>
      </c>
      <c r="L20" s="28" t="s">
        <v>106</v>
      </c>
      <c r="M20" s="4"/>
      <c r="O20" s="2"/>
      <c r="P20" s="6" t="s">
        <v>1</v>
      </c>
    </row>
    <row r="21" spans="1:19" ht="31.5">
      <c r="A21" s="11" t="s">
        <v>57</v>
      </c>
      <c r="B21" s="11" t="s">
        <v>58</v>
      </c>
      <c r="C21" s="16" t="s">
        <v>59</v>
      </c>
      <c r="D21" s="15" t="s">
        <v>69</v>
      </c>
      <c r="E21" s="12">
        <v>43273</v>
      </c>
      <c r="F21" s="12">
        <v>43311</v>
      </c>
      <c r="G21" s="13">
        <f>Tableau1[[#This Row],[Retour]]-Tableau1[[#This Row],[Départ]]</f>
        <v>38</v>
      </c>
      <c r="H21" s="17">
        <v>2000</v>
      </c>
      <c r="I21" s="14">
        <v>2020</v>
      </c>
      <c r="J21" s="19">
        <f>Tableau1[[#This Row],[Cagnotte]]/Tableau1[[#This Row],[Budget]]</f>
        <v>1.01</v>
      </c>
      <c r="K21" s="18" t="s">
        <v>88</v>
      </c>
      <c r="L21" s="28" t="s">
        <v>105</v>
      </c>
      <c r="M21" s="4"/>
      <c r="N21" s="5"/>
      <c r="O21" s="2"/>
      <c r="P21" s="6"/>
    </row>
    <row r="22" spans="1:19" ht="16.899999999999999">
      <c r="A22" s="11"/>
      <c r="B22" s="11"/>
      <c r="C22" s="16"/>
      <c r="D22" s="16"/>
      <c r="E22" s="16"/>
      <c r="F22" s="16"/>
      <c r="G22" s="16"/>
      <c r="H22" s="16"/>
      <c r="I22" s="16"/>
      <c r="J22" s="16"/>
      <c r="K22" s="26"/>
      <c r="L22" s="4"/>
      <c r="M22" s="4"/>
      <c r="N22" s="5"/>
      <c r="O22" s="2"/>
      <c r="P22" s="6"/>
    </row>
  </sheetData>
  <hyperlinks>
    <hyperlink ref="Q4" r:id="rId1" display="https://admin.globedreamers.com/user/522/notes"/>
    <hyperlink ref="R4" r:id="rId2" display="https://admin.globedreamers.com/user/3896/mailbox"/>
    <hyperlink ref="Q6" r:id="rId3" display="https://admin.globedreamers.com/user/424/notes"/>
    <hyperlink ref="R6" r:id="rId4" display="https://admin.globedreamers.com/user/3459/mailbox"/>
    <hyperlink ref="Q8" r:id="rId5" display="https://admin.globedreamers.com/user/395/notes"/>
    <hyperlink ref="R8" r:id="rId6" display="https://admin.globedreamers.com/user/3271/mailbox"/>
    <hyperlink ref="Q10" r:id="rId7" display="https://admin.globedreamers.com/user/325/notes"/>
    <hyperlink ref="R10" r:id="rId8" display="https://admin.globedreamers.com/user/2838/mailbox"/>
    <hyperlink ref="Q12" r:id="rId9" display="https://admin.globedreamers.com/user/284/notes"/>
    <hyperlink ref="R12" r:id="rId10" display="https://admin.globedreamers.com/user/2650/mailbox"/>
    <hyperlink ref="Q14" r:id="rId11" display="https://admin.globedreamers.com/user/279/notes"/>
    <hyperlink ref="R14" r:id="rId12" display="https://admin.globedreamers.com/user/2624/mailbox"/>
    <hyperlink ref="Q16" r:id="rId13" display="https://admin.globedreamers.com/user/239/notes"/>
    <hyperlink ref="R16" r:id="rId14" display="https://admin.globedreamers.com/user/2432/mailbox"/>
    <hyperlink ref="Q18" r:id="rId15" display="https://admin.globedreamers.com/user/192/notes"/>
    <hyperlink ref="R18" r:id="rId16" display="https://admin.globedreamers.com/user/2119/mailbox"/>
  </hyperlinks>
  <pageMargins left="0.7" right="0.7" top="0.75" bottom="0.75" header="0.3" footer="0.3"/>
  <pageSetup paperSize="9" orientation="portrait" horizontalDpi="0" verticalDpi="0"/>
  <tableParts count="1">
    <tablePart r:id="rId1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arthur thomasset</cp:lastModifiedBy>
  <dcterms:created xsi:type="dcterms:W3CDTF">2018-10-08T09:11:06Z</dcterms:created>
  <dcterms:modified xsi:type="dcterms:W3CDTF">2019-01-07T11:16:14Z</dcterms:modified>
</cp:coreProperties>
</file>