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erlingk004\Downloads\"/>
    </mc:Choice>
  </mc:AlternateContent>
  <bookViews>
    <workbookView xWindow="0" yWindow="0" windowWidth="22050" windowHeight="8355" activeTab="7"/>
  </bookViews>
  <sheets>
    <sheet name="basisformules" sheetId="1" r:id="rId1"/>
    <sheet name="Lan-party" sheetId="7" r:id="rId2"/>
    <sheet name="DIYLimoncello" sheetId="4" r:id="rId3"/>
    <sheet name="IT-project" sheetId="8" r:id="rId4"/>
    <sheet name="Party" sheetId="5" r:id="rId5"/>
    <sheet name="DIY Nutella" sheetId="6" r:id="rId6"/>
    <sheet name="autos" sheetId="2" r:id="rId7"/>
    <sheet name="achtbaan" sheetId="3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D5" i="3"/>
  <c r="E5" i="3"/>
  <c r="F5" i="3"/>
  <c r="G5" i="3"/>
  <c r="H5" i="3"/>
  <c r="C5" i="3"/>
  <c r="B2" i="1"/>
  <c r="C2" i="1"/>
  <c r="C3" i="1" s="1"/>
  <c r="D2" i="1"/>
  <c r="D4" i="1" s="1"/>
  <c r="D5" i="1" s="1"/>
  <c r="B3" i="1"/>
  <c r="D3" i="1"/>
  <c r="B4" i="1"/>
  <c r="B5" i="1"/>
  <c r="B7" i="1"/>
  <c r="C7" i="1"/>
  <c r="D7" i="1"/>
  <c r="B8" i="1"/>
  <c r="C8" i="1"/>
  <c r="D8" i="1"/>
  <c r="B10" i="1"/>
  <c r="C10" i="1"/>
  <c r="D10" i="1"/>
  <c r="B11" i="1"/>
  <c r="C11" i="1"/>
  <c r="D11" i="1"/>
  <c r="B13" i="1"/>
  <c r="C13" i="1"/>
  <c r="D13" i="1"/>
  <c r="B14" i="1"/>
  <c r="D14" i="1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D3" i="2"/>
  <c r="E3" i="2"/>
  <c r="F3" i="2"/>
  <c r="G3" i="2"/>
  <c r="C3" i="2"/>
  <c r="B10" i="5"/>
  <c r="B9" i="5"/>
  <c r="B7" i="5"/>
  <c r="B6" i="5"/>
  <c r="B5" i="5"/>
  <c r="B4" i="5"/>
  <c r="B9" i="8"/>
  <c r="B8" i="8"/>
  <c r="B3" i="4"/>
  <c r="B3" i="7"/>
  <c r="C4" i="1" l="1"/>
  <c r="C5" i="1" s="1"/>
  <c r="C14" i="1"/>
</calcChain>
</file>

<file path=xl/sharedStrings.xml><?xml version="1.0" encoding="utf-8"?>
<sst xmlns="http://schemas.openxmlformats.org/spreadsheetml/2006/main" count="35" uniqueCount="33">
  <si>
    <t>INPUT = Over hoeveel citroenen beschik je?</t>
  </si>
  <si>
    <t>Hoeveel gram noten heb ik?</t>
  </si>
  <si>
    <t>Hoeveel volle potten heb ik dan?</t>
  </si>
  <si>
    <t>Aantal deelnemers aan 1 vouwtafel:</t>
  </si>
  <si>
    <t>OUTPUT = Hoeveel volle flessen kan je maken</t>
  </si>
  <si>
    <t>Totaal aantal developer-uren</t>
  </si>
  <si>
    <t>Productieve uren development per dag per persoon</t>
  </si>
  <si>
    <t>Aantal dagen per week:</t>
  </si>
  <si>
    <t>2 Scenario's</t>
  </si>
  <si>
    <t>Scenario 1: het development-bureau heeft 5 developers die kunnen ingezet worden</t>
  </si>
  <si>
    <t>Zelvde getal celig:</t>
  </si>
  <si>
    <t>x10 (celig)</t>
  </si>
  <si>
    <t>Echt afronden:</t>
  </si>
  <si>
    <t>Naar boven afronden:</t>
  </si>
  <si>
    <t>x10 (echt)</t>
  </si>
  <si>
    <t>Naar beneden afronden:</t>
  </si>
  <si>
    <t>Afronden boven</t>
  </si>
  <si>
    <t>Afronden beneden</t>
  </si>
  <si>
    <t>Hoeveel vouwtafels nodig?</t>
  </si>
  <si>
    <t>Scenario 2: de klant wil levering over 40 weeken</t>
  </si>
  <si>
    <t xml:space="preserve">INPUT: hoeveel leden hebben zich ingeschreven?
</t>
  </si>
  <si>
    <t>Kostprijs p/l:</t>
  </si>
  <si>
    <t>Overschot kas:</t>
  </si>
  <si>
    <t>cateraar</t>
  </si>
  <si>
    <t>campagne</t>
  </si>
  <si>
    <t>zaal</t>
  </si>
  <si>
    <t>licht-muziek</t>
  </si>
  <si>
    <t>versiering</t>
  </si>
  <si>
    <t>Aantal personen vervoeren;</t>
  </si>
  <si>
    <t>Aantal passagiers</t>
  </si>
  <si>
    <t>Zitplaatsten per karetje:</t>
  </si>
  <si>
    <t>Personen in wachtrij</t>
  </si>
  <si>
    <t>Lege plaatsen: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</si>
</sst>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5" formatCode="_ * #,##0.0_ ;_ * \-#,##0.0_ ;_ * &quot;-&quot;??_ ;_ @_ "/>
    <numFmt numFmtId="171" formatCode="_ * #,##0.00000000_ ;_ * \-#,##0.00000000_ ;_ * &quot;-&quot;??_ ;_ @_ "/>
    <numFmt numFmtId="179" formatCode="_ * #,##0.000_ ;_ * \-#,##0.000_ ;_ * &quot;-&quot;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71" fontId="0" fillId="0" borderId="0" xfId="1" applyNumberFormat="1" applyFont="1"/>
    <xf numFmtId="165" fontId="0" fillId="0" borderId="0" xfId="0" applyNumberFormat="1"/>
    <xf numFmtId="17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59872</xdr:colOff>
      <xdr:row>1</xdr:row>
      <xdr:rowOff>16330</xdr:rowOff>
    </xdr:from>
    <xdr:to>
      <xdr:col>15</xdr:col>
      <xdr:colOff>163767</xdr:colOff>
      <xdr:row>11</xdr:row>
      <xdr:rowOff>38906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B588755A-FE53-46F5-9F68-0E4F034EB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7072" y="206830"/>
          <a:ext cx="4980695" cy="1927576"/>
        </a:xfrm>
        <a:prstGeom prst="rect">
          <a:avLst/>
        </a:prstGeom>
      </xdr:spPr>
    </xdr:pic>
    <xdr:clientData/>
  </xdr:twoCellAnchor>
  <xdr:twoCellAnchor editAs="oneCell">
    <xdr:from>
      <xdr:col>7</xdr:col>
      <xdr:colOff>59360</xdr:colOff>
      <xdr:row>11</xdr:row>
      <xdr:rowOff>114301</xdr:rowOff>
    </xdr:from>
    <xdr:to>
      <xdr:col>13</xdr:col>
      <xdr:colOff>361314</xdr:colOff>
      <xdr:row>25</xdr:row>
      <xdr:rowOff>49929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xmlns="" id="{9074F412-E479-4A51-87F6-BCA8B89D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6560" y="2209801"/>
          <a:ext cx="3959554" cy="2602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1</xdr:row>
      <xdr:rowOff>85725</xdr:rowOff>
    </xdr:from>
    <xdr:to>
      <xdr:col>28</xdr:col>
      <xdr:colOff>484549</xdr:colOff>
      <xdr:row>16</xdr:row>
      <xdr:rowOff>152034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88423730-24EE-4640-AB32-A934D4884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3825" y="276225"/>
          <a:ext cx="9809524" cy="29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248841</xdr:colOff>
      <xdr:row>18</xdr:row>
      <xdr:rowOff>57150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xmlns="" id="{DBA90AE2-723E-4052-B13C-7892DCCDC244}"/>
            </a:ext>
          </a:extLst>
        </xdr:cNvPr>
        <xdr:cNvSpPr txBox="1"/>
      </xdr:nvSpPr>
      <xdr:spPr>
        <a:xfrm>
          <a:off x="4267200" y="571500"/>
          <a:ext cx="5125641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 i="1"/>
            <a:t>Voor de organisatie van een feest moeten volgende kosten in rekening worden gebracht:</a:t>
          </a:r>
          <a:br>
            <a:rPr lang="nl-BE" sz="1100" i="1"/>
          </a:br>
          <a:r>
            <a:rPr lang="nl-BE" sz="1100" i="1"/>
            <a:t>de cateraar vraagt €15,50 per persoon voor het diner</a:t>
          </a:r>
        </a:p>
        <a:p>
          <a:r>
            <a:rPr lang="nl-BE" sz="1100" i="1" baseline="0"/>
            <a:t>Champagne: 18,50/fles  - 2 glazen per persoon - 6 glazen per fles</a:t>
          </a:r>
        </a:p>
        <a:p>
          <a:r>
            <a:rPr lang="nl-BE" sz="1100" i="1" baseline="0"/>
            <a:t>€165,00  voor de versiering van de zaal. </a:t>
          </a:r>
        </a:p>
        <a:p>
          <a:r>
            <a:rPr lang="nl-BE" sz="1100" i="1" baseline="0"/>
            <a:t>De huurprijs voor de zaal bedraagt €125,00. </a:t>
          </a:r>
        </a:p>
        <a:p>
          <a:r>
            <a:rPr lang="nl-BE" sz="1100" i="1" baseline="0"/>
            <a:t>€280,00 voor de licht- en muziekinstallatie.</a:t>
          </a:r>
        </a:p>
        <a:p>
          <a:endParaRPr lang="nl-BE" sz="1100" i="1" baseline="0"/>
        </a:p>
        <a:p>
          <a:r>
            <a:rPr lang="nl-BE" sz="1100" i="1" baseline="0"/>
            <a:t>INPUT: hoeveel leden hebben zich ingeschreven?</a:t>
          </a:r>
        </a:p>
        <a:p>
          <a:endParaRPr lang="nl-BE" sz="1100" i="1" baseline="0"/>
        </a:p>
        <a:p>
          <a:r>
            <a:rPr lang="nl-BE" sz="1100" i="1" baseline="0"/>
            <a:t>Om de kas van de club wat te spijzen werd besloten de kostprijs per deelneme naar boven af te ronden op het 5-tal.</a:t>
          </a:r>
          <a:br>
            <a:rPr lang="nl-BE" sz="1100" i="1" baseline="0"/>
          </a:br>
          <a:r>
            <a:rPr lang="nl-BE" sz="1100" i="1" baseline="0"/>
            <a:t>Bereken de kostprijs per lid.</a:t>
          </a:r>
          <a:br>
            <a:rPr lang="nl-BE" sz="1100" i="1" baseline="0"/>
          </a:br>
          <a:r>
            <a:rPr lang="nl-BE" sz="1100" i="1" baseline="0"/>
            <a:t>Bereken hoeveel de totale overschot in kas zal bedragen.</a:t>
          </a:r>
          <a:endParaRPr lang="nl-BE" sz="1100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133105</xdr:colOff>
      <xdr:row>11</xdr:row>
      <xdr:rowOff>114048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1570D64D-1EC7-4065-9AB6-79A720D7C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90500"/>
          <a:ext cx="1961905" cy="20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4</xdr:row>
      <xdr:rowOff>123825</xdr:rowOff>
    </xdr:from>
    <xdr:to>
      <xdr:col>20</xdr:col>
      <xdr:colOff>259891</xdr:colOff>
      <xdr:row>18</xdr:row>
      <xdr:rowOff>85725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E979BF96-2863-4C73-999F-8DBA2E9FA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885825"/>
          <a:ext cx="6289216" cy="2895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1</xdr:row>
      <xdr:rowOff>0</xdr:rowOff>
    </xdr:from>
    <xdr:to>
      <xdr:col>23</xdr:col>
      <xdr:colOff>427574</xdr:colOff>
      <xdr:row>21</xdr:row>
      <xdr:rowOff>151905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9A29AB95-238B-497C-9BAA-D53A9C164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190500"/>
          <a:ext cx="8409524" cy="3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75" zoomScaleNormal="175" workbookViewId="0">
      <selection activeCell="F10" sqref="F10"/>
    </sheetView>
  </sheetViews>
  <sheetFormatPr defaultRowHeight="15" x14ac:dyDescent="0.25"/>
  <cols>
    <col min="1" max="1" width="21.140625" customWidth="1"/>
    <col min="2" max="2" width="22.85546875" customWidth="1"/>
    <col min="3" max="3" width="19.28515625" customWidth="1"/>
    <col min="4" max="4" width="26.42578125" customWidth="1"/>
  </cols>
  <sheetData>
    <row r="1" spans="1:4" x14ac:dyDescent="0.25">
      <c r="B1" s="5">
        <v>12.1111111111111</v>
      </c>
      <c r="C1" s="5">
        <v>123.98765432099999</v>
      </c>
      <c r="D1" s="5">
        <v>9876.0001234567808</v>
      </c>
    </row>
    <row r="2" spans="1:4" x14ac:dyDescent="0.25">
      <c r="A2" t="s">
        <v>10</v>
      </c>
      <c r="B2" s="1">
        <f>B1</f>
        <v>12.1111111111111</v>
      </c>
      <c r="C2" s="1">
        <f>C1</f>
        <v>123.98765432099999</v>
      </c>
      <c r="D2" s="1">
        <f>D1</f>
        <v>9876.0001234567808</v>
      </c>
    </row>
    <row r="3" spans="1:4" x14ac:dyDescent="0.25">
      <c r="A3" t="s">
        <v>11</v>
      </c>
      <c r="B3" s="2">
        <f>B2*10</f>
        <v>121.111111111111</v>
      </c>
      <c r="C3" s="2">
        <f>C2*10</f>
        <v>1239.8765432099999</v>
      </c>
      <c r="D3" s="2">
        <f>D2*10</f>
        <v>98760.001234567811</v>
      </c>
    </row>
    <row r="4" spans="1:4" x14ac:dyDescent="0.25">
      <c r="A4" t="s">
        <v>12</v>
      </c>
      <c r="B4" s="3">
        <f>ROUND(B2, 1)</f>
        <v>12.1</v>
      </c>
      <c r="C4" s="3">
        <f>ROUND(C2, 1)</f>
        <v>124</v>
      </c>
      <c r="D4" s="3">
        <f>ROUND(D2, 1)</f>
        <v>9876</v>
      </c>
    </row>
    <row r="5" spans="1:4" x14ac:dyDescent="0.25">
      <c r="A5" t="s">
        <v>14</v>
      </c>
      <c r="B5" s="4">
        <f>B4*10</f>
        <v>121</v>
      </c>
      <c r="C5" s="4">
        <f>C4*10</f>
        <v>1240</v>
      </c>
      <c r="D5" s="4">
        <f>D4*10</f>
        <v>98760</v>
      </c>
    </row>
    <row r="7" spans="1:4" x14ac:dyDescent="0.25">
      <c r="A7" t="s">
        <v>15</v>
      </c>
      <c r="B7">
        <f>ROUNDDOWN(B1, 0)</f>
        <v>12</v>
      </c>
      <c r="C7">
        <f>ROUNDDOWN(C1, 0)</f>
        <v>123</v>
      </c>
      <c r="D7">
        <f>ROUNDDOWN(D1, 0)</f>
        <v>9876</v>
      </c>
    </row>
    <row r="8" spans="1:4" x14ac:dyDescent="0.25">
      <c r="A8" t="s">
        <v>13</v>
      </c>
      <c r="B8">
        <f>ROUNDUP(B1, 0)</f>
        <v>13</v>
      </c>
      <c r="C8">
        <f>ROUNDUP(C1, 0)</f>
        <v>124</v>
      </c>
      <c r="D8">
        <f>ROUNDUP(D1, 0)</f>
        <v>9877</v>
      </c>
    </row>
    <row r="10" spans="1:4" x14ac:dyDescent="0.25">
      <c r="A10" t="s">
        <v>15</v>
      </c>
      <c r="B10">
        <f>ROUNDDOWN(B1, -2)</f>
        <v>0</v>
      </c>
      <c r="C10">
        <f>ROUNDDOWN(C1, -2)</f>
        <v>100</v>
      </c>
      <c r="D10">
        <f>ROUNDDOWN(D1, -2)</f>
        <v>9800</v>
      </c>
    </row>
    <row r="11" spans="1:4" x14ac:dyDescent="0.25">
      <c r="A11" t="s">
        <v>13</v>
      </c>
      <c r="B11">
        <f>ROUNDUP(B1, -2)</f>
        <v>100</v>
      </c>
      <c r="C11">
        <f>ROUNDUP(C1, -2)</f>
        <v>200</v>
      </c>
      <c r="D11">
        <f>ROUNDUP(D1, -2)</f>
        <v>9900</v>
      </c>
    </row>
    <row r="13" spans="1:4" x14ac:dyDescent="0.25">
      <c r="A13" t="s">
        <v>17</v>
      </c>
      <c r="B13">
        <f>FLOOR(B1, 5)</f>
        <v>10</v>
      </c>
      <c r="C13">
        <f>FLOOR(C1, 5)</f>
        <v>120</v>
      </c>
      <c r="D13">
        <f>FLOOR(D1, 5)</f>
        <v>9875</v>
      </c>
    </row>
    <row r="14" spans="1:4" x14ac:dyDescent="0.25">
      <c r="A14" t="s">
        <v>16</v>
      </c>
      <c r="B14">
        <f>CEILING(B2, 5)</f>
        <v>15</v>
      </c>
      <c r="C14">
        <f>CEILING(C2, 5)</f>
        <v>125</v>
      </c>
      <c r="D14">
        <f>CEILING(D2, 5)</f>
        <v>9880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75" zoomScaleNormal="175" workbookViewId="0">
      <selection activeCell="C6" sqref="C6"/>
    </sheetView>
  </sheetViews>
  <sheetFormatPr defaultRowHeight="15" x14ac:dyDescent="0.25"/>
  <cols>
    <col min="1" max="1" width="42.5703125" customWidth="1"/>
  </cols>
  <sheetData>
    <row r="1" spans="1:2" x14ac:dyDescent="0.25">
      <c r="A1" t="s">
        <v>3</v>
      </c>
      <c r="B1">
        <v>4</v>
      </c>
    </row>
    <row r="2" spans="1:2" x14ac:dyDescent="0.25">
      <c r="B2">
        <v>85.011428571428581</v>
      </c>
    </row>
    <row r="3" spans="1:2" x14ac:dyDescent="0.25">
      <c r="A3" t="s">
        <v>18</v>
      </c>
      <c r="B3">
        <f>ROUNDUP(B2/B1, 0)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47" customWidth="1"/>
    <col min="2" max="2" width="10" bestFit="1" customWidth="1"/>
  </cols>
  <sheetData>
    <row r="1" spans="1:2" x14ac:dyDescent="0.25">
      <c r="A1" t="s">
        <v>0</v>
      </c>
      <c r="B1">
        <v>12</v>
      </c>
    </row>
    <row r="3" spans="1:2" x14ac:dyDescent="0.25">
      <c r="A3" t="s">
        <v>4</v>
      </c>
      <c r="B3">
        <f>ROUNDDOWN(B1/5, 0)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75.140625" customWidth="1"/>
    <col min="2" max="2" width="14.28515625" customWidth="1"/>
  </cols>
  <sheetData>
    <row r="1" spans="1:2" x14ac:dyDescent="0.25">
      <c r="A1" t="s">
        <v>5</v>
      </c>
      <c r="B1">
        <v>32800</v>
      </c>
    </row>
    <row r="3" spans="1:2" x14ac:dyDescent="0.25">
      <c r="A3" t="s">
        <v>6</v>
      </c>
      <c r="B3">
        <v>6.5</v>
      </c>
    </row>
    <row r="5" spans="1:2" x14ac:dyDescent="0.25">
      <c r="A5" t="s">
        <v>7</v>
      </c>
      <c r="B5">
        <v>5</v>
      </c>
    </row>
    <row r="7" spans="1:2" x14ac:dyDescent="0.25">
      <c r="A7" t="s">
        <v>8</v>
      </c>
    </row>
    <row r="8" spans="1:2" x14ac:dyDescent="0.25">
      <c r="A8" t="s">
        <v>9</v>
      </c>
      <c r="B8">
        <f>ROUNDUP(B1/(B3*5), 0)</f>
        <v>1010</v>
      </c>
    </row>
    <row r="9" spans="1:2" x14ac:dyDescent="0.25">
      <c r="A9" t="s">
        <v>19</v>
      </c>
      <c r="B9">
        <f>ROUNDUP(((B1/B3)/40)/B5, 0)</f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5"/>
  <cols>
    <col min="1" max="1" width="50.7109375" customWidth="1"/>
  </cols>
  <sheetData>
    <row r="1" spans="1:2" ht="36.75" customHeight="1" x14ac:dyDescent="0.25">
      <c r="A1" s="6" t="s">
        <v>20</v>
      </c>
      <c r="B1">
        <v>64</v>
      </c>
    </row>
    <row r="2" spans="1:2" x14ac:dyDescent="0.25">
      <c r="A2" s="6"/>
    </row>
    <row r="3" spans="1:2" x14ac:dyDescent="0.25">
      <c r="A3" s="6" t="s">
        <v>23</v>
      </c>
      <c r="B3">
        <v>15.5</v>
      </c>
    </row>
    <row r="4" spans="1:2" x14ac:dyDescent="0.25">
      <c r="A4" s="6" t="s">
        <v>24</v>
      </c>
      <c r="B4">
        <f>18.5/3</f>
        <v>6.166666666666667</v>
      </c>
    </row>
    <row r="5" spans="1:2" x14ac:dyDescent="0.25">
      <c r="A5" s="6" t="s">
        <v>25</v>
      </c>
      <c r="B5">
        <f>125/B1</f>
        <v>1.953125</v>
      </c>
    </row>
    <row r="6" spans="1:2" x14ac:dyDescent="0.25">
      <c r="A6" s="6" t="s">
        <v>26</v>
      </c>
      <c r="B6">
        <f>280/B1</f>
        <v>4.375</v>
      </c>
    </row>
    <row r="7" spans="1:2" x14ac:dyDescent="0.25">
      <c r="A7" s="6" t="s">
        <v>27</v>
      </c>
      <c r="B7">
        <f>165/B1</f>
        <v>2.578125</v>
      </c>
    </row>
    <row r="9" spans="1:2" x14ac:dyDescent="0.25">
      <c r="A9" t="s">
        <v>21</v>
      </c>
      <c r="B9">
        <f>CEILING(B3+B4+B5+B6+B7, 5)</f>
        <v>35</v>
      </c>
    </row>
    <row r="10" spans="1:2" x14ac:dyDescent="0.25">
      <c r="A10" t="s">
        <v>22</v>
      </c>
      <c r="B10">
        <f>(B9-(B3+B4+B5+B6+B7))*B1</f>
        <v>283.33333333333326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"/>
    </sheetView>
  </sheetViews>
  <sheetFormatPr defaultRowHeight="15" x14ac:dyDescent="0.25"/>
  <cols>
    <col min="1" max="1" width="37" customWidth="1"/>
  </cols>
  <sheetData>
    <row r="1" spans="1:1" x14ac:dyDescent="0.25">
      <c r="A1" t="s">
        <v>1</v>
      </c>
    </row>
    <row r="2" spans="1:1" x14ac:dyDescent="0.25">
      <c r="A2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6" sqref="J6"/>
    </sheetView>
  </sheetViews>
  <sheetFormatPr defaultRowHeight="15" x14ac:dyDescent="0.25"/>
  <cols>
    <col min="1" max="1" width="8.85546875" customWidth="1"/>
    <col min="2" max="2" width="3.7109375" style="10" customWidth="1"/>
  </cols>
  <sheetData>
    <row r="1" spans="1:7" x14ac:dyDescent="0.25">
      <c r="A1" s="7" t="s">
        <v>28</v>
      </c>
      <c r="B1" s="7"/>
      <c r="C1" s="7"/>
      <c r="D1" s="7"/>
      <c r="E1" s="7"/>
    </row>
    <row r="2" spans="1:7" x14ac:dyDescent="0.25">
      <c r="C2">
        <v>51</v>
      </c>
      <c r="D2">
        <v>89</v>
      </c>
      <c r="E2">
        <v>121</v>
      </c>
      <c r="F2">
        <v>223</v>
      </c>
      <c r="G2">
        <v>316</v>
      </c>
    </row>
    <row r="3" spans="1:7" x14ac:dyDescent="0.25">
      <c r="A3" s="9" t="s">
        <v>29</v>
      </c>
      <c r="B3" s="10">
        <v>3</v>
      </c>
      <c r="C3" s="8">
        <f>ROUNDUP(C$2/$B3, 0)</f>
        <v>17</v>
      </c>
      <c r="D3" s="8">
        <f t="shared" ref="D3:G8" si="0">ROUNDUP(D$2/$B3, 0)</f>
        <v>30</v>
      </c>
      <c r="E3" s="8">
        <f t="shared" si="0"/>
        <v>41</v>
      </c>
      <c r="F3" s="8">
        <f t="shared" si="0"/>
        <v>75</v>
      </c>
      <c r="G3" s="8">
        <f t="shared" si="0"/>
        <v>106</v>
      </c>
    </row>
    <row r="4" spans="1:7" x14ac:dyDescent="0.25">
      <c r="A4" s="9"/>
      <c r="B4" s="10">
        <v>4</v>
      </c>
      <c r="C4" s="8">
        <f t="shared" ref="C4:C8" si="1">ROUNDUP(C$2/$B4, 0)</f>
        <v>13</v>
      </c>
      <c r="D4" s="8">
        <f t="shared" si="0"/>
        <v>23</v>
      </c>
      <c r="E4" s="8">
        <f t="shared" si="0"/>
        <v>31</v>
      </c>
      <c r="F4" s="8">
        <f t="shared" si="0"/>
        <v>56</v>
      </c>
      <c r="G4" s="8">
        <f t="shared" si="0"/>
        <v>79</v>
      </c>
    </row>
    <row r="5" spans="1:7" x14ac:dyDescent="0.25">
      <c r="A5" s="9"/>
      <c r="B5" s="10">
        <v>5</v>
      </c>
      <c r="C5" s="8">
        <f t="shared" si="1"/>
        <v>11</v>
      </c>
      <c r="D5" s="8">
        <f t="shared" si="0"/>
        <v>18</v>
      </c>
      <c r="E5" s="8">
        <f t="shared" si="0"/>
        <v>25</v>
      </c>
      <c r="F5" s="8">
        <f t="shared" si="0"/>
        <v>45</v>
      </c>
      <c r="G5" s="8">
        <f t="shared" si="0"/>
        <v>64</v>
      </c>
    </row>
    <row r="6" spans="1:7" x14ac:dyDescent="0.25">
      <c r="A6" s="9"/>
      <c r="B6" s="10">
        <v>7</v>
      </c>
      <c r="C6" s="8">
        <f t="shared" si="1"/>
        <v>8</v>
      </c>
      <c r="D6" s="8">
        <f t="shared" si="0"/>
        <v>13</v>
      </c>
      <c r="E6" s="8">
        <f t="shared" si="0"/>
        <v>18</v>
      </c>
      <c r="F6" s="8">
        <f t="shared" si="0"/>
        <v>32</v>
      </c>
      <c r="G6" s="8">
        <f t="shared" si="0"/>
        <v>46</v>
      </c>
    </row>
    <row r="7" spans="1:7" x14ac:dyDescent="0.25">
      <c r="A7" s="9"/>
      <c r="B7" s="10">
        <v>9</v>
      </c>
      <c r="C7" s="8">
        <f t="shared" si="1"/>
        <v>6</v>
      </c>
      <c r="D7" s="8">
        <f t="shared" si="0"/>
        <v>10</v>
      </c>
      <c r="E7" s="8">
        <f t="shared" si="0"/>
        <v>14</v>
      </c>
      <c r="F7" s="8">
        <f t="shared" si="0"/>
        <v>25</v>
      </c>
      <c r="G7" s="8">
        <f t="shared" si="0"/>
        <v>36</v>
      </c>
    </row>
    <row r="8" spans="1:7" ht="36" customHeight="1" x14ac:dyDescent="0.25">
      <c r="A8" s="9"/>
      <c r="B8" s="10">
        <v>13</v>
      </c>
      <c r="C8" s="8">
        <f t="shared" si="1"/>
        <v>4</v>
      </c>
      <c r="D8" s="8">
        <f t="shared" si="0"/>
        <v>7</v>
      </c>
      <c r="E8" s="8">
        <f t="shared" si="0"/>
        <v>10</v>
      </c>
      <c r="F8" s="8">
        <f t="shared" si="0"/>
        <v>18</v>
      </c>
      <c r="G8" s="8">
        <f t="shared" si="0"/>
        <v>25</v>
      </c>
    </row>
  </sheetData>
  <dataConsolidate/>
  <mergeCells count="2">
    <mergeCell ref="A1:E1"/>
    <mergeCell ref="A3:A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selection activeCell="G15" sqref="G15"/>
    </sheetView>
  </sheetViews>
  <sheetFormatPr defaultRowHeight="15" x14ac:dyDescent="0.25"/>
  <cols>
    <col min="1" max="1" width="22.28515625" customWidth="1"/>
    <col min="2" max="5" width="8.85546875" customWidth="1"/>
  </cols>
  <sheetData>
    <row r="1" spans="1:8" x14ac:dyDescent="0.25">
      <c r="A1" t="s">
        <v>30</v>
      </c>
      <c r="B1">
        <v>60</v>
      </c>
    </row>
    <row r="2" spans="1:8" x14ac:dyDescent="0.25">
      <c r="A2" t="s">
        <v>32</v>
      </c>
      <c r="B2">
        <f>($B$1*$B5)-C$4</f>
        <v>205</v>
      </c>
    </row>
    <row r="3" spans="1:8" x14ac:dyDescent="0.25">
      <c r="B3" s="7" t="s">
        <v>31</v>
      </c>
      <c r="C3" s="7"/>
      <c r="D3" s="7"/>
      <c r="E3" s="7"/>
      <c r="F3" s="7"/>
      <c r="G3" s="7"/>
      <c r="H3" s="7"/>
    </row>
    <row r="4" spans="1:8" x14ac:dyDescent="0.25">
      <c r="B4" s="11"/>
      <c r="C4" s="11">
        <v>95</v>
      </c>
      <c r="D4" s="11">
        <v>125</v>
      </c>
      <c r="E4" s="11">
        <v>175</v>
      </c>
      <c r="F4" s="11">
        <v>220</v>
      </c>
      <c r="G4" s="11">
        <v>280</v>
      </c>
      <c r="H4" s="11">
        <v>360</v>
      </c>
    </row>
    <row r="5" spans="1:8" x14ac:dyDescent="0.25">
      <c r="B5" s="11">
        <v>5</v>
      </c>
      <c r="C5" s="12">
        <f>($B$1*$B5)-C$4</f>
        <v>205</v>
      </c>
      <c r="D5" s="12">
        <f t="shared" ref="D5:H10" si="0">($B$1*$B5)-D$4</f>
        <v>175</v>
      </c>
      <c r="E5" s="12">
        <f t="shared" si="0"/>
        <v>125</v>
      </c>
      <c r="F5" s="12">
        <f t="shared" si="0"/>
        <v>80</v>
      </c>
      <c r="G5" s="12">
        <f t="shared" si="0"/>
        <v>20</v>
      </c>
      <c r="H5" s="12">
        <f t="shared" si="0"/>
        <v>-60</v>
      </c>
    </row>
    <row r="6" spans="1:8" x14ac:dyDescent="0.25">
      <c r="B6" s="11">
        <v>7</v>
      </c>
      <c r="C6" s="12">
        <f t="shared" ref="C6:C10" si="1">($B$1*$B6)-C$4</f>
        <v>325</v>
      </c>
      <c r="D6" s="12">
        <f t="shared" si="0"/>
        <v>295</v>
      </c>
      <c r="E6" s="12">
        <f t="shared" si="0"/>
        <v>245</v>
      </c>
      <c r="F6" s="12">
        <f t="shared" si="0"/>
        <v>200</v>
      </c>
      <c r="G6" s="12">
        <f t="shared" si="0"/>
        <v>140</v>
      </c>
      <c r="H6" s="12">
        <f t="shared" si="0"/>
        <v>60</v>
      </c>
    </row>
    <row r="7" spans="1:8" x14ac:dyDescent="0.25">
      <c r="B7" s="11">
        <v>8</v>
      </c>
      <c r="C7" s="12">
        <f t="shared" si="1"/>
        <v>385</v>
      </c>
      <c r="D7" s="12">
        <f t="shared" si="0"/>
        <v>355</v>
      </c>
      <c r="E7" s="12">
        <f t="shared" si="0"/>
        <v>305</v>
      </c>
      <c r="F7" s="12">
        <f t="shared" si="0"/>
        <v>260</v>
      </c>
      <c r="G7" s="12">
        <f t="shared" si="0"/>
        <v>200</v>
      </c>
      <c r="H7" s="12">
        <f t="shared" si="0"/>
        <v>120</v>
      </c>
    </row>
    <row r="8" spans="1:8" x14ac:dyDescent="0.25">
      <c r="B8" s="11">
        <v>10</v>
      </c>
      <c r="C8" s="12">
        <f t="shared" si="1"/>
        <v>505</v>
      </c>
      <c r="D8" s="12">
        <f t="shared" si="0"/>
        <v>475</v>
      </c>
      <c r="E8" s="12">
        <f t="shared" si="0"/>
        <v>425</v>
      </c>
      <c r="F8" s="12">
        <f t="shared" si="0"/>
        <v>380</v>
      </c>
      <c r="G8" s="12">
        <f t="shared" si="0"/>
        <v>320</v>
      </c>
      <c r="H8" s="12">
        <f t="shared" si="0"/>
        <v>240</v>
      </c>
    </row>
    <row r="9" spans="1:8" x14ac:dyDescent="0.25">
      <c r="B9" s="11">
        <v>12</v>
      </c>
      <c r="C9" s="12">
        <f t="shared" si="1"/>
        <v>625</v>
      </c>
      <c r="D9" s="12">
        <f t="shared" si="0"/>
        <v>595</v>
      </c>
      <c r="E9" s="12">
        <f t="shared" si="0"/>
        <v>545</v>
      </c>
      <c r="F9" s="12">
        <f t="shared" si="0"/>
        <v>500</v>
      </c>
      <c r="G9" s="12">
        <f t="shared" si="0"/>
        <v>440</v>
      </c>
      <c r="H9" s="12">
        <f t="shared" si="0"/>
        <v>360</v>
      </c>
    </row>
    <row r="10" spans="1:8" x14ac:dyDescent="0.25">
      <c r="B10" s="11">
        <v>15</v>
      </c>
      <c r="C10" s="12">
        <f t="shared" si="1"/>
        <v>805</v>
      </c>
      <c r="D10" s="12">
        <f t="shared" si="0"/>
        <v>775</v>
      </c>
      <c r="E10" s="12">
        <f t="shared" si="0"/>
        <v>725</v>
      </c>
      <c r="F10" s="12">
        <f t="shared" si="0"/>
        <v>680</v>
      </c>
      <c r="G10" s="12">
        <f t="shared" si="0"/>
        <v>620</v>
      </c>
      <c r="H10" s="12">
        <f t="shared" si="0"/>
        <v>540</v>
      </c>
    </row>
  </sheetData>
  <mergeCells count="1">
    <mergeCell ref="B3:H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basisformules</vt:lpstr>
      <vt:lpstr>Lan-party</vt:lpstr>
      <vt:lpstr>DIYLimoncello</vt:lpstr>
      <vt:lpstr>IT-project</vt:lpstr>
      <vt:lpstr>Party</vt:lpstr>
      <vt:lpstr>DIY Nutella</vt:lpstr>
      <vt:lpstr>autos</vt:lpstr>
      <vt:lpstr>achtbaan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</dc:creator>
  <cp:lastModifiedBy>leerling lokaal k0.04</cp:lastModifiedBy>
  <dcterms:created xsi:type="dcterms:W3CDTF">2020-01-07T10:53:24Z</dcterms:created>
  <dcterms:modified xsi:type="dcterms:W3CDTF">2020-01-08T10:54:39Z</dcterms:modified>
</cp:coreProperties>
</file>