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12740\Desktop\"/>
    </mc:Choice>
  </mc:AlternateContent>
  <xr:revisionPtr revIDLastSave="0" documentId="13_ncr:1_{E0F6B3C7-706D-46CE-B216-5B8D5509F6B2}" xr6:coauthVersionLast="47" xr6:coauthVersionMax="47" xr10:uidLastSave="{00000000-0000-0000-0000-000000000000}"/>
  <bookViews>
    <workbookView xWindow="0" yWindow="1140" windowWidth="18864" windowHeight="1111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3" i="1"/>
  <c r="O21" i="1"/>
  <c r="O15" i="1"/>
  <c r="O14" i="1"/>
  <c r="O13" i="1"/>
  <c r="O11" i="1"/>
  <c r="O10" i="1"/>
  <c r="O9" i="1"/>
  <c r="O3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O23" i="1"/>
  <c r="O22" i="1"/>
  <c r="O20" i="1"/>
  <c r="O19" i="1"/>
  <c r="O18" i="1"/>
  <c r="O17" i="1"/>
  <c r="O16" i="1"/>
  <c r="O8" i="1"/>
  <c r="O7" i="1"/>
  <c r="O6" i="1"/>
  <c r="O5" i="1"/>
  <c r="O4" i="1"/>
  <c r="O12" i="1" l="1"/>
</calcChain>
</file>

<file path=xl/sharedStrings.xml><?xml version="1.0" encoding="utf-8"?>
<sst xmlns="http://schemas.openxmlformats.org/spreadsheetml/2006/main" count="48" uniqueCount="47">
  <si>
    <t>表1  振幅与固有周期的关系</t>
  </si>
  <si>
    <t>表2  阻尼系数测量（档位：2）</t>
  </si>
  <si>
    <t>表3  幅频特性和相频特性测量</t>
  </si>
  <si>
    <t>振幅</t>
  </si>
  <si>
    <t>固有周期</t>
  </si>
  <si>
    <t>序号</t>
  </si>
  <si>
    <t>电位器刻度值</t>
  </si>
  <si>
    <t xml:space="preserve"> 电动机周期</t>
  </si>
  <si>
    <t xml:space="preserve"> 摆轮振幅</t>
  </si>
  <si>
    <t xml:space="preserve"> 固有周期</t>
  </si>
  <si>
    <r>
      <t>θ</t>
    </r>
    <r>
      <rPr>
        <i/>
        <vertAlign val="subscript"/>
        <sz val="11"/>
        <color theme="1"/>
        <rFont val="Arial"/>
        <family val="2"/>
      </rPr>
      <t>1</t>
    </r>
  </si>
  <si>
    <r>
      <t>θ</t>
    </r>
    <r>
      <rPr>
        <u/>
        <vertAlign val="subscript"/>
        <sz val="11"/>
        <color theme="1"/>
        <rFont val="Arial"/>
        <family val="2"/>
      </rPr>
      <t>2</t>
    </r>
  </si>
  <si>
    <r>
      <t>θ</t>
    </r>
    <r>
      <rPr>
        <i/>
        <vertAlign val="subscript"/>
        <sz val="11"/>
        <color theme="1"/>
        <rFont val="Arial"/>
        <family val="2"/>
      </rPr>
      <t>3</t>
    </r>
  </si>
  <si>
    <r>
      <t>θ</t>
    </r>
    <r>
      <rPr>
        <u/>
        <vertAlign val="subscript"/>
        <sz val="11"/>
        <color theme="1"/>
        <rFont val="Arial"/>
        <family val="2"/>
      </rPr>
      <t>4</t>
    </r>
  </si>
  <si>
    <r>
      <t>θ</t>
    </r>
    <r>
      <rPr>
        <i/>
        <vertAlign val="subscript"/>
        <sz val="11"/>
        <color theme="1"/>
        <rFont val="Arial"/>
        <family val="2"/>
      </rPr>
      <t>5</t>
    </r>
  </si>
  <si>
    <r>
      <t>θ</t>
    </r>
    <r>
      <rPr>
        <u/>
        <vertAlign val="subscript"/>
        <sz val="11"/>
        <color theme="1"/>
        <rFont val="Arial"/>
        <family val="2"/>
      </rPr>
      <t>6</t>
    </r>
  </si>
  <si>
    <r>
      <t>θ</t>
    </r>
    <r>
      <rPr>
        <i/>
        <vertAlign val="subscript"/>
        <sz val="11"/>
        <color theme="1"/>
        <rFont val="Arial"/>
        <family val="2"/>
      </rPr>
      <t>7</t>
    </r>
  </si>
  <si>
    <r>
      <t>θ</t>
    </r>
    <r>
      <rPr>
        <u/>
        <vertAlign val="subscript"/>
        <sz val="11"/>
        <color theme="1"/>
        <rFont val="Arial"/>
        <family val="2"/>
      </rPr>
      <t>8</t>
    </r>
  </si>
  <si>
    <r>
      <t>θ</t>
    </r>
    <r>
      <rPr>
        <i/>
        <vertAlign val="subscript"/>
        <sz val="11"/>
        <color theme="1"/>
        <rFont val="Arial"/>
        <family val="2"/>
      </rPr>
      <t>9</t>
    </r>
  </si>
  <si>
    <r>
      <t>θ</t>
    </r>
    <r>
      <rPr>
        <u/>
        <vertAlign val="subscript"/>
        <sz val="11"/>
        <color theme="1"/>
        <rFont val="Arial"/>
        <family val="2"/>
      </rPr>
      <t>10</t>
    </r>
  </si>
  <si>
    <r>
      <t>θ</t>
    </r>
    <r>
      <rPr>
        <i/>
        <vertAlign val="subscript"/>
        <sz val="11"/>
        <color theme="1"/>
        <rFont val="Arial"/>
        <family val="2"/>
      </rPr>
      <t>11</t>
    </r>
  </si>
  <si>
    <r>
      <t>θ</t>
    </r>
    <r>
      <rPr>
        <u/>
        <vertAlign val="subscript"/>
        <sz val="11"/>
        <color theme="1"/>
        <rFont val="Arial"/>
        <family val="2"/>
      </rPr>
      <t>12</t>
    </r>
  </si>
  <si>
    <r>
      <t>θ</t>
    </r>
    <r>
      <rPr>
        <i/>
        <vertAlign val="subscript"/>
        <sz val="11"/>
        <color theme="1"/>
        <rFont val="Arial"/>
        <family val="2"/>
      </rPr>
      <t>13</t>
    </r>
  </si>
  <si>
    <r>
      <t>θ</t>
    </r>
    <r>
      <rPr>
        <u/>
        <vertAlign val="subscript"/>
        <sz val="11"/>
        <color theme="1"/>
        <rFont val="Arial"/>
        <family val="2"/>
      </rPr>
      <t>14</t>
    </r>
  </si>
  <si>
    <r>
      <t>θ</t>
    </r>
    <r>
      <rPr>
        <i/>
        <vertAlign val="subscript"/>
        <sz val="11"/>
        <color theme="1"/>
        <rFont val="Arial"/>
        <family val="2"/>
      </rPr>
      <t>15</t>
    </r>
  </si>
  <si>
    <r>
      <t>θ</t>
    </r>
    <r>
      <rPr>
        <u/>
        <vertAlign val="subscript"/>
        <sz val="11"/>
        <color theme="1"/>
        <rFont val="Arial"/>
        <family val="2"/>
      </rPr>
      <t>16</t>
    </r>
  </si>
  <si>
    <r>
      <t>θ</t>
    </r>
    <r>
      <rPr>
        <i/>
        <vertAlign val="subscript"/>
        <sz val="11"/>
        <color theme="1"/>
        <rFont val="Arial"/>
        <family val="2"/>
      </rPr>
      <t>17</t>
    </r>
  </si>
  <si>
    <r>
      <t>θ</t>
    </r>
    <r>
      <rPr>
        <u/>
        <vertAlign val="subscript"/>
        <sz val="11"/>
        <color theme="1"/>
        <rFont val="Arial"/>
        <family val="2"/>
      </rPr>
      <t>18</t>
    </r>
  </si>
  <si>
    <r>
      <t>θ</t>
    </r>
    <r>
      <rPr>
        <i/>
        <vertAlign val="subscript"/>
        <sz val="11"/>
        <color theme="1"/>
        <rFont val="Arial"/>
        <family val="2"/>
      </rPr>
      <t>19</t>
    </r>
  </si>
  <si>
    <r>
      <t>θ</t>
    </r>
    <r>
      <rPr>
        <u/>
        <vertAlign val="subscript"/>
        <sz val="11"/>
        <color theme="1"/>
        <rFont val="Arial"/>
        <family val="2"/>
      </rPr>
      <t>20</t>
    </r>
  </si>
  <si>
    <r>
      <t>θ</t>
    </r>
    <r>
      <rPr>
        <i/>
        <vertAlign val="subscript"/>
        <sz val="11"/>
        <color theme="1"/>
        <rFont val="Arial"/>
        <family val="2"/>
      </rPr>
      <t>21</t>
    </r>
  </si>
  <si>
    <r>
      <t>θ</t>
    </r>
    <r>
      <rPr>
        <u/>
        <vertAlign val="subscript"/>
        <sz val="11"/>
        <color theme="1"/>
        <rFont val="Arial"/>
        <family val="2"/>
      </rPr>
      <t>22</t>
    </r>
  </si>
  <si>
    <r>
      <t>θ</t>
    </r>
    <r>
      <rPr>
        <i/>
        <vertAlign val="subscript"/>
        <sz val="11"/>
        <color theme="1"/>
        <rFont val="Arial"/>
        <family val="2"/>
      </rPr>
      <t>23</t>
    </r>
  </si>
  <si>
    <r>
      <t>θ</t>
    </r>
    <r>
      <rPr>
        <u/>
        <vertAlign val="subscript"/>
        <sz val="11"/>
        <color theme="1"/>
        <rFont val="Arial"/>
        <family val="2"/>
      </rPr>
      <t>24</t>
    </r>
  </si>
  <si>
    <r>
      <t>θ</t>
    </r>
    <r>
      <rPr>
        <i/>
        <vertAlign val="subscript"/>
        <sz val="11"/>
        <color theme="1"/>
        <rFont val="Arial"/>
        <family val="2"/>
      </rPr>
      <t>25</t>
    </r>
  </si>
  <si>
    <r>
      <t>θ</t>
    </r>
    <r>
      <rPr>
        <u/>
        <vertAlign val="subscript"/>
        <sz val="11"/>
        <color theme="1"/>
        <rFont val="Arial"/>
        <family val="2"/>
      </rPr>
      <t>26</t>
    </r>
  </si>
  <si>
    <r>
      <t>θ</t>
    </r>
    <r>
      <rPr>
        <i/>
        <vertAlign val="subscript"/>
        <sz val="11"/>
        <color theme="1"/>
        <rFont val="Arial"/>
        <family val="2"/>
      </rPr>
      <t>27</t>
    </r>
  </si>
  <si>
    <r>
      <t>θ</t>
    </r>
    <r>
      <rPr>
        <u/>
        <vertAlign val="subscript"/>
        <sz val="11"/>
        <color theme="1"/>
        <rFont val="Arial"/>
        <family val="2"/>
      </rPr>
      <t>28</t>
    </r>
  </si>
  <si>
    <r>
      <t>θ</t>
    </r>
    <r>
      <rPr>
        <i/>
        <vertAlign val="subscript"/>
        <sz val="11"/>
        <color theme="1"/>
        <rFont val="Arial"/>
        <family val="2"/>
      </rPr>
      <t>29</t>
    </r>
  </si>
  <si>
    <r>
      <t>θ</t>
    </r>
    <r>
      <rPr>
        <u/>
        <vertAlign val="subscript"/>
        <sz val="11"/>
        <color theme="1"/>
        <rFont val="Arial"/>
        <family val="2"/>
      </rPr>
      <t>30</t>
    </r>
  </si>
  <si>
    <r>
      <t>θ</t>
    </r>
    <r>
      <rPr>
        <i/>
        <vertAlign val="subscript"/>
        <sz val="11"/>
        <color theme="1"/>
        <rFont val="Arial"/>
        <family val="2"/>
      </rPr>
      <t>31</t>
    </r>
  </si>
  <si>
    <r>
      <t>θ</t>
    </r>
    <r>
      <rPr>
        <u/>
        <vertAlign val="subscript"/>
        <sz val="11"/>
        <color theme="1"/>
        <rFont val="Arial"/>
        <family val="2"/>
      </rPr>
      <t>32</t>
    </r>
  </si>
  <si>
    <r>
      <t>θ</t>
    </r>
    <r>
      <rPr>
        <i/>
        <vertAlign val="subscript"/>
        <sz val="11"/>
        <color theme="1"/>
        <rFont val="Arial"/>
        <family val="2"/>
      </rPr>
      <t>33</t>
    </r>
  </si>
  <si>
    <r>
      <t>θ</t>
    </r>
    <r>
      <rPr>
        <u/>
        <vertAlign val="subscript"/>
        <sz val="11"/>
        <color theme="1"/>
        <rFont val="Arial"/>
        <family val="2"/>
      </rPr>
      <t>34</t>
    </r>
  </si>
  <si>
    <r>
      <t>θ</t>
    </r>
    <r>
      <rPr>
        <i/>
        <vertAlign val="subscript"/>
        <sz val="11"/>
        <color theme="1"/>
        <rFont val="Arial"/>
        <family val="2"/>
      </rPr>
      <t>35</t>
    </r>
  </si>
  <si>
    <t xml:space="preserve">  电机与受迫振动相位差(原始数据)-</t>
    <phoneticPr fontId="7" type="noConversion"/>
  </si>
  <si>
    <t>受迫振动与电机相位差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</si>
</sst>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i/>
      <vertAlign val="subscript"/>
      <sz val="11"/>
      <color theme="1"/>
      <name val="Arial"/>
      <family val="2"/>
    </font>
    <font>
      <u/>
      <vertAlign val="subscript"/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幅频特性曲线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Sheet1!$O$3:$O$36</c:f>
              <c:strCache>
                <c:ptCount val="34"/>
                <c:pt idx="0">
                  <c:v>1.026293469</c:v>
                </c:pt>
                <c:pt idx="1">
                  <c:v>1.020633273</c:v>
                </c:pt>
                <c:pt idx="2">
                  <c:v>1.017003944</c:v>
                </c:pt>
                <c:pt idx="3">
                  <c:v>1.012951865</c:v>
                </c:pt>
                <c:pt idx="4">
                  <c:v>1.011322697</c:v>
                </c:pt>
                <c:pt idx="5">
                  <c:v>1.010152937</c:v>
                </c:pt>
                <c:pt idx="6">
                  <c:v>1.008149907</c:v>
                </c:pt>
                <c:pt idx="7">
                  <c:v>1.006857656</c:v>
                </c:pt>
                <c:pt idx="8">
                  <c:v>1.005504352</c:v>
                </c:pt>
                <c:pt idx="9">
                  <c:v>1.00421887</c:v>
                </c:pt>
                <c:pt idx="10">
                  <c:v>1.00223428</c:v>
                </c:pt>
                <c:pt idx="11">
                  <c:v>1.00127551</c:v>
                </c:pt>
                <c:pt idx="12">
                  <c:v>1.000446059</c:v>
                </c:pt>
                <c:pt idx="13">
                  <c:v>0.999109075</c:v>
                </c:pt>
                <c:pt idx="14">
                  <c:v>0.997458704</c:v>
                </c:pt>
                <c:pt idx="15">
                  <c:v>0.995627099</c:v>
                </c:pt>
                <c:pt idx="16">
                  <c:v>0.993046776</c:v>
                </c:pt>
                <c:pt idx="17">
                  <c:v>0.990792129</c:v>
                </c:pt>
                <c:pt idx="18">
                  <c:v>0.988928032</c:v>
                </c:pt>
                <c:pt idx="19">
                  <c:v>0.985950828</c:v>
                </c:pt>
                <c:pt idx="20">
                  <c:v>0.982991496</c:v>
                </c:pt>
                <c:pt idx="21">
                  <c:v>0.977625855</c:v>
                </c:pt>
                <c:pt idx="22">
                  <c:v>#DIV/0!</c:v>
                </c:pt>
                <c:pt idx="23">
                  <c:v>#DIV/0!</c:v>
                </c:pt>
                <c:pt idx="24">
                  <c:v>#DIV/0!</c:v>
                </c:pt>
                <c:pt idx="25">
                  <c:v>#DIV/0!</c:v>
                </c:pt>
                <c:pt idx="26">
                  <c:v>#DIV/0!</c:v>
                </c:pt>
                <c:pt idx="27">
                  <c:v>#DIV/0!</c:v>
                </c:pt>
                <c:pt idx="28">
                  <c:v>#DIV/0!</c:v>
                </c:pt>
                <c:pt idx="29">
                  <c:v>#DIV/0!</c:v>
                </c:pt>
                <c:pt idx="30">
                  <c:v>#DIV/0!</c:v>
                </c:pt>
                <c:pt idx="31">
                  <c:v>#DIV/0!</c:v>
                </c:pt>
                <c:pt idx="32">
                  <c:v>#DIV/0!</c:v>
                </c:pt>
                <c:pt idx="33">
                  <c:v>#DIV/0!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(Sheet1!$K$37,Sheet1!$O$3:$O$37)</c:f>
              <c:numCache>
                <c:formatCode>General</c:formatCode>
                <c:ptCount val="36"/>
                <c:pt idx="1">
                  <c:v>1.0262934690415606</c:v>
                </c:pt>
                <c:pt idx="2">
                  <c:v>1.0206332727744616</c:v>
                </c:pt>
                <c:pt idx="3">
                  <c:v>1.0170039438805198</c:v>
                </c:pt>
                <c:pt idx="4">
                  <c:v>1.0129518654552485</c:v>
                </c:pt>
                <c:pt idx="5">
                  <c:v>1.0113226968605249</c:v>
                </c:pt>
                <c:pt idx="6">
                  <c:v>1.0101529366405346</c:v>
                </c:pt>
                <c:pt idx="7">
                  <c:v>1.0081499069498812</c:v>
                </c:pt>
                <c:pt idx="8">
                  <c:v>1.0068576555790552</c:v>
                </c:pt>
                <c:pt idx="9">
                  <c:v>1.0055043522785458</c:v>
                </c:pt>
                <c:pt idx="10">
                  <c:v>1.0042188698542571</c:v>
                </c:pt>
                <c:pt idx="11">
                  <c:v>1.002234280242579</c:v>
                </c:pt>
                <c:pt idx="12">
                  <c:v>1.0012755102040816</c:v>
                </c:pt>
                <c:pt idx="13">
                  <c:v>1.0004460587523101</c:v>
                </c:pt>
                <c:pt idx="14">
                  <c:v>0.99910907471044919</c:v>
                </c:pt>
                <c:pt idx="15">
                  <c:v>0.99745870393900893</c:v>
                </c:pt>
                <c:pt idx="16">
                  <c:v>0.99562709930920834</c:v>
                </c:pt>
                <c:pt idx="17">
                  <c:v>0.99304677623261683</c:v>
                </c:pt>
                <c:pt idx="18">
                  <c:v>0.99079212916246218</c:v>
                </c:pt>
                <c:pt idx="19">
                  <c:v>0.98892803220936076</c:v>
                </c:pt>
                <c:pt idx="20">
                  <c:v>0.98595082789764177</c:v>
                </c:pt>
                <c:pt idx="21">
                  <c:v>0.98299149574787392</c:v>
                </c:pt>
                <c:pt idx="22">
                  <c:v>0.97762585456805462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(Sheet1!$O$37,Sheet1!$K$3:$K$37)</c:f>
              <c:numCache>
                <c:formatCode>General</c:formatCode>
                <c:ptCount val="36"/>
                <c:pt idx="0">
                  <c:v>0</c:v>
                </c:pt>
                <c:pt idx="1">
                  <c:v>72</c:v>
                </c:pt>
                <c:pt idx="2">
                  <c:v>86</c:v>
                </c:pt>
                <c:pt idx="3">
                  <c:v>97</c:v>
                </c:pt>
                <c:pt idx="4">
                  <c:v>110</c:v>
                </c:pt>
                <c:pt idx="5">
                  <c:v>117</c:v>
                </c:pt>
                <c:pt idx="6">
                  <c:v>122</c:v>
                </c:pt>
                <c:pt idx="7">
                  <c:v>128</c:v>
                </c:pt>
                <c:pt idx="8">
                  <c:v>133</c:v>
                </c:pt>
                <c:pt idx="9">
                  <c:v>138</c:v>
                </c:pt>
                <c:pt idx="10">
                  <c:v>141</c:v>
                </c:pt>
                <c:pt idx="11">
                  <c:v>144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145</c:v>
                </c:pt>
                <c:pt idx="16">
                  <c:v>141</c:v>
                </c:pt>
                <c:pt idx="17">
                  <c:v>135</c:v>
                </c:pt>
                <c:pt idx="18">
                  <c:v>128</c:v>
                </c:pt>
                <c:pt idx="19">
                  <c:v>121</c:v>
                </c:pt>
                <c:pt idx="20">
                  <c:v>112</c:v>
                </c:pt>
                <c:pt idx="21">
                  <c:v>102</c:v>
                </c:pt>
                <c:pt idx="22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4-48D9-A1F6-45639846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73410"/>
        <c:axId val="748609992"/>
      </c:scatterChart>
      <c:valAx>
        <c:axId val="3518734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609992"/>
        <c:crosses val="autoZero"/>
        <c:crossBetween val="midCat"/>
      </c:valAx>
      <c:valAx>
        <c:axId val="7486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8734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相频特性曲线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Sheet1!$O$3:$O$36</c:f>
              <c:strCache>
                <c:ptCount val="34"/>
                <c:pt idx="0">
                  <c:v>1.026293469</c:v>
                </c:pt>
                <c:pt idx="1">
                  <c:v>1.020633273</c:v>
                </c:pt>
                <c:pt idx="2">
                  <c:v>1.017003944</c:v>
                </c:pt>
                <c:pt idx="3">
                  <c:v>1.012951865</c:v>
                </c:pt>
                <c:pt idx="4">
                  <c:v>1.011322697</c:v>
                </c:pt>
                <c:pt idx="5">
                  <c:v>1.010152937</c:v>
                </c:pt>
                <c:pt idx="6">
                  <c:v>1.008149907</c:v>
                </c:pt>
                <c:pt idx="7">
                  <c:v>1.006857656</c:v>
                </c:pt>
                <c:pt idx="8">
                  <c:v>1.005504352</c:v>
                </c:pt>
                <c:pt idx="9">
                  <c:v>1.00421887</c:v>
                </c:pt>
                <c:pt idx="10">
                  <c:v>1.00223428</c:v>
                </c:pt>
                <c:pt idx="11">
                  <c:v>1.00127551</c:v>
                </c:pt>
                <c:pt idx="12">
                  <c:v>1.000446059</c:v>
                </c:pt>
                <c:pt idx="13">
                  <c:v>0.999109075</c:v>
                </c:pt>
                <c:pt idx="14">
                  <c:v>0.997458704</c:v>
                </c:pt>
                <c:pt idx="15">
                  <c:v>0.995627099</c:v>
                </c:pt>
                <c:pt idx="16">
                  <c:v>0.993046776</c:v>
                </c:pt>
                <c:pt idx="17">
                  <c:v>0.990792129</c:v>
                </c:pt>
                <c:pt idx="18">
                  <c:v>0.988928032</c:v>
                </c:pt>
                <c:pt idx="19">
                  <c:v>0.985950828</c:v>
                </c:pt>
                <c:pt idx="20">
                  <c:v>0.982991496</c:v>
                </c:pt>
                <c:pt idx="21">
                  <c:v>0.977625855</c:v>
                </c:pt>
                <c:pt idx="22">
                  <c:v>#DIV/0!</c:v>
                </c:pt>
                <c:pt idx="23">
                  <c:v>#DIV/0!</c:v>
                </c:pt>
                <c:pt idx="24">
                  <c:v>#DIV/0!</c:v>
                </c:pt>
                <c:pt idx="25">
                  <c:v>#DIV/0!</c:v>
                </c:pt>
                <c:pt idx="26">
                  <c:v>#DIV/0!</c:v>
                </c:pt>
                <c:pt idx="27">
                  <c:v>#DIV/0!</c:v>
                </c:pt>
                <c:pt idx="28">
                  <c:v>#DIV/0!</c:v>
                </c:pt>
                <c:pt idx="29">
                  <c:v>#DIV/0!</c:v>
                </c:pt>
                <c:pt idx="30">
                  <c:v>#DIV/0!</c:v>
                </c:pt>
                <c:pt idx="31">
                  <c:v>#DIV/0!</c:v>
                </c:pt>
                <c:pt idx="32">
                  <c:v>#DIV/0!</c:v>
                </c:pt>
                <c:pt idx="33">
                  <c:v>#DIV/0!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(Sheet1!$M$37,Sheet1!$O$3:$O$37)</c:f>
              <c:numCache>
                <c:formatCode>General</c:formatCode>
                <c:ptCount val="36"/>
                <c:pt idx="1">
                  <c:v>1.0262934690415606</c:v>
                </c:pt>
                <c:pt idx="2">
                  <c:v>1.0206332727744616</c:v>
                </c:pt>
                <c:pt idx="3">
                  <c:v>1.0170039438805198</c:v>
                </c:pt>
                <c:pt idx="4">
                  <c:v>1.0129518654552485</c:v>
                </c:pt>
                <c:pt idx="5">
                  <c:v>1.0113226968605249</c:v>
                </c:pt>
                <c:pt idx="6">
                  <c:v>1.0101529366405346</c:v>
                </c:pt>
                <c:pt idx="7">
                  <c:v>1.0081499069498812</c:v>
                </c:pt>
                <c:pt idx="8">
                  <c:v>1.0068576555790552</c:v>
                </c:pt>
                <c:pt idx="9">
                  <c:v>1.0055043522785458</c:v>
                </c:pt>
                <c:pt idx="10">
                  <c:v>1.0042188698542571</c:v>
                </c:pt>
                <c:pt idx="11">
                  <c:v>1.002234280242579</c:v>
                </c:pt>
                <c:pt idx="12">
                  <c:v>1.0012755102040816</c:v>
                </c:pt>
                <c:pt idx="13">
                  <c:v>1.0004460587523101</c:v>
                </c:pt>
                <c:pt idx="14">
                  <c:v>0.99910907471044919</c:v>
                </c:pt>
                <c:pt idx="15">
                  <c:v>0.99745870393900893</c:v>
                </c:pt>
                <c:pt idx="16">
                  <c:v>0.99562709930920834</c:v>
                </c:pt>
                <c:pt idx="17">
                  <c:v>0.99304677623261683</c:v>
                </c:pt>
                <c:pt idx="18">
                  <c:v>0.99079212916246218</c:v>
                </c:pt>
                <c:pt idx="19">
                  <c:v>0.98892803220936076</c:v>
                </c:pt>
                <c:pt idx="20">
                  <c:v>0.98595082789764177</c:v>
                </c:pt>
                <c:pt idx="21">
                  <c:v>0.98299149574787392</c:v>
                </c:pt>
                <c:pt idx="22">
                  <c:v>0.97762585456805462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(Sheet1!$O$37,Sheet1!$M$3:$M$37)</c:f>
              <c:numCache>
                <c:formatCode>General</c:formatCode>
                <c:ptCount val="36"/>
                <c:pt idx="0">
                  <c:v>0</c:v>
                </c:pt>
                <c:pt idx="1">
                  <c:v>148</c:v>
                </c:pt>
                <c:pt idx="2">
                  <c:v>140.5</c:v>
                </c:pt>
                <c:pt idx="3">
                  <c:v>136.5</c:v>
                </c:pt>
                <c:pt idx="4">
                  <c:v>130.5</c:v>
                </c:pt>
                <c:pt idx="5">
                  <c:v>125</c:v>
                </c:pt>
                <c:pt idx="6">
                  <c:v>121.5</c:v>
                </c:pt>
                <c:pt idx="7">
                  <c:v>116.8</c:v>
                </c:pt>
                <c:pt idx="8">
                  <c:v>113</c:v>
                </c:pt>
                <c:pt idx="9">
                  <c:v>108</c:v>
                </c:pt>
                <c:pt idx="10">
                  <c:v>103.5</c:v>
                </c:pt>
                <c:pt idx="11">
                  <c:v>98.5</c:v>
                </c:pt>
                <c:pt idx="12">
                  <c:v>95</c:v>
                </c:pt>
                <c:pt idx="13">
                  <c:v>93</c:v>
                </c:pt>
                <c:pt idx="14">
                  <c:v>92</c:v>
                </c:pt>
                <c:pt idx="15">
                  <c:v>81.5</c:v>
                </c:pt>
                <c:pt idx="16">
                  <c:v>73.5</c:v>
                </c:pt>
                <c:pt idx="17">
                  <c:v>66.5</c:v>
                </c:pt>
                <c:pt idx="18">
                  <c:v>60.5</c:v>
                </c:pt>
                <c:pt idx="19">
                  <c:v>54.5</c:v>
                </c:pt>
                <c:pt idx="20">
                  <c:v>49</c:v>
                </c:pt>
                <c:pt idx="21">
                  <c:v>43.4</c:v>
                </c:pt>
                <c:pt idx="22">
                  <c:v>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5-479C-81CD-FE549198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43043"/>
        <c:axId val="942622591"/>
      </c:scatterChart>
      <c:valAx>
        <c:axId val="3808430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622591"/>
        <c:crosses val="autoZero"/>
        <c:crossBetween val="midCat"/>
      </c:valAx>
      <c:valAx>
        <c:axId val="9426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8430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振幅</a:t>
            </a:r>
            <a:r>
              <a:rPr lang="en-US" altLang="zh-CN" b="1"/>
              <a:t>—</a:t>
            </a:r>
            <a:r>
              <a:rPr lang="zh-CN" altLang="en-US" b="1"/>
              <a:t>固有周期曲线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Sheet1!$C$3:$C$36</c:f>
              <c:strCache>
                <c:ptCount val="3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</c:f>
              <c:numCache>
                <c:formatCode>General</c:formatCode>
                <c:ptCount val="1"/>
              </c:numCache>
            </c:numRef>
          </c:xVal>
          <c:yVal>
            <c:numRef>
              <c:f>Sheet1!$C$37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4-4F22-87CB-D1DB0850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3483"/>
        <c:axId val="23787626"/>
      </c:scatterChart>
      <c:valAx>
        <c:axId val="1130834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87626"/>
        <c:crosses val="autoZero"/>
        <c:crossBetween val="midCat"/>
      </c:valAx>
      <c:valAx>
        <c:axId val="23787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834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相频特性曲线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65700120818231"/>
          <c:y val="0.18751016122199632"/>
          <c:w val="0.86039129483814525"/>
          <c:h val="0.7722222222222222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Sheet1!$U$3:$U$24</c:f>
              <c:numCache>
                <c:formatCode>General</c:formatCode>
                <c:ptCount val="22"/>
                <c:pt idx="0">
                  <c:v>1.0262934690415606</c:v>
                </c:pt>
                <c:pt idx="1">
                  <c:v>1.0206332727744616</c:v>
                </c:pt>
                <c:pt idx="2">
                  <c:v>1.0170039438805198</c:v>
                </c:pt>
                <c:pt idx="3">
                  <c:v>1.0129518654552485</c:v>
                </c:pt>
                <c:pt idx="4">
                  <c:v>1.0113226968605249</c:v>
                </c:pt>
                <c:pt idx="5">
                  <c:v>1.0101529366405346</c:v>
                </c:pt>
                <c:pt idx="6">
                  <c:v>1.0081499069498812</c:v>
                </c:pt>
                <c:pt idx="7">
                  <c:v>1.0068576555790552</c:v>
                </c:pt>
                <c:pt idx="8">
                  <c:v>1.0055043522785458</c:v>
                </c:pt>
                <c:pt idx="9">
                  <c:v>1.0042188698542571</c:v>
                </c:pt>
                <c:pt idx="10">
                  <c:v>1.002234280242579</c:v>
                </c:pt>
                <c:pt idx="11">
                  <c:v>1.0012755102040816</c:v>
                </c:pt>
                <c:pt idx="12">
                  <c:v>1.0004460587523101</c:v>
                </c:pt>
                <c:pt idx="13">
                  <c:v>0.99910907471044919</c:v>
                </c:pt>
                <c:pt idx="14">
                  <c:v>0.99745870393900893</c:v>
                </c:pt>
                <c:pt idx="15">
                  <c:v>0.99562709930920834</c:v>
                </c:pt>
                <c:pt idx="16">
                  <c:v>0.99304677623261683</c:v>
                </c:pt>
                <c:pt idx="17">
                  <c:v>0.99079212916246218</c:v>
                </c:pt>
                <c:pt idx="18">
                  <c:v>0.98892803220936076</c:v>
                </c:pt>
                <c:pt idx="19">
                  <c:v>0.98595082789764177</c:v>
                </c:pt>
                <c:pt idx="20">
                  <c:v>0.98299149574787392</c:v>
                </c:pt>
                <c:pt idx="21">
                  <c:v>0.97762585456805462</c:v>
                </c:pt>
              </c:numCache>
            </c:numRef>
          </c:xVal>
          <c:yVal>
            <c:numRef>
              <c:f>Sheet1!$V$3:$V$24</c:f>
              <c:numCache>
                <c:formatCode>General</c:formatCode>
                <c:ptCount val="22"/>
                <c:pt idx="0">
                  <c:v>-148</c:v>
                </c:pt>
                <c:pt idx="1">
                  <c:v>-140.5</c:v>
                </c:pt>
                <c:pt idx="2">
                  <c:v>-136.5</c:v>
                </c:pt>
                <c:pt idx="3">
                  <c:v>-130.5</c:v>
                </c:pt>
                <c:pt idx="4">
                  <c:v>-125</c:v>
                </c:pt>
                <c:pt idx="5">
                  <c:v>-121.5</c:v>
                </c:pt>
                <c:pt idx="6">
                  <c:v>-116.8</c:v>
                </c:pt>
                <c:pt idx="7">
                  <c:v>-113</c:v>
                </c:pt>
                <c:pt idx="8">
                  <c:v>-108</c:v>
                </c:pt>
                <c:pt idx="9">
                  <c:v>-103.5</c:v>
                </c:pt>
                <c:pt idx="10">
                  <c:v>-98.5</c:v>
                </c:pt>
                <c:pt idx="11">
                  <c:v>-95</c:v>
                </c:pt>
                <c:pt idx="12">
                  <c:v>-93</c:v>
                </c:pt>
                <c:pt idx="13">
                  <c:v>-89</c:v>
                </c:pt>
                <c:pt idx="14">
                  <c:v>-81.5</c:v>
                </c:pt>
                <c:pt idx="15">
                  <c:v>-73.5</c:v>
                </c:pt>
                <c:pt idx="16">
                  <c:v>-66.5</c:v>
                </c:pt>
                <c:pt idx="17">
                  <c:v>-60.5</c:v>
                </c:pt>
                <c:pt idx="18">
                  <c:v>-54.5</c:v>
                </c:pt>
                <c:pt idx="19">
                  <c:v>-49</c:v>
                </c:pt>
                <c:pt idx="20">
                  <c:v>-43.4</c:v>
                </c:pt>
                <c:pt idx="21">
                  <c:v>-35.5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4-460B-9B87-F105A14BD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41584"/>
        <c:axId val="1061515792"/>
      </c:scatterChart>
      <c:valAx>
        <c:axId val="1061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515792"/>
        <c:crosses val="autoZero"/>
        <c:crossBetween val="midCat"/>
      </c:valAx>
      <c:valAx>
        <c:axId val="10615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541584"/>
        <c:crossesAt val="0.97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幅频特性曲线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Sheet1!$U$3:$U$24</c:f>
              <c:numCache>
                <c:formatCode>General</c:formatCode>
                <c:ptCount val="22"/>
                <c:pt idx="0">
                  <c:v>1.0262934690415606</c:v>
                </c:pt>
                <c:pt idx="1">
                  <c:v>1.0206332727744616</c:v>
                </c:pt>
                <c:pt idx="2">
                  <c:v>1.0170039438805198</c:v>
                </c:pt>
                <c:pt idx="3">
                  <c:v>1.0129518654552485</c:v>
                </c:pt>
                <c:pt idx="4">
                  <c:v>1.0113226968605249</c:v>
                </c:pt>
                <c:pt idx="5">
                  <c:v>1.0101529366405346</c:v>
                </c:pt>
                <c:pt idx="6">
                  <c:v>1.0081499069498812</c:v>
                </c:pt>
                <c:pt idx="7">
                  <c:v>1.0068576555790552</c:v>
                </c:pt>
                <c:pt idx="8">
                  <c:v>1.0055043522785458</c:v>
                </c:pt>
                <c:pt idx="9">
                  <c:v>1.0042188698542571</c:v>
                </c:pt>
                <c:pt idx="10">
                  <c:v>1.002234280242579</c:v>
                </c:pt>
                <c:pt idx="11">
                  <c:v>1.0012755102040816</c:v>
                </c:pt>
                <c:pt idx="12">
                  <c:v>1.0004460587523101</c:v>
                </c:pt>
                <c:pt idx="13">
                  <c:v>0.99910907471044919</c:v>
                </c:pt>
                <c:pt idx="14">
                  <c:v>0.99745870393900893</c:v>
                </c:pt>
                <c:pt idx="15">
                  <c:v>0.99562709930920834</c:v>
                </c:pt>
                <c:pt idx="16">
                  <c:v>0.99304677623261683</c:v>
                </c:pt>
                <c:pt idx="17">
                  <c:v>0.99079212916246218</c:v>
                </c:pt>
                <c:pt idx="18">
                  <c:v>0.98892803220936076</c:v>
                </c:pt>
                <c:pt idx="19">
                  <c:v>0.98595082789764177</c:v>
                </c:pt>
                <c:pt idx="20">
                  <c:v>0.98299149574787392</c:v>
                </c:pt>
                <c:pt idx="21">
                  <c:v>0.97762585456805462</c:v>
                </c:pt>
              </c:numCache>
            </c:numRef>
          </c:xVal>
          <c:yVal>
            <c:numRef>
              <c:f>Sheet1!$W$3:$W$24</c:f>
              <c:numCache>
                <c:formatCode>General</c:formatCode>
                <c:ptCount val="22"/>
                <c:pt idx="0">
                  <c:v>72</c:v>
                </c:pt>
                <c:pt idx="1">
                  <c:v>86</c:v>
                </c:pt>
                <c:pt idx="2">
                  <c:v>97</c:v>
                </c:pt>
                <c:pt idx="3">
                  <c:v>110</c:v>
                </c:pt>
                <c:pt idx="4">
                  <c:v>117</c:v>
                </c:pt>
                <c:pt idx="5">
                  <c:v>122</c:v>
                </c:pt>
                <c:pt idx="6">
                  <c:v>128</c:v>
                </c:pt>
                <c:pt idx="7">
                  <c:v>133</c:v>
                </c:pt>
                <c:pt idx="8">
                  <c:v>138</c:v>
                </c:pt>
                <c:pt idx="9">
                  <c:v>141</c:v>
                </c:pt>
                <c:pt idx="10">
                  <c:v>144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145</c:v>
                </c:pt>
                <c:pt idx="15">
                  <c:v>141</c:v>
                </c:pt>
                <c:pt idx="16">
                  <c:v>135</c:v>
                </c:pt>
                <c:pt idx="17">
                  <c:v>128</c:v>
                </c:pt>
                <c:pt idx="18">
                  <c:v>121</c:v>
                </c:pt>
                <c:pt idx="19">
                  <c:v>112</c:v>
                </c:pt>
                <c:pt idx="20">
                  <c:v>102</c:v>
                </c:pt>
                <c:pt idx="21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5-4AFE-8482-A79490EE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26112"/>
        <c:axId val="976622784"/>
      </c:scatterChart>
      <c:valAx>
        <c:axId val="9766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622784"/>
        <c:crosses val="autoZero"/>
        <c:crossBetween val="midCat"/>
      </c:valAx>
      <c:valAx>
        <c:axId val="9766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6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相频特性曲线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Sheet1!$U$3:$U$24</c:f>
              <c:numCache>
                <c:formatCode>General</c:formatCode>
                <c:ptCount val="22"/>
                <c:pt idx="0">
                  <c:v>1.0262934690415606</c:v>
                </c:pt>
                <c:pt idx="1">
                  <c:v>1.0206332727744616</c:v>
                </c:pt>
                <c:pt idx="2">
                  <c:v>1.0170039438805198</c:v>
                </c:pt>
                <c:pt idx="3">
                  <c:v>1.0129518654552485</c:v>
                </c:pt>
                <c:pt idx="4">
                  <c:v>1.0113226968605249</c:v>
                </c:pt>
                <c:pt idx="5">
                  <c:v>1.0101529366405346</c:v>
                </c:pt>
                <c:pt idx="6">
                  <c:v>1.0081499069498812</c:v>
                </c:pt>
                <c:pt idx="7">
                  <c:v>1.0068576555790552</c:v>
                </c:pt>
                <c:pt idx="8">
                  <c:v>1.0055043522785458</c:v>
                </c:pt>
                <c:pt idx="9">
                  <c:v>1.0042188698542571</c:v>
                </c:pt>
                <c:pt idx="10">
                  <c:v>1.002234280242579</c:v>
                </c:pt>
                <c:pt idx="11">
                  <c:v>1.0012755102040816</c:v>
                </c:pt>
                <c:pt idx="12">
                  <c:v>1.0004460587523101</c:v>
                </c:pt>
                <c:pt idx="13">
                  <c:v>0.99910907471044919</c:v>
                </c:pt>
                <c:pt idx="14">
                  <c:v>0.99745870393900893</c:v>
                </c:pt>
                <c:pt idx="15">
                  <c:v>0.99562709930920834</c:v>
                </c:pt>
                <c:pt idx="16">
                  <c:v>0.99304677623261683</c:v>
                </c:pt>
                <c:pt idx="17">
                  <c:v>0.99079212916246218</c:v>
                </c:pt>
                <c:pt idx="18">
                  <c:v>0.98892803220936076</c:v>
                </c:pt>
                <c:pt idx="19">
                  <c:v>0.98595082789764177</c:v>
                </c:pt>
                <c:pt idx="20">
                  <c:v>0.98299149574787392</c:v>
                </c:pt>
                <c:pt idx="21">
                  <c:v>0.97762585456805462</c:v>
                </c:pt>
              </c:numCache>
            </c:numRef>
          </c:xVal>
          <c:yVal>
            <c:numRef>
              <c:f>Sheet1!$V$3:$V$24</c:f>
              <c:numCache>
                <c:formatCode>General</c:formatCode>
                <c:ptCount val="22"/>
                <c:pt idx="0">
                  <c:v>-148</c:v>
                </c:pt>
                <c:pt idx="1">
                  <c:v>-140.5</c:v>
                </c:pt>
                <c:pt idx="2">
                  <c:v>-136.5</c:v>
                </c:pt>
                <c:pt idx="3">
                  <c:v>-130.5</c:v>
                </c:pt>
                <c:pt idx="4">
                  <c:v>-125</c:v>
                </c:pt>
                <c:pt idx="5">
                  <c:v>-121.5</c:v>
                </c:pt>
                <c:pt idx="6">
                  <c:v>-116.8</c:v>
                </c:pt>
                <c:pt idx="7">
                  <c:v>-113</c:v>
                </c:pt>
                <c:pt idx="8">
                  <c:v>-108</c:v>
                </c:pt>
                <c:pt idx="9">
                  <c:v>-103.5</c:v>
                </c:pt>
                <c:pt idx="10">
                  <c:v>-98.5</c:v>
                </c:pt>
                <c:pt idx="11">
                  <c:v>-95</c:v>
                </c:pt>
                <c:pt idx="12">
                  <c:v>-93</c:v>
                </c:pt>
                <c:pt idx="13">
                  <c:v>-89</c:v>
                </c:pt>
                <c:pt idx="14">
                  <c:v>-81.5</c:v>
                </c:pt>
                <c:pt idx="15">
                  <c:v>-73.5</c:v>
                </c:pt>
                <c:pt idx="16">
                  <c:v>-66.5</c:v>
                </c:pt>
                <c:pt idx="17">
                  <c:v>-60.5</c:v>
                </c:pt>
                <c:pt idx="18">
                  <c:v>-54.5</c:v>
                </c:pt>
                <c:pt idx="19">
                  <c:v>-49</c:v>
                </c:pt>
                <c:pt idx="20">
                  <c:v>-43.4</c:v>
                </c:pt>
                <c:pt idx="21">
                  <c:v>-35.5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A-41D3-8FB7-746CC8D6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15392"/>
        <c:axId val="1083822880"/>
      </c:scatterChart>
      <c:valAx>
        <c:axId val="10838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822880"/>
        <c:crosses val="autoZero"/>
        <c:crossBetween val="midCat"/>
      </c:valAx>
      <c:valAx>
        <c:axId val="10838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8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152400</xdr:rowOff>
        </xdr:from>
        <xdr:to>
          <xdr:col>1</xdr:col>
          <xdr:colOff>640080</xdr:colOff>
          <xdr:row>1</xdr:row>
          <xdr:rowOff>381000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624840</xdr:colOff>
          <xdr:row>1</xdr:row>
          <xdr:rowOff>160020</xdr:rowOff>
        </xdr:from>
        <xdr:to>
          <xdr:col>2</xdr:col>
          <xdr:colOff>952500</xdr:colOff>
          <xdr:row>1</xdr:row>
          <xdr:rowOff>388620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411480</xdr:colOff>
          <xdr:row>1</xdr:row>
          <xdr:rowOff>152400</xdr:rowOff>
        </xdr:from>
        <xdr:to>
          <xdr:col>5</xdr:col>
          <xdr:colOff>693420</xdr:colOff>
          <xdr:row>1</xdr:row>
          <xdr:rowOff>381000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411480</xdr:colOff>
          <xdr:row>1</xdr:row>
          <xdr:rowOff>53340</xdr:rowOff>
        </xdr:from>
        <xdr:to>
          <xdr:col>6</xdr:col>
          <xdr:colOff>861060</xdr:colOff>
          <xdr:row>1</xdr:row>
          <xdr:rowOff>502920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144780</xdr:rowOff>
        </xdr:from>
        <xdr:to>
          <xdr:col>4</xdr:col>
          <xdr:colOff>1249680</xdr:colOff>
          <xdr:row>42</xdr:row>
          <xdr:rowOff>1028700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792480</xdr:colOff>
          <xdr:row>1</xdr:row>
          <xdr:rowOff>160020</xdr:rowOff>
        </xdr:from>
        <xdr:to>
          <xdr:col>9</xdr:col>
          <xdr:colOff>1188720</xdr:colOff>
          <xdr:row>1</xdr:row>
          <xdr:rowOff>411480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685800</xdr:colOff>
          <xdr:row>1</xdr:row>
          <xdr:rowOff>137160</xdr:rowOff>
        </xdr:from>
        <xdr:to>
          <xdr:col>10</xdr:col>
          <xdr:colOff>960120</xdr:colOff>
          <xdr:row>1</xdr:row>
          <xdr:rowOff>365760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678180</xdr:colOff>
          <xdr:row>1</xdr:row>
          <xdr:rowOff>121920</xdr:rowOff>
        </xdr:from>
        <xdr:to>
          <xdr:col>11</xdr:col>
          <xdr:colOff>1150620</xdr:colOff>
          <xdr:row>1</xdr:row>
          <xdr:rowOff>426720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2293643</xdr:colOff>
          <xdr:row>1</xdr:row>
          <xdr:rowOff>107484</xdr:rowOff>
        </xdr:from>
        <xdr:to>
          <xdr:col>12</xdr:col>
          <xdr:colOff>2659403</xdr:colOff>
          <xdr:row>1</xdr:row>
          <xdr:rowOff>381804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182880</xdr:colOff>
          <xdr:row>1</xdr:row>
          <xdr:rowOff>7620</xdr:rowOff>
        </xdr:from>
        <xdr:to>
          <xdr:col>14</xdr:col>
          <xdr:colOff>800100</xdr:colOff>
          <xdr:row>1</xdr:row>
          <xdr:rowOff>502920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701040</xdr:colOff>
      <xdr:row>44</xdr:row>
      <xdr:rowOff>41910</xdr:rowOff>
    </xdr:from>
    <xdr:to>
      <xdr:col>12</xdr:col>
      <xdr:colOff>460375</xdr:colOff>
      <xdr:row>70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645160</xdr:colOff>
      <xdr:row>44</xdr:row>
      <xdr:rowOff>67310</xdr:rowOff>
    </xdr:from>
    <xdr:to>
      <xdr:col>18</xdr:col>
      <xdr:colOff>160655</xdr:colOff>
      <xdr:row>71</xdr:row>
      <xdr:rowOff>8255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147320</xdr:colOff>
      <xdr:row>44</xdr:row>
      <xdr:rowOff>68580</xdr:rowOff>
    </xdr:from>
    <xdr:to>
      <xdr:col>5</xdr:col>
      <xdr:colOff>447040</xdr:colOff>
      <xdr:row>69</xdr:row>
      <xdr:rowOff>165735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71717</xdr:colOff>
      <xdr:row>13</xdr:row>
      <xdr:rowOff>44824</xdr:rowOff>
    </xdr:from>
    <xdr:to>
      <xdr:col>32</xdr:col>
      <xdr:colOff>466164</xdr:colOff>
      <xdr:row>29</xdr:row>
      <xdr:rowOff>197225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0697B5B-F9D5-47A2-B4ED-28FF1AAFF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67235</xdr:colOff>
      <xdr:row>30</xdr:row>
      <xdr:rowOff>53788</xdr:rowOff>
    </xdr:from>
    <xdr:to>
      <xdr:col>32</xdr:col>
      <xdr:colOff>519952</xdr:colOff>
      <xdr:row>45</xdr:row>
      <xdr:rowOff>143434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61264FF-3310-4C48-8705-26DDF96FA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2150632</xdr:colOff>
          <xdr:row>1</xdr:row>
          <xdr:rowOff>108025</xdr:rowOff>
        </xdr:from>
        <xdr:to>
          <xdr:col>13</xdr:col>
          <xdr:colOff>2516392</xdr:colOff>
          <xdr:row>1</xdr:row>
          <xdr:rowOff>384138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9700942-A0A3-45C5-93C6-F1C74795A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405423</xdr:colOff>
      <xdr:row>27</xdr:row>
      <xdr:rowOff>191477</xdr:rowOff>
    </xdr:from>
    <xdr:to>
      <xdr:col>23</xdr:col>
      <xdr:colOff>131884</xdr:colOff>
      <xdr:row>42</xdr:row>
      <xdr:rowOff>590061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6003445-447F-4009-AE59-8D18F1140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74;&#23572;&#20849;&#25391;&#25968;&#25454;&#22788;&#29702;&#34920;2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Y4">
            <v>0.97750434998757141</v>
          </cell>
          <cell r="AA4">
            <v>87</v>
          </cell>
        </row>
        <row r="5">
          <cell r="Y5">
            <v>0.98293003188895145</v>
          </cell>
          <cell r="AA5">
            <v>106</v>
          </cell>
        </row>
        <row r="6">
          <cell r="Y6">
            <v>0.98539459662759366</v>
          </cell>
          <cell r="AA6">
            <v>118</v>
          </cell>
        </row>
        <row r="7">
          <cell r="Y7">
            <v>0.98954396573444192</v>
          </cell>
          <cell r="AA7">
            <v>130</v>
          </cell>
        </row>
        <row r="8">
          <cell r="Y8">
            <v>0.99317233531419891</v>
          </cell>
          <cell r="AA8">
            <v>144</v>
          </cell>
        </row>
        <row r="9">
          <cell r="Y9">
            <v>0.99499334558590535</v>
          </cell>
          <cell r="AA9">
            <v>152</v>
          </cell>
        </row>
        <row r="10">
          <cell r="Y10">
            <v>0.99682337992376102</v>
          </cell>
          <cell r="AA10">
            <v>158</v>
          </cell>
        </row>
        <row r="11">
          <cell r="Y11">
            <v>0.99929940768103931</v>
          </cell>
          <cell r="AA11">
            <v>160</v>
          </cell>
        </row>
        <row r="12">
          <cell r="Y12">
            <v>1.0003825554705432</v>
          </cell>
          <cell r="AA12">
            <v>160</v>
          </cell>
        </row>
        <row r="13">
          <cell r="Y13">
            <v>1.0022997316979687</v>
          </cell>
          <cell r="AA13">
            <v>156</v>
          </cell>
        </row>
        <row r="14">
          <cell r="Y14">
            <v>1.0042885489342634</v>
          </cell>
          <cell r="AA14">
            <v>150</v>
          </cell>
        </row>
        <row r="15">
          <cell r="Y15">
            <v>1.0060877923742391</v>
          </cell>
          <cell r="AA15">
            <v>146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5.wmf"/><Relationship Id="rId18" Type="http://schemas.openxmlformats.org/officeDocument/2006/relationships/image" Target="../media/image7.w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1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17" Type="http://schemas.openxmlformats.org/officeDocument/2006/relationships/oleObject" Target="../embeddings/oleObject9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6.wmf"/><Relationship Id="rId20" Type="http://schemas.openxmlformats.org/officeDocument/2006/relationships/image" Target="../media/image8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image" Target="../media/image4.w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8.bin"/><Relationship Id="rId10" Type="http://schemas.openxmlformats.org/officeDocument/2006/relationships/oleObject" Target="../embeddings/oleObject5.bin"/><Relationship Id="rId19" Type="http://schemas.openxmlformats.org/officeDocument/2006/relationships/oleObject" Target="../embeddings/oleObject10.bin"/><Relationship Id="rId4" Type="http://schemas.openxmlformats.org/officeDocument/2006/relationships/image" Target="../media/image1.wmf"/><Relationship Id="rId9" Type="http://schemas.openxmlformats.org/officeDocument/2006/relationships/image" Target="../media/image3.wmf"/><Relationship Id="rId1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3"/>
  <sheetViews>
    <sheetView tabSelected="1" topLeftCell="L1" zoomScale="78" zoomScaleNormal="78" workbookViewId="0">
      <selection activeCell="V17" sqref="V17"/>
    </sheetView>
  </sheetViews>
  <sheetFormatPr defaultColWidth="8.88671875" defaultRowHeight="14.4" x14ac:dyDescent="0.25"/>
  <cols>
    <col min="1" max="1" width="2.88671875" customWidth="1"/>
    <col min="2" max="2" width="19.109375" customWidth="1"/>
    <col min="3" max="3" width="28.6640625" customWidth="1"/>
    <col min="5" max="5" width="18.77734375" customWidth="1"/>
    <col min="6" max="6" width="15.88671875" customWidth="1"/>
    <col min="7" max="7" width="21.88671875" customWidth="1"/>
    <col min="9" max="9" width="15.6640625" customWidth="1"/>
    <col min="10" max="10" width="18.44140625" customWidth="1"/>
    <col min="11" max="11" width="18.6640625" customWidth="1"/>
    <col min="12" max="12" width="17.6640625" customWidth="1"/>
    <col min="13" max="13" width="45.5546875" customWidth="1"/>
    <col min="14" max="14" width="39.33203125" customWidth="1"/>
    <col min="15" max="15" width="14.44140625" customWidth="1"/>
  </cols>
  <sheetData>
    <row r="1" spans="2:23" ht="22.95" customHeight="1" x14ac:dyDescent="0.25">
      <c r="B1" s="8" t="s">
        <v>0</v>
      </c>
      <c r="C1" s="9"/>
      <c r="E1" s="8" t="s">
        <v>1</v>
      </c>
      <c r="F1" s="9"/>
      <c r="G1" s="9"/>
      <c r="I1" s="8" t="s">
        <v>2</v>
      </c>
      <c r="J1" s="9"/>
      <c r="K1" s="9"/>
      <c r="L1" s="9"/>
      <c r="M1" s="9"/>
      <c r="N1" s="9"/>
      <c r="O1" s="9"/>
    </row>
    <row r="2" spans="2:23" ht="40.950000000000003" customHeight="1" x14ac:dyDescent="0.25">
      <c r="B2" s="1" t="s">
        <v>3</v>
      </c>
      <c r="C2" s="1" t="s">
        <v>4</v>
      </c>
      <c r="E2" s="2" t="s">
        <v>5</v>
      </c>
      <c r="F2" s="1" t="s">
        <v>3</v>
      </c>
      <c r="G2" s="3"/>
      <c r="I2" s="2" t="s">
        <v>6</v>
      </c>
      <c r="J2" s="7" t="s">
        <v>7</v>
      </c>
      <c r="K2" s="3" t="s">
        <v>8</v>
      </c>
      <c r="L2" s="3" t="s">
        <v>9</v>
      </c>
      <c r="M2" s="11" t="s">
        <v>45</v>
      </c>
      <c r="N2" s="12" t="s">
        <v>46</v>
      </c>
      <c r="O2" s="3"/>
    </row>
    <row r="3" spans="2:23" ht="15.6" x14ac:dyDescent="0.25">
      <c r="B3" s="3"/>
      <c r="C3" s="3"/>
      <c r="E3" s="4" t="s">
        <v>10</v>
      </c>
      <c r="F3" s="3"/>
      <c r="G3" s="3"/>
      <c r="I3" s="10">
        <v>4</v>
      </c>
      <c r="J3" s="3">
        <v>1.5327</v>
      </c>
      <c r="K3" s="3">
        <v>72</v>
      </c>
      <c r="L3" s="3">
        <v>1.573</v>
      </c>
      <c r="M3" s="3">
        <v>148</v>
      </c>
      <c r="N3" s="3">
        <f>-M3</f>
        <v>-148</v>
      </c>
      <c r="O3" s="3">
        <f>L3/J3</f>
        <v>1.0262934690415606</v>
      </c>
      <c r="P3" s="3"/>
      <c r="Q3">
        <v>146.74085771977209</v>
      </c>
      <c r="R3">
        <f>-1*Q3</f>
        <v>-146.74085771977209</v>
      </c>
      <c r="U3">
        <v>1.0262934690415606</v>
      </c>
      <c r="V3">
        <v>-148</v>
      </c>
      <c r="W3" s="3">
        <v>72</v>
      </c>
    </row>
    <row r="4" spans="2:23" ht="16.2" x14ac:dyDescent="0.25">
      <c r="B4" s="3"/>
      <c r="C4" s="3"/>
      <c r="E4" s="5" t="s">
        <v>11</v>
      </c>
      <c r="F4" s="3"/>
      <c r="G4" s="3"/>
      <c r="I4" s="10">
        <v>4.5</v>
      </c>
      <c r="J4" s="3">
        <v>1.5411999999999999</v>
      </c>
      <c r="K4" s="3">
        <v>86</v>
      </c>
      <c r="L4" s="3">
        <v>1.573</v>
      </c>
      <c r="M4" s="3">
        <v>140.5</v>
      </c>
      <c r="N4" s="3">
        <f t="shared" ref="N4:N24" si="0">-M4</f>
        <v>-140.5</v>
      </c>
      <c r="O4" s="3">
        <f>L4/J4</f>
        <v>1.0206332727744616</v>
      </c>
      <c r="P4" s="3"/>
      <c r="Q4">
        <v>140.18903631916231</v>
      </c>
      <c r="R4">
        <f t="shared" ref="R4:R24" si="1">-1*Q4</f>
        <v>-140.18903631916231</v>
      </c>
      <c r="U4">
        <v>1.0206332727744616</v>
      </c>
      <c r="V4">
        <v>-140.5</v>
      </c>
      <c r="W4" s="3">
        <v>86</v>
      </c>
    </row>
    <row r="5" spans="2:23" ht="15.6" x14ac:dyDescent="0.25">
      <c r="B5" s="3"/>
      <c r="C5" s="3"/>
      <c r="E5" s="4" t="s">
        <v>12</v>
      </c>
      <c r="F5" s="3"/>
      <c r="G5" s="3"/>
      <c r="I5" s="10">
        <v>4.8</v>
      </c>
      <c r="J5" s="3">
        <v>1.5467</v>
      </c>
      <c r="K5" s="3">
        <v>97</v>
      </c>
      <c r="L5" s="3">
        <v>1.573</v>
      </c>
      <c r="M5" s="3">
        <v>136.5</v>
      </c>
      <c r="N5" s="3">
        <f t="shared" si="0"/>
        <v>-136.5</v>
      </c>
      <c r="O5" s="3">
        <f>L5/J5</f>
        <v>1.0170039438805198</v>
      </c>
      <c r="P5" s="3"/>
      <c r="Q5">
        <v>134.725989576112</v>
      </c>
      <c r="R5">
        <f t="shared" si="1"/>
        <v>-134.725989576112</v>
      </c>
      <c r="U5">
        <v>1.0170039438805198</v>
      </c>
      <c r="V5">
        <v>-136.5</v>
      </c>
      <c r="W5" s="3">
        <v>97</v>
      </c>
    </row>
    <row r="6" spans="2:23" ht="16.2" x14ac:dyDescent="0.25">
      <c r="B6" s="3"/>
      <c r="C6" s="3"/>
      <c r="E6" s="5" t="s">
        <v>13</v>
      </c>
      <c r="F6" s="3"/>
      <c r="G6" s="3"/>
      <c r="I6" s="10">
        <v>5</v>
      </c>
      <c r="J6" s="3">
        <v>1.5519000000000001</v>
      </c>
      <c r="K6" s="3">
        <v>110</v>
      </c>
      <c r="L6" s="3">
        <v>1.5720000000000001</v>
      </c>
      <c r="M6" s="3">
        <v>130.5</v>
      </c>
      <c r="N6" s="3">
        <f t="shared" si="0"/>
        <v>-130.5</v>
      </c>
      <c r="O6" s="3">
        <f>L6/J6</f>
        <v>1.0129518654552485</v>
      </c>
      <c r="P6" s="3"/>
      <c r="Q6">
        <v>127.10473731042471</v>
      </c>
      <c r="R6">
        <f t="shared" si="1"/>
        <v>-127.10473731042471</v>
      </c>
      <c r="U6">
        <v>1.0129518654552485</v>
      </c>
      <c r="V6">
        <v>-130.5</v>
      </c>
      <c r="W6" s="3">
        <v>110</v>
      </c>
    </row>
    <row r="7" spans="2:23" ht="15.6" x14ac:dyDescent="0.25">
      <c r="B7" s="3"/>
      <c r="C7" s="3"/>
      <c r="E7" s="4" t="s">
        <v>14</v>
      </c>
      <c r="F7" s="3"/>
      <c r="G7" s="3"/>
      <c r="I7" s="10">
        <v>5.2</v>
      </c>
      <c r="J7" s="3">
        <v>1.5544</v>
      </c>
      <c r="K7" s="3">
        <v>117</v>
      </c>
      <c r="L7" s="3">
        <v>1.5720000000000001</v>
      </c>
      <c r="M7" s="3">
        <v>125</v>
      </c>
      <c r="N7" s="3">
        <f t="shared" si="0"/>
        <v>-125</v>
      </c>
      <c r="O7" s="3">
        <f>L7/J7</f>
        <v>1.0113226968605249</v>
      </c>
      <c r="P7" s="3"/>
      <c r="Q7">
        <v>123.49680567618765</v>
      </c>
      <c r="R7">
        <f t="shared" si="1"/>
        <v>-123.49680567618765</v>
      </c>
      <c r="U7">
        <v>1.0113226968605249</v>
      </c>
      <c r="V7">
        <v>-125</v>
      </c>
      <c r="W7" s="3">
        <v>117</v>
      </c>
    </row>
    <row r="8" spans="2:23" ht="16.2" x14ac:dyDescent="0.25">
      <c r="B8" s="3"/>
      <c r="C8" s="3"/>
      <c r="E8" s="5" t="s">
        <v>15</v>
      </c>
      <c r="F8" s="3"/>
      <c r="G8" s="3"/>
      <c r="I8" s="10">
        <v>5.3</v>
      </c>
      <c r="J8" s="3">
        <v>1.5562</v>
      </c>
      <c r="K8" s="3">
        <v>122</v>
      </c>
      <c r="L8" s="3">
        <v>1.5720000000000001</v>
      </c>
      <c r="M8" s="3">
        <v>121.5</v>
      </c>
      <c r="N8" s="3">
        <f t="shared" si="0"/>
        <v>-121.5</v>
      </c>
      <c r="O8" s="3">
        <f>L8/J8</f>
        <v>1.0101529366405346</v>
      </c>
      <c r="P8" s="3"/>
      <c r="Q8">
        <v>104.29535157472066</v>
      </c>
      <c r="R8">
        <f t="shared" si="1"/>
        <v>-104.29535157472066</v>
      </c>
      <c r="U8">
        <v>1.0101529366405346</v>
      </c>
      <c r="V8">
        <v>-121.5</v>
      </c>
      <c r="W8" s="3">
        <v>122</v>
      </c>
    </row>
    <row r="9" spans="2:23" ht="15.6" x14ac:dyDescent="0.25">
      <c r="B9" s="3"/>
      <c r="C9" s="3"/>
      <c r="E9" s="4" t="s">
        <v>16</v>
      </c>
      <c r="F9" s="3"/>
      <c r="G9" s="3"/>
      <c r="I9" s="10">
        <v>5.4</v>
      </c>
      <c r="J9" s="3">
        <v>1.5583</v>
      </c>
      <c r="K9" s="3">
        <v>128</v>
      </c>
      <c r="L9" s="3">
        <v>1.571</v>
      </c>
      <c r="M9" s="3">
        <v>116.8</v>
      </c>
      <c r="N9" s="3">
        <f t="shared" si="0"/>
        <v>-116.8</v>
      </c>
      <c r="O9" s="3">
        <f>L9/J9</f>
        <v>1.0081499069498812</v>
      </c>
      <c r="P9" s="3"/>
      <c r="Q9">
        <v>115.5201184904615</v>
      </c>
      <c r="R9">
        <f t="shared" si="1"/>
        <v>-115.5201184904615</v>
      </c>
      <c r="U9">
        <v>1.0081499069498812</v>
      </c>
      <c r="V9">
        <v>-116.8</v>
      </c>
      <c r="W9" s="3">
        <v>128</v>
      </c>
    </row>
    <row r="10" spans="2:23" ht="16.2" x14ac:dyDescent="0.25">
      <c r="B10" s="3"/>
      <c r="C10" s="3"/>
      <c r="E10" s="5" t="s">
        <v>17</v>
      </c>
      <c r="F10" s="3"/>
      <c r="G10" s="3"/>
      <c r="I10" s="10">
        <v>5.5</v>
      </c>
      <c r="J10" s="3">
        <v>1.5603</v>
      </c>
      <c r="K10" s="3">
        <v>133</v>
      </c>
      <c r="L10" s="3">
        <v>1.571</v>
      </c>
      <c r="M10" s="3">
        <v>113</v>
      </c>
      <c r="N10" s="3">
        <f t="shared" si="0"/>
        <v>-113</v>
      </c>
      <c r="O10" s="3">
        <f>L10/J10</f>
        <v>1.0068576555790552</v>
      </c>
      <c r="P10" s="3"/>
      <c r="Q10">
        <v>111.89843258609814</v>
      </c>
      <c r="R10">
        <f t="shared" si="1"/>
        <v>-111.89843258609814</v>
      </c>
      <c r="U10">
        <v>1.0068576555790552</v>
      </c>
      <c r="V10">
        <v>-113</v>
      </c>
      <c r="W10" s="3">
        <v>133</v>
      </c>
    </row>
    <row r="11" spans="2:23" ht="15.6" x14ac:dyDescent="0.25">
      <c r="B11" s="3"/>
      <c r="C11" s="3"/>
      <c r="E11" s="4" t="s">
        <v>18</v>
      </c>
      <c r="F11" s="3"/>
      <c r="G11" s="3"/>
      <c r="I11" s="10">
        <v>5.6</v>
      </c>
      <c r="J11" s="3">
        <v>1.5624</v>
      </c>
      <c r="K11" s="3">
        <v>138</v>
      </c>
      <c r="L11" s="3">
        <v>1.571</v>
      </c>
      <c r="M11" s="3">
        <v>108</v>
      </c>
      <c r="N11" s="3">
        <f t="shared" si="0"/>
        <v>-108</v>
      </c>
      <c r="O11" s="3">
        <f>L11/J11</f>
        <v>1.0055043522785458</v>
      </c>
      <c r="P11" s="3"/>
      <c r="Q11">
        <v>107.8930541287931</v>
      </c>
      <c r="R11">
        <f t="shared" si="1"/>
        <v>-107.8930541287931</v>
      </c>
      <c r="U11">
        <v>1.0055043522785458</v>
      </c>
      <c r="V11">
        <v>-108</v>
      </c>
      <c r="W11" s="3">
        <v>138</v>
      </c>
    </row>
    <row r="12" spans="2:23" ht="16.2" x14ac:dyDescent="0.25">
      <c r="B12" s="3"/>
      <c r="C12" s="3"/>
      <c r="E12" s="5" t="s">
        <v>19</v>
      </c>
      <c r="F12" s="3"/>
      <c r="G12" s="3"/>
      <c r="I12" s="10">
        <v>5.7</v>
      </c>
      <c r="J12" s="3">
        <v>1.5644</v>
      </c>
      <c r="K12" s="3">
        <v>141</v>
      </c>
      <c r="L12" s="3">
        <v>1.571</v>
      </c>
      <c r="M12" s="3">
        <v>103.5</v>
      </c>
      <c r="N12" s="3">
        <f t="shared" si="0"/>
        <v>-103.5</v>
      </c>
      <c r="O12" s="3">
        <f>L12/J12</f>
        <v>1.0042188698542571</v>
      </c>
      <c r="P12" s="3"/>
      <c r="Q12">
        <v>103.90758153129386</v>
      </c>
      <c r="R12">
        <f t="shared" si="1"/>
        <v>-103.90758153129386</v>
      </c>
      <c r="U12">
        <v>1.0042188698542571</v>
      </c>
      <c r="V12">
        <v>-103.5</v>
      </c>
      <c r="W12" s="3">
        <v>141</v>
      </c>
    </row>
    <row r="13" spans="2:23" ht="15.6" x14ac:dyDescent="0.25">
      <c r="B13" s="3"/>
      <c r="C13" s="3"/>
      <c r="E13" s="4" t="s">
        <v>20</v>
      </c>
      <c r="F13" s="3"/>
      <c r="G13" s="3"/>
      <c r="I13" s="10">
        <v>5.8</v>
      </c>
      <c r="J13" s="3">
        <v>1.5665</v>
      </c>
      <c r="K13" s="3">
        <v>144</v>
      </c>
      <c r="L13" s="3">
        <v>1.57</v>
      </c>
      <c r="M13" s="3">
        <v>98.5</v>
      </c>
      <c r="N13" s="3">
        <f t="shared" si="0"/>
        <v>-98.5</v>
      </c>
      <c r="O13" s="3">
        <f>L13/J13</f>
        <v>1.002234280242579</v>
      </c>
      <c r="P13" s="3"/>
      <c r="Q13">
        <v>97.482869347541467</v>
      </c>
      <c r="R13">
        <f t="shared" si="1"/>
        <v>-97.482869347541467</v>
      </c>
      <c r="U13">
        <v>1.002234280242579</v>
      </c>
      <c r="V13">
        <v>-98.5</v>
      </c>
      <c r="W13" s="3">
        <v>144</v>
      </c>
    </row>
    <row r="14" spans="2:23" ht="16.2" x14ac:dyDescent="0.25">
      <c r="B14" s="3"/>
      <c r="C14" s="3"/>
      <c r="E14" s="5" t="s">
        <v>21</v>
      </c>
      <c r="F14" s="3"/>
      <c r="G14" s="3"/>
      <c r="I14" s="10">
        <v>5.9</v>
      </c>
      <c r="J14" s="3">
        <v>1.5680000000000001</v>
      </c>
      <c r="K14" s="3">
        <v>146</v>
      </c>
      <c r="L14" s="3">
        <v>1.57</v>
      </c>
      <c r="M14" s="3">
        <v>95</v>
      </c>
      <c r="N14" s="3">
        <f t="shared" si="0"/>
        <v>-95</v>
      </c>
      <c r="O14" s="3">
        <f>L14/J14</f>
        <v>1.0012755102040816</v>
      </c>
      <c r="P14" s="3"/>
      <c r="Q14">
        <v>94.290307319483475</v>
      </c>
      <c r="R14">
        <f t="shared" si="1"/>
        <v>-94.290307319483475</v>
      </c>
      <c r="U14">
        <v>1.0012755102040816</v>
      </c>
      <c r="V14">
        <v>-95</v>
      </c>
      <c r="W14" s="3">
        <v>146</v>
      </c>
    </row>
    <row r="15" spans="2:23" ht="15.6" x14ac:dyDescent="0.25">
      <c r="B15" s="3"/>
      <c r="C15" s="3"/>
      <c r="E15" s="4" t="s">
        <v>22</v>
      </c>
      <c r="F15" s="3"/>
      <c r="G15" s="3"/>
      <c r="I15" s="10">
        <v>5.95</v>
      </c>
      <c r="J15" s="3">
        <v>1.5692999999999999</v>
      </c>
      <c r="K15" s="3">
        <v>146</v>
      </c>
      <c r="L15" s="3">
        <v>1.57</v>
      </c>
      <c r="M15" s="3">
        <v>93</v>
      </c>
      <c r="N15" s="3">
        <f t="shared" si="0"/>
        <v>-93</v>
      </c>
      <c r="O15" s="3">
        <f>L15/J15</f>
        <v>1.0004460587523101</v>
      </c>
      <c r="P15" s="3"/>
      <c r="Q15">
        <v>91.503451696439967</v>
      </c>
      <c r="R15">
        <f t="shared" si="1"/>
        <v>-91.503451696439967</v>
      </c>
      <c r="U15">
        <v>1.0004460587523101</v>
      </c>
      <c r="V15">
        <v>-93</v>
      </c>
      <c r="W15" s="3">
        <v>146</v>
      </c>
    </row>
    <row r="16" spans="2:23" ht="16.2" x14ac:dyDescent="0.25">
      <c r="B16" s="3"/>
      <c r="C16" s="3"/>
      <c r="E16" s="5" t="s">
        <v>23</v>
      </c>
      <c r="F16" s="3"/>
      <c r="G16" s="3"/>
      <c r="I16" s="10">
        <v>6</v>
      </c>
      <c r="J16" s="3">
        <v>1.5714000000000001</v>
      </c>
      <c r="K16" s="3">
        <v>146</v>
      </c>
      <c r="L16" s="3">
        <v>1.57</v>
      </c>
      <c r="M16" s="3">
        <v>92</v>
      </c>
      <c r="N16" s="3">
        <f t="shared" si="0"/>
        <v>-92</v>
      </c>
      <c r="O16" s="3">
        <f>L16/J16</f>
        <v>0.99910907471044919</v>
      </c>
      <c r="P16" s="3"/>
      <c r="Q16">
        <v>86.997168739674251</v>
      </c>
      <c r="R16">
        <f t="shared" si="1"/>
        <v>-86.997168739674251</v>
      </c>
      <c r="U16">
        <v>0.99910907471044919</v>
      </c>
      <c r="V16">
        <v>-89</v>
      </c>
      <c r="W16" s="3">
        <v>146</v>
      </c>
    </row>
    <row r="17" spans="2:23" ht="15.6" x14ac:dyDescent="0.25">
      <c r="B17" s="3"/>
      <c r="C17" s="3"/>
      <c r="E17" s="4" t="s">
        <v>24</v>
      </c>
      <c r="F17" s="3"/>
      <c r="G17" s="3"/>
      <c r="I17" s="10">
        <v>6.2</v>
      </c>
      <c r="J17" s="3">
        <v>1.5740000000000001</v>
      </c>
      <c r="K17" s="3">
        <v>145</v>
      </c>
      <c r="L17" s="3">
        <v>1.57</v>
      </c>
      <c r="M17" s="3">
        <v>81.5</v>
      </c>
      <c r="N17" s="3">
        <f t="shared" si="0"/>
        <v>-81.5</v>
      </c>
      <c r="O17" s="3">
        <f>L17/J17</f>
        <v>0.99745870393900893</v>
      </c>
      <c r="P17" s="3"/>
      <c r="Q17">
        <v>81.482999700084676</v>
      </c>
      <c r="R17">
        <f t="shared" si="1"/>
        <v>-81.482999700084676</v>
      </c>
      <c r="U17">
        <v>0.99745870393900893</v>
      </c>
      <c r="V17">
        <v>-81.5</v>
      </c>
      <c r="W17" s="3">
        <v>145</v>
      </c>
    </row>
    <row r="18" spans="2:23" ht="16.2" x14ac:dyDescent="0.25">
      <c r="B18" s="3"/>
      <c r="C18" s="3"/>
      <c r="E18" s="5" t="s">
        <v>25</v>
      </c>
      <c r="F18" s="3"/>
      <c r="G18" s="3"/>
      <c r="I18" s="10">
        <v>6.4</v>
      </c>
      <c r="J18" s="3">
        <v>1.5779000000000001</v>
      </c>
      <c r="K18" s="3">
        <v>141</v>
      </c>
      <c r="L18" s="3">
        <v>1.571</v>
      </c>
      <c r="M18" s="3">
        <v>73.5</v>
      </c>
      <c r="N18" s="3">
        <f t="shared" si="0"/>
        <v>-73.5</v>
      </c>
      <c r="O18" s="3">
        <f>L18/J18</f>
        <v>0.99562709930920834</v>
      </c>
      <c r="P18" s="3"/>
      <c r="Q18">
        <v>75.546015754315604</v>
      </c>
      <c r="R18">
        <f t="shared" si="1"/>
        <v>-75.546015754315604</v>
      </c>
      <c r="U18">
        <v>0.99562709930920834</v>
      </c>
      <c r="V18">
        <v>-73.5</v>
      </c>
      <c r="W18" s="3">
        <v>141</v>
      </c>
    </row>
    <row r="19" spans="2:23" ht="15.6" x14ac:dyDescent="0.25">
      <c r="B19" s="3"/>
      <c r="C19" s="3"/>
      <c r="E19" s="4" t="s">
        <v>26</v>
      </c>
      <c r="F19" s="3"/>
      <c r="G19" s="3"/>
      <c r="I19" s="10">
        <v>6.6</v>
      </c>
      <c r="J19" s="3">
        <v>1.5820000000000001</v>
      </c>
      <c r="K19" s="3">
        <v>135</v>
      </c>
      <c r="L19" s="3">
        <v>1.571</v>
      </c>
      <c r="M19" s="3">
        <v>66.5</v>
      </c>
      <c r="N19" s="3">
        <f t="shared" si="0"/>
        <v>-66.5</v>
      </c>
      <c r="O19" s="3">
        <f>L19/J19</f>
        <v>0.99304677623261683</v>
      </c>
      <c r="P19" s="3"/>
      <c r="Q19">
        <v>67.687151268528211</v>
      </c>
      <c r="R19">
        <f t="shared" si="1"/>
        <v>-67.687151268528211</v>
      </c>
      <c r="U19">
        <v>0.99304677623261683</v>
      </c>
      <c r="V19">
        <v>-66.5</v>
      </c>
      <c r="W19" s="3">
        <v>135</v>
      </c>
    </row>
    <row r="20" spans="2:23" ht="16.2" x14ac:dyDescent="0.25">
      <c r="B20" s="3"/>
      <c r="C20" s="3"/>
      <c r="E20" s="5" t="s">
        <v>27</v>
      </c>
      <c r="F20" s="3"/>
      <c r="G20" s="3"/>
      <c r="I20" s="10">
        <v>6.8</v>
      </c>
      <c r="J20" s="3">
        <v>1.5855999999999999</v>
      </c>
      <c r="K20" s="3">
        <v>128</v>
      </c>
      <c r="L20" s="3">
        <v>1.571</v>
      </c>
      <c r="M20" s="3">
        <v>60.5</v>
      </c>
      <c r="N20" s="3">
        <f t="shared" si="0"/>
        <v>-60.5</v>
      </c>
      <c r="O20" s="3">
        <f>L20/J20</f>
        <v>0.99079212916246218</v>
      </c>
      <c r="P20" s="3"/>
      <c r="Q20">
        <v>61.450017728317526</v>
      </c>
      <c r="R20">
        <f t="shared" si="1"/>
        <v>-61.450017728317526</v>
      </c>
      <c r="U20">
        <v>0.99079212916246218</v>
      </c>
      <c r="V20">
        <v>-60.5</v>
      </c>
      <c r="W20" s="3">
        <v>128</v>
      </c>
    </row>
    <row r="21" spans="2:23" ht="15.6" x14ac:dyDescent="0.25">
      <c r="B21" s="3"/>
      <c r="C21" s="3"/>
      <c r="E21" s="4" t="s">
        <v>28</v>
      </c>
      <c r="F21" s="3"/>
      <c r="G21" s="3"/>
      <c r="I21" s="10">
        <v>7</v>
      </c>
      <c r="J21" s="3">
        <v>1.5896000000000001</v>
      </c>
      <c r="K21" s="3">
        <v>121</v>
      </c>
      <c r="L21" s="3">
        <v>1.5720000000000001</v>
      </c>
      <c r="M21" s="3">
        <v>54.5</v>
      </c>
      <c r="N21" s="3">
        <f t="shared" si="0"/>
        <v>-54.5</v>
      </c>
      <c r="O21" s="3">
        <f>L21/J21</f>
        <v>0.98892803220936076</v>
      </c>
      <c r="P21" s="3"/>
      <c r="Q21">
        <v>56.79779414371891</v>
      </c>
      <c r="R21">
        <f t="shared" si="1"/>
        <v>-56.79779414371891</v>
      </c>
      <c r="U21">
        <v>0.98892803220936076</v>
      </c>
      <c r="V21">
        <v>-54.5</v>
      </c>
      <c r="W21" s="3">
        <v>121</v>
      </c>
    </row>
    <row r="22" spans="2:23" ht="16.2" x14ac:dyDescent="0.25">
      <c r="B22" s="3"/>
      <c r="C22" s="3"/>
      <c r="E22" s="5" t="s">
        <v>29</v>
      </c>
      <c r="F22" s="3"/>
      <c r="G22" s="3"/>
      <c r="I22" s="10">
        <v>7.3</v>
      </c>
      <c r="J22" s="3">
        <v>1.5944</v>
      </c>
      <c r="K22" s="3">
        <v>112</v>
      </c>
      <c r="L22" s="3">
        <v>1.5720000000000001</v>
      </c>
      <c r="M22" s="3">
        <v>49</v>
      </c>
      <c r="N22" s="3">
        <f t="shared" si="0"/>
        <v>-49</v>
      </c>
      <c r="O22" s="3">
        <f>L22/J22</f>
        <v>0.98595082789764177</v>
      </c>
      <c r="Q22">
        <v>50.250631155571995</v>
      </c>
      <c r="R22">
        <f t="shared" si="1"/>
        <v>-50.250631155571995</v>
      </c>
      <c r="U22">
        <v>0.98595082789764177</v>
      </c>
      <c r="V22">
        <v>-49</v>
      </c>
      <c r="W22" s="3">
        <v>112</v>
      </c>
    </row>
    <row r="23" spans="2:23" ht="15.6" x14ac:dyDescent="0.25">
      <c r="B23" s="3"/>
      <c r="C23" s="3"/>
      <c r="E23" s="4" t="s">
        <v>30</v>
      </c>
      <c r="F23" s="3"/>
      <c r="G23" s="3"/>
      <c r="I23" s="10">
        <v>7.5</v>
      </c>
      <c r="J23" s="3">
        <v>1.5992000000000002</v>
      </c>
      <c r="K23" s="3">
        <v>102</v>
      </c>
      <c r="L23" s="3">
        <v>1.5720000000000001</v>
      </c>
      <c r="M23" s="3">
        <v>43.4</v>
      </c>
      <c r="N23" s="3">
        <f t="shared" si="0"/>
        <v>-43.4</v>
      </c>
      <c r="O23" s="3">
        <f>L23/J23</f>
        <v>0.98299149574787392</v>
      </c>
      <c r="Q23">
        <v>44.760840829010149</v>
      </c>
      <c r="R23">
        <f t="shared" si="1"/>
        <v>-44.760840829010149</v>
      </c>
      <c r="U23">
        <v>0.98299149574787392</v>
      </c>
      <c r="V23">
        <v>-43.4</v>
      </c>
      <c r="W23" s="3">
        <v>102</v>
      </c>
    </row>
    <row r="24" spans="2:23" ht="16.2" x14ac:dyDescent="0.25">
      <c r="B24" s="3"/>
      <c r="C24" s="3"/>
      <c r="E24" s="5" t="s">
        <v>31</v>
      </c>
      <c r="F24" s="3"/>
      <c r="G24" s="3"/>
      <c r="I24" s="10">
        <v>8</v>
      </c>
      <c r="J24" s="3">
        <v>1.609</v>
      </c>
      <c r="K24" s="3">
        <v>86</v>
      </c>
      <c r="L24" s="3">
        <v>1.573</v>
      </c>
      <c r="M24" s="3">
        <v>35.5</v>
      </c>
      <c r="N24" s="3">
        <f t="shared" si="0"/>
        <v>-35.5</v>
      </c>
      <c r="O24" s="3">
        <f>L24/J24</f>
        <v>0.97762585456805462</v>
      </c>
      <c r="Q24">
        <v>36.95279978328638</v>
      </c>
      <c r="R24">
        <f t="shared" si="1"/>
        <v>-36.95279978328638</v>
      </c>
      <c r="U24">
        <v>0.97762585456805462</v>
      </c>
      <c r="V24">
        <v>-35.5</v>
      </c>
      <c r="W24" s="3">
        <v>86</v>
      </c>
    </row>
    <row r="25" spans="2:23" ht="15.6" x14ac:dyDescent="0.25">
      <c r="B25" s="3"/>
      <c r="C25" s="3"/>
      <c r="E25" s="4" t="s">
        <v>32</v>
      </c>
      <c r="F25" s="3"/>
      <c r="G25" s="3"/>
      <c r="I25" s="3"/>
      <c r="J25" s="3"/>
      <c r="K25" s="3"/>
      <c r="L25" s="3"/>
      <c r="M25" s="3"/>
      <c r="N25" s="3" t="e">
        <f t="shared" ref="N4:N37" si="2">ATAN((-$F$43*L25*L25*J25)/(PI()*(J25*J25-L25*L25)))*180/PI()</f>
        <v>#DIV/0!</v>
      </c>
      <c r="O25" s="3" t="e">
        <f t="shared" ref="O25:O37" si="3">L25/J25</f>
        <v>#DIV/0!</v>
      </c>
    </row>
    <row r="26" spans="2:23" ht="16.2" x14ac:dyDescent="0.25">
      <c r="B26" s="3"/>
      <c r="C26" s="3"/>
      <c r="E26" s="5" t="s">
        <v>33</v>
      </c>
      <c r="F26" s="3"/>
      <c r="G26" s="3"/>
      <c r="I26" s="3"/>
      <c r="J26" s="3"/>
      <c r="K26" s="3"/>
      <c r="L26" s="3"/>
      <c r="M26" s="3"/>
      <c r="N26" s="3" t="e">
        <f t="shared" si="2"/>
        <v>#DIV/0!</v>
      </c>
      <c r="O26" s="3" t="e">
        <f t="shared" si="3"/>
        <v>#DIV/0!</v>
      </c>
    </row>
    <row r="27" spans="2:23" ht="15.6" x14ac:dyDescent="0.25">
      <c r="B27" s="3"/>
      <c r="C27" s="3"/>
      <c r="E27" s="4" t="s">
        <v>34</v>
      </c>
      <c r="F27" s="3"/>
      <c r="G27" s="3"/>
      <c r="I27" s="3"/>
      <c r="J27" s="3"/>
      <c r="K27" s="3"/>
      <c r="L27" s="3"/>
      <c r="M27" s="3"/>
      <c r="N27" s="3" t="e">
        <f t="shared" si="2"/>
        <v>#DIV/0!</v>
      </c>
      <c r="O27" s="3" t="e">
        <f t="shared" si="3"/>
        <v>#DIV/0!</v>
      </c>
    </row>
    <row r="28" spans="2:23" ht="16.2" x14ac:dyDescent="0.25">
      <c r="B28" s="3"/>
      <c r="C28" s="3"/>
      <c r="E28" s="5" t="s">
        <v>35</v>
      </c>
      <c r="F28" s="3"/>
      <c r="G28" s="3"/>
      <c r="I28" s="3"/>
      <c r="J28" s="3"/>
      <c r="K28" s="3"/>
      <c r="L28" s="3"/>
      <c r="M28" s="3"/>
      <c r="N28" s="3" t="e">
        <f t="shared" si="2"/>
        <v>#DIV/0!</v>
      </c>
      <c r="O28" s="3" t="e">
        <f t="shared" si="3"/>
        <v>#DIV/0!</v>
      </c>
    </row>
    <row r="29" spans="2:23" ht="15.6" x14ac:dyDescent="0.25">
      <c r="B29" s="3"/>
      <c r="C29" s="3"/>
      <c r="E29" s="4" t="s">
        <v>36</v>
      </c>
      <c r="F29" s="3"/>
      <c r="G29" s="3"/>
      <c r="I29" s="3"/>
      <c r="J29" s="3"/>
      <c r="K29" s="3"/>
      <c r="L29" s="3"/>
      <c r="M29" s="3"/>
      <c r="N29" s="3" t="e">
        <f t="shared" si="2"/>
        <v>#DIV/0!</v>
      </c>
      <c r="O29" s="3" t="e">
        <f t="shared" si="3"/>
        <v>#DIV/0!</v>
      </c>
    </row>
    <row r="30" spans="2:23" ht="16.2" x14ac:dyDescent="0.25">
      <c r="B30" s="3"/>
      <c r="C30" s="3"/>
      <c r="E30" s="5" t="s">
        <v>37</v>
      </c>
      <c r="F30" s="3"/>
      <c r="G30" s="3"/>
      <c r="I30" s="3"/>
      <c r="J30" s="3"/>
      <c r="K30" s="3"/>
      <c r="L30" s="3"/>
      <c r="M30" s="3"/>
      <c r="N30" s="3" t="e">
        <f t="shared" si="2"/>
        <v>#DIV/0!</v>
      </c>
      <c r="O30" s="3" t="e">
        <f t="shared" si="3"/>
        <v>#DIV/0!</v>
      </c>
    </row>
    <row r="31" spans="2:23" ht="15.6" x14ac:dyDescent="0.25">
      <c r="B31" s="3"/>
      <c r="C31" s="3"/>
      <c r="E31" s="4" t="s">
        <v>38</v>
      </c>
      <c r="F31" s="3"/>
      <c r="G31" s="3"/>
      <c r="I31" s="3"/>
      <c r="J31" s="3"/>
      <c r="K31" s="3"/>
      <c r="L31" s="3"/>
      <c r="M31" s="3"/>
      <c r="N31" s="3" t="e">
        <f t="shared" si="2"/>
        <v>#DIV/0!</v>
      </c>
      <c r="O31" s="3" t="e">
        <f t="shared" si="3"/>
        <v>#DIV/0!</v>
      </c>
    </row>
    <row r="32" spans="2:23" ht="16.2" x14ac:dyDescent="0.25">
      <c r="B32" s="3"/>
      <c r="C32" s="3"/>
      <c r="E32" s="5" t="s">
        <v>39</v>
      </c>
      <c r="F32" s="3"/>
      <c r="G32" s="3"/>
      <c r="I32" s="3"/>
      <c r="J32" s="3"/>
      <c r="K32" s="3"/>
      <c r="L32" s="3"/>
      <c r="M32" s="3"/>
      <c r="N32" s="3" t="e">
        <f t="shared" si="2"/>
        <v>#DIV/0!</v>
      </c>
      <c r="O32" s="3" t="e">
        <f t="shared" si="3"/>
        <v>#DIV/0!</v>
      </c>
    </row>
    <row r="33" spans="2:15" ht="15.6" x14ac:dyDescent="0.25">
      <c r="B33" s="3"/>
      <c r="C33" s="3"/>
      <c r="E33" s="4" t="s">
        <v>40</v>
      </c>
      <c r="F33" s="3"/>
      <c r="G33" s="3"/>
      <c r="I33" s="3"/>
      <c r="J33" s="3"/>
      <c r="K33" s="3"/>
      <c r="L33" s="3"/>
      <c r="M33" s="3"/>
      <c r="N33" s="3" t="e">
        <f t="shared" si="2"/>
        <v>#DIV/0!</v>
      </c>
      <c r="O33" s="3" t="e">
        <f t="shared" si="3"/>
        <v>#DIV/0!</v>
      </c>
    </row>
    <row r="34" spans="2:15" ht="16.2" x14ac:dyDescent="0.25">
      <c r="B34" s="3"/>
      <c r="C34" s="3"/>
      <c r="E34" s="5" t="s">
        <v>41</v>
      </c>
      <c r="F34" s="3"/>
      <c r="G34" s="3"/>
      <c r="I34" s="3"/>
      <c r="J34" s="3"/>
      <c r="K34" s="3"/>
      <c r="L34" s="3"/>
      <c r="M34" s="3"/>
      <c r="N34" s="3" t="e">
        <f t="shared" si="2"/>
        <v>#DIV/0!</v>
      </c>
      <c r="O34" s="3" t="e">
        <f t="shared" si="3"/>
        <v>#DIV/0!</v>
      </c>
    </row>
    <row r="35" spans="2:15" ht="15.6" x14ac:dyDescent="0.25">
      <c r="B35" s="3"/>
      <c r="C35" s="3"/>
      <c r="E35" s="4" t="s">
        <v>42</v>
      </c>
      <c r="F35" s="3"/>
      <c r="G35" s="3"/>
      <c r="I35" s="3"/>
      <c r="J35" s="3"/>
      <c r="K35" s="3"/>
      <c r="L35" s="3"/>
      <c r="M35" s="3"/>
      <c r="N35" s="3" t="e">
        <f t="shared" si="2"/>
        <v>#DIV/0!</v>
      </c>
      <c r="O35" s="3" t="e">
        <f t="shared" si="3"/>
        <v>#DIV/0!</v>
      </c>
    </row>
    <row r="36" spans="2:15" ht="16.2" x14ac:dyDescent="0.25">
      <c r="B36" s="3"/>
      <c r="C36" s="3"/>
      <c r="E36" s="5" t="s">
        <v>43</v>
      </c>
      <c r="F36" s="3"/>
      <c r="G36" s="3"/>
      <c r="I36" s="3"/>
      <c r="J36" s="3"/>
      <c r="K36" s="3"/>
      <c r="L36" s="3"/>
      <c r="M36" s="3"/>
      <c r="N36" s="3" t="e">
        <f t="shared" si="2"/>
        <v>#DIV/0!</v>
      </c>
      <c r="O36" s="3" t="e">
        <f t="shared" si="3"/>
        <v>#DIV/0!</v>
      </c>
    </row>
    <row r="37" spans="2:15" ht="15.6" x14ac:dyDescent="0.25">
      <c r="B37" s="3"/>
      <c r="C37" s="3"/>
      <c r="E37" s="4" t="s">
        <v>44</v>
      </c>
      <c r="F37" s="3"/>
      <c r="G37" s="3"/>
      <c r="I37" s="3"/>
      <c r="J37" s="3"/>
      <c r="K37" s="3"/>
      <c r="L37" s="3"/>
      <c r="M37" s="3"/>
      <c r="N37" s="3" t="e">
        <f t="shared" si="2"/>
        <v>#DIV/0!</v>
      </c>
      <c r="O37" s="3" t="e">
        <f t="shared" si="3"/>
        <v>#DIV/0!</v>
      </c>
    </row>
    <row r="39" spans="2:15" ht="12" customHeight="1" x14ac:dyDescent="0.25"/>
    <row r="40" spans="2:15" hidden="1" x14ac:dyDescent="0.25"/>
    <row r="41" spans="2:15" hidden="1" x14ac:dyDescent="0.25"/>
    <row r="42" spans="2:15" hidden="1" x14ac:dyDescent="0.25"/>
    <row r="43" spans="2:15" ht="84" customHeight="1" x14ac:dyDescent="0.25">
      <c r="F43" s="6">
        <v>6.8000000000000005E-2</v>
      </c>
    </row>
  </sheetData>
  <mergeCells count="3">
    <mergeCell ref="B1:C1"/>
    <mergeCell ref="E1:G1"/>
    <mergeCell ref="I1:O1"/>
  </mergeCells>
  <phoneticPr fontId="7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KSEE3" shapeId="1025" r:id="rId3">
          <objectPr defaultSize="0" r:id="rId4">
            <anchor moveWithCells="1">
              <from>
                <xdr:col>1</xdr:col>
                <xdr:colOff>358140</xdr:colOff>
                <xdr:row>1</xdr:row>
                <xdr:rowOff>152400</xdr:rowOff>
              </from>
              <to>
                <xdr:col>1</xdr:col>
                <xdr:colOff>640080</xdr:colOff>
                <xdr:row>1</xdr:row>
                <xdr:rowOff>381000</xdr:rowOff>
              </to>
            </anchor>
          </objectPr>
        </oleObject>
      </mc:Choice>
      <mc:Fallback>
        <oleObject progId="Equation.KSEE3" shapeId="1025" r:id="rId3"/>
      </mc:Fallback>
    </mc:AlternateContent>
    <mc:AlternateContent xmlns:mc="http://schemas.openxmlformats.org/markup-compatibility/2006">
      <mc:Choice Requires="x14">
        <oleObject progId="Equation.KSEE3" shapeId="1026" r:id="rId5">
          <objectPr defaultSize="0" r:id="rId6">
            <anchor moveWithCells="1">
              <from>
                <xdr:col>2</xdr:col>
                <xdr:colOff>624840</xdr:colOff>
                <xdr:row>1</xdr:row>
                <xdr:rowOff>160020</xdr:rowOff>
              </from>
              <to>
                <xdr:col>2</xdr:col>
                <xdr:colOff>952500</xdr:colOff>
                <xdr:row>1</xdr:row>
                <xdr:rowOff>388620</xdr:rowOff>
              </to>
            </anchor>
          </objectPr>
        </oleObject>
      </mc:Choice>
      <mc:Fallback>
        <oleObject progId="Equation.KSEE3" shapeId="1026" r:id="rId5"/>
      </mc:Fallback>
    </mc:AlternateContent>
    <mc:AlternateContent xmlns:mc="http://schemas.openxmlformats.org/markup-compatibility/2006">
      <mc:Choice Requires="x14">
        <oleObject progId="Equation.KSEE3" shapeId="1027" r:id="rId7">
          <objectPr defaultSize="0" altText="" r:id="rId4">
            <anchor moveWithCells="1">
              <from>
                <xdr:col>5</xdr:col>
                <xdr:colOff>411480</xdr:colOff>
                <xdr:row>1</xdr:row>
                <xdr:rowOff>152400</xdr:rowOff>
              </from>
              <to>
                <xdr:col>5</xdr:col>
                <xdr:colOff>693420</xdr:colOff>
                <xdr:row>1</xdr:row>
                <xdr:rowOff>381000</xdr:rowOff>
              </to>
            </anchor>
          </objectPr>
        </oleObject>
      </mc:Choice>
      <mc:Fallback>
        <oleObject progId="Equation.KSEE3" shapeId="1027" r:id="rId7"/>
      </mc:Fallback>
    </mc:AlternateContent>
    <mc:AlternateContent xmlns:mc="http://schemas.openxmlformats.org/markup-compatibility/2006">
      <mc:Choice Requires="x14">
        <oleObject progId="Equation.KSEE3" shapeId="1028" r:id="rId8">
          <objectPr defaultSize="0" r:id="rId9">
            <anchor moveWithCells="1">
              <from>
                <xdr:col>6</xdr:col>
                <xdr:colOff>411480</xdr:colOff>
                <xdr:row>1</xdr:row>
                <xdr:rowOff>53340</xdr:rowOff>
              </from>
              <to>
                <xdr:col>6</xdr:col>
                <xdr:colOff>861060</xdr:colOff>
                <xdr:row>1</xdr:row>
                <xdr:rowOff>502920</xdr:rowOff>
              </to>
            </anchor>
          </objectPr>
        </oleObject>
      </mc:Choice>
      <mc:Fallback>
        <oleObject progId="Equation.KSEE3" shapeId="1028" r:id="rId8"/>
      </mc:Fallback>
    </mc:AlternateContent>
    <mc:AlternateContent xmlns:mc="http://schemas.openxmlformats.org/markup-compatibility/2006">
      <mc:Choice Requires="x14">
        <oleObject progId="Equation.KSEE3" shapeId="1029" r:id="rId10">
          <objectPr defaultSize="0" r:id="rId11">
            <anchor moveWithCells="1">
              <from>
                <xdr:col>4</xdr:col>
                <xdr:colOff>38100</xdr:colOff>
                <xdr:row>38</xdr:row>
                <xdr:rowOff>144780</xdr:rowOff>
              </from>
              <to>
                <xdr:col>4</xdr:col>
                <xdr:colOff>1249680</xdr:colOff>
                <xdr:row>42</xdr:row>
                <xdr:rowOff>1028700</xdr:rowOff>
              </to>
            </anchor>
          </objectPr>
        </oleObject>
      </mc:Choice>
      <mc:Fallback>
        <oleObject progId="Equation.KSEE3" shapeId="1029" r:id="rId10"/>
      </mc:Fallback>
    </mc:AlternateContent>
    <mc:AlternateContent xmlns:mc="http://schemas.openxmlformats.org/markup-compatibility/2006">
      <mc:Choice Requires="x14">
        <oleObject progId="Equation.KSEE3" shapeId="1030" r:id="rId12">
          <objectPr defaultSize="0" r:id="rId13">
            <anchor moveWithCells="1">
              <from>
                <xdr:col>9</xdr:col>
                <xdr:colOff>792480</xdr:colOff>
                <xdr:row>1</xdr:row>
                <xdr:rowOff>160020</xdr:rowOff>
              </from>
              <to>
                <xdr:col>9</xdr:col>
                <xdr:colOff>1188720</xdr:colOff>
                <xdr:row>1</xdr:row>
                <xdr:rowOff>411480</xdr:rowOff>
              </to>
            </anchor>
          </objectPr>
        </oleObject>
      </mc:Choice>
      <mc:Fallback>
        <oleObject progId="Equation.KSEE3" shapeId="1030" r:id="rId12"/>
      </mc:Fallback>
    </mc:AlternateContent>
    <mc:AlternateContent xmlns:mc="http://schemas.openxmlformats.org/markup-compatibility/2006">
      <mc:Choice Requires="x14">
        <oleObject progId="Equation.KSEE3" shapeId="1031" r:id="rId14">
          <objectPr defaultSize="0" altText="" r:id="rId4">
            <anchor moveWithCells="1">
              <from>
                <xdr:col>10</xdr:col>
                <xdr:colOff>685800</xdr:colOff>
                <xdr:row>1</xdr:row>
                <xdr:rowOff>137160</xdr:rowOff>
              </from>
              <to>
                <xdr:col>10</xdr:col>
                <xdr:colOff>960120</xdr:colOff>
                <xdr:row>1</xdr:row>
                <xdr:rowOff>365760</xdr:rowOff>
              </to>
            </anchor>
          </objectPr>
        </oleObject>
      </mc:Choice>
      <mc:Fallback>
        <oleObject progId="Equation.KSEE3" shapeId="1031" r:id="rId14"/>
      </mc:Fallback>
    </mc:AlternateContent>
    <mc:AlternateContent xmlns:mc="http://schemas.openxmlformats.org/markup-compatibility/2006">
      <mc:Choice Requires="x14">
        <oleObject progId="Equation.KSEE3" shapeId="1032" r:id="rId15">
          <objectPr defaultSize="0" altText="" r:id="rId16">
            <anchor moveWithCells="1">
              <from>
                <xdr:col>11</xdr:col>
                <xdr:colOff>678180</xdr:colOff>
                <xdr:row>1</xdr:row>
                <xdr:rowOff>121920</xdr:rowOff>
              </from>
              <to>
                <xdr:col>11</xdr:col>
                <xdr:colOff>1150620</xdr:colOff>
                <xdr:row>1</xdr:row>
                <xdr:rowOff>426720</xdr:rowOff>
              </to>
            </anchor>
          </objectPr>
        </oleObject>
      </mc:Choice>
      <mc:Fallback>
        <oleObject progId="Equation.KSEE3" shapeId="1032" r:id="rId15"/>
      </mc:Fallback>
    </mc:AlternateContent>
    <mc:AlternateContent xmlns:mc="http://schemas.openxmlformats.org/markup-compatibility/2006">
      <mc:Choice Requires="x14">
        <oleObject progId="Equation.KSEE3" shapeId="1033" r:id="rId17">
          <objectPr defaultSize="0" autoPict="0" r:id="rId18">
            <anchor moveWithCells="1">
              <from>
                <xdr:col>12</xdr:col>
                <xdr:colOff>2293620</xdr:colOff>
                <xdr:row>1</xdr:row>
                <xdr:rowOff>106680</xdr:rowOff>
              </from>
              <to>
                <xdr:col>12</xdr:col>
                <xdr:colOff>2659380</xdr:colOff>
                <xdr:row>1</xdr:row>
                <xdr:rowOff>381000</xdr:rowOff>
              </to>
            </anchor>
          </objectPr>
        </oleObject>
      </mc:Choice>
      <mc:Fallback>
        <oleObject progId="Equation.KSEE3" shapeId="1033" r:id="rId17"/>
      </mc:Fallback>
    </mc:AlternateContent>
    <mc:AlternateContent xmlns:mc="http://schemas.openxmlformats.org/markup-compatibility/2006">
      <mc:Choice Requires="x14">
        <oleObject progId="Equation.KSEE3" shapeId="1035" r:id="rId19">
          <objectPr defaultSize="0" r:id="rId20">
            <anchor moveWithCells="1">
              <from>
                <xdr:col>14</xdr:col>
                <xdr:colOff>182880</xdr:colOff>
                <xdr:row>1</xdr:row>
                <xdr:rowOff>7620</xdr:rowOff>
              </from>
              <to>
                <xdr:col>14</xdr:col>
                <xdr:colOff>800100</xdr:colOff>
                <xdr:row>1</xdr:row>
                <xdr:rowOff>502920</xdr:rowOff>
              </to>
            </anchor>
          </objectPr>
        </oleObject>
      </mc:Choice>
      <mc:Fallback>
        <oleObject progId="Equation.KSEE3" shapeId="1035" r:id="rId19"/>
      </mc:Fallback>
    </mc:AlternateContent>
    <mc:AlternateContent xmlns:mc="http://schemas.openxmlformats.org/markup-compatibility/2006">
      <mc:Choice Requires="x14">
        <oleObject progId="Equation.KSEE3" shapeId="1036" r:id="rId21">
          <objectPr defaultSize="0" autoPict="0" r:id="rId18">
            <anchor moveWithCells="1">
              <from>
                <xdr:col>13</xdr:col>
                <xdr:colOff>2148840</xdr:colOff>
                <xdr:row>1</xdr:row>
                <xdr:rowOff>106680</xdr:rowOff>
              </from>
              <to>
                <xdr:col>13</xdr:col>
                <xdr:colOff>2514600</xdr:colOff>
                <xdr:row>1</xdr:row>
                <xdr:rowOff>381000</xdr:rowOff>
              </to>
            </anchor>
          </objectPr>
        </oleObject>
      </mc:Choice>
      <mc:Fallback>
        <oleObject progId="Equation.KSEE3" shapeId="1036" r:id="rId2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寇竞</dc:creator>
  <cp:lastModifiedBy>龚悦</cp:lastModifiedBy>
  <dcterms:created xsi:type="dcterms:W3CDTF">2021-10-10T01:18:02Z</dcterms:created>
  <dcterms:modified xsi:type="dcterms:W3CDTF">2021-10-23T07:37:59Z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