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Vscode projects\Green-on-demand\majubrownies-dash\"/>
    </mc:Choice>
  </mc:AlternateContent>
  <xr:revisionPtr revIDLastSave="0" documentId="13_ncr:1_{3397D870-B159-47CB-B292-A1BAEB2EA6B5}" xr6:coauthVersionLast="47" xr6:coauthVersionMax="47" xr10:uidLastSave="{00000000-0000-0000-0000-000000000000}"/>
  <bookViews>
    <workbookView xWindow="-120" yWindow="-120" windowWidth="24240" windowHeight="13140" xr2:uid="{E494ECB1-D7D4-4410-AC6C-2C92280F10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8" i="1" s="1"/>
  <c r="M19" i="1" s="1"/>
  <c r="M20" i="1" s="1"/>
  <c r="L11" i="1" l="1"/>
  <c r="L8" i="1" s="1"/>
  <c r="K11" i="1"/>
  <c r="K8" i="1" s="1"/>
  <c r="J11" i="1"/>
  <c r="I11" i="1"/>
  <c r="I8" i="1" s="1"/>
  <c r="H11" i="1"/>
  <c r="H8" i="1" s="1"/>
  <c r="G11" i="1"/>
  <c r="G8" i="1" s="1"/>
  <c r="F11" i="1"/>
  <c r="F8" i="1" s="1"/>
  <c r="E11" i="1"/>
  <c r="E8" i="1" s="1"/>
  <c r="D11" i="1"/>
  <c r="D8" i="1" s="1"/>
  <c r="C11" i="1"/>
  <c r="C8" i="1" s="1"/>
  <c r="B11" i="1"/>
  <c r="J8" i="1"/>
  <c r="B8" i="1"/>
  <c r="L4" i="1"/>
  <c r="K4" i="1"/>
  <c r="K19" i="1" s="1"/>
  <c r="K20" i="1" s="1"/>
  <c r="J4" i="1"/>
  <c r="I4" i="1"/>
  <c r="H4" i="1"/>
  <c r="G4" i="1"/>
  <c r="G19" i="1" s="1"/>
  <c r="G20" i="1" s="1"/>
  <c r="F4" i="1"/>
  <c r="E4" i="1"/>
  <c r="D4" i="1"/>
  <c r="C4" i="1"/>
  <c r="C19" i="1" s="1"/>
  <c r="C20" i="1" s="1"/>
  <c r="B4" i="1"/>
  <c r="B19" i="1" s="1"/>
  <c r="B20" i="1" s="1"/>
  <c r="J19" i="1" l="1"/>
  <c r="J20" i="1" s="1"/>
  <c r="F19" i="1"/>
  <c r="F20" i="1" s="1"/>
  <c r="D19" i="1"/>
  <c r="D20" i="1" s="1"/>
  <c r="H19" i="1"/>
  <c r="H20" i="1" s="1"/>
  <c r="E19" i="1"/>
  <c r="E20" i="1" s="1"/>
  <c r="I19" i="1"/>
  <c r="I20" i="1" s="1"/>
  <c r="L19" i="1"/>
  <c r="L20" i="1" s="1"/>
</calcChain>
</file>

<file path=xl/sharedStrings.xml><?xml version="1.0" encoding="utf-8"?>
<sst xmlns="http://schemas.openxmlformats.org/spreadsheetml/2006/main" count="31" uniqueCount="31">
  <si>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</si>
  <si>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</si>
  <si>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</si>
  <si>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</si>
  <si>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</si>
  <si>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</si>
  <si>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</si>
  <si>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</si>
  <si>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</si>
  <si>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</si>
  <si>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</si>
  <si>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SOMA DAS VENDAS EM 2023</t>
  </si>
  <si>
    <t>1. SOMA DAS VENDAS</t>
  </si>
  <si>
    <t>1.1  VENDA EMPRESA</t>
  </si>
  <si>
    <t>1.2  VENDA COELHO</t>
  </si>
  <si>
    <t>1.5  VENDA ENCOMENDADAS</t>
  </si>
  <si>
    <t>2. SOMA DAS DESPESAS</t>
  </si>
  <si>
    <t>2.1 DESPESA COM MERCADORIAS</t>
  </si>
  <si>
    <t xml:space="preserve">2.2    DESPESA COM EMBALAGENS </t>
  </si>
  <si>
    <t>3. DEPESAS GERAIS E ADMNIST.</t>
  </si>
  <si>
    <t>3.1  MARIANA</t>
  </si>
  <si>
    <t>3.2 ADESIVO</t>
  </si>
  <si>
    <t>3.3  UBER</t>
  </si>
  <si>
    <t>3.4 ALUGUEL DE CARRO</t>
  </si>
  <si>
    <t>3.5 ÔNIBUS</t>
  </si>
  <si>
    <t>3.6 TARIFA BANCO</t>
  </si>
  <si>
    <t xml:space="preserve">3.6  DANS MEI </t>
  </si>
  <si>
    <t>6. LUCRO/PREJUIZO CONSOLIDADO</t>
  </si>
  <si>
    <t>7. MARGEM</t>
  </si>
  <si>
    <t>SOMA DAS VENDAS EM 2022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</si>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</sst>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[$R$]#,##0.00"/>
    <numFmt numFmtId="166" formatCode="[$R$ -416]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FF00"/>
      </left>
      <right/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/>
      <top style="thin">
        <color rgb="FF00FF00"/>
      </top>
      <bottom style="thin">
        <color rgb="FF00FF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left"/>
    </xf>
    <xf numFmtId="164" fontId="4" fillId="0" borderId="3" xfId="3" applyNumberFormat="1" applyFont="1" applyBorder="1" applyAlignment="1">
      <alignment horizontal="right"/>
    </xf>
    <xf numFmtId="0" fontId="3" fillId="3" borderId="1" xfId="3" applyFont="1" applyFill="1" applyBorder="1" applyAlignment="1">
      <alignment horizontal="left"/>
    </xf>
    <xf numFmtId="0" fontId="3" fillId="4" borderId="1" xfId="3" applyFont="1" applyFill="1" applyBorder="1" applyAlignment="1">
      <alignment horizontal="left"/>
    </xf>
    <xf numFmtId="165" fontId="3" fillId="4" borderId="3" xfId="3" applyNumberFormat="1" applyFont="1" applyFill="1" applyBorder="1" applyAlignment="1">
      <alignment horizontal="right"/>
    </xf>
    <xf numFmtId="166" fontId="3" fillId="4" borderId="2" xfId="3" applyNumberFormat="1" applyFont="1" applyFill="1" applyBorder="1" applyAlignment="1">
      <alignment horizontal="right"/>
    </xf>
    <xf numFmtId="165" fontId="5" fillId="4" borderId="0" xfId="3" applyNumberFormat="1" applyFont="1" applyFill="1" applyAlignment="1">
      <alignment horizontal="right"/>
    </xf>
    <xf numFmtId="0" fontId="3" fillId="0" borderId="4" xfId="3" applyFont="1" applyBorder="1" applyAlignment="1">
      <alignment horizontal="left"/>
    </xf>
    <xf numFmtId="9" fontId="3" fillId="0" borderId="0" xfId="2" quotePrefix="1" applyFont="1" applyAlignment="1">
      <alignment horizontal="center"/>
    </xf>
    <xf numFmtId="44" fontId="4" fillId="2" borderId="3" xfId="1" applyFont="1" applyFill="1" applyBorder="1" applyAlignment="1">
      <alignment horizontal="center"/>
    </xf>
    <xf numFmtId="164" fontId="3" fillId="4" borderId="3" xfId="3" applyNumberFormat="1" applyFont="1" applyFill="1" applyBorder="1" applyAlignment="1">
      <alignment horizontal="right"/>
    </xf>
    <xf numFmtId="0" fontId="3" fillId="4" borderId="1" xfId="3" applyFont="1" applyFill="1" applyBorder="1" applyAlignment="1">
      <alignment horizontal="left" vertical="center"/>
    </xf>
    <xf numFmtId="165" fontId="5" fillId="4" borderId="2" xfId="3" applyNumberFormat="1" applyFont="1" applyFill="1" applyBorder="1" applyAlignment="1">
      <alignment horizontal="right" vertical="center"/>
    </xf>
    <xf numFmtId="165" fontId="3" fillId="4" borderId="2" xfId="3" applyNumberFormat="1" applyFont="1" applyFill="1" applyBorder="1" applyAlignment="1">
      <alignment horizontal="right" vertical="center"/>
    </xf>
    <xf numFmtId="165" fontId="3" fillId="4" borderId="2" xfId="3" applyNumberFormat="1" applyFont="1" applyFill="1" applyBorder="1" applyAlignment="1">
      <alignment horizontal="right"/>
    </xf>
  </cellXfs>
  <cellStyles count="4">
    <cellStyle name="Moeda" xfId="1" builtinId="4"/>
    <cellStyle name="Normal" xfId="0" builtinId="0"/>
    <cellStyle name="Normal 2" xfId="3" xr:uid="{083BC3C4-90D8-46A7-B4C0-F89985B2E346}"/>
    <cellStyle name="Porcentagem" xfId="2" builtinId="5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06C3-39F8-4318-AF6A-73685F993EB9}">
  <dimension ref="A1:M20"/>
  <sheetViews>
    <sheetView tabSelected="1" zoomScale="70" zoomScaleNormal="70" workbookViewId="0">
      <selection activeCell="B4" sqref="B4:M4"/>
    </sheetView>
  </sheetViews>
  <sheetFormatPr defaultRowHeight="15" x14ac:dyDescent="0.25"/>
  <cols>
    <col min="1" max="1" width="47.42578125" bestFit="1" customWidth="1"/>
    <col min="2" max="13" width="16.7109375" bestFit="1" customWidth="1"/>
  </cols>
  <sheetData>
    <row r="1" spans="1:13" ht="18.7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30</v>
      </c>
    </row>
    <row r="2" spans="1:13" ht="18.75" x14ac:dyDescent="0.3">
      <c r="A2" s="3" t="s">
        <v>29</v>
      </c>
      <c r="B2" s="12">
        <v>2240.44</v>
      </c>
      <c r="C2" s="12">
        <v>2855.98</v>
      </c>
      <c r="D2" s="12">
        <v>2923.16</v>
      </c>
      <c r="E2" s="12">
        <v>3686.88</v>
      </c>
      <c r="F2" s="12">
        <v>4752.24</v>
      </c>
      <c r="G2" s="12">
        <v>3787.94</v>
      </c>
      <c r="H2" s="12">
        <v>1389</v>
      </c>
      <c r="I2" s="12">
        <v>4488</v>
      </c>
      <c r="J2" s="12">
        <v>4692</v>
      </c>
      <c r="K2" s="12">
        <v>2973</v>
      </c>
      <c r="L2" s="12">
        <v>5066</v>
      </c>
      <c r="M2" s="12">
        <v>3926</v>
      </c>
    </row>
    <row r="3" spans="1:13" ht="18.75" x14ac:dyDescent="0.3">
      <c r="A3" s="3" t="s">
        <v>11</v>
      </c>
      <c r="B3" s="4">
        <v>2240.44</v>
      </c>
      <c r="C3" s="4">
        <v>2240.44</v>
      </c>
      <c r="D3" s="4">
        <v>2923.16</v>
      </c>
      <c r="E3" s="4">
        <v>3686.88</v>
      </c>
      <c r="F3" s="4">
        <v>3222.1800000000003</v>
      </c>
      <c r="G3" s="4">
        <v>3104.8900000000003</v>
      </c>
      <c r="H3" s="4">
        <v>2593.2799999999997</v>
      </c>
      <c r="I3" s="4">
        <v>2329.2399999999998</v>
      </c>
      <c r="J3" s="4">
        <v>4061.1</v>
      </c>
      <c r="K3" s="4">
        <v>3532.29</v>
      </c>
      <c r="L3" s="4">
        <v>2805.65</v>
      </c>
      <c r="M3" s="4">
        <v>4360.91</v>
      </c>
    </row>
    <row r="4" spans="1:13" ht="18.75" x14ac:dyDescent="0.3">
      <c r="A4" s="6" t="s">
        <v>12</v>
      </c>
      <c r="B4" s="13">
        <f t="shared" ref="B4:L4" si="0">SUM(B5:B7)</f>
        <v>2651.9</v>
      </c>
      <c r="C4" s="13">
        <f t="shared" si="0"/>
        <v>2531.7000000000003</v>
      </c>
      <c r="D4" s="13">
        <f t="shared" si="0"/>
        <v>3540.14</v>
      </c>
      <c r="E4" s="13">
        <f t="shared" si="0"/>
        <v>2087.89</v>
      </c>
      <c r="F4" s="13">
        <f t="shared" si="0"/>
        <v>3445.1</v>
      </c>
      <c r="G4" s="13">
        <f t="shared" si="0"/>
        <v>2527.8000000000002</v>
      </c>
      <c r="H4" s="13">
        <f t="shared" si="0"/>
        <v>3481.85</v>
      </c>
      <c r="I4" s="13">
        <f t="shared" si="0"/>
        <v>3873.1000000000004</v>
      </c>
      <c r="J4" s="13">
        <f t="shared" si="0"/>
        <v>3465.62</v>
      </c>
      <c r="K4" s="13">
        <f t="shared" si="0"/>
        <v>3727.8</v>
      </c>
      <c r="L4" s="13">
        <f t="shared" si="0"/>
        <v>3252.5</v>
      </c>
      <c r="M4" s="13">
        <v>3635.94</v>
      </c>
    </row>
    <row r="5" spans="1:13" ht="18.75" x14ac:dyDescent="0.3">
      <c r="A5" s="6" t="s">
        <v>13</v>
      </c>
      <c r="B5" s="7">
        <v>1699.8</v>
      </c>
      <c r="C5" s="7">
        <v>2159.9</v>
      </c>
      <c r="D5" s="7">
        <v>1858.76</v>
      </c>
      <c r="E5" s="7">
        <v>1090.74</v>
      </c>
      <c r="F5" s="7">
        <v>2105.1</v>
      </c>
      <c r="G5" s="7">
        <v>2051.8000000000002</v>
      </c>
      <c r="H5" s="7">
        <v>1649.25</v>
      </c>
      <c r="I5" s="7">
        <v>2836.3</v>
      </c>
      <c r="J5" s="7">
        <v>2849.12</v>
      </c>
      <c r="K5" s="7">
        <v>3318.8</v>
      </c>
      <c r="L5" s="7">
        <v>2868</v>
      </c>
      <c r="M5" s="7">
        <v>2542</v>
      </c>
    </row>
    <row r="6" spans="1:13" ht="18.75" x14ac:dyDescent="0.3">
      <c r="A6" s="6" t="s">
        <v>14</v>
      </c>
      <c r="B6" s="7">
        <v>817.1</v>
      </c>
      <c r="C6" s="7">
        <v>126.8</v>
      </c>
      <c r="D6" s="7">
        <v>841.38</v>
      </c>
      <c r="E6" s="7">
        <v>110</v>
      </c>
      <c r="F6" s="7">
        <v>720</v>
      </c>
      <c r="G6" s="7">
        <v>316</v>
      </c>
      <c r="H6" s="7">
        <v>1577.6</v>
      </c>
      <c r="I6" s="7">
        <v>352.8</v>
      </c>
      <c r="J6" s="7">
        <v>242</v>
      </c>
      <c r="K6" s="7">
        <v>254</v>
      </c>
      <c r="L6" s="7">
        <v>0</v>
      </c>
      <c r="M6" s="7">
        <v>0</v>
      </c>
    </row>
    <row r="7" spans="1:13" ht="18.75" x14ac:dyDescent="0.3">
      <c r="A7" s="6" t="s">
        <v>15</v>
      </c>
      <c r="B7" s="7">
        <v>135</v>
      </c>
      <c r="C7" s="7">
        <v>245</v>
      </c>
      <c r="D7" s="7">
        <v>840</v>
      </c>
      <c r="E7" s="7">
        <v>887.15</v>
      </c>
      <c r="F7" s="7">
        <v>620</v>
      </c>
      <c r="G7" s="7">
        <v>160</v>
      </c>
      <c r="H7" s="7">
        <v>255</v>
      </c>
      <c r="I7" s="7">
        <v>684</v>
      </c>
      <c r="J7" s="7">
        <v>374.5</v>
      </c>
      <c r="K7" s="7">
        <v>155</v>
      </c>
      <c r="L7" s="7">
        <v>384.5</v>
      </c>
      <c r="M7" s="7">
        <v>1093.94</v>
      </c>
    </row>
    <row r="8" spans="1:13" ht="18.75" x14ac:dyDescent="0.25">
      <c r="A8" s="14" t="s">
        <v>16</v>
      </c>
      <c r="B8" s="15">
        <f>B9+B11+B10</f>
        <v>1690.35</v>
      </c>
      <c r="C8" s="15">
        <f>C9+C11+C10</f>
        <v>1192.31</v>
      </c>
      <c r="D8" s="15">
        <f>D9+D11+D10</f>
        <v>2370.92</v>
      </c>
      <c r="E8" s="15">
        <f t="shared" ref="E8:H8" si="1">E9+E11+E10</f>
        <v>941.41</v>
      </c>
      <c r="F8" s="15">
        <f t="shared" si="1"/>
        <v>1785.1</v>
      </c>
      <c r="G8" s="15">
        <f t="shared" si="1"/>
        <v>1380.9099999999999</v>
      </c>
      <c r="H8" s="15">
        <f t="shared" si="1"/>
        <v>2215.7199999999998</v>
      </c>
      <c r="I8" s="15">
        <f>I9+I11+I10</f>
        <v>1745.3999999999999</v>
      </c>
      <c r="J8" s="15">
        <f>J9+J11+J10</f>
        <v>1856.7399999999998</v>
      </c>
      <c r="K8" s="15">
        <f t="shared" ref="K8:M8" si="2">K9+K11+K10</f>
        <v>1730.3500000000001</v>
      </c>
      <c r="L8" s="15">
        <f t="shared" si="2"/>
        <v>2064.38</v>
      </c>
      <c r="M8" s="15">
        <f t="shared" si="2"/>
        <v>1186.3499999999999</v>
      </c>
    </row>
    <row r="9" spans="1:13" ht="18.75" x14ac:dyDescent="0.25">
      <c r="A9" s="14" t="s">
        <v>17</v>
      </c>
      <c r="B9" s="16">
        <v>1098.5</v>
      </c>
      <c r="C9" s="16">
        <v>559.63</v>
      </c>
      <c r="D9" s="16">
        <v>1574.99</v>
      </c>
      <c r="E9" s="16">
        <v>606.63</v>
      </c>
      <c r="F9" s="16">
        <v>992.94</v>
      </c>
      <c r="G9" s="16">
        <v>832.78</v>
      </c>
      <c r="H9" s="16">
        <v>1617.7</v>
      </c>
      <c r="I9" s="16">
        <v>967.81</v>
      </c>
      <c r="J9" s="16">
        <v>1101.5999999999999</v>
      </c>
      <c r="K9" s="16">
        <v>1069.4000000000001</v>
      </c>
      <c r="L9" s="16">
        <v>1742.78</v>
      </c>
      <c r="M9" s="16">
        <v>326.35000000000002</v>
      </c>
    </row>
    <row r="10" spans="1:13" ht="18.75" x14ac:dyDescent="0.3">
      <c r="A10" s="14" t="s">
        <v>18</v>
      </c>
      <c r="B10" s="7">
        <v>36</v>
      </c>
      <c r="C10" s="7">
        <v>0</v>
      </c>
      <c r="D10" s="7">
        <v>145.32</v>
      </c>
      <c r="E10" s="7">
        <v>0</v>
      </c>
      <c r="F10" s="7">
        <v>227.21</v>
      </c>
      <c r="G10" s="7">
        <v>200.28</v>
      </c>
      <c r="H10" s="7">
        <v>108.37</v>
      </c>
      <c r="I10" s="7">
        <v>115.6</v>
      </c>
      <c r="J10" s="7">
        <v>179.19</v>
      </c>
      <c r="K10" s="7">
        <v>0</v>
      </c>
      <c r="L10" s="7">
        <v>0</v>
      </c>
      <c r="M10" s="7">
        <v>0</v>
      </c>
    </row>
    <row r="11" spans="1:13" ht="18.75" x14ac:dyDescent="0.3">
      <c r="A11" s="6" t="s">
        <v>19</v>
      </c>
      <c r="B11" s="17">
        <f>SUM(B12:B18)</f>
        <v>555.85</v>
      </c>
      <c r="C11" s="17">
        <f>SUM(C12:C18)</f>
        <v>632.68000000000006</v>
      </c>
      <c r="D11" s="17">
        <f t="shared" ref="D11:G11" si="3">SUM(D12:D18)</f>
        <v>650.6099999999999</v>
      </c>
      <c r="E11" s="17">
        <f t="shared" si="3"/>
        <v>334.78</v>
      </c>
      <c r="F11" s="17">
        <f t="shared" si="3"/>
        <v>564.94999999999993</v>
      </c>
      <c r="G11" s="17">
        <f t="shared" si="3"/>
        <v>347.84999999999997</v>
      </c>
      <c r="H11" s="17">
        <f>SUM(H12:H18)</f>
        <v>489.65</v>
      </c>
      <c r="I11" s="17">
        <f>SUM(I12:I18)</f>
        <v>661.99</v>
      </c>
      <c r="J11" s="17">
        <f t="shared" ref="J11:M11" si="4">SUM(J12:J18)</f>
        <v>575.94999999999993</v>
      </c>
      <c r="K11" s="17">
        <f t="shared" si="4"/>
        <v>660.95</v>
      </c>
      <c r="L11" s="17">
        <f t="shared" si="4"/>
        <v>321.60000000000002</v>
      </c>
      <c r="M11" s="17">
        <f t="shared" si="4"/>
        <v>860</v>
      </c>
    </row>
    <row r="12" spans="1:13" ht="18.75" x14ac:dyDescent="0.3">
      <c r="A12" s="6" t="s">
        <v>20</v>
      </c>
      <c r="B12" s="8">
        <v>250</v>
      </c>
      <c r="C12" s="8">
        <v>250</v>
      </c>
      <c r="D12" s="8">
        <v>250</v>
      </c>
      <c r="E12" s="8">
        <v>250</v>
      </c>
      <c r="F12" s="8">
        <v>250</v>
      </c>
      <c r="G12" s="8">
        <v>250</v>
      </c>
      <c r="H12" s="8">
        <v>250</v>
      </c>
      <c r="I12" s="8">
        <v>250</v>
      </c>
      <c r="J12" s="8">
        <v>250</v>
      </c>
      <c r="K12" s="8">
        <v>250</v>
      </c>
      <c r="L12" s="8">
        <v>250</v>
      </c>
      <c r="M12" s="8">
        <v>750</v>
      </c>
    </row>
    <row r="13" spans="1:13" ht="18.75" x14ac:dyDescent="0.3">
      <c r="A13" s="6" t="s">
        <v>21</v>
      </c>
      <c r="B13" s="8">
        <v>165</v>
      </c>
      <c r="C13" s="8">
        <v>165</v>
      </c>
      <c r="D13" s="8">
        <v>201.5</v>
      </c>
      <c r="E13" s="8">
        <v>0</v>
      </c>
      <c r="F13" s="8">
        <v>165</v>
      </c>
      <c r="G13" s="8">
        <v>0</v>
      </c>
      <c r="H13" s="8">
        <v>165</v>
      </c>
      <c r="I13" s="8">
        <v>220</v>
      </c>
      <c r="J13" s="8">
        <v>165</v>
      </c>
      <c r="K13" s="8">
        <v>220</v>
      </c>
      <c r="L13" s="8">
        <v>0</v>
      </c>
      <c r="M13" s="8">
        <v>110</v>
      </c>
    </row>
    <row r="14" spans="1:13" ht="18.75" x14ac:dyDescent="0.3">
      <c r="A14" s="6" t="s">
        <v>22</v>
      </c>
      <c r="B14" s="8">
        <v>106.95</v>
      </c>
      <c r="C14" s="8">
        <v>92.8</v>
      </c>
      <c r="D14" s="8">
        <v>73.760000000000005</v>
      </c>
      <c r="E14" s="8">
        <v>0</v>
      </c>
      <c r="F14" s="8">
        <v>110.55</v>
      </c>
      <c r="G14" s="8">
        <v>54</v>
      </c>
      <c r="H14" s="8">
        <v>74.650000000000006</v>
      </c>
      <c r="I14" s="8">
        <v>72.09</v>
      </c>
      <c r="J14" s="8">
        <v>27.65</v>
      </c>
      <c r="K14" s="8">
        <v>69.45</v>
      </c>
      <c r="L14" s="8">
        <v>0</v>
      </c>
      <c r="M14" s="8">
        <v>0</v>
      </c>
    </row>
    <row r="15" spans="1:13" ht="18.75" x14ac:dyDescent="0.3">
      <c r="A15" s="6" t="s">
        <v>23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ht="18.75" x14ac:dyDescent="0.3">
      <c r="A16" s="6" t="s">
        <v>24</v>
      </c>
      <c r="B16" s="7">
        <v>0</v>
      </c>
      <c r="C16" s="7">
        <v>0</v>
      </c>
      <c r="D16" s="7">
        <v>8.9</v>
      </c>
      <c r="E16" s="7">
        <v>8.9</v>
      </c>
      <c r="F16" s="7">
        <v>0</v>
      </c>
      <c r="G16" s="7">
        <v>4.45</v>
      </c>
      <c r="H16" s="7">
        <v>0</v>
      </c>
      <c r="I16" s="7">
        <v>8.9</v>
      </c>
      <c r="J16" s="7">
        <v>16.8</v>
      </c>
      <c r="K16" s="7">
        <v>0</v>
      </c>
      <c r="L16" s="7">
        <v>0</v>
      </c>
      <c r="M16" s="7">
        <v>0</v>
      </c>
    </row>
    <row r="17" spans="1:13" ht="18.75" x14ac:dyDescent="0.3">
      <c r="A17" s="6" t="s">
        <v>25</v>
      </c>
      <c r="B17" s="7">
        <v>33.9</v>
      </c>
      <c r="C17" s="7">
        <v>52.8</v>
      </c>
      <c r="D17" s="7">
        <v>39.4</v>
      </c>
      <c r="E17" s="7">
        <v>0</v>
      </c>
      <c r="F17" s="7">
        <v>39.4</v>
      </c>
      <c r="G17" s="7">
        <v>39.4</v>
      </c>
      <c r="H17" s="7">
        <v>0</v>
      </c>
      <c r="I17" s="7">
        <v>39.4</v>
      </c>
      <c r="J17" s="7">
        <v>39.9</v>
      </c>
      <c r="K17" s="7">
        <v>49.9</v>
      </c>
      <c r="L17" s="7">
        <v>0</v>
      </c>
      <c r="M17" s="7">
        <v>0</v>
      </c>
    </row>
    <row r="18" spans="1:13" ht="18.75" x14ac:dyDescent="0.3">
      <c r="A18" s="6" t="s">
        <v>26</v>
      </c>
      <c r="B18" s="8">
        <v>0</v>
      </c>
      <c r="C18" s="8">
        <v>72.08</v>
      </c>
      <c r="D18" s="8">
        <v>77.05</v>
      </c>
      <c r="E18" s="8">
        <v>75.88</v>
      </c>
      <c r="F18" s="8">
        <v>0</v>
      </c>
      <c r="G18" s="8">
        <v>0</v>
      </c>
      <c r="H18" s="8">
        <v>0</v>
      </c>
      <c r="I18" s="8">
        <v>71.599999999999994</v>
      </c>
      <c r="J18" s="8">
        <v>76.599999999999994</v>
      </c>
      <c r="K18" s="8">
        <v>71.599999999999994</v>
      </c>
      <c r="L18" s="8">
        <v>71.599999999999994</v>
      </c>
      <c r="M18" s="8">
        <v>0</v>
      </c>
    </row>
    <row r="19" spans="1:13" ht="18.75" x14ac:dyDescent="0.3">
      <c r="A19" s="5" t="s">
        <v>27</v>
      </c>
      <c r="B19" s="9">
        <f t="shared" ref="B19:M19" si="5">B4-B8</f>
        <v>961.55000000000018</v>
      </c>
      <c r="C19" s="9">
        <f t="shared" si="5"/>
        <v>1339.3900000000003</v>
      </c>
      <c r="D19" s="9">
        <f t="shared" si="5"/>
        <v>1169.2199999999998</v>
      </c>
      <c r="E19" s="9">
        <f t="shared" si="5"/>
        <v>1146.48</v>
      </c>
      <c r="F19" s="9">
        <f t="shared" si="5"/>
        <v>1660</v>
      </c>
      <c r="G19" s="9">
        <f t="shared" si="5"/>
        <v>1146.8900000000003</v>
      </c>
      <c r="H19" s="9">
        <f t="shared" si="5"/>
        <v>1266.1300000000001</v>
      </c>
      <c r="I19" s="9">
        <f t="shared" si="5"/>
        <v>2127.7000000000007</v>
      </c>
      <c r="J19" s="9">
        <f t="shared" si="5"/>
        <v>1608.88</v>
      </c>
      <c r="K19" s="9">
        <f t="shared" si="5"/>
        <v>1997.45</v>
      </c>
      <c r="L19" s="9">
        <f t="shared" si="5"/>
        <v>1188.1199999999999</v>
      </c>
      <c r="M19" s="9">
        <f t="shared" si="5"/>
        <v>2449.59</v>
      </c>
    </row>
    <row r="20" spans="1:13" ht="18.75" x14ac:dyDescent="0.3">
      <c r="A20" s="10" t="s">
        <v>28</v>
      </c>
      <c r="B20" s="11">
        <f t="shared" ref="B20:M20" si="6">(B19/B4)</f>
        <v>0.36258908706964821</v>
      </c>
      <c r="C20" s="11">
        <f t="shared" si="6"/>
        <v>0.52904767547497733</v>
      </c>
      <c r="D20" s="11">
        <f t="shared" si="6"/>
        <v>0.33027507386713517</v>
      </c>
      <c r="E20" s="11">
        <f t="shared" si="6"/>
        <v>0.54910938794668307</v>
      </c>
      <c r="F20" s="11">
        <f t="shared" si="6"/>
        <v>0.48184377811964824</v>
      </c>
      <c r="G20" s="11">
        <f t="shared" si="6"/>
        <v>0.45371073660890904</v>
      </c>
      <c r="H20" s="11">
        <f t="shared" si="6"/>
        <v>0.36363714691902299</v>
      </c>
      <c r="I20" s="11">
        <f t="shared" si="6"/>
        <v>0.54935323126178015</v>
      </c>
      <c r="J20" s="11">
        <f t="shared" si="6"/>
        <v>0.46424016481899349</v>
      </c>
      <c r="K20" s="11">
        <f t="shared" si="6"/>
        <v>0.53582541981865983</v>
      </c>
      <c r="L20" s="11">
        <f t="shared" si="6"/>
        <v>0.36529438893159105</v>
      </c>
      <c r="M20" s="11">
        <f t="shared" si="6"/>
        <v>0.67371573788346351</v>
      </c>
    </row>
  </sheetData>
  <phoneticPr fontId="6" type="noConversion"/>
  <conditionalFormatting sqref="B19:M19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B20:M20">
    <cfRule type="cellIs" dxfId="2" priority="1" operator="greaterThan">
      <formula>50%</formula>
    </cfRule>
    <cfRule type="cellIs" dxfId="1" priority="2" operator="equal">
      <formula>""""""</formula>
    </cfRule>
    <cfRule type="cellIs" dxfId="0" priority="3" operator="lessThan">
      <formula>0.5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REIS DA COSTA</dc:creator>
  <cp:lastModifiedBy>ARTHUR REIS DA COSTA</cp:lastModifiedBy>
  <dcterms:created xsi:type="dcterms:W3CDTF">2025-01-02T14:05:55Z</dcterms:created>
  <dcterms:modified xsi:type="dcterms:W3CDTF">2025-01-02T17:18:27Z</dcterms:modified>
</cp:coreProperties>
</file>