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kap\Downloads\"/>
    </mc:Choice>
  </mc:AlternateContent>
  <xr:revisionPtr revIDLastSave="0" documentId="13_ncr:1_{9C6BA303-E65F-41C4-9E16-0B5875578B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M38" i="1"/>
  <c r="L38" i="1"/>
  <c r="W38" i="1" s="1"/>
  <c r="K38" i="1"/>
  <c r="O38" i="1" s="1"/>
  <c r="N37" i="1"/>
  <c r="Q37" i="1" s="1"/>
  <c r="M37" i="1"/>
  <c r="L37" i="1"/>
  <c r="W37" i="1" s="1"/>
  <c r="K37" i="1"/>
  <c r="O37" i="1" s="1"/>
  <c r="N36" i="1"/>
  <c r="M36" i="1"/>
  <c r="L36" i="1"/>
  <c r="W36" i="1" s="1"/>
  <c r="K36" i="1"/>
  <c r="N35" i="1"/>
  <c r="M35" i="1"/>
  <c r="L35" i="1"/>
  <c r="W35" i="1" s="1"/>
  <c r="K35" i="1"/>
  <c r="O35" i="1" s="1"/>
  <c r="N34" i="1"/>
  <c r="M34" i="1"/>
  <c r="L34" i="1"/>
  <c r="W34" i="1" s="1"/>
  <c r="K34" i="1"/>
  <c r="N33" i="1"/>
  <c r="Q33" i="1" s="1"/>
  <c r="M33" i="1"/>
  <c r="L33" i="1"/>
  <c r="R33" i="1" s="1"/>
  <c r="K33" i="1"/>
  <c r="W32" i="1"/>
  <c r="S32" i="1"/>
  <c r="R32" i="1"/>
  <c r="N32" i="1"/>
  <c r="M32" i="1"/>
  <c r="L32" i="1"/>
  <c r="P32" i="1" s="1"/>
  <c r="K32" i="1"/>
  <c r="O32" i="1" s="1"/>
  <c r="N31" i="1"/>
  <c r="M31" i="1"/>
  <c r="L31" i="1"/>
  <c r="R31" i="1" s="1"/>
  <c r="K31" i="1"/>
  <c r="O31" i="1" s="1"/>
  <c r="W30" i="1"/>
  <c r="S30" i="1"/>
  <c r="R30" i="1"/>
  <c r="N30" i="1"/>
  <c r="M30" i="1"/>
  <c r="L30" i="1"/>
  <c r="P30" i="1" s="1"/>
  <c r="K30" i="1"/>
  <c r="N29" i="1"/>
  <c r="Q29" i="1" s="1"/>
  <c r="M29" i="1"/>
  <c r="L29" i="1"/>
  <c r="W29" i="1" s="1"/>
  <c r="K29" i="1"/>
  <c r="O29" i="1" s="1"/>
  <c r="R28" i="1"/>
  <c r="N28" i="1"/>
  <c r="M28" i="1"/>
  <c r="L28" i="1"/>
  <c r="W28" i="1" s="1"/>
  <c r="K28" i="1"/>
  <c r="N27" i="1"/>
  <c r="Q27" i="1" s="1"/>
  <c r="M27" i="1"/>
  <c r="L27" i="1"/>
  <c r="R27" i="1" s="1"/>
  <c r="K27" i="1"/>
  <c r="W26" i="1"/>
  <c r="S26" i="1"/>
  <c r="R26" i="1"/>
  <c r="N26" i="1"/>
  <c r="M26" i="1"/>
  <c r="L26" i="1"/>
  <c r="P26" i="1" s="1"/>
  <c r="K26" i="1"/>
  <c r="O26" i="1" s="1"/>
  <c r="N25" i="1"/>
  <c r="M25" i="1"/>
  <c r="L25" i="1"/>
  <c r="R25" i="1" s="1"/>
  <c r="K25" i="1"/>
  <c r="O25" i="1" s="1"/>
  <c r="W24" i="1"/>
  <c r="S24" i="1"/>
  <c r="R24" i="1"/>
  <c r="N24" i="1"/>
  <c r="M24" i="1"/>
  <c r="L24" i="1"/>
  <c r="P24" i="1" s="1"/>
  <c r="K24" i="1"/>
  <c r="O24" i="1" s="1"/>
  <c r="N23" i="1"/>
  <c r="M23" i="1"/>
  <c r="L23" i="1"/>
  <c r="W23" i="1" s="1"/>
  <c r="K23" i="1"/>
  <c r="O23" i="1" s="1"/>
  <c r="R22" i="1"/>
  <c r="Q22" i="1"/>
  <c r="N22" i="1"/>
  <c r="M22" i="1"/>
  <c r="L22" i="1"/>
  <c r="W22" i="1" s="1"/>
  <c r="K22" i="1"/>
  <c r="O22" i="1" s="1"/>
  <c r="N21" i="1"/>
  <c r="M21" i="1"/>
  <c r="L21" i="1"/>
  <c r="R21" i="1" s="1"/>
  <c r="K21" i="1"/>
  <c r="O21" i="1" s="1"/>
  <c r="W20" i="1"/>
  <c r="N20" i="1"/>
  <c r="Q20" i="1" s="1"/>
  <c r="M20" i="1"/>
  <c r="L20" i="1"/>
  <c r="P20" i="1" s="1"/>
  <c r="K20" i="1"/>
  <c r="O20" i="1" s="1"/>
  <c r="N19" i="1"/>
  <c r="M19" i="1"/>
  <c r="L19" i="1"/>
  <c r="R19" i="1" s="1"/>
  <c r="K19" i="1"/>
  <c r="O19" i="1" s="1"/>
  <c r="N18" i="1"/>
  <c r="M18" i="1"/>
  <c r="L18" i="1"/>
  <c r="W18" i="1" s="1"/>
  <c r="K18" i="1"/>
  <c r="S17" i="1"/>
  <c r="N17" i="1"/>
  <c r="Q17" i="1" s="1"/>
  <c r="M17" i="1"/>
  <c r="L17" i="1"/>
  <c r="W17" i="1" s="1"/>
  <c r="K17" i="1"/>
  <c r="N16" i="1"/>
  <c r="Q16" i="1" s="1"/>
  <c r="M16" i="1"/>
  <c r="L16" i="1"/>
  <c r="W16" i="1" s="1"/>
  <c r="K16" i="1"/>
  <c r="O16" i="1" s="1"/>
  <c r="W15" i="1"/>
  <c r="S15" i="1"/>
  <c r="N15" i="1"/>
  <c r="M15" i="1"/>
  <c r="L15" i="1"/>
  <c r="R15" i="1" s="1"/>
  <c r="K15" i="1"/>
  <c r="O15" i="1" s="1"/>
  <c r="W14" i="1"/>
  <c r="S14" i="1"/>
  <c r="R14" i="1"/>
  <c r="N14" i="1"/>
  <c r="Q14" i="1" s="1"/>
  <c r="M14" i="1"/>
  <c r="L14" i="1"/>
  <c r="P14" i="1" s="1"/>
  <c r="K14" i="1"/>
  <c r="N13" i="1"/>
  <c r="Q13" i="1" s="1"/>
  <c r="M13" i="1"/>
  <c r="L13" i="1"/>
  <c r="R13" i="1" s="1"/>
  <c r="K13" i="1"/>
  <c r="O13" i="1" s="1"/>
  <c r="W12" i="1"/>
  <c r="S12" i="1"/>
  <c r="N12" i="1"/>
  <c r="Q12" i="1" s="1"/>
  <c r="M12" i="1"/>
  <c r="L12" i="1"/>
  <c r="R12" i="1" s="1"/>
  <c r="K12" i="1"/>
  <c r="O12" i="1" s="1"/>
  <c r="S11" i="1"/>
  <c r="N11" i="1"/>
  <c r="Q11" i="1" s="1"/>
  <c r="M11" i="1"/>
  <c r="L11" i="1"/>
  <c r="W11" i="1" s="1"/>
  <c r="K11" i="1"/>
  <c r="N10" i="1"/>
  <c r="Q10" i="1" s="1"/>
  <c r="M10" i="1"/>
  <c r="L10" i="1"/>
  <c r="W10" i="1" s="1"/>
  <c r="K10" i="1"/>
  <c r="O10" i="1" s="1"/>
  <c r="W9" i="1"/>
  <c r="S9" i="1"/>
  <c r="Q9" i="1"/>
  <c r="P9" i="1"/>
  <c r="N9" i="1"/>
  <c r="M9" i="1"/>
  <c r="L9" i="1"/>
  <c r="R9" i="1" s="1"/>
  <c r="K9" i="1"/>
  <c r="O9" i="1" s="1"/>
  <c r="W8" i="1"/>
  <c r="S8" i="1"/>
  <c r="R8" i="1"/>
  <c r="N8" i="1"/>
  <c r="Q8" i="1" s="1"/>
  <c r="M8" i="1"/>
  <c r="L8" i="1"/>
  <c r="P8" i="1" s="1"/>
  <c r="K8" i="1"/>
  <c r="N7" i="1"/>
  <c r="Q7" i="1" s="1"/>
  <c r="M7" i="1"/>
  <c r="L7" i="1"/>
  <c r="R7" i="1" s="1"/>
  <c r="K7" i="1"/>
  <c r="O7" i="1" s="1"/>
  <c r="W6" i="1"/>
  <c r="S6" i="1"/>
  <c r="R6" i="1"/>
  <c r="N6" i="1"/>
  <c r="M6" i="1"/>
  <c r="L6" i="1"/>
  <c r="Q6" i="1" s="1"/>
  <c r="K6" i="1"/>
  <c r="O6" i="1" s="1"/>
  <c r="W5" i="1"/>
  <c r="S5" i="1"/>
  <c r="N5" i="1"/>
  <c r="Q5" i="1" s="1"/>
  <c r="M5" i="1"/>
  <c r="L5" i="1"/>
  <c r="R5" i="1" s="1"/>
  <c r="K5" i="1"/>
  <c r="N4" i="1"/>
  <c r="Q4" i="1" s="1"/>
  <c r="M4" i="1"/>
  <c r="L4" i="1"/>
  <c r="W4" i="1" s="1"/>
  <c r="K4" i="1"/>
  <c r="O4" i="1" s="1"/>
  <c r="W3" i="1"/>
  <c r="S3" i="1"/>
  <c r="Q3" i="1"/>
  <c r="P3" i="1"/>
  <c r="N3" i="1"/>
  <c r="M3" i="1"/>
  <c r="L3" i="1"/>
  <c r="R3" i="1" s="1"/>
  <c r="K3" i="1"/>
  <c r="O3" i="1" s="1"/>
  <c r="W2" i="1"/>
  <c r="S2" i="1"/>
  <c r="R2" i="1"/>
  <c r="N2" i="1"/>
  <c r="Q2" i="1" s="1"/>
  <c r="M2" i="1"/>
  <c r="L2" i="1"/>
  <c r="P2" i="1" s="1"/>
  <c r="K2" i="1"/>
  <c r="O18" i="1" l="1"/>
  <c r="P19" i="1"/>
  <c r="Q21" i="1"/>
  <c r="O2" i="1"/>
  <c r="O8" i="1"/>
  <c r="P37" i="1"/>
  <c r="S21" i="1"/>
  <c r="S23" i="1"/>
  <c r="Q18" i="1"/>
  <c r="W21" i="1"/>
  <c r="P25" i="1"/>
  <c r="P27" i="1"/>
  <c r="P31" i="1"/>
  <c r="R37" i="1"/>
  <c r="R4" i="1"/>
  <c r="R10" i="1"/>
  <c r="P18" i="1"/>
  <c r="S27" i="1"/>
  <c r="S33" i="1"/>
  <c r="S4" i="1"/>
  <c r="S7" i="1"/>
  <c r="S10" i="1"/>
  <c r="P12" i="1"/>
  <c r="S13" i="1"/>
  <c r="S16" i="1"/>
  <c r="R18" i="1"/>
  <c r="W27" i="1"/>
  <c r="W33" i="1"/>
  <c r="O36" i="1"/>
  <c r="P21" i="1"/>
  <c r="Q35" i="1"/>
  <c r="P13" i="1"/>
  <c r="P33" i="1"/>
  <c r="R16" i="1"/>
  <c r="O5" i="1"/>
  <c r="P6" i="1"/>
  <c r="O11" i="1"/>
  <c r="O14" i="1"/>
  <c r="P15" i="1"/>
  <c r="O17" i="1"/>
  <c r="S18" i="1"/>
  <c r="R20" i="1"/>
  <c r="Q24" i="1"/>
  <c r="O28" i="1"/>
  <c r="O30" i="1"/>
  <c r="O34" i="1"/>
  <c r="P36" i="1"/>
  <c r="Q23" i="1"/>
  <c r="Q15" i="1"/>
  <c r="S20" i="1"/>
  <c r="Q26" i="1"/>
  <c r="Q32" i="1"/>
  <c r="R36" i="1"/>
  <c r="S19" i="1"/>
  <c r="Q36" i="1"/>
  <c r="S37" i="1"/>
  <c r="S25" i="1"/>
  <c r="Q30" i="1"/>
  <c r="S31" i="1"/>
  <c r="P5" i="1"/>
  <c r="W7" i="1"/>
  <c r="P11" i="1"/>
  <c r="W13" i="1"/>
  <c r="P17" i="1"/>
  <c r="W19" i="1"/>
  <c r="P23" i="1"/>
  <c r="W25" i="1"/>
  <c r="P29" i="1"/>
  <c r="W31" i="1"/>
  <c r="P35" i="1"/>
  <c r="S36" i="1"/>
  <c r="P4" i="1"/>
  <c r="P10" i="1"/>
  <c r="R11" i="1"/>
  <c r="P16" i="1"/>
  <c r="R17" i="1"/>
  <c r="P22" i="1"/>
  <c r="R23" i="1"/>
  <c r="P28" i="1"/>
  <c r="R29" i="1"/>
  <c r="P34" i="1"/>
  <c r="R35" i="1"/>
  <c r="O27" i="1"/>
  <c r="Q28" i="1"/>
  <c r="S29" i="1"/>
  <c r="O33" i="1"/>
  <c r="Q34" i="1"/>
  <c r="S35" i="1"/>
  <c r="R34" i="1"/>
  <c r="S22" i="1"/>
  <c r="S28" i="1"/>
  <c r="S34" i="1"/>
  <c r="P38" i="1"/>
  <c r="Q38" i="1"/>
  <c r="P7" i="1"/>
  <c r="R38" i="1"/>
  <c r="Q25" i="1"/>
  <c r="Q31" i="1"/>
  <c r="S38" i="1"/>
  <c r="Q19" i="1"/>
</calcChain>
</file>

<file path=xl/sharedStrings.xml><?xml version="1.0" encoding="utf-8"?>
<sst xmlns="http://schemas.openxmlformats.org/spreadsheetml/2006/main" count="26" uniqueCount="26">
  <si>
    <t>ID zdjecia</t>
  </si>
  <si>
    <t>Kardiomegalia</t>
  </si>
  <si>
    <t>Pole serca (px)</t>
  </si>
  <si>
    <t>Obwód Serca (px)</t>
  </si>
  <si>
    <t>Pole płuc (px) DO POPRAWY</t>
  </si>
  <si>
    <t>Wysokość serca</t>
  </si>
  <si>
    <t>Szerekość serca</t>
  </si>
  <si>
    <t>Wysokość całe</t>
  </si>
  <si>
    <t>Szerokość całe</t>
  </si>
  <si>
    <t>Pole płuc (naprawione)</t>
  </si>
  <si>
    <t>CTAR - Cardiothoracic Area Ratio (stosunek pól serca serca do płuc)</t>
  </si>
  <si>
    <t>CTR - Cardiothoracic Ratio (szerokosc serca/szerokosc pluc, &gt;0,5 = kardiomegalia)</t>
  </si>
  <si>
    <t>Aspect Ratio of the Heart (wysokosc/szerokosc serca)</t>
  </si>
  <si>
    <t>odwrotne Aspect Ratio of the Heart (szerokosc/wysokosc serca)</t>
  </si>
  <si>
    <t>common sum</t>
  </si>
  <si>
    <t>CTR + Heart Area</t>
  </si>
  <si>
    <t xml:space="preserve">CTR + odwrotne Aspect Ratio </t>
  </si>
  <si>
    <t>CTR + obwód serca</t>
  </si>
  <si>
    <t>CTR + szerokość serca</t>
  </si>
  <si>
    <t>pole prostokąta zawierającego serce</t>
  </si>
  <si>
    <t>stosunek pola serca do pola prostokata opisanego</t>
  </si>
  <si>
    <t>stosunek pola serca na prawo i lewo od okregu wpisanego</t>
  </si>
  <si>
    <t>CTR + wysokość serca</t>
  </si>
  <si>
    <t>promień koła wpisanego</t>
  </si>
  <si>
    <t xml:space="preserve">pole koła wpisanego </t>
  </si>
  <si>
    <t>Promień okręgu dopasowanego do koniuszka serca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</si>
</sst>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</cellXfs>
  <cellStyles count="1">
    <cellStyle name="Normalny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Arkusz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Arkusz1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chy" displayName="Cechy" ref="A1:Z38">
  <tableColumns count="26">
    <tableColumn id="1" xr3:uid="{00000000-0010-0000-0000-000001000000}" name="ID zdjecia"/>
    <tableColumn id="2" xr3:uid="{00000000-0010-0000-0000-000002000000}" name="Kardiomegalia"/>
    <tableColumn id="3" xr3:uid="{00000000-0010-0000-0000-000003000000}" name="Pole serca (px)"/>
    <tableColumn id="4" xr3:uid="{00000000-0010-0000-0000-000004000000}" name="Obwód Serca (px)"/>
    <tableColumn id="5" xr3:uid="{00000000-0010-0000-0000-000005000000}" name="Pole płuc (px) DO POPRAWY"/>
    <tableColumn id="6" xr3:uid="{00000000-0010-0000-0000-000006000000}" name="Wysokość serca"/>
    <tableColumn id="7" xr3:uid="{00000000-0010-0000-0000-000007000000}" name="Szerekość serca"/>
    <tableColumn id="8" xr3:uid="{00000000-0010-0000-0000-000008000000}" name="Wysokość całe"/>
    <tableColumn id="9" xr3:uid="{00000000-0010-0000-0000-000009000000}" name="Szerokość całe"/>
    <tableColumn id="10" xr3:uid="{00000000-0010-0000-0000-00000A000000}" name="Pole płuc (naprawione)"/>
    <tableColumn id="11" xr3:uid="{00000000-0010-0000-0000-00000B000000}" name="CTAR - Cardiothoracic Area Ratio (stosunek pól serca serca do płuc)"/>
    <tableColumn id="12" xr3:uid="{00000000-0010-0000-0000-00000C000000}" name="CTR - Cardiothoracic Ratio (szerokosc serca/szerokosc pluc, &gt;0,5 = kardiomegalia)"/>
    <tableColumn id="13" xr3:uid="{00000000-0010-0000-0000-00000D000000}" name="Aspect Ratio of the Heart (wysokosc/szerokosc serca)"/>
    <tableColumn id="14" xr3:uid="{00000000-0010-0000-0000-00000E000000}" name="odwrotne Aspect Ratio of the Heart (szerokosc/wysokosc serca)"/>
    <tableColumn id="15" xr3:uid="{00000000-0010-0000-0000-00000F000000}" name="common sum"/>
    <tableColumn id="16" xr3:uid="{00000000-0010-0000-0000-000010000000}" name="CTR + Heart Area"/>
    <tableColumn id="17" xr3:uid="{00000000-0010-0000-0000-000011000000}" name="CTR + odwrotne Aspect Ratio "/>
    <tableColumn id="18" xr3:uid="{00000000-0010-0000-0000-000012000000}" name="CTR + obwód serca"/>
    <tableColumn id="19" xr3:uid="{00000000-0010-0000-0000-000013000000}" name="CTR + szerokość serca"/>
    <tableColumn id="20" xr3:uid="{00000000-0010-0000-0000-000014000000}" name="pole prostokąta zawierającego serce"/>
    <tableColumn id="21" xr3:uid="{00000000-0010-0000-0000-000015000000}" name="stosunek pola serca do pola prostokata opisanego"/>
    <tableColumn id="22" xr3:uid="{00000000-0010-0000-0000-000016000000}" name="stosunek pola serca na prawo i lewo od okregu wpisanego"/>
    <tableColumn id="23" xr3:uid="{00000000-0010-0000-0000-000017000000}" name="CTR + wysokość serca"/>
    <tableColumn id="24" xr3:uid="{00000000-0010-0000-0000-000018000000}" name="promień koła wpisanego"/>
    <tableColumn id="25" xr3:uid="{00000000-0010-0000-0000-000019000000}" name="pole koła wpisanego "/>
    <tableColumn id="26" xr3:uid="{00000000-0010-0000-0000-00001A000000}" name="Promień okręgu dopasowanego do koniuszka serca"/>
  </tableColumns>
  <tableStyleInfo name="Arkusz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8"/>
  <sheetViews>
    <sheetView tabSelected="1" zoomScale="55" zoomScaleNormal="55" workbookViewId="0">
      <selection activeCell="AH32" sqref="AG32:AH32"/>
    </sheetView>
  </sheetViews>
  <sheetFormatPr defaultColWidth="12.6640625" defaultRowHeight="15.75" customHeight="1"/>
  <cols>
    <col min="1" max="1" width="15.88671875" customWidth="1"/>
    <col min="2" max="2" width="19.44140625" customWidth="1"/>
    <col min="3" max="3" width="16.6640625" customWidth="1"/>
    <col min="4" max="5" width="26.109375" customWidth="1"/>
    <col min="6" max="6" width="21.109375" customWidth="1"/>
    <col min="7" max="7" width="17.44140625" customWidth="1"/>
    <col min="8" max="8" width="17.33203125" customWidth="1"/>
    <col min="9" max="9" width="16.109375" customWidth="1"/>
    <col min="10" max="10" width="18" customWidth="1"/>
    <col min="11" max="11" width="20.6640625" customWidth="1"/>
    <col min="12" max="12" width="25.21875" customWidth="1"/>
    <col min="13" max="13" width="20" customWidth="1"/>
    <col min="14" max="14" width="18.88671875" customWidth="1"/>
    <col min="15" max="15" width="22.109375" customWidth="1"/>
    <col min="16" max="16" width="18.109375" customWidth="1"/>
    <col min="17" max="18" width="18.6640625" customWidth="1"/>
    <col min="19" max="19" width="24.21875" customWidth="1"/>
    <col min="20" max="20" width="26.33203125" customWidth="1"/>
    <col min="21" max="21" width="40.44140625" customWidth="1"/>
    <col min="22" max="22" width="71.33203125" customWidth="1"/>
    <col min="23" max="23" width="33" customWidth="1"/>
    <col min="24" max="24" width="45.44140625" customWidth="1"/>
    <col min="25" max="25" width="19" customWidth="1"/>
    <col min="26" max="26" width="46" customWidth="1"/>
    <col min="27" max="28" width="21.88671875" customWidth="1"/>
    <col min="29" max="29" width="43.77734375" customWidth="1"/>
  </cols>
  <sheetData>
    <row r="1" spans="1:26" ht="13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</row>
    <row r="2" spans="1:26" ht="15.75" customHeight="1">
      <c r="A2" s="6">
        <v>1</v>
      </c>
      <c r="B2" s="7">
        <v>0</v>
      </c>
      <c r="C2" s="7">
        <v>24898</v>
      </c>
      <c r="D2" s="7">
        <v>679.48736894130695</v>
      </c>
      <c r="E2" s="7">
        <v>75419</v>
      </c>
      <c r="F2" s="7">
        <v>219</v>
      </c>
      <c r="G2" s="7">
        <v>172</v>
      </c>
      <c r="H2" s="7">
        <v>366</v>
      </c>
      <c r="I2" s="7">
        <v>405</v>
      </c>
      <c r="J2" s="7">
        <v>75419</v>
      </c>
      <c r="K2" s="7">
        <f t="shared" ref="K2:K38" si="0">C2/J2</f>
        <v>0.33012901258303612</v>
      </c>
      <c r="L2" s="7">
        <f t="shared" ref="L2:L38" si="1">G2/I2</f>
        <v>0.42469135802469138</v>
      </c>
      <c r="M2" s="7">
        <f t="shared" ref="M2:M38" si="2">F2/G2</f>
        <v>1.2732558139534884</v>
      </c>
      <c r="N2" s="7">
        <f t="shared" ref="N2:N38" si="3">G2/F2</f>
        <v>0.78538812785388123</v>
      </c>
      <c r="O2" s="7">
        <f t="shared" ref="O2:O38" si="4">K2+L2+N2</f>
        <v>1.5402084984616087</v>
      </c>
      <c r="P2" s="7">
        <f t="shared" ref="P2:P38" si="5">L2+E2</f>
        <v>75419.424691358028</v>
      </c>
      <c r="Q2" s="7">
        <f t="shared" ref="Q2:Q38" si="6">N2+L2</f>
        <v>1.2100794858785726</v>
      </c>
      <c r="R2" s="7">
        <f t="shared" ref="R2:R38" si="7">L2+D2</f>
        <v>679.91206029933164</v>
      </c>
      <c r="S2" s="7">
        <f t="shared" ref="S2:S38" si="8">L2+G2</f>
        <v>172.42469135802469</v>
      </c>
      <c r="T2" s="8">
        <v>38060</v>
      </c>
      <c r="U2" s="8">
        <v>0.65417761399999996</v>
      </c>
      <c r="V2" s="7">
        <v>0.32013808996653598</v>
      </c>
      <c r="W2" s="7">
        <f t="shared" ref="W2:W38" si="9">L2+F2</f>
        <v>219.42469135802469</v>
      </c>
      <c r="X2" s="8">
        <v>68.818600000000004</v>
      </c>
      <c r="Y2" s="8">
        <v>14878.58281</v>
      </c>
      <c r="Z2" s="9">
        <v>11.32</v>
      </c>
    </row>
    <row r="3" spans="1:26" ht="15.75" customHeight="1">
      <c r="A3" s="10">
        <v>2</v>
      </c>
      <c r="B3" s="11">
        <v>1</v>
      </c>
      <c r="C3" s="11">
        <v>29851</v>
      </c>
      <c r="D3" s="11">
        <v>788.65894186496701</v>
      </c>
      <c r="E3" s="11">
        <v>94494</v>
      </c>
      <c r="F3" s="11">
        <v>281</v>
      </c>
      <c r="G3" s="11">
        <v>159</v>
      </c>
      <c r="H3" s="11">
        <v>470</v>
      </c>
      <c r="I3" s="11">
        <v>391</v>
      </c>
      <c r="J3" s="11">
        <v>94494</v>
      </c>
      <c r="K3" s="11">
        <f t="shared" si="0"/>
        <v>0.31590365525853492</v>
      </c>
      <c r="L3" s="11">
        <f t="shared" si="1"/>
        <v>0.40664961636828645</v>
      </c>
      <c r="M3" s="11">
        <f t="shared" si="2"/>
        <v>1.7672955974842768</v>
      </c>
      <c r="N3" s="11">
        <f t="shared" si="3"/>
        <v>0.5658362989323843</v>
      </c>
      <c r="O3" s="11">
        <f t="shared" si="4"/>
        <v>1.2883895705592057</v>
      </c>
      <c r="P3" s="11">
        <f t="shared" si="5"/>
        <v>94494.406649616372</v>
      </c>
      <c r="Q3" s="11">
        <f t="shared" si="6"/>
        <v>0.97248591530067074</v>
      </c>
      <c r="R3" s="11">
        <f t="shared" si="7"/>
        <v>789.06559148133533</v>
      </c>
      <c r="S3" s="11">
        <f t="shared" si="8"/>
        <v>159.4066496163683</v>
      </c>
      <c r="T3" s="12">
        <v>45120</v>
      </c>
      <c r="U3" s="12">
        <v>0.66159131199999999</v>
      </c>
      <c r="V3" s="11">
        <v>0.21466534536221801</v>
      </c>
      <c r="W3" s="11">
        <f t="shared" si="9"/>
        <v>281.40664961636827</v>
      </c>
      <c r="X3" s="12">
        <v>73.925640000000001</v>
      </c>
      <c r="Y3" s="12">
        <v>17168.80385</v>
      </c>
      <c r="Z3" s="13">
        <v>9.23</v>
      </c>
    </row>
    <row r="4" spans="1:26" ht="15.75" customHeight="1">
      <c r="A4" s="6">
        <v>5</v>
      </c>
      <c r="B4" s="7">
        <v>0</v>
      </c>
      <c r="C4" s="7">
        <v>33653</v>
      </c>
      <c r="D4" s="7">
        <v>862.32293689250901</v>
      </c>
      <c r="E4" s="7">
        <v>63702</v>
      </c>
      <c r="F4" s="7">
        <v>293</v>
      </c>
      <c r="G4" s="7">
        <v>208</v>
      </c>
      <c r="H4" s="7">
        <v>372</v>
      </c>
      <c r="I4" s="7">
        <v>400</v>
      </c>
      <c r="J4" s="7">
        <v>66666</v>
      </c>
      <c r="K4" s="7">
        <f t="shared" si="0"/>
        <v>0.50480004800047995</v>
      </c>
      <c r="L4" s="7">
        <f t="shared" si="1"/>
        <v>0.52</v>
      </c>
      <c r="M4" s="7">
        <f t="shared" si="2"/>
        <v>1.4086538461538463</v>
      </c>
      <c r="N4" s="7">
        <f t="shared" si="3"/>
        <v>0.70989761092150172</v>
      </c>
      <c r="O4" s="7">
        <f t="shared" si="4"/>
        <v>1.7346976589219816</v>
      </c>
      <c r="P4" s="7">
        <f t="shared" si="5"/>
        <v>63702.52</v>
      </c>
      <c r="Q4" s="7">
        <f t="shared" si="6"/>
        <v>1.2298976109215016</v>
      </c>
      <c r="R4" s="7">
        <f t="shared" si="7"/>
        <v>862.84293689250899</v>
      </c>
      <c r="S4" s="7">
        <f t="shared" si="8"/>
        <v>208.52</v>
      </c>
      <c r="T4" s="8">
        <v>61446</v>
      </c>
      <c r="U4" s="8">
        <v>0.54768414499999996</v>
      </c>
      <c r="V4" s="7">
        <v>0.52133665974226995</v>
      </c>
      <c r="W4" s="7">
        <f t="shared" si="9"/>
        <v>293.52</v>
      </c>
      <c r="X4" s="8">
        <v>69.339740000000006</v>
      </c>
      <c r="Y4" s="8">
        <v>15104.777480000001</v>
      </c>
      <c r="Z4" s="9">
        <v>21.23</v>
      </c>
    </row>
    <row r="5" spans="1:26" ht="15.75" customHeight="1">
      <c r="A5" s="10">
        <v>7</v>
      </c>
      <c r="B5" s="11">
        <v>1</v>
      </c>
      <c r="C5" s="11">
        <v>42018</v>
      </c>
      <c r="D5" s="11">
        <v>906.72495901584603</v>
      </c>
      <c r="E5" s="11">
        <v>82596</v>
      </c>
      <c r="F5" s="11">
        <v>298</v>
      </c>
      <c r="G5" s="11">
        <v>226</v>
      </c>
      <c r="H5" s="11">
        <v>408</v>
      </c>
      <c r="I5" s="11">
        <v>435</v>
      </c>
      <c r="J5" s="11">
        <v>82596</v>
      </c>
      <c r="K5" s="11">
        <f t="shared" si="0"/>
        <v>0.50871712915879708</v>
      </c>
      <c r="L5" s="11">
        <f t="shared" si="1"/>
        <v>0.51954022988505744</v>
      </c>
      <c r="M5" s="11">
        <f t="shared" si="2"/>
        <v>1.3185840707964602</v>
      </c>
      <c r="N5" s="11">
        <f t="shared" si="3"/>
        <v>0.75838926174496646</v>
      </c>
      <c r="O5" s="11">
        <f t="shared" si="4"/>
        <v>1.786646620788821</v>
      </c>
      <c r="P5" s="11">
        <f t="shared" si="5"/>
        <v>82596.519540229885</v>
      </c>
      <c r="Q5" s="11">
        <f t="shared" si="6"/>
        <v>1.2779294916300239</v>
      </c>
      <c r="R5" s="11">
        <f t="shared" si="7"/>
        <v>907.24449924573105</v>
      </c>
      <c r="S5" s="11">
        <f t="shared" si="8"/>
        <v>226.51954022988505</v>
      </c>
      <c r="T5" s="12">
        <v>67873</v>
      </c>
      <c r="U5" s="12">
        <v>0.61906796500000005</v>
      </c>
      <c r="V5" s="11">
        <v>0.288941694858388</v>
      </c>
      <c r="W5" s="11">
        <f t="shared" si="9"/>
        <v>298.51954022988508</v>
      </c>
      <c r="X5" s="12">
        <v>84.148679999999999</v>
      </c>
      <c r="Y5" s="12">
        <v>22245.617579999998</v>
      </c>
      <c r="Z5" s="13">
        <v>9.67</v>
      </c>
    </row>
    <row r="6" spans="1:26" ht="15.75" customHeight="1">
      <c r="A6" s="6">
        <v>8</v>
      </c>
      <c r="B6" s="7">
        <v>1</v>
      </c>
      <c r="C6" s="7">
        <v>35346</v>
      </c>
      <c r="D6" s="7">
        <v>864.239677667617</v>
      </c>
      <c r="E6" s="7">
        <v>85631</v>
      </c>
      <c r="F6" s="7">
        <v>276</v>
      </c>
      <c r="G6" s="7">
        <v>211</v>
      </c>
      <c r="H6" s="7">
        <v>404</v>
      </c>
      <c r="I6" s="7">
        <v>420</v>
      </c>
      <c r="J6" s="7">
        <v>85631</v>
      </c>
      <c r="K6" s="7">
        <f t="shared" si="0"/>
        <v>0.41277107589541173</v>
      </c>
      <c r="L6" s="7">
        <f t="shared" si="1"/>
        <v>0.50238095238095237</v>
      </c>
      <c r="M6" s="7">
        <f t="shared" si="2"/>
        <v>1.3080568720379147</v>
      </c>
      <c r="N6" s="7">
        <f t="shared" si="3"/>
        <v>0.76449275362318836</v>
      </c>
      <c r="O6" s="7">
        <f t="shared" si="4"/>
        <v>1.6796447818995524</v>
      </c>
      <c r="P6" s="7">
        <f t="shared" si="5"/>
        <v>85631.502380952385</v>
      </c>
      <c r="Q6" s="7">
        <f t="shared" si="6"/>
        <v>1.2668737060041408</v>
      </c>
      <c r="R6" s="7">
        <f t="shared" si="7"/>
        <v>864.74205861999792</v>
      </c>
      <c r="S6" s="7">
        <f t="shared" si="8"/>
        <v>211.50238095238095</v>
      </c>
      <c r="T6" s="8">
        <v>58724</v>
      </c>
      <c r="U6" s="8">
        <v>0.60190041599999999</v>
      </c>
      <c r="V6" s="7">
        <v>0.45670053195528898</v>
      </c>
      <c r="W6" s="7">
        <f t="shared" si="9"/>
        <v>276.50238095238097</v>
      </c>
      <c r="X6" s="8">
        <v>73.783469999999994</v>
      </c>
      <c r="Y6" s="8">
        <v>17102.830409999999</v>
      </c>
      <c r="Z6" s="9">
        <v>9.01</v>
      </c>
    </row>
    <row r="7" spans="1:26" ht="15.75" customHeight="1">
      <c r="A7" s="10">
        <v>9</v>
      </c>
      <c r="B7" s="11">
        <v>1</v>
      </c>
      <c r="C7" s="11">
        <v>46381</v>
      </c>
      <c r="D7" s="11">
        <v>1001.06810331344</v>
      </c>
      <c r="E7" s="11">
        <v>89049</v>
      </c>
      <c r="F7" s="11">
        <v>348</v>
      </c>
      <c r="G7" s="11">
        <v>222</v>
      </c>
      <c r="H7" s="11">
        <v>460</v>
      </c>
      <c r="I7" s="11">
        <v>405</v>
      </c>
      <c r="J7" s="11">
        <v>92755</v>
      </c>
      <c r="K7" s="11">
        <f t="shared" si="0"/>
        <v>0.5000377338148887</v>
      </c>
      <c r="L7" s="11">
        <f t="shared" si="1"/>
        <v>0.54814814814814816</v>
      </c>
      <c r="M7" s="11">
        <f t="shared" si="2"/>
        <v>1.5675675675675675</v>
      </c>
      <c r="N7" s="11">
        <f t="shared" si="3"/>
        <v>0.63793103448275867</v>
      </c>
      <c r="O7" s="11">
        <f t="shared" si="4"/>
        <v>1.6861169164457956</v>
      </c>
      <c r="P7" s="11">
        <f t="shared" si="5"/>
        <v>89049.548148148155</v>
      </c>
      <c r="Q7" s="11">
        <f t="shared" si="6"/>
        <v>1.1860791826309067</v>
      </c>
      <c r="R7" s="11">
        <f t="shared" si="7"/>
        <v>1001.6162514615881</v>
      </c>
      <c r="S7" s="11">
        <f t="shared" si="8"/>
        <v>222.54814814814816</v>
      </c>
      <c r="T7" s="12">
        <v>77827</v>
      </c>
      <c r="U7" s="12">
        <v>0.59594999199999998</v>
      </c>
      <c r="V7" s="11">
        <v>0.37470385426262498</v>
      </c>
      <c r="W7" s="11">
        <f t="shared" si="9"/>
        <v>348.54814814814813</v>
      </c>
      <c r="X7" s="12">
        <v>83.862979999999993</v>
      </c>
      <c r="Y7" s="12">
        <v>22094.82113</v>
      </c>
      <c r="Z7" s="13">
        <v>11.46</v>
      </c>
    </row>
    <row r="8" spans="1:26" ht="15.75" customHeight="1">
      <c r="A8" s="6">
        <v>10</v>
      </c>
      <c r="B8" s="7">
        <v>1</v>
      </c>
      <c r="C8" s="7">
        <v>35417</v>
      </c>
      <c r="D8" s="7">
        <v>808.29855036735501</v>
      </c>
      <c r="E8" s="7">
        <v>115726</v>
      </c>
      <c r="F8" s="7">
        <v>264</v>
      </c>
      <c r="G8" s="7">
        <v>202</v>
      </c>
      <c r="H8" s="7">
        <v>415</v>
      </c>
      <c r="I8" s="7">
        <v>498</v>
      </c>
      <c r="J8" s="7">
        <v>116542</v>
      </c>
      <c r="K8" s="7">
        <f t="shared" si="0"/>
        <v>0.30389902352799847</v>
      </c>
      <c r="L8" s="7">
        <f t="shared" si="1"/>
        <v>0.40562248995983935</v>
      </c>
      <c r="M8" s="7">
        <f t="shared" si="2"/>
        <v>1.306930693069307</v>
      </c>
      <c r="N8" s="7">
        <f t="shared" si="3"/>
        <v>0.76515151515151514</v>
      </c>
      <c r="O8" s="7">
        <f t="shared" si="4"/>
        <v>1.474673028639353</v>
      </c>
      <c r="P8" s="7">
        <f t="shared" si="5"/>
        <v>115726.40562248995</v>
      </c>
      <c r="Q8" s="7">
        <f t="shared" si="6"/>
        <v>1.1707740051113544</v>
      </c>
      <c r="R8" s="7">
        <f t="shared" si="7"/>
        <v>808.7041728573148</v>
      </c>
      <c r="S8" s="7">
        <f t="shared" si="8"/>
        <v>202.40562248995985</v>
      </c>
      <c r="T8" s="8">
        <v>53795</v>
      </c>
      <c r="U8" s="8">
        <v>0.65836973700000001</v>
      </c>
      <c r="V8" s="7">
        <v>0.25230696836827698</v>
      </c>
      <c r="W8" s="7">
        <f t="shared" si="9"/>
        <v>264.40562248995985</v>
      </c>
      <c r="X8" s="8">
        <v>84.723079999999996</v>
      </c>
      <c r="Y8" s="8">
        <v>22550.352070000001</v>
      </c>
      <c r="Z8" s="9">
        <v>13.71</v>
      </c>
    </row>
    <row r="9" spans="1:26" ht="15.75" customHeight="1">
      <c r="A9" s="10">
        <v>11</v>
      </c>
      <c r="B9" s="11">
        <v>1</v>
      </c>
      <c r="C9" s="11">
        <v>36716</v>
      </c>
      <c r="D9" s="11">
        <v>821.95540452003399</v>
      </c>
      <c r="E9" s="11">
        <v>97325</v>
      </c>
      <c r="F9" s="11">
        <v>248</v>
      </c>
      <c r="G9" s="11">
        <v>228</v>
      </c>
      <c r="H9" s="11">
        <v>393</v>
      </c>
      <c r="I9" s="11">
        <v>474</v>
      </c>
      <c r="J9" s="11">
        <v>97325</v>
      </c>
      <c r="K9" s="11">
        <f t="shared" si="0"/>
        <v>0.37725147701001799</v>
      </c>
      <c r="L9" s="11">
        <f t="shared" si="1"/>
        <v>0.48101265822784811</v>
      </c>
      <c r="M9" s="11">
        <f t="shared" si="2"/>
        <v>1.0877192982456141</v>
      </c>
      <c r="N9" s="11">
        <f t="shared" si="3"/>
        <v>0.91935483870967738</v>
      </c>
      <c r="O9" s="11">
        <f t="shared" si="4"/>
        <v>1.7776189739475434</v>
      </c>
      <c r="P9" s="11">
        <f t="shared" si="5"/>
        <v>97325.481012658231</v>
      </c>
      <c r="Q9" s="11">
        <f t="shared" si="6"/>
        <v>1.4003674969375255</v>
      </c>
      <c r="R9" s="11">
        <f t="shared" si="7"/>
        <v>822.43641717826188</v>
      </c>
      <c r="S9" s="11">
        <f t="shared" si="8"/>
        <v>228.48101265822785</v>
      </c>
      <c r="T9" s="12">
        <v>57021</v>
      </c>
      <c r="U9" s="12">
        <v>0.64390312299999997</v>
      </c>
      <c r="V9" s="11">
        <v>0.37910723841337701</v>
      </c>
      <c r="W9" s="11">
        <f t="shared" si="9"/>
        <v>248.48101265822785</v>
      </c>
      <c r="X9" s="12">
        <v>83.737690000000001</v>
      </c>
      <c r="Y9" s="12">
        <v>22028.847689999999</v>
      </c>
      <c r="Z9" s="13">
        <v>9.16</v>
      </c>
    </row>
    <row r="10" spans="1:26" ht="15.75" customHeight="1">
      <c r="A10" s="6">
        <v>12</v>
      </c>
      <c r="B10" s="7">
        <v>0</v>
      </c>
      <c r="C10" s="7">
        <v>27939</v>
      </c>
      <c r="D10" s="7">
        <v>727.97264993190697</v>
      </c>
      <c r="E10" s="7">
        <v>99656</v>
      </c>
      <c r="F10" s="7">
        <v>239</v>
      </c>
      <c r="G10" s="7">
        <v>176</v>
      </c>
      <c r="H10" s="7">
        <v>417</v>
      </c>
      <c r="I10" s="7">
        <v>449</v>
      </c>
      <c r="J10" s="7">
        <v>99656</v>
      </c>
      <c r="K10" s="7">
        <f t="shared" si="0"/>
        <v>0.28035441920205506</v>
      </c>
      <c r="L10" s="7">
        <f t="shared" si="1"/>
        <v>0.39198218262806234</v>
      </c>
      <c r="M10" s="7">
        <f t="shared" si="2"/>
        <v>1.3579545454545454</v>
      </c>
      <c r="N10" s="7">
        <f t="shared" si="3"/>
        <v>0.7364016736401674</v>
      </c>
      <c r="O10" s="7">
        <f t="shared" si="4"/>
        <v>1.4087382754702849</v>
      </c>
      <c r="P10" s="7">
        <f t="shared" si="5"/>
        <v>99656.391982182628</v>
      </c>
      <c r="Q10" s="7">
        <f t="shared" si="6"/>
        <v>1.1283838562682298</v>
      </c>
      <c r="R10" s="7">
        <f t="shared" si="7"/>
        <v>728.36463211453508</v>
      </c>
      <c r="S10" s="7">
        <f t="shared" si="8"/>
        <v>176.39198218262806</v>
      </c>
      <c r="T10" s="8">
        <v>42480</v>
      </c>
      <c r="U10" s="8">
        <v>0.65769774000000003</v>
      </c>
      <c r="V10" s="7">
        <v>0.27470579218601099</v>
      </c>
      <c r="W10" s="7">
        <f t="shared" si="9"/>
        <v>239.39198218262806</v>
      </c>
      <c r="X10" s="8">
        <v>73.409809999999993</v>
      </c>
      <c r="Y10" s="8">
        <v>16930.042809999999</v>
      </c>
      <c r="Z10" s="9">
        <v>11.17</v>
      </c>
    </row>
    <row r="11" spans="1:26" ht="15.75" customHeight="1">
      <c r="A11" s="10">
        <v>13</v>
      </c>
      <c r="B11" s="11">
        <v>1</v>
      </c>
      <c r="C11" s="11">
        <v>38162</v>
      </c>
      <c r="D11" s="11">
        <v>922.92596793174698</v>
      </c>
      <c r="E11" s="11">
        <v>105442</v>
      </c>
      <c r="F11" s="11">
        <v>298</v>
      </c>
      <c r="G11" s="11">
        <v>223</v>
      </c>
      <c r="H11" s="11">
        <v>452</v>
      </c>
      <c r="I11" s="11">
        <v>473</v>
      </c>
      <c r="J11" s="11">
        <v>105442</v>
      </c>
      <c r="K11" s="11">
        <f t="shared" si="0"/>
        <v>0.36192409096944289</v>
      </c>
      <c r="L11" s="11">
        <f t="shared" si="1"/>
        <v>0.47145877378435519</v>
      </c>
      <c r="M11" s="11">
        <f t="shared" si="2"/>
        <v>1.336322869955157</v>
      </c>
      <c r="N11" s="11">
        <f t="shared" si="3"/>
        <v>0.74832214765100669</v>
      </c>
      <c r="O11" s="11">
        <f t="shared" si="4"/>
        <v>1.5817050124048047</v>
      </c>
      <c r="P11" s="11">
        <f t="shared" si="5"/>
        <v>105442.47145877378</v>
      </c>
      <c r="Q11" s="11">
        <f t="shared" si="6"/>
        <v>1.2197809214353619</v>
      </c>
      <c r="R11" s="11">
        <f t="shared" si="7"/>
        <v>923.3974267055313</v>
      </c>
      <c r="S11" s="11">
        <f t="shared" si="8"/>
        <v>223.47145877378435</v>
      </c>
      <c r="T11" s="12">
        <v>66976</v>
      </c>
      <c r="U11" s="12">
        <v>0.56978619200000002</v>
      </c>
      <c r="V11" s="11">
        <v>0.41283177733675303</v>
      </c>
      <c r="W11" s="11">
        <f t="shared" si="9"/>
        <v>298.47145877378438</v>
      </c>
      <c r="X11" s="12">
        <v>76.419889999999995</v>
      </c>
      <c r="Y11" s="12">
        <v>18346.901099999999</v>
      </c>
      <c r="Z11" s="13">
        <v>9.2100000000000009</v>
      </c>
    </row>
    <row r="12" spans="1:26" ht="15.75" customHeight="1">
      <c r="A12" s="6">
        <v>14</v>
      </c>
      <c r="B12" s="7">
        <v>1</v>
      </c>
      <c r="C12" s="7">
        <v>33399</v>
      </c>
      <c r="D12" s="7">
        <v>824.98484468460003</v>
      </c>
      <c r="E12" s="7">
        <v>83123</v>
      </c>
      <c r="F12" s="7">
        <v>273</v>
      </c>
      <c r="G12" s="7">
        <v>195</v>
      </c>
      <c r="H12" s="7">
        <v>425</v>
      </c>
      <c r="I12" s="7">
        <v>415</v>
      </c>
      <c r="J12" s="7">
        <v>83123</v>
      </c>
      <c r="K12" s="7">
        <f t="shared" si="0"/>
        <v>0.40180214862312474</v>
      </c>
      <c r="L12" s="7">
        <f t="shared" si="1"/>
        <v>0.46987951807228917</v>
      </c>
      <c r="M12" s="7">
        <f t="shared" si="2"/>
        <v>1.4</v>
      </c>
      <c r="N12" s="7">
        <f t="shared" si="3"/>
        <v>0.7142857142857143</v>
      </c>
      <c r="O12" s="7">
        <f t="shared" si="4"/>
        <v>1.5859673809811281</v>
      </c>
      <c r="P12" s="7">
        <f t="shared" si="5"/>
        <v>83123.469879518074</v>
      </c>
      <c r="Q12" s="7">
        <f t="shared" si="6"/>
        <v>1.1841652323580034</v>
      </c>
      <c r="R12" s="7">
        <f t="shared" si="7"/>
        <v>825.45472420267231</v>
      </c>
      <c r="S12" s="7">
        <f t="shared" si="8"/>
        <v>195.46987951807228</v>
      </c>
      <c r="T12" s="8">
        <v>53704</v>
      </c>
      <c r="U12" s="8">
        <v>0.62190898299999997</v>
      </c>
      <c r="V12" s="7">
        <v>0.33574768811823802</v>
      </c>
      <c r="W12" s="7">
        <f t="shared" si="9"/>
        <v>273.46987951807228</v>
      </c>
      <c r="X12" s="8">
        <v>77.884529999999998</v>
      </c>
      <c r="Y12" s="8">
        <v>19056.901040000001</v>
      </c>
      <c r="Z12" s="9">
        <v>8.6199999999999992</v>
      </c>
    </row>
    <row r="13" spans="1:26" ht="15.75" customHeight="1">
      <c r="A13" s="10">
        <v>15</v>
      </c>
      <c r="B13" s="11">
        <v>1</v>
      </c>
      <c r="C13" s="11">
        <v>31616</v>
      </c>
      <c r="D13" s="11">
        <v>786.39905667304902</v>
      </c>
      <c r="E13" s="11">
        <v>84263</v>
      </c>
      <c r="F13" s="11">
        <v>250</v>
      </c>
      <c r="G13" s="11">
        <v>195</v>
      </c>
      <c r="H13" s="11">
        <v>414</v>
      </c>
      <c r="I13" s="11">
        <v>429</v>
      </c>
      <c r="J13" s="11">
        <v>85120</v>
      </c>
      <c r="K13" s="11">
        <f t="shared" si="0"/>
        <v>0.37142857142857144</v>
      </c>
      <c r="L13" s="11">
        <f t="shared" si="1"/>
        <v>0.45454545454545453</v>
      </c>
      <c r="M13" s="11">
        <f t="shared" si="2"/>
        <v>1.2820512820512822</v>
      </c>
      <c r="N13" s="11">
        <f t="shared" si="3"/>
        <v>0.78</v>
      </c>
      <c r="O13" s="11">
        <f t="shared" si="4"/>
        <v>1.6059740259740261</v>
      </c>
      <c r="P13" s="11">
        <f t="shared" si="5"/>
        <v>84263.454545454544</v>
      </c>
      <c r="Q13" s="11">
        <f t="shared" si="6"/>
        <v>1.2345454545454546</v>
      </c>
      <c r="R13" s="11">
        <f t="shared" si="7"/>
        <v>786.85360212759451</v>
      </c>
      <c r="S13" s="11">
        <f t="shared" si="8"/>
        <v>195.45454545454547</v>
      </c>
      <c r="T13" s="12">
        <v>49196</v>
      </c>
      <c r="U13" s="12">
        <v>0.64265387399999996</v>
      </c>
      <c r="V13" s="11">
        <v>0.34116049458228798</v>
      </c>
      <c r="W13" s="11">
        <f t="shared" si="9"/>
        <v>250.45454545454547</v>
      </c>
      <c r="X13" s="12">
        <v>75.239620000000002</v>
      </c>
      <c r="Y13" s="12">
        <v>17784.55601</v>
      </c>
      <c r="Z13" s="13">
        <v>11.09</v>
      </c>
    </row>
    <row r="14" spans="1:26" ht="15.75" customHeight="1">
      <c r="A14" s="6">
        <v>17</v>
      </c>
      <c r="B14" s="7">
        <v>0</v>
      </c>
      <c r="C14" s="7">
        <v>28890</v>
      </c>
      <c r="D14" s="7">
        <v>785.28635823726597</v>
      </c>
      <c r="E14" s="7">
        <v>92725</v>
      </c>
      <c r="F14" s="7">
        <v>268</v>
      </c>
      <c r="G14" s="7">
        <v>176</v>
      </c>
      <c r="H14" s="7">
        <v>435</v>
      </c>
      <c r="I14" s="7">
        <v>403</v>
      </c>
      <c r="J14" s="7">
        <v>94232</v>
      </c>
      <c r="K14" s="7">
        <f t="shared" si="0"/>
        <v>0.30658375074284744</v>
      </c>
      <c r="L14" s="7">
        <f t="shared" si="1"/>
        <v>0.43672456575682383</v>
      </c>
      <c r="M14" s="7">
        <f t="shared" si="2"/>
        <v>1.5227272727272727</v>
      </c>
      <c r="N14" s="7">
        <f t="shared" si="3"/>
        <v>0.65671641791044777</v>
      </c>
      <c r="O14" s="7">
        <f t="shared" si="4"/>
        <v>1.4000247344101191</v>
      </c>
      <c r="P14" s="7">
        <f t="shared" si="5"/>
        <v>92725.436724565763</v>
      </c>
      <c r="Q14" s="7">
        <f t="shared" si="6"/>
        <v>1.0934409836672716</v>
      </c>
      <c r="R14" s="7">
        <f t="shared" si="7"/>
        <v>785.72308280302275</v>
      </c>
      <c r="S14" s="7">
        <f t="shared" si="8"/>
        <v>176.43672456575683</v>
      </c>
      <c r="T14" s="8">
        <v>47613</v>
      </c>
      <c r="U14" s="8">
        <v>0.60676705900000005</v>
      </c>
      <c r="V14" s="7">
        <v>0.27897105279904499</v>
      </c>
      <c r="W14" s="7">
        <f t="shared" si="9"/>
        <v>268.43672456575683</v>
      </c>
      <c r="X14" s="8">
        <v>71</v>
      </c>
      <c r="Y14" s="8">
        <v>15836.76857</v>
      </c>
      <c r="Z14" s="9">
        <v>10.210000000000001</v>
      </c>
    </row>
    <row r="15" spans="1:26" ht="15.75" customHeight="1">
      <c r="A15" s="10">
        <v>20</v>
      </c>
      <c r="B15" s="11">
        <v>1</v>
      </c>
      <c r="C15" s="11">
        <v>44223</v>
      </c>
      <c r="D15" s="11">
        <v>921.35237312316895</v>
      </c>
      <c r="E15" s="11">
        <v>92058</v>
      </c>
      <c r="F15" s="11">
        <v>305</v>
      </c>
      <c r="G15" s="11">
        <v>233</v>
      </c>
      <c r="H15" s="11">
        <v>486</v>
      </c>
      <c r="I15" s="11">
        <v>407</v>
      </c>
      <c r="J15" s="11">
        <v>92058</v>
      </c>
      <c r="K15" s="11">
        <f t="shared" si="0"/>
        <v>0.48038193312911426</v>
      </c>
      <c r="L15" s="11">
        <f t="shared" si="1"/>
        <v>0.5724815724815725</v>
      </c>
      <c r="M15" s="11">
        <f t="shared" si="2"/>
        <v>1.3090128755364807</v>
      </c>
      <c r="N15" s="11">
        <f t="shared" si="3"/>
        <v>0.76393442622950825</v>
      </c>
      <c r="O15" s="11">
        <f t="shared" si="4"/>
        <v>1.816797931840195</v>
      </c>
      <c r="P15" s="11">
        <f t="shared" si="5"/>
        <v>92058.572481572483</v>
      </c>
      <c r="Q15" s="11">
        <f t="shared" si="6"/>
        <v>1.3364159987110806</v>
      </c>
      <c r="R15" s="11">
        <f t="shared" si="7"/>
        <v>921.92485469565054</v>
      </c>
      <c r="S15" s="11">
        <f t="shared" si="8"/>
        <v>233.57248157248156</v>
      </c>
      <c r="T15" s="12">
        <v>71604</v>
      </c>
      <c r="U15" s="12">
        <v>0.61760516200000004</v>
      </c>
      <c r="V15" s="11">
        <v>0.415098017282091</v>
      </c>
      <c r="W15" s="11">
        <f t="shared" si="9"/>
        <v>305.57248157248159</v>
      </c>
      <c r="X15" s="12">
        <v>90.426770000000005</v>
      </c>
      <c r="Y15" s="12">
        <v>25688.80313</v>
      </c>
      <c r="Z15" s="13">
        <v>10.64</v>
      </c>
    </row>
    <row r="16" spans="1:26" ht="15.75" customHeight="1">
      <c r="A16" s="6">
        <v>21</v>
      </c>
      <c r="B16" s="7">
        <v>1</v>
      </c>
      <c r="C16" s="7">
        <v>33181</v>
      </c>
      <c r="D16" s="7">
        <v>827.47012364864304</v>
      </c>
      <c r="E16" s="7">
        <v>70212</v>
      </c>
      <c r="F16" s="7">
        <v>292</v>
      </c>
      <c r="G16" s="7">
        <v>183</v>
      </c>
      <c r="H16" s="7">
        <v>383</v>
      </c>
      <c r="I16" s="7">
        <v>341</v>
      </c>
      <c r="J16" s="7">
        <v>70212</v>
      </c>
      <c r="K16" s="7">
        <f t="shared" si="0"/>
        <v>0.47258303423916137</v>
      </c>
      <c r="L16" s="7">
        <f t="shared" si="1"/>
        <v>0.53665689149560114</v>
      </c>
      <c r="M16" s="7">
        <f t="shared" si="2"/>
        <v>1.5956284153005464</v>
      </c>
      <c r="N16" s="7">
        <f t="shared" si="3"/>
        <v>0.62671232876712324</v>
      </c>
      <c r="O16" s="7">
        <f t="shared" si="4"/>
        <v>1.6359522545018859</v>
      </c>
      <c r="P16" s="7">
        <f t="shared" si="5"/>
        <v>70212.536656891491</v>
      </c>
      <c r="Q16" s="7">
        <f t="shared" si="6"/>
        <v>1.1633692202627244</v>
      </c>
      <c r="R16" s="7">
        <f t="shared" si="7"/>
        <v>828.00678054013861</v>
      </c>
      <c r="S16" s="7">
        <f t="shared" si="8"/>
        <v>183.5366568914956</v>
      </c>
      <c r="T16" s="8">
        <v>53912</v>
      </c>
      <c r="U16" s="8">
        <v>0.61546594499999996</v>
      </c>
      <c r="V16" s="7">
        <v>0.22539242696225201</v>
      </c>
      <c r="W16" s="7">
        <f t="shared" si="9"/>
        <v>292.53665689149562</v>
      </c>
      <c r="X16" s="8">
        <v>75.663730000000001</v>
      </c>
      <c r="Y16" s="8">
        <v>17985.61794</v>
      </c>
      <c r="Z16" s="9">
        <v>11.99</v>
      </c>
    </row>
    <row r="17" spans="1:26" ht="15.75" customHeight="1">
      <c r="A17" s="10">
        <v>22</v>
      </c>
      <c r="B17" s="11">
        <v>1</v>
      </c>
      <c r="C17" s="11">
        <v>30719</v>
      </c>
      <c r="D17" s="11">
        <v>753.57062828540802</v>
      </c>
      <c r="E17" s="11">
        <v>85353</v>
      </c>
      <c r="F17" s="11">
        <v>241</v>
      </c>
      <c r="G17" s="11">
        <v>193</v>
      </c>
      <c r="H17" s="11">
        <v>377</v>
      </c>
      <c r="I17" s="11">
        <v>458</v>
      </c>
      <c r="J17" s="11">
        <v>85353</v>
      </c>
      <c r="K17" s="11">
        <f t="shared" si="0"/>
        <v>0.35990533431748151</v>
      </c>
      <c r="L17" s="11">
        <f t="shared" si="1"/>
        <v>0.42139737991266374</v>
      </c>
      <c r="M17" s="11">
        <f t="shared" si="2"/>
        <v>1.2487046632124352</v>
      </c>
      <c r="N17" s="11">
        <f t="shared" si="3"/>
        <v>0.80082987551867224</v>
      </c>
      <c r="O17" s="11">
        <f t="shared" si="4"/>
        <v>1.5821325897488174</v>
      </c>
      <c r="P17" s="11">
        <f t="shared" si="5"/>
        <v>85353.42139737992</v>
      </c>
      <c r="Q17" s="11">
        <f t="shared" si="6"/>
        <v>1.222227255431336</v>
      </c>
      <c r="R17" s="11">
        <f t="shared" si="7"/>
        <v>753.99202566532074</v>
      </c>
      <c r="S17" s="11">
        <f t="shared" si="8"/>
        <v>193.42139737991266</v>
      </c>
      <c r="T17" s="12">
        <v>46948</v>
      </c>
      <c r="U17" s="12">
        <v>0.65431967300000005</v>
      </c>
      <c r="V17" s="11">
        <v>0.30503418921970099</v>
      </c>
      <c r="W17" s="11">
        <f t="shared" si="9"/>
        <v>241.42139737991266</v>
      </c>
      <c r="X17" s="12">
        <v>75.802369999999996</v>
      </c>
      <c r="Y17" s="12">
        <v>18051.591390000001</v>
      </c>
      <c r="Z17" s="13">
        <v>11.72</v>
      </c>
    </row>
    <row r="18" spans="1:26" ht="15.75" customHeight="1">
      <c r="A18" s="6">
        <v>24</v>
      </c>
      <c r="B18" s="7">
        <v>1</v>
      </c>
      <c r="C18" s="7">
        <v>28789</v>
      </c>
      <c r="D18" s="7">
        <v>806.61731195449795</v>
      </c>
      <c r="E18" s="7">
        <v>100260</v>
      </c>
      <c r="F18" s="7">
        <v>298</v>
      </c>
      <c r="G18" s="7">
        <v>148</v>
      </c>
      <c r="H18" s="7">
        <v>472</v>
      </c>
      <c r="I18" s="7">
        <v>360</v>
      </c>
      <c r="J18" s="7">
        <v>100260</v>
      </c>
      <c r="K18" s="7">
        <f t="shared" si="0"/>
        <v>0.28714342708956714</v>
      </c>
      <c r="L18" s="7">
        <f t="shared" si="1"/>
        <v>0.41111111111111109</v>
      </c>
      <c r="M18" s="7">
        <f t="shared" si="2"/>
        <v>2.0135135135135136</v>
      </c>
      <c r="N18" s="7">
        <f t="shared" si="3"/>
        <v>0.49664429530201343</v>
      </c>
      <c r="O18" s="7">
        <f t="shared" si="4"/>
        <v>1.1948988335026915</v>
      </c>
      <c r="P18" s="7">
        <f t="shared" si="5"/>
        <v>100260.41111111111</v>
      </c>
      <c r="Q18" s="7">
        <f t="shared" si="6"/>
        <v>0.90775540641312458</v>
      </c>
      <c r="R18" s="7">
        <f t="shared" si="7"/>
        <v>807.0284230656091</v>
      </c>
      <c r="S18" s="7">
        <f t="shared" si="8"/>
        <v>148.4111111111111</v>
      </c>
      <c r="T18" s="8">
        <v>44551</v>
      </c>
      <c r="U18" s="8">
        <v>0.64620322799999996</v>
      </c>
      <c r="V18" s="7">
        <v>0.223606118393571</v>
      </c>
      <c r="W18" s="7">
        <f t="shared" si="9"/>
        <v>298.4111111111111</v>
      </c>
      <c r="X18" s="8">
        <v>66.483080000000001</v>
      </c>
      <c r="Y18" s="8">
        <v>13885.839529999999</v>
      </c>
      <c r="Z18" s="9">
        <v>8.18</v>
      </c>
    </row>
    <row r="19" spans="1:26" ht="15.75" customHeight="1">
      <c r="A19" s="10">
        <v>25</v>
      </c>
      <c r="B19" s="11">
        <v>0</v>
      </c>
      <c r="C19" s="11">
        <v>28682</v>
      </c>
      <c r="D19" s="11">
        <v>729.28635871410302</v>
      </c>
      <c r="E19" s="11">
        <v>86686</v>
      </c>
      <c r="F19" s="11">
        <v>243</v>
      </c>
      <c r="G19" s="11">
        <v>176</v>
      </c>
      <c r="H19" s="11">
        <v>395</v>
      </c>
      <c r="I19" s="11">
        <v>428</v>
      </c>
      <c r="J19" s="11">
        <v>86686</v>
      </c>
      <c r="K19" s="11">
        <f t="shared" si="0"/>
        <v>0.3308723438617539</v>
      </c>
      <c r="L19" s="11">
        <f t="shared" si="1"/>
        <v>0.41121495327102803</v>
      </c>
      <c r="M19" s="11">
        <f t="shared" si="2"/>
        <v>1.3806818181818181</v>
      </c>
      <c r="N19" s="11">
        <f t="shared" si="3"/>
        <v>0.72427983539094654</v>
      </c>
      <c r="O19" s="11">
        <f t="shared" si="4"/>
        <v>1.4663671325237284</v>
      </c>
      <c r="P19" s="11">
        <f t="shared" si="5"/>
        <v>86686.411214953274</v>
      </c>
      <c r="Q19" s="11">
        <f t="shared" si="6"/>
        <v>1.1354947886619746</v>
      </c>
      <c r="R19" s="11">
        <f t="shared" si="7"/>
        <v>729.69757366737406</v>
      </c>
      <c r="S19" s="11">
        <f t="shared" si="8"/>
        <v>176.41121495327104</v>
      </c>
      <c r="T19" s="12">
        <v>43188</v>
      </c>
      <c r="U19" s="12">
        <v>0.66411966300000003</v>
      </c>
      <c r="V19" s="11">
        <v>0.213762039632304</v>
      </c>
      <c r="W19" s="11">
        <f t="shared" si="9"/>
        <v>243.41121495327104</v>
      </c>
      <c r="X19" s="12">
        <v>74.330340000000007</v>
      </c>
      <c r="Y19" s="12">
        <v>17357.29941</v>
      </c>
      <c r="Z19" s="13">
        <v>13.28</v>
      </c>
    </row>
    <row r="20" spans="1:26" ht="15.75" customHeight="1">
      <c r="A20" s="6">
        <v>26</v>
      </c>
      <c r="B20" s="7">
        <v>1</v>
      </c>
      <c r="C20" s="7">
        <v>29120</v>
      </c>
      <c r="D20" s="7">
        <v>754.44068670272804</v>
      </c>
      <c r="E20" s="7">
        <v>51018</v>
      </c>
      <c r="F20" s="7">
        <v>231</v>
      </c>
      <c r="G20" s="7">
        <v>211</v>
      </c>
      <c r="H20" s="7">
        <v>330</v>
      </c>
      <c r="I20" s="7">
        <v>354</v>
      </c>
      <c r="J20" s="7">
        <v>51018</v>
      </c>
      <c r="K20" s="7">
        <f t="shared" si="0"/>
        <v>0.57077894076600411</v>
      </c>
      <c r="L20" s="7">
        <f t="shared" si="1"/>
        <v>0.596045197740113</v>
      </c>
      <c r="M20" s="7">
        <f t="shared" si="2"/>
        <v>1.09478672985782</v>
      </c>
      <c r="N20" s="7">
        <f t="shared" si="3"/>
        <v>0.91341991341991347</v>
      </c>
      <c r="O20" s="7">
        <f t="shared" si="4"/>
        <v>2.0802440519260306</v>
      </c>
      <c r="P20" s="7">
        <f t="shared" si="5"/>
        <v>51018.596045197737</v>
      </c>
      <c r="Q20" s="7">
        <f t="shared" si="6"/>
        <v>1.5094651111600266</v>
      </c>
      <c r="R20" s="7">
        <f t="shared" si="7"/>
        <v>755.03673190046811</v>
      </c>
      <c r="S20" s="7">
        <f t="shared" si="8"/>
        <v>211.59604519774012</v>
      </c>
      <c r="T20" s="8">
        <v>49184</v>
      </c>
      <c r="U20" s="8">
        <v>0.59206245899999999</v>
      </c>
      <c r="V20" s="7">
        <v>0.312450243945674</v>
      </c>
      <c r="W20" s="7">
        <f t="shared" si="9"/>
        <v>231.59604519774012</v>
      </c>
      <c r="X20" s="8">
        <v>74.726169999999996</v>
      </c>
      <c r="Y20" s="8">
        <v>17542.65338</v>
      </c>
      <c r="Z20" s="9">
        <v>8.6999999999999993</v>
      </c>
    </row>
    <row r="21" spans="1:26" ht="15.75" customHeight="1">
      <c r="A21" s="10">
        <v>29</v>
      </c>
      <c r="B21" s="11">
        <v>1</v>
      </c>
      <c r="C21" s="11">
        <v>27874</v>
      </c>
      <c r="D21" s="11">
        <v>721.32799088954903</v>
      </c>
      <c r="E21" s="11">
        <v>66066</v>
      </c>
      <c r="F21" s="11">
        <v>220</v>
      </c>
      <c r="G21" s="11">
        <v>201</v>
      </c>
      <c r="H21" s="11">
        <v>339</v>
      </c>
      <c r="I21" s="11">
        <v>396</v>
      </c>
      <c r="J21" s="11">
        <v>66066</v>
      </c>
      <c r="K21" s="11">
        <f t="shared" si="0"/>
        <v>0.42191142191142189</v>
      </c>
      <c r="L21" s="11">
        <f t="shared" si="1"/>
        <v>0.50757575757575757</v>
      </c>
      <c r="M21" s="11">
        <f t="shared" si="2"/>
        <v>1.0945273631840795</v>
      </c>
      <c r="N21" s="11">
        <f t="shared" si="3"/>
        <v>0.91363636363636369</v>
      </c>
      <c r="O21" s="11">
        <f t="shared" si="4"/>
        <v>1.8431235431235433</v>
      </c>
      <c r="P21" s="11">
        <f t="shared" si="5"/>
        <v>66066.507575757569</v>
      </c>
      <c r="Q21" s="11">
        <f t="shared" si="6"/>
        <v>1.4212121212121214</v>
      </c>
      <c r="R21" s="11">
        <f t="shared" si="7"/>
        <v>721.83556664712478</v>
      </c>
      <c r="S21" s="11">
        <f t="shared" si="8"/>
        <v>201.50757575757575</v>
      </c>
      <c r="T21" s="12">
        <v>44642</v>
      </c>
      <c r="U21" s="12">
        <v>0.624389588</v>
      </c>
      <c r="V21" s="11">
        <v>0.363659077463512</v>
      </c>
      <c r="W21" s="11">
        <f t="shared" si="9"/>
        <v>220.50757575757575</v>
      </c>
      <c r="X21" s="12">
        <v>72.339479999999995</v>
      </c>
      <c r="Y21" s="12">
        <v>16439.95436</v>
      </c>
      <c r="Z21" s="13">
        <v>9.7200000000000006</v>
      </c>
    </row>
    <row r="22" spans="1:26" ht="15.75" customHeight="1">
      <c r="A22" s="6">
        <v>30</v>
      </c>
      <c r="B22" s="7">
        <v>1</v>
      </c>
      <c r="C22" s="7">
        <v>37038</v>
      </c>
      <c r="D22" s="7">
        <v>863.12697815895001</v>
      </c>
      <c r="E22" s="7">
        <v>61689</v>
      </c>
      <c r="F22" s="7">
        <v>272</v>
      </c>
      <c r="G22" s="7">
        <v>213</v>
      </c>
      <c r="H22" s="7">
        <v>371</v>
      </c>
      <c r="I22" s="7">
        <v>406</v>
      </c>
      <c r="J22" s="7">
        <v>61689</v>
      </c>
      <c r="K22" s="7">
        <f t="shared" si="0"/>
        <v>0.60039877449788459</v>
      </c>
      <c r="L22" s="7">
        <f t="shared" si="1"/>
        <v>0.52463054187192115</v>
      </c>
      <c r="M22" s="7">
        <f t="shared" si="2"/>
        <v>1.2769953051643192</v>
      </c>
      <c r="N22" s="7">
        <f t="shared" si="3"/>
        <v>0.78308823529411764</v>
      </c>
      <c r="O22" s="7">
        <f t="shared" si="4"/>
        <v>1.9081175516639233</v>
      </c>
      <c r="P22" s="7">
        <f t="shared" si="5"/>
        <v>61689.52463054187</v>
      </c>
      <c r="Q22" s="7">
        <f t="shared" si="6"/>
        <v>1.3077187771660388</v>
      </c>
      <c r="R22" s="7">
        <f t="shared" si="7"/>
        <v>863.65160870082195</v>
      </c>
      <c r="S22" s="7">
        <f t="shared" si="8"/>
        <v>213.52463054187191</v>
      </c>
      <c r="T22" s="8">
        <v>58422</v>
      </c>
      <c r="U22" s="8">
        <v>0.63397350299999999</v>
      </c>
      <c r="V22" s="7">
        <v>0.28490992066139298</v>
      </c>
      <c r="W22" s="7">
        <f t="shared" si="9"/>
        <v>272.52463054187194</v>
      </c>
      <c r="X22" s="8">
        <v>81.215760000000003</v>
      </c>
      <c r="Y22" s="8">
        <v>20721.94514</v>
      </c>
      <c r="Z22" s="9">
        <v>9.5299999999999994</v>
      </c>
    </row>
    <row r="23" spans="1:26" ht="15.75" customHeight="1">
      <c r="A23" s="10">
        <v>31</v>
      </c>
      <c r="B23" s="11">
        <v>0</v>
      </c>
      <c r="C23" s="11">
        <v>22583</v>
      </c>
      <c r="D23" s="11">
        <v>654.85995292663495</v>
      </c>
      <c r="E23" s="11">
        <v>68197</v>
      </c>
      <c r="F23" s="11">
        <v>218</v>
      </c>
      <c r="G23" s="11">
        <v>156</v>
      </c>
      <c r="H23" s="11">
        <v>356</v>
      </c>
      <c r="I23" s="11">
        <v>379</v>
      </c>
      <c r="J23" s="11">
        <v>68197</v>
      </c>
      <c r="K23" s="11">
        <f t="shared" si="0"/>
        <v>0.33114359869202459</v>
      </c>
      <c r="L23" s="11">
        <f t="shared" si="1"/>
        <v>0.41160949868073876</v>
      </c>
      <c r="M23" s="11">
        <f t="shared" si="2"/>
        <v>1.3974358974358974</v>
      </c>
      <c r="N23" s="11">
        <f t="shared" si="3"/>
        <v>0.7155963302752294</v>
      </c>
      <c r="O23" s="11">
        <f t="shared" si="4"/>
        <v>1.4583494276479927</v>
      </c>
      <c r="P23" s="11">
        <f t="shared" si="5"/>
        <v>68197.411609498682</v>
      </c>
      <c r="Q23" s="11">
        <f t="shared" si="6"/>
        <v>1.1272058289559681</v>
      </c>
      <c r="R23" s="11">
        <f t="shared" si="7"/>
        <v>655.27156242531566</v>
      </c>
      <c r="S23" s="11">
        <f t="shared" si="8"/>
        <v>156.41160949868075</v>
      </c>
      <c r="T23" s="12">
        <v>34383</v>
      </c>
      <c r="U23" s="12">
        <v>0.65680714299999998</v>
      </c>
      <c r="V23" s="11">
        <v>0.29091370184212401</v>
      </c>
      <c r="W23" s="11">
        <f t="shared" si="9"/>
        <v>218.41160949868075</v>
      </c>
      <c r="X23" s="12">
        <v>64.536810000000003</v>
      </c>
      <c r="Y23" s="12">
        <v>13084.733399999999</v>
      </c>
      <c r="Z23" s="13">
        <v>9.99</v>
      </c>
    </row>
    <row r="24" spans="1:26" ht="15.75" customHeight="1">
      <c r="A24" s="6">
        <v>32</v>
      </c>
      <c r="B24" s="7">
        <v>1</v>
      </c>
      <c r="C24" s="7">
        <v>39256</v>
      </c>
      <c r="D24" s="7">
        <v>870.62445306777897</v>
      </c>
      <c r="E24" s="7">
        <v>64876</v>
      </c>
      <c r="F24" s="7">
        <v>259</v>
      </c>
      <c r="G24" s="7">
        <v>247</v>
      </c>
      <c r="H24" s="7">
        <v>399</v>
      </c>
      <c r="I24" s="7">
        <v>396</v>
      </c>
      <c r="J24" s="7">
        <v>64876</v>
      </c>
      <c r="K24" s="7">
        <f t="shared" si="0"/>
        <v>0.60509279240397063</v>
      </c>
      <c r="L24" s="7">
        <f t="shared" si="1"/>
        <v>0.6237373737373737</v>
      </c>
      <c r="M24" s="7">
        <f t="shared" si="2"/>
        <v>1.048582995951417</v>
      </c>
      <c r="N24" s="7">
        <f t="shared" si="3"/>
        <v>0.95366795366795365</v>
      </c>
      <c r="O24" s="7">
        <f t="shared" si="4"/>
        <v>2.1824981198092979</v>
      </c>
      <c r="P24" s="7">
        <f t="shared" si="5"/>
        <v>64876.623737373739</v>
      </c>
      <c r="Q24" s="7">
        <f t="shared" si="6"/>
        <v>1.5774053274053275</v>
      </c>
      <c r="R24" s="7">
        <f t="shared" si="7"/>
        <v>871.24819044151639</v>
      </c>
      <c r="S24" s="7">
        <f t="shared" si="8"/>
        <v>247.62373737373738</v>
      </c>
      <c r="T24" s="8">
        <v>64480</v>
      </c>
      <c r="U24" s="8">
        <v>0.60880893300000005</v>
      </c>
      <c r="V24" s="7">
        <v>0.47782520404996798</v>
      </c>
      <c r="W24" s="7">
        <f t="shared" si="9"/>
        <v>259.62373737373736</v>
      </c>
      <c r="X24" s="8">
        <v>84.219949999999997</v>
      </c>
      <c r="Y24" s="8">
        <v>22283.31669</v>
      </c>
      <c r="Z24" s="9">
        <v>8.82</v>
      </c>
    </row>
    <row r="25" spans="1:26" ht="15.75" customHeight="1">
      <c r="A25" s="10">
        <v>35</v>
      </c>
      <c r="B25" s="11">
        <v>1</v>
      </c>
      <c r="C25" s="11">
        <v>46309</v>
      </c>
      <c r="D25" s="11">
        <v>973.35237419605198</v>
      </c>
      <c r="E25" s="11">
        <v>78097</v>
      </c>
      <c r="F25" s="11">
        <v>292</v>
      </c>
      <c r="G25" s="11">
        <v>266</v>
      </c>
      <c r="H25" s="11">
        <v>414</v>
      </c>
      <c r="I25" s="11">
        <v>432</v>
      </c>
      <c r="J25" s="11">
        <v>78097</v>
      </c>
      <c r="K25" s="11">
        <f t="shared" si="0"/>
        <v>0.5929677196307156</v>
      </c>
      <c r="L25" s="11">
        <f t="shared" si="1"/>
        <v>0.6157407407407407</v>
      </c>
      <c r="M25" s="11">
        <f t="shared" si="2"/>
        <v>1.0977443609022557</v>
      </c>
      <c r="N25" s="11">
        <f t="shared" si="3"/>
        <v>0.91095890410958902</v>
      </c>
      <c r="O25" s="11">
        <f t="shared" si="4"/>
        <v>2.1196673644810451</v>
      </c>
      <c r="P25" s="11">
        <f t="shared" si="5"/>
        <v>78097.615740740745</v>
      </c>
      <c r="Q25" s="11">
        <f t="shared" si="6"/>
        <v>1.5266996448503298</v>
      </c>
      <c r="R25" s="11">
        <f t="shared" si="7"/>
        <v>973.96811493679274</v>
      </c>
      <c r="S25" s="11">
        <f t="shared" si="8"/>
        <v>266.61574074074076</v>
      </c>
      <c r="T25" s="12">
        <v>78231</v>
      </c>
      <c r="U25" s="12">
        <v>0.59195203900000004</v>
      </c>
      <c r="V25" s="11">
        <v>0.56613750340105096</v>
      </c>
      <c r="W25" s="11">
        <f t="shared" si="9"/>
        <v>292.61574074074076</v>
      </c>
      <c r="X25" s="12">
        <v>88</v>
      </c>
      <c r="Y25" s="12">
        <v>24328.49351</v>
      </c>
      <c r="Z25" s="13">
        <v>9.08</v>
      </c>
    </row>
    <row r="26" spans="1:26" ht="15.75" customHeight="1">
      <c r="A26" s="6">
        <v>37</v>
      </c>
      <c r="B26" s="7">
        <v>1</v>
      </c>
      <c r="C26" s="7">
        <v>43043</v>
      </c>
      <c r="D26" s="7">
        <v>886.70771348476399</v>
      </c>
      <c r="E26" s="7">
        <v>56034</v>
      </c>
      <c r="F26" s="7">
        <v>263</v>
      </c>
      <c r="G26" s="7">
        <v>265</v>
      </c>
      <c r="H26" s="7">
        <v>353</v>
      </c>
      <c r="I26" s="7">
        <v>369</v>
      </c>
      <c r="J26" s="7">
        <v>56034</v>
      </c>
      <c r="K26" s="7">
        <f t="shared" si="0"/>
        <v>0.76815861798193952</v>
      </c>
      <c r="L26" s="7">
        <f t="shared" si="1"/>
        <v>0.71815718157181574</v>
      </c>
      <c r="M26" s="7">
        <f t="shared" si="2"/>
        <v>0.99245283018867925</v>
      </c>
      <c r="N26" s="7">
        <f t="shared" si="3"/>
        <v>1.0076045627376427</v>
      </c>
      <c r="O26" s="7">
        <f t="shared" si="4"/>
        <v>2.4939203622913979</v>
      </c>
      <c r="P26" s="7">
        <f t="shared" si="5"/>
        <v>56034.718157181574</v>
      </c>
      <c r="Q26" s="7">
        <f t="shared" si="6"/>
        <v>1.7257617443094584</v>
      </c>
      <c r="R26" s="7">
        <f t="shared" si="7"/>
        <v>887.42587066633575</v>
      </c>
      <c r="S26" s="7">
        <f t="shared" si="8"/>
        <v>265.71815718157183</v>
      </c>
      <c r="T26" s="8">
        <v>70224</v>
      </c>
      <c r="U26" s="8">
        <v>0.612938596</v>
      </c>
      <c r="V26" s="7">
        <v>0.40988627378716702</v>
      </c>
      <c r="W26" s="7">
        <f t="shared" si="9"/>
        <v>263.71815718157183</v>
      </c>
      <c r="X26" s="8">
        <v>91.923879999999997</v>
      </c>
      <c r="Y26" s="8">
        <v>26546.457920000001</v>
      </c>
      <c r="Z26" s="9">
        <v>11.08</v>
      </c>
    </row>
    <row r="27" spans="1:26" ht="14.4">
      <c r="A27" s="10">
        <v>38</v>
      </c>
      <c r="B27" s="11">
        <v>1</v>
      </c>
      <c r="C27" s="11">
        <v>39342</v>
      </c>
      <c r="D27" s="11">
        <v>883.95540606975499</v>
      </c>
      <c r="E27" s="11">
        <v>85958</v>
      </c>
      <c r="F27" s="11">
        <v>290</v>
      </c>
      <c r="G27" s="11">
        <v>215</v>
      </c>
      <c r="H27" s="11">
        <v>419</v>
      </c>
      <c r="I27" s="11">
        <v>432</v>
      </c>
      <c r="J27" s="11">
        <v>85958</v>
      </c>
      <c r="K27" s="11">
        <f t="shared" si="0"/>
        <v>0.45768863863747411</v>
      </c>
      <c r="L27" s="11">
        <f t="shared" si="1"/>
        <v>0.49768518518518517</v>
      </c>
      <c r="M27" s="11">
        <f t="shared" si="2"/>
        <v>1.3488372093023255</v>
      </c>
      <c r="N27" s="11">
        <f t="shared" si="3"/>
        <v>0.74137931034482762</v>
      </c>
      <c r="O27" s="11">
        <f t="shared" si="4"/>
        <v>1.6967531341674869</v>
      </c>
      <c r="P27" s="11">
        <f t="shared" si="5"/>
        <v>85958.497685185182</v>
      </c>
      <c r="Q27" s="11">
        <f t="shared" si="6"/>
        <v>1.2390644955300127</v>
      </c>
      <c r="R27" s="11">
        <f t="shared" si="7"/>
        <v>884.4530912549402</v>
      </c>
      <c r="S27" s="11">
        <f t="shared" si="8"/>
        <v>215.49768518518519</v>
      </c>
      <c r="T27" s="12">
        <v>62856</v>
      </c>
      <c r="U27" s="12">
        <v>0.62590683499999999</v>
      </c>
      <c r="V27" s="11">
        <v>0.28694697615437198</v>
      </c>
      <c r="W27" s="11">
        <f t="shared" si="9"/>
        <v>290.49768518518516</v>
      </c>
      <c r="X27" s="12">
        <v>79.322130000000001</v>
      </c>
      <c r="Y27" s="12">
        <v>19766.900979999999</v>
      </c>
      <c r="Z27" s="13">
        <v>8.35</v>
      </c>
    </row>
    <row r="28" spans="1:26" ht="14.4">
      <c r="A28" s="6">
        <v>40</v>
      </c>
      <c r="B28" s="7">
        <v>1</v>
      </c>
      <c r="C28" s="7">
        <v>39716</v>
      </c>
      <c r="D28" s="7">
        <v>906.66608285903897</v>
      </c>
      <c r="E28" s="7">
        <v>77838</v>
      </c>
      <c r="F28" s="7">
        <v>276</v>
      </c>
      <c r="G28" s="7">
        <v>255</v>
      </c>
      <c r="H28" s="7">
        <v>380</v>
      </c>
      <c r="I28" s="7">
        <v>401</v>
      </c>
      <c r="J28" s="7">
        <v>77838</v>
      </c>
      <c r="K28" s="7">
        <f t="shared" si="0"/>
        <v>0.5102392147794137</v>
      </c>
      <c r="L28" s="7">
        <f t="shared" si="1"/>
        <v>0.63591022443890277</v>
      </c>
      <c r="M28" s="7">
        <f t="shared" si="2"/>
        <v>1.0823529411764705</v>
      </c>
      <c r="N28" s="7">
        <f t="shared" si="3"/>
        <v>0.92391304347826086</v>
      </c>
      <c r="O28" s="7">
        <f t="shared" si="4"/>
        <v>2.0700624826965774</v>
      </c>
      <c r="P28" s="7">
        <f t="shared" si="5"/>
        <v>77838.635910224446</v>
      </c>
      <c r="Q28" s="7">
        <f t="shared" si="6"/>
        <v>1.5598232679171637</v>
      </c>
      <c r="R28" s="7">
        <f t="shared" si="7"/>
        <v>907.3019930834779</v>
      </c>
      <c r="S28" s="7">
        <f t="shared" si="8"/>
        <v>255.6359102244389</v>
      </c>
      <c r="T28" s="8">
        <v>70912</v>
      </c>
      <c r="U28" s="8">
        <v>0.560074458</v>
      </c>
      <c r="V28" s="7">
        <v>0.45810359983883803</v>
      </c>
      <c r="W28" s="7">
        <f t="shared" si="9"/>
        <v>276.63591022443893</v>
      </c>
      <c r="X28" s="8">
        <v>80.498450000000005</v>
      </c>
      <c r="Y28" s="8">
        <v>20357.520400000001</v>
      </c>
      <c r="Z28" s="9">
        <v>25.41</v>
      </c>
    </row>
    <row r="29" spans="1:26" ht="14.4">
      <c r="A29" s="10">
        <v>41</v>
      </c>
      <c r="B29" s="11">
        <v>1</v>
      </c>
      <c r="C29" s="11">
        <v>44965</v>
      </c>
      <c r="D29" s="11">
        <v>877.97979021072297</v>
      </c>
      <c r="E29" s="11">
        <v>71141</v>
      </c>
      <c r="F29" s="11">
        <v>266</v>
      </c>
      <c r="G29" s="11">
        <v>255</v>
      </c>
      <c r="H29" s="11">
        <v>400</v>
      </c>
      <c r="I29" s="11">
        <v>429</v>
      </c>
      <c r="J29" s="11">
        <v>71141</v>
      </c>
      <c r="K29" s="11">
        <f t="shared" si="0"/>
        <v>0.63205465202906908</v>
      </c>
      <c r="L29" s="11">
        <f t="shared" si="1"/>
        <v>0.59440559440559437</v>
      </c>
      <c r="M29" s="11">
        <f t="shared" si="2"/>
        <v>1.0431372549019609</v>
      </c>
      <c r="N29" s="11">
        <f t="shared" si="3"/>
        <v>0.95864661654135341</v>
      </c>
      <c r="O29" s="11">
        <f t="shared" si="4"/>
        <v>2.1851068629760171</v>
      </c>
      <c r="P29" s="11">
        <f t="shared" si="5"/>
        <v>71141.594405594413</v>
      </c>
      <c r="Q29" s="11">
        <f t="shared" si="6"/>
        <v>1.5530522109469478</v>
      </c>
      <c r="R29" s="11">
        <f t="shared" si="7"/>
        <v>878.57419580512851</v>
      </c>
      <c r="S29" s="11">
        <f t="shared" si="8"/>
        <v>255.5944055944056</v>
      </c>
      <c r="T29" s="12">
        <v>68352</v>
      </c>
      <c r="U29" s="12">
        <v>0.65784468600000001</v>
      </c>
      <c r="V29" s="11">
        <v>0.21142777515220901</v>
      </c>
      <c r="W29" s="11">
        <f t="shared" si="9"/>
        <v>266.5944055944056</v>
      </c>
      <c r="X29" s="12">
        <v>100.24469999999999</v>
      </c>
      <c r="Y29" s="12">
        <v>31569.864580000001</v>
      </c>
      <c r="Z29" s="13">
        <v>8.27</v>
      </c>
    </row>
    <row r="30" spans="1:26" ht="14.4">
      <c r="A30" s="6">
        <v>42</v>
      </c>
      <c r="B30" s="7">
        <v>0</v>
      </c>
      <c r="C30" s="7">
        <v>29793</v>
      </c>
      <c r="D30" s="7">
        <v>758.11478579044297</v>
      </c>
      <c r="E30" s="7">
        <v>56738</v>
      </c>
      <c r="F30" s="7">
        <v>230</v>
      </c>
      <c r="G30" s="7">
        <v>201</v>
      </c>
      <c r="H30" s="7">
        <v>304</v>
      </c>
      <c r="I30" s="7">
        <v>373</v>
      </c>
      <c r="J30" s="7">
        <v>56738</v>
      </c>
      <c r="K30" s="7">
        <f t="shared" si="0"/>
        <v>0.52509781804081923</v>
      </c>
      <c r="L30" s="7">
        <f t="shared" si="1"/>
        <v>0.53887399463806973</v>
      </c>
      <c r="M30" s="7">
        <f t="shared" si="2"/>
        <v>1.144278606965174</v>
      </c>
      <c r="N30" s="7">
        <f t="shared" si="3"/>
        <v>0.87391304347826082</v>
      </c>
      <c r="O30" s="7">
        <f t="shared" si="4"/>
        <v>1.93788485615715</v>
      </c>
      <c r="P30" s="7">
        <f t="shared" si="5"/>
        <v>56738.538873994636</v>
      </c>
      <c r="Q30" s="7">
        <f t="shared" si="6"/>
        <v>1.4127870381163306</v>
      </c>
      <c r="R30" s="7">
        <f t="shared" si="7"/>
        <v>758.653659785081</v>
      </c>
      <c r="S30" s="7">
        <f t="shared" si="8"/>
        <v>201.53887399463807</v>
      </c>
      <c r="T30" s="8">
        <v>46662</v>
      </c>
      <c r="U30" s="8">
        <v>0.63848527700000002</v>
      </c>
      <c r="V30" s="7">
        <v>0.36291093093303201</v>
      </c>
      <c r="W30" s="7">
        <f t="shared" si="9"/>
        <v>230.53887399463807</v>
      </c>
      <c r="X30" s="8">
        <v>69.354159999999993</v>
      </c>
      <c r="Y30" s="8">
        <v>15111.060659999999</v>
      </c>
      <c r="Z30" s="9">
        <v>9.77</v>
      </c>
    </row>
    <row r="31" spans="1:26" ht="14.4">
      <c r="A31" s="10">
        <v>43</v>
      </c>
      <c r="B31" s="11">
        <v>1</v>
      </c>
      <c r="C31" s="11">
        <v>27672</v>
      </c>
      <c r="D31" s="11">
        <v>743.91377615928604</v>
      </c>
      <c r="E31" s="11">
        <v>75848</v>
      </c>
      <c r="F31" s="11">
        <v>236</v>
      </c>
      <c r="G31" s="11">
        <v>195</v>
      </c>
      <c r="H31" s="11">
        <v>382</v>
      </c>
      <c r="I31" s="11">
        <v>429</v>
      </c>
      <c r="J31" s="11">
        <v>75848</v>
      </c>
      <c r="K31" s="11">
        <f t="shared" si="0"/>
        <v>0.3648349330239426</v>
      </c>
      <c r="L31" s="11">
        <f t="shared" si="1"/>
        <v>0.45454545454545453</v>
      </c>
      <c r="M31" s="11">
        <f t="shared" si="2"/>
        <v>1.2102564102564102</v>
      </c>
      <c r="N31" s="11">
        <f t="shared" si="3"/>
        <v>0.82627118644067798</v>
      </c>
      <c r="O31" s="11">
        <f t="shared" si="4"/>
        <v>1.645651574010075</v>
      </c>
      <c r="P31" s="11">
        <f t="shared" si="5"/>
        <v>75848.454545454544</v>
      </c>
      <c r="Q31" s="11">
        <f t="shared" si="6"/>
        <v>1.2808166409861326</v>
      </c>
      <c r="R31" s="11">
        <f t="shared" si="7"/>
        <v>744.36832161383154</v>
      </c>
      <c r="S31" s="11">
        <f t="shared" si="8"/>
        <v>195.45454545454547</v>
      </c>
      <c r="T31" s="12">
        <v>46452</v>
      </c>
      <c r="U31" s="12">
        <v>0.59571170200000001</v>
      </c>
      <c r="V31" s="11">
        <v>0.32272696647396198</v>
      </c>
      <c r="W31" s="11">
        <f t="shared" si="9"/>
        <v>236.45454545454547</v>
      </c>
      <c r="X31" s="12">
        <v>69.871309999999994</v>
      </c>
      <c r="Y31" s="12">
        <v>15337.25533</v>
      </c>
      <c r="Z31" s="13">
        <v>7.13</v>
      </c>
    </row>
    <row r="32" spans="1:26" ht="14.4">
      <c r="A32" s="6">
        <v>45</v>
      </c>
      <c r="B32" s="7">
        <v>1</v>
      </c>
      <c r="C32" s="7">
        <v>35312</v>
      </c>
      <c r="D32" s="7">
        <v>833.99703502654995</v>
      </c>
      <c r="E32" s="7">
        <v>98118</v>
      </c>
      <c r="F32" s="7">
        <v>281</v>
      </c>
      <c r="G32" s="7">
        <v>206</v>
      </c>
      <c r="H32" s="7">
        <v>417</v>
      </c>
      <c r="I32" s="7">
        <v>465</v>
      </c>
      <c r="J32" s="7">
        <v>98118</v>
      </c>
      <c r="K32" s="7">
        <f t="shared" si="0"/>
        <v>0.35989318983265051</v>
      </c>
      <c r="L32" s="7">
        <f t="shared" si="1"/>
        <v>0.44301075268817203</v>
      </c>
      <c r="M32" s="7">
        <f t="shared" si="2"/>
        <v>1.3640776699029127</v>
      </c>
      <c r="N32" s="7">
        <f t="shared" si="3"/>
        <v>0.73309608540925264</v>
      </c>
      <c r="O32" s="7">
        <f t="shared" si="4"/>
        <v>1.5360000279300752</v>
      </c>
      <c r="P32" s="7">
        <f t="shared" si="5"/>
        <v>98118.443010752686</v>
      </c>
      <c r="Q32" s="7">
        <f t="shared" si="6"/>
        <v>1.1761068380974247</v>
      </c>
      <c r="R32" s="7">
        <f t="shared" si="7"/>
        <v>834.44004577923818</v>
      </c>
      <c r="S32" s="7">
        <f t="shared" si="8"/>
        <v>206.44301075268817</v>
      </c>
      <c r="T32" s="8">
        <v>58374</v>
      </c>
      <c r="U32" s="8">
        <v>0.60492685099999999</v>
      </c>
      <c r="V32" s="7">
        <v>0.31609216194895501</v>
      </c>
      <c r="W32" s="7">
        <f t="shared" si="9"/>
        <v>281.44301075268817</v>
      </c>
      <c r="X32" s="8">
        <v>76.537570000000002</v>
      </c>
      <c r="Y32" s="8">
        <v>18403.44976</v>
      </c>
      <c r="Z32" s="9">
        <v>10.47</v>
      </c>
    </row>
    <row r="33" spans="1:26" ht="14.4">
      <c r="A33" s="10">
        <v>46</v>
      </c>
      <c r="B33" s="11">
        <v>0</v>
      </c>
      <c r="C33" s="11">
        <v>39986</v>
      </c>
      <c r="D33" s="11">
        <v>890.18080019950798</v>
      </c>
      <c r="E33" s="11">
        <v>86438</v>
      </c>
      <c r="F33" s="11">
        <v>280</v>
      </c>
      <c r="G33" s="11">
        <v>239</v>
      </c>
      <c r="H33" s="11">
        <v>395</v>
      </c>
      <c r="I33" s="11">
        <v>447</v>
      </c>
      <c r="J33" s="11">
        <v>86438</v>
      </c>
      <c r="K33" s="11">
        <f t="shared" si="0"/>
        <v>0.46259746870589324</v>
      </c>
      <c r="L33" s="11">
        <f t="shared" si="1"/>
        <v>0.53467561521252793</v>
      </c>
      <c r="M33" s="11">
        <f t="shared" si="2"/>
        <v>1.1715481171548117</v>
      </c>
      <c r="N33" s="11">
        <f t="shared" si="3"/>
        <v>0.85357142857142854</v>
      </c>
      <c r="O33" s="11">
        <f t="shared" si="4"/>
        <v>1.8508445124898496</v>
      </c>
      <c r="P33" s="11">
        <f t="shared" si="5"/>
        <v>86438.534675615214</v>
      </c>
      <c r="Q33" s="11">
        <f t="shared" si="6"/>
        <v>1.3882470437839565</v>
      </c>
      <c r="R33" s="11">
        <f t="shared" si="7"/>
        <v>890.71547581472055</v>
      </c>
      <c r="S33" s="11">
        <f t="shared" si="8"/>
        <v>239.53467561521254</v>
      </c>
      <c r="T33" s="12">
        <v>67440</v>
      </c>
      <c r="U33" s="12">
        <v>0.59291221800000005</v>
      </c>
      <c r="V33" s="11">
        <v>0.27375086420101502</v>
      </c>
      <c r="W33" s="11">
        <f t="shared" si="9"/>
        <v>280.53467561521251</v>
      </c>
      <c r="X33" s="12">
        <v>81.492329999999995</v>
      </c>
      <c r="Y33" s="12">
        <v>20863.31681</v>
      </c>
      <c r="Z33" s="13">
        <v>7.64</v>
      </c>
    </row>
    <row r="34" spans="1:26" ht="14.4">
      <c r="A34" s="6">
        <v>47</v>
      </c>
      <c r="B34" s="7">
        <v>1</v>
      </c>
      <c r="C34" s="7">
        <v>36958</v>
      </c>
      <c r="D34" s="7">
        <v>829.26911330223004</v>
      </c>
      <c r="E34" s="7">
        <v>79968</v>
      </c>
      <c r="F34" s="7">
        <v>285</v>
      </c>
      <c r="G34" s="7">
        <v>197</v>
      </c>
      <c r="H34" s="7">
        <v>445</v>
      </c>
      <c r="I34" s="7">
        <v>345</v>
      </c>
      <c r="J34" s="7">
        <v>79968</v>
      </c>
      <c r="K34" s="7">
        <f t="shared" si="0"/>
        <v>0.46215986394557823</v>
      </c>
      <c r="L34" s="7">
        <f t="shared" si="1"/>
        <v>0.57101449275362315</v>
      </c>
      <c r="M34" s="7">
        <f t="shared" si="2"/>
        <v>1.4467005076142132</v>
      </c>
      <c r="N34" s="7">
        <f t="shared" si="3"/>
        <v>0.69122807017543864</v>
      </c>
      <c r="O34" s="7">
        <f t="shared" si="4"/>
        <v>1.7244024268746401</v>
      </c>
      <c r="P34" s="7">
        <f t="shared" si="5"/>
        <v>79968.571014492758</v>
      </c>
      <c r="Q34" s="7">
        <f t="shared" si="6"/>
        <v>1.2622425629290617</v>
      </c>
      <c r="R34" s="7">
        <f t="shared" si="7"/>
        <v>829.84012779498369</v>
      </c>
      <c r="S34" s="7">
        <f t="shared" si="8"/>
        <v>197.57101449275362</v>
      </c>
      <c r="T34" s="8">
        <v>56628</v>
      </c>
      <c r="U34" s="8">
        <v>0.65264533400000002</v>
      </c>
      <c r="V34" s="7">
        <v>0.27578953045607102</v>
      </c>
      <c r="W34" s="7">
        <f t="shared" si="9"/>
        <v>285.57101449275365</v>
      </c>
      <c r="X34" s="8">
        <v>84.528099999999995</v>
      </c>
      <c r="Y34" s="8">
        <v>22446.679510000002</v>
      </c>
      <c r="Z34" s="9">
        <v>13.28</v>
      </c>
    </row>
    <row r="35" spans="1:26" ht="14.4">
      <c r="A35" s="10">
        <v>48</v>
      </c>
      <c r="B35" s="11">
        <v>1</v>
      </c>
      <c r="C35" s="11">
        <v>28667</v>
      </c>
      <c r="D35" s="11">
        <v>801.36961913108803</v>
      </c>
      <c r="E35" s="11">
        <v>87721</v>
      </c>
      <c r="F35" s="11">
        <v>259</v>
      </c>
      <c r="G35" s="11">
        <v>204</v>
      </c>
      <c r="H35" s="11">
        <v>381</v>
      </c>
      <c r="I35" s="11">
        <v>406</v>
      </c>
      <c r="J35" s="11">
        <v>87721</v>
      </c>
      <c r="K35" s="11">
        <f t="shared" si="0"/>
        <v>0.32679746012927346</v>
      </c>
      <c r="L35" s="11">
        <f t="shared" si="1"/>
        <v>0.50246305418719217</v>
      </c>
      <c r="M35" s="11">
        <f t="shared" si="2"/>
        <v>1.2696078431372548</v>
      </c>
      <c r="N35" s="11">
        <f t="shared" si="3"/>
        <v>0.78764478764478763</v>
      </c>
      <c r="O35" s="11">
        <f t="shared" si="4"/>
        <v>1.6169053019612534</v>
      </c>
      <c r="P35" s="11">
        <f t="shared" si="5"/>
        <v>87721.502463054188</v>
      </c>
      <c r="Q35" s="11">
        <f t="shared" si="6"/>
        <v>1.2901078418319798</v>
      </c>
      <c r="R35" s="11">
        <f t="shared" si="7"/>
        <v>801.87208218527519</v>
      </c>
      <c r="S35" s="11">
        <f t="shared" si="8"/>
        <v>204.50246305418719</v>
      </c>
      <c r="T35" s="12">
        <v>53300</v>
      </c>
      <c r="U35" s="12">
        <v>0.537842402</v>
      </c>
      <c r="V35" s="11">
        <v>0.35726046870616202</v>
      </c>
      <c r="W35" s="11">
        <f t="shared" si="9"/>
        <v>259.50246305418722</v>
      </c>
      <c r="X35" s="12">
        <v>65.368189999999998</v>
      </c>
      <c r="Y35" s="12">
        <v>13424.02541</v>
      </c>
      <c r="Z35" s="13">
        <v>9.09</v>
      </c>
    </row>
    <row r="36" spans="1:26" ht="14.4">
      <c r="A36" s="6">
        <v>49</v>
      </c>
      <c r="B36" s="7">
        <v>1</v>
      </c>
      <c r="C36" s="7">
        <v>33591</v>
      </c>
      <c r="D36" s="7">
        <v>753.32798898220005</v>
      </c>
      <c r="E36" s="7">
        <v>79326</v>
      </c>
      <c r="F36" s="7">
        <v>225</v>
      </c>
      <c r="G36" s="7">
        <v>209</v>
      </c>
      <c r="H36" s="7">
        <v>385</v>
      </c>
      <c r="I36" s="7">
        <v>429</v>
      </c>
      <c r="J36" s="7">
        <v>79326</v>
      </c>
      <c r="K36" s="7">
        <f t="shared" si="0"/>
        <v>0.42345510929581726</v>
      </c>
      <c r="L36" s="7">
        <f t="shared" si="1"/>
        <v>0.48717948717948717</v>
      </c>
      <c r="M36" s="7">
        <f t="shared" si="2"/>
        <v>1.0765550239234449</v>
      </c>
      <c r="N36" s="7">
        <f t="shared" si="3"/>
        <v>0.92888888888888888</v>
      </c>
      <c r="O36" s="7">
        <f t="shared" si="4"/>
        <v>1.8395234853641933</v>
      </c>
      <c r="P36" s="7">
        <f t="shared" si="5"/>
        <v>79326.487179487172</v>
      </c>
      <c r="Q36" s="7">
        <f t="shared" si="6"/>
        <v>1.4160683760683761</v>
      </c>
      <c r="R36" s="7">
        <f t="shared" si="7"/>
        <v>753.8151684693795</v>
      </c>
      <c r="S36" s="7">
        <f t="shared" si="8"/>
        <v>209.48717948717947</v>
      </c>
      <c r="T36" s="8">
        <v>47460</v>
      </c>
      <c r="U36" s="8">
        <v>0.70777496799999995</v>
      </c>
      <c r="V36" s="7">
        <v>0.26636386899908698</v>
      </c>
      <c r="W36" s="7">
        <f t="shared" si="9"/>
        <v>225.48717948717947</v>
      </c>
      <c r="X36" s="8">
        <v>84.154619999999994</v>
      </c>
      <c r="Y36" s="8">
        <v>22248.759170000001</v>
      </c>
      <c r="Z36" s="9">
        <v>9.8800000000000008</v>
      </c>
    </row>
    <row r="37" spans="1:26" ht="14.4">
      <c r="A37" s="10">
        <v>50</v>
      </c>
      <c r="B37" s="11">
        <v>1</v>
      </c>
      <c r="C37" s="11">
        <v>31960</v>
      </c>
      <c r="D37" s="11">
        <v>758.94321405887604</v>
      </c>
      <c r="E37" s="11">
        <v>87965</v>
      </c>
      <c r="F37" s="11">
        <v>247</v>
      </c>
      <c r="G37" s="11">
        <v>189</v>
      </c>
      <c r="H37" s="11">
        <v>362</v>
      </c>
      <c r="I37" s="11">
        <v>447</v>
      </c>
      <c r="J37" s="11">
        <v>88713</v>
      </c>
      <c r="K37" s="11">
        <f t="shared" si="0"/>
        <v>0.36026287015431785</v>
      </c>
      <c r="L37" s="11">
        <f t="shared" si="1"/>
        <v>0.42281879194630873</v>
      </c>
      <c r="M37" s="11">
        <f t="shared" si="2"/>
        <v>1.306878306878307</v>
      </c>
      <c r="N37" s="11">
        <f t="shared" si="3"/>
        <v>0.76518218623481782</v>
      </c>
      <c r="O37" s="11">
        <f t="shared" si="4"/>
        <v>1.5482638483354445</v>
      </c>
      <c r="P37" s="11">
        <f t="shared" si="5"/>
        <v>87965.422818791951</v>
      </c>
      <c r="Q37" s="11">
        <f t="shared" si="6"/>
        <v>1.1880009781811265</v>
      </c>
      <c r="R37" s="11">
        <f t="shared" si="7"/>
        <v>759.36603285082231</v>
      </c>
      <c r="S37" s="11">
        <f t="shared" si="8"/>
        <v>189.4228187919463</v>
      </c>
      <c r="T37" s="12">
        <v>47120</v>
      </c>
      <c r="U37" s="12">
        <v>0.67826825099999999</v>
      </c>
      <c r="V37" s="11">
        <v>0.25545644932641398</v>
      </c>
      <c r="W37" s="11">
        <f t="shared" si="9"/>
        <v>247.4228187919463</v>
      </c>
      <c r="X37" s="12">
        <v>78.771820000000005</v>
      </c>
      <c r="Y37" s="12">
        <v>19493.582419999999</v>
      </c>
      <c r="Z37" s="13">
        <v>14.73</v>
      </c>
    </row>
    <row r="38" spans="1:26" ht="14.4">
      <c r="A38" s="14">
        <v>18</v>
      </c>
      <c r="B38" s="15">
        <v>0</v>
      </c>
      <c r="C38" s="15">
        <v>29823</v>
      </c>
      <c r="D38" s="15">
        <v>771.71276473999001</v>
      </c>
      <c r="E38" s="15">
        <v>66205</v>
      </c>
      <c r="F38" s="15">
        <v>261</v>
      </c>
      <c r="G38" s="15">
        <v>185</v>
      </c>
      <c r="H38" s="15">
        <v>369</v>
      </c>
      <c r="I38" s="15">
        <v>385</v>
      </c>
      <c r="J38" s="15">
        <v>67657</v>
      </c>
      <c r="K38" s="15">
        <f t="shared" si="0"/>
        <v>0.44079696114223216</v>
      </c>
      <c r="L38" s="15">
        <f t="shared" si="1"/>
        <v>0.48051948051948051</v>
      </c>
      <c r="M38" s="15">
        <f t="shared" si="2"/>
        <v>1.4108108108108108</v>
      </c>
      <c r="N38" s="15">
        <f t="shared" si="3"/>
        <v>0.70881226053639845</v>
      </c>
      <c r="O38" s="15">
        <f t="shared" si="4"/>
        <v>1.6301287021981112</v>
      </c>
      <c r="P38" s="15">
        <f t="shared" si="5"/>
        <v>66205.480519480523</v>
      </c>
      <c r="Q38" s="15">
        <f t="shared" si="6"/>
        <v>1.189331741055879</v>
      </c>
      <c r="R38" s="15">
        <f t="shared" si="7"/>
        <v>772.19328422050944</v>
      </c>
      <c r="S38" s="15">
        <f t="shared" si="8"/>
        <v>185.48051948051949</v>
      </c>
      <c r="T38" s="16">
        <v>48732</v>
      </c>
      <c r="U38" s="16">
        <v>0.61197980799999996</v>
      </c>
      <c r="V38" s="15">
        <v>0.30087527265089797</v>
      </c>
      <c r="W38" s="15">
        <f t="shared" si="9"/>
        <v>261.48051948051949</v>
      </c>
      <c r="X38" s="16">
        <v>71.554180000000002</v>
      </c>
      <c r="Y38" s="16">
        <v>16084.954390000001</v>
      </c>
      <c r="Z38" s="17">
        <v>17.2</v>
      </c>
    </row>
  </sheetData>
  <conditionalFormatting sqref="C1">
    <cfRule type="notContainsBlanks" dxfId="0" priority="1">
      <formula>LEN(TRIM(C1))&gt;0</formula>
    </cfRule>
  </conditionalFormatting>
  <dataValidations count="1">
    <dataValidation type="custom" allowBlank="1" showDropDown="1" sqref="A2:B38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Przylucka</cp:lastModifiedBy>
  <dcterms:modified xsi:type="dcterms:W3CDTF">2025-05-14T16:15:44Z</dcterms:modified>
</cp:coreProperties>
</file>