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44525"/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407F0D7D7DB74A20AE74A6DBDCC3933E" descr="镜面反光板_顶板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525" y="438150"/>
          <a:ext cx="6903720" cy="5411470"/>
        </a:xfrm>
        <a:prstGeom prst="rect">
          <a:avLst/>
        </a:prstGeom>
      </xdr:spPr>
    </xdr:pic>
  </etc:cellImage>
  <etc:cellImage>
    <xdr:pic>
      <xdr:nvPicPr>
        <xdr:cNvPr id="3" name="ID_970A9746652B41FC8FDE7065ADF61EA9" descr="镜面反光板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525" y="1641475"/>
          <a:ext cx="7429500" cy="4672965"/>
        </a:xfrm>
        <a:prstGeom prst="rect">
          <a:avLst/>
        </a:prstGeom>
      </xdr:spPr>
    </xdr:pic>
  </etc:cellImage>
  <etc:cellImage>
    <xdr:pic>
      <xdr:nvPicPr>
        <xdr:cNvPr id="4" name="ID_DB808DB08D79457A95A15591E4D0B285" descr="连接_侧板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525" y="3019425"/>
          <a:ext cx="4430395" cy="4338955"/>
        </a:xfrm>
        <a:prstGeom prst="rect">
          <a:avLst/>
        </a:prstGeom>
      </xdr:spPr>
    </xdr:pic>
  </etc:cellImage>
  <etc:cellImage>
    <xdr:pic>
      <xdr:nvPicPr>
        <xdr:cNvPr id="6" name="ID_ECCBC37CFDA44C138C7491C68CF72F41" descr="侧翼_饰面板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9525" y="4352290"/>
          <a:ext cx="7759700" cy="4955540"/>
        </a:xfrm>
        <a:prstGeom prst="rect">
          <a:avLst/>
        </a:prstGeom>
      </xdr:spPr>
    </xdr:pic>
  </etc:cellImage>
  <etc:cellImage>
    <xdr:pic>
      <xdr:nvPicPr>
        <xdr:cNvPr id="7" name="ID_5958787EE54848E08688A9A87FA32057" descr="连接_侧板_饰面板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9525" y="5540375"/>
          <a:ext cx="4556760" cy="4410710"/>
        </a:xfrm>
        <a:prstGeom prst="rect">
          <a:avLst/>
        </a:prstGeom>
      </xdr:spPr>
    </xdr:pic>
  </etc:cellImage>
  <etc:cellImage>
    <xdr:pic>
      <xdr:nvPicPr>
        <xdr:cNvPr id="8" name="ID_C89445BAF8374E78948D4F7C7962CD62" descr="不锈钢光轴_R12mm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9525" y="6811010"/>
          <a:ext cx="6794500" cy="5629910"/>
        </a:xfrm>
        <a:prstGeom prst="rect">
          <a:avLst/>
        </a:prstGeom>
      </xdr:spPr>
    </xdr:pic>
  </etc:cellImage>
  <etc:cellImage>
    <xdr:pic>
      <xdr:nvPicPr>
        <xdr:cNvPr id="9" name="ID_0237562D10784505B44C5DE0704A64B6" descr="K201B-1_基础配合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525" y="8170545"/>
          <a:ext cx="5405755" cy="4848225"/>
        </a:xfrm>
        <a:prstGeom prst="rect">
          <a:avLst/>
        </a:prstGeom>
      </xdr:spPr>
    </xdr:pic>
  </etc:cellImage>
  <etc:cellImage>
    <xdr:pic>
      <xdr:nvPicPr>
        <xdr:cNvPr id="10" name="ID_B1A6E16463E94D369A870F59FCC0494E" descr="支撑件_SK12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9525" y="9508490"/>
          <a:ext cx="4486275" cy="5825490"/>
        </a:xfrm>
        <a:prstGeom prst="rect">
          <a:avLst/>
        </a:prstGeom>
      </xdr:spPr>
    </xdr:pic>
  </etc:cellImage>
  <etc:cellImage>
    <xdr:pic>
      <xdr:nvPicPr>
        <xdr:cNvPr id="11" name="ID_AEE0E5EE8FF34635AF63332F81A03068" descr="异径6x12mm_交叉十字夹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9525" y="10998200"/>
          <a:ext cx="4058920" cy="5194935"/>
        </a:xfrm>
        <a:prstGeom prst="rect">
          <a:avLst/>
        </a:prstGeom>
      </xdr:spPr>
    </xdr:pic>
  </etc:cellImage>
  <etc:cellImage>
    <xdr:pic>
      <xdr:nvPicPr>
        <xdr:cNvPr id="12" name="ID_668865E7D5FE439BB0ED5A50EB835BC1" descr="限位环_12x22x12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9525" y="12687935"/>
          <a:ext cx="4853305" cy="5131435"/>
        </a:xfrm>
        <a:prstGeom prst="rect">
          <a:avLst/>
        </a:prstGeom>
      </xdr:spPr>
    </xdr:pic>
  </etc:cellImage>
  <etc:cellImage>
    <xdr:pic>
      <xdr:nvPicPr>
        <xdr:cNvPr id="16" name="ID_FED63BC79DF742FE9FCEB93C6C83AE57" descr="衣杆法兰座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635" y="14923135"/>
          <a:ext cx="5257165" cy="5576570"/>
        </a:xfrm>
        <a:prstGeom prst="rect">
          <a:avLst/>
        </a:prstGeom>
      </xdr:spPr>
    </xdr:pic>
  </etc:cellImage>
  <etc:cellImage>
    <xdr:pic>
      <xdr:nvPicPr>
        <xdr:cNvPr id="17" name="ID_6C711DAB6A444C7E998151AACD6AF862" descr="L型角码_20x20x16mm_厚度2mm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9525" y="16021685"/>
          <a:ext cx="4998085" cy="5432425"/>
        </a:xfrm>
        <a:prstGeom prst="rect">
          <a:avLst/>
        </a:prstGeom>
      </xdr:spPr>
    </xdr:pic>
  </etc:cellImage>
  <etc:cellImage>
    <xdr:pic>
      <xdr:nvPicPr>
        <xdr:cNvPr id="18" name="ID_7DA11ABDD29A451DB07AA56AFD7CB2ED" descr="G13-F05_C款灯座_装配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9525" y="17546320"/>
          <a:ext cx="6149340" cy="5620385"/>
        </a:xfrm>
        <a:prstGeom prst="rect">
          <a:avLst/>
        </a:prstGeom>
      </xdr:spPr>
    </xdr:pic>
  </etc:cellImage>
  <etc:cellImage>
    <xdr:pic>
      <xdr:nvPicPr>
        <xdr:cNvPr id="20" name="ID_4EE8D00BD48647DA95BD86976C676B16" descr="日字铝方管_12x30x2mm_500mm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635" y="19502755"/>
          <a:ext cx="7505065" cy="4517390"/>
        </a:xfrm>
        <a:prstGeom prst="rect">
          <a:avLst/>
        </a:prstGeom>
      </xdr:spPr>
    </xdr:pic>
  </etc:cellImage>
  <etc:cellImage>
    <xdr:pic>
      <xdr:nvPicPr>
        <xdr:cNvPr id="22" name="ID_5797AD24BBC444D4AED8586B0A76C73D" descr="M4_8mm_光头_内六角螺钉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20320" y="21113750"/>
          <a:ext cx="3803650" cy="5333365"/>
        </a:xfrm>
        <a:prstGeom prst="rect">
          <a:avLst/>
        </a:prstGeom>
      </xdr:spPr>
    </xdr:pic>
  </etc:cellImage>
  <etc:cellImage>
    <xdr:pic>
      <xdr:nvPicPr>
        <xdr:cNvPr id="24" name="ID_64418FC01BB0456FA48652B894CB7B78" descr="M4_8mm_平头_内六角螺钉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635" y="22502495"/>
          <a:ext cx="4455160" cy="4349115"/>
        </a:xfrm>
        <a:prstGeom prst="rect">
          <a:avLst/>
        </a:prstGeom>
      </xdr:spPr>
    </xdr:pic>
  </etc:cellImage>
  <etc:cellImage>
    <xdr:pic>
      <xdr:nvPicPr>
        <xdr:cNvPr id="25" name="ID_4A9D52B6F9EE4D41B3490A1399D583AC" descr="M4_14mm_平头_内六角螺钉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9525" y="24151590"/>
          <a:ext cx="3485515" cy="5118100"/>
        </a:xfrm>
        <a:prstGeom prst="rect">
          <a:avLst/>
        </a:prstGeom>
      </xdr:spPr>
    </xdr:pic>
  </etc:cellImage>
  <etc:cellImage>
    <xdr:pic>
      <xdr:nvPicPr>
        <xdr:cNvPr id="26" name="ID_D523B5FF00E64F639C5ECABD2E1A84C2" descr="M4_常规牙_尼龙防松螺母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9525" y="25989915"/>
          <a:ext cx="4641215" cy="4827270"/>
        </a:xfrm>
        <a:prstGeom prst="rect">
          <a:avLst/>
        </a:prstGeom>
      </xdr:spPr>
    </xdr:pic>
  </etc:cellImage>
  <etc:cellImage>
    <xdr:pic>
      <xdr:nvPicPr>
        <xdr:cNvPr id="27" name="ID_AEAE40D4DB084E42BE1CF382E9C3608A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0" y="27673300"/>
          <a:ext cx="7620000" cy="76200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8" name="ID_75359A432B044D1D9FC77E945FCFA714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0" y="29489400"/>
          <a:ext cx="7620000" cy="76200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9" name="ID_6EDCA4B33BF7417FBABE7CFCA8809EED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0" y="31178500"/>
          <a:ext cx="7620000" cy="76200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0" name="ID_78C4F6477B46406F95052C79FAC615B0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0" y="32677100"/>
          <a:ext cx="7620000" cy="76200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1" name="ID_1923050A8BC04AB09FD84E35236686BC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0" y="34391600"/>
          <a:ext cx="7620000" cy="76200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2" name="ID_10F85D51B31149A384853593A266B680" descr="LP_T8_4FT_1200mm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9525" y="35923220"/>
          <a:ext cx="7147560" cy="4352290"/>
        </a:xfrm>
        <a:prstGeom prst="rect">
          <a:avLst/>
        </a:prstGeom>
      </xdr:spPr>
    </xdr:pic>
  </etc:cellImage>
  <etc:cellImage>
    <xdr:pic>
      <xdr:nvPicPr>
        <xdr:cNvPr id="33" name="ID_C4C2A48666034876B9703542711AA44B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0" y="37604700"/>
          <a:ext cx="7620000" cy="76200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4" name="ID_CA960499FAAF4AF9A2C1221C6319B62D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0" y="39484300"/>
          <a:ext cx="7620000" cy="762000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<sst xmlns="http://schemas.openxmlformats.org/spreadsheetml/2006/main" count="79" uniqueCount="73">
  <si>
    <t>示意图</t>
  </si>
  <si>
    <t>名称</t>
  </si>
  <si>
    <t>规格</t>
  </si>
  <si>
    <t>数量</t>
  </si>
  <si>
    <t>参考价格</t>
  </si>
  <si>
    <t>备注</t>
  </si>
  <si>
    <t>1mm_8K镜面不锈钢_顶板</t>
  </si>
  <si>
    <t>详细尺寸请查阅图纸</t>
  </si>
  <si>
    <t>1mm_8K镜面不锈钢_侧翼</t>
  </si>
  <si>
    <t>1mm_8K镜面不锈钢_连接_侧板</t>
  </si>
  <si>
    <t>3mm_磨砂亚克力饰面板_侧翼</t>
  </si>
  <si>
    <t>可根据喜欢的颜色调整更换材料</t>
  </si>
  <si>
    <t>3mm_磨砂亚克力饰面板_连接_侧板</t>
  </si>
  <si>
    <t>不锈钢光轴</t>
  </si>
  <si>
    <t>R12mm，长1260mm</t>
  </si>
  <si>
    <t>https://item.taobao.com/item.htm?_u=u1k8immd46f4&amp;id=794619769441&amp;skuId=5593937879097&amp;spm=a1z09.2.0.0.34c12e8dfEq0li</t>
  </si>
  <si>
    <t>扭力铰链</t>
  </si>
  <si>
    <t>K201B-1</t>
  </si>
  <si>
    <t>https://detail.tmall.com/item.htm?_u=u1k8immd67ac&amp;id=851001772411&amp;skuId=5811651459563&amp;spm=a1z09.2.0.0.34c12e8dfEq0li</t>
  </si>
  <si>
    <t>SK12</t>
  </si>
  <si>
    <t>https://item.taobao.com/item.htm?_u=u1k8immd66e8&amp;id=582110198536&amp;skuId=4504907643240&amp;spm=a1z09.2.0.0.34c12e8dfEq0li</t>
  </si>
  <si>
    <t>交叉十字夹</t>
  </si>
  <si>
    <t>异径 6x12mm 单螺栓</t>
  </si>
  <si>
    <t>https://item.taobao.com/item.htm?_u=u1k8immd16d8&amp;id=783508481316&amp;skuId=5634636611000&amp;spm=a1z09.2.0.0.34c12e8dfEq0li</t>
  </si>
  <si>
    <t>不锈钢限位环</t>
  </si>
  <si>
    <t>GDZS=12*22*12【不锈钢-单螺纹孔】</t>
  </si>
  <si>
    <t>https://item.taobao.com/item.htm?_u=u1k8immd851d&amp;id=851189910139&amp;skuId=5812250786472&amp;spm=a1z09.2.0.0.34c12e8dfEq0li</t>
  </si>
  <si>
    <t>衣杆法兰座</t>
  </si>
  <si>
    <t>管径32mm</t>
  </si>
  <si>
    <t>https://item.taobao.com/item.htm?_u=u1k8immdfc78&amp;id=568023876298&amp;skuId=3628634724450&amp;spm=a1z09.2.0.0.34c12e8dfEq0li</t>
  </si>
  <si>
    <t>L型角码</t>
  </si>
  <si>
    <t>304不锈钢_20x20x16mm_厚度2mm</t>
  </si>
  <si>
    <t>https://item.taobao.com/item.htm?_u=u1k8immda147&amp;id=826575702470&amp;skuId=5549070200448&amp;spm=a1z09.2.0.0.34c12e8dfEq0li</t>
  </si>
  <si>
    <t>T8 灯管灯座</t>
  </si>
  <si>
    <t>【优质款】灯箱用灯管灯头</t>
  </si>
  <si>
    <t>https://item.taobao.com/item.htm?_u=u1k8immd82d2&amp;id=598587080915&amp;skuId=5417472691549&amp;spm=a1z09.2.0.0.34c12e8dfEq0li</t>
  </si>
  <si>
    <t>日字铝方管12*30*2mm</t>
  </si>
  <si>
    <t>500mm单条</t>
  </si>
  <si>
    <t>https://item.taobao.com/item.htm?_u=u1k8immd9242&amp;id=728670325769&amp;skuId=5222319722727&amp;spm=a1z09.2.0.0.34c12e8dfEq0li</t>
  </si>
  <si>
    <t>304光头内六角螺丝</t>
  </si>
  <si>
    <t>M4*8-50只 304</t>
  </si>
  <si>
    <t>https://detail.tmall.com/item.htm?_u=u1k8immd6386&amp;id=603918769692&amp;spm=a1z09.2.0.0.34c12e8dfEq0li</t>
  </si>
  <si>
    <t>304不锈钢CM扁平头内六角螺丝</t>
  </si>
  <si>
    <t>M4*8[100个]</t>
  </si>
  <si>
    <t>https://detail.tmall.com/item.htm?_u=u1k8immd188a&amp;id=672007657800&amp;skuId=4841394941350&amp;spm=a1z09.2.0.0.34c12e8dfEq0li</t>
  </si>
  <si>
    <t>M4*14[50个]</t>
  </si>
  <si>
    <t>https://detail.tmall.com/item.htm?_u=u1k8immd188a&amp;id=672007657800&amp;skuId=4841394941353&amp;spm=a1z09.2.0.0.34c12e8dfEq0li</t>
  </si>
  <si>
    <t>304不锈钢尼龙防松螺母</t>
  </si>
  <si>
    <t>M4[50个]304常规牙</t>
  </si>
  <si>
    <t>https://detail.tmall.com/item.htm?_u=u1k8immd2602&amp;id=674297918221&amp;skuId=4847995876192&amp;spm=a1z09.2.0.0.34c12e8dfEq0li</t>
  </si>
  <si>
    <t>304不锈钢膨胀螺丝带环挂钩带圈</t>
  </si>
  <si>
    <t>M6*60(吊环)</t>
  </si>
  <si>
    <t>https://detail.tmall.com/item.htm?_u=u1k8immd059a&amp;id=601878715170&amp;spm=a1z09.2.0.0.34c12e8dfEq0li</t>
  </si>
  <si>
    <t>六角螺丝保护帽PE塑料盖子</t>
  </si>
  <si>
    <t>灰色 M4*7*9 (50个)</t>
  </si>
  <si>
    <t>https://detail.tmall.com/item.htm?_u=u1k8immd11f5&amp;id=822789579883&amp;skuId=5703804318598&amp;spm=a1z09.2.0.0.34c12e8dfEq0li</t>
  </si>
  <si>
    <t>多功能钢丝拉绳灯饰双头调节吊绳</t>
  </si>
  <si>
    <t>1.5mm/1.5米（两头配双向锁线器）</t>
  </si>
  <si>
    <t>https://item.taobao.com/item.htm?_u=u1k8immdfdb0&amp;id=866364519824&amp;skuId=5692086816112&amp;spm=a1z09.2.0.0.34c12e8dfEq0li</t>
  </si>
  <si>
    <t>钢丝吊码锁线器可调节</t>
  </si>
  <si>
    <t>大号单孔（内六角）送扳手（10个价格）[适用1-2mm钢丝绳]</t>
  </si>
  <si>
    <t>https://item.taobao.com/item.htm?_u=u1k8immdae85&amp;id=739952957158&amp;skuId=5102865600596&amp;spm=a1z09.2.0.0.34c12e8dfEq0li</t>
  </si>
  <si>
    <t>遮光窗户玻璃贴膜隔热防晒</t>
  </si>
  <si>
    <t>单向黑【透光25% 半遮光】尺寸：30x100cm</t>
  </si>
  <si>
    <t>https://detail.tmall.com/item.htm?_u=u1k8immd4380&amp;id=623913816464&amp;skuId=4416827868478&amp;spm=a1z09.2.0.0.34c12e8dfEq0li</t>
  </si>
  <si>
    <t>T8 LED灯管</t>
  </si>
  <si>
    <t>1200mm，双端进电</t>
  </si>
  <si>
    <t>硅胶编织高温线</t>
  </si>
  <si>
    <t>1.5平方</t>
  </si>
  <si>
    <t>https://detail.tmall.com/item.htm?_u=u1k8immd3488&amp;id=857635300381&amp;spm=a1z09.2.0.0.34c12e8dfEq0li</t>
  </si>
  <si>
    <t>免打孔理线器电线固定器数据线卡扣收纳</t>
  </si>
  <si>
    <t>免打孔【小号】60个装</t>
  </si>
  <si>
    <t>https://detail.tmall.com/item.htm?_u=u1k8immd7351&amp;id=761966098692&amp;spm=a1z09.2.0.0.34c12e8dfEq0li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</si>
</sst>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6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9" Type="http://schemas.openxmlformats.org/officeDocument/2006/relationships/image" Target="media/image9.png"/><Relationship Id="rId8" Type="http://schemas.openxmlformats.org/officeDocument/2006/relationships/image" Target="media/image8.png"/><Relationship Id="rId7" Type="http://schemas.openxmlformats.org/officeDocument/2006/relationships/image" Target="media/image7.png"/><Relationship Id="rId6" Type="http://schemas.openxmlformats.org/officeDocument/2006/relationships/image" Target="media/image6.png"/><Relationship Id="rId5" Type="http://schemas.openxmlformats.org/officeDocument/2006/relationships/image" Target="media/image5.png"/><Relationship Id="rId4" Type="http://schemas.openxmlformats.org/officeDocument/2006/relationships/image" Target="media/image4.png"/><Relationship Id="rId3" Type="http://schemas.openxmlformats.org/officeDocument/2006/relationships/image" Target="media/image3.png"/><Relationship Id="rId26" Type="http://schemas.openxmlformats.org/officeDocument/2006/relationships/image" Target="media/image26.png"/><Relationship Id="rId25" Type="http://schemas.openxmlformats.org/officeDocument/2006/relationships/image" Target="media/image25.png"/><Relationship Id="rId24" Type="http://schemas.openxmlformats.org/officeDocument/2006/relationships/image" Target="media/image24.png"/><Relationship Id="rId23" Type="http://schemas.openxmlformats.org/officeDocument/2006/relationships/image" Target="media/image23.png"/><Relationship Id="rId22" Type="http://schemas.openxmlformats.org/officeDocument/2006/relationships/image" Target="media/image22.png"/><Relationship Id="rId21" Type="http://schemas.openxmlformats.org/officeDocument/2006/relationships/image" Target="media/image21.png"/><Relationship Id="rId20" Type="http://schemas.openxmlformats.org/officeDocument/2006/relationships/image" Target="media/image20.png"/><Relationship Id="rId2" Type="http://schemas.openxmlformats.org/officeDocument/2006/relationships/image" Target="media/image2.png"/><Relationship Id="rId19" Type="http://schemas.openxmlformats.org/officeDocument/2006/relationships/image" Target="media/image19.png"/><Relationship Id="rId18" Type="http://schemas.openxmlformats.org/officeDocument/2006/relationships/image" Target="media/image18.png"/><Relationship Id="rId17" Type="http://schemas.openxmlformats.org/officeDocument/2006/relationships/image" Target="media/image17.png"/><Relationship Id="rId16" Type="http://schemas.openxmlformats.org/officeDocument/2006/relationships/image" Target="media/image16.png"/><Relationship Id="rId15" Type="http://schemas.openxmlformats.org/officeDocument/2006/relationships/image" Target="media/image15.png"/><Relationship Id="rId14" Type="http://schemas.openxmlformats.org/officeDocument/2006/relationships/image" Target="media/image14.png"/><Relationship Id="rId13" Type="http://schemas.openxmlformats.org/officeDocument/2006/relationships/image" Target="media/image13.png"/><Relationship Id="rId12" Type="http://schemas.openxmlformats.org/officeDocument/2006/relationships/image" Target="media/image12.png"/><Relationship Id="rId11" Type="http://schemas.openxmlformats.org/officeDocument/2006/relationships/image" Target="media/image11.png"/><Relationship Id="rId10" Type="http://schemas.openxmlformats.org/officeDocument/2006/relationships/image" Target="media/image10.pn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5" Type="http://www.wps.cn/officeDocument/2020/cellImage" Target="cellimages.xml"/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item.taobao.com/item.htm?_u=u1k8immd9242&amp;id=728670325769&amp;skuId=5222319722727&amp;spm=a1z09.2.0.0.34c12e8dfEq0li" TargetMode="External"/><Relationship Id="rId8" Type="http://schemas.openxmlformats.org/officeDocument/2006/relationships/hyperlink" Target="https://item.taobao.com/item.htm?_u=u1k8immd82d2&amp;id=598587080915&amp;skuId=5417472691549&amp;spm=a1z09.2.0.0.34c12e8dfEq0li" TargetMode="External"/><Relationship Id="rId7" Type="http://schemas.openxmlformats.org/officeDocument/2006/relationships/hyperlink" Target="https://item.taobao.com/item.htm?_u=u1k8immda147&amp;id=826575702470&amp;skuId=5549070200448&amp;spm=a1z09.2.0.0.34c12e8dfEq0li" TargetMode="External"/><Relationship Id="rId6" Type="http://schemas.openxmlformats.org/officeDocument/2006/relationships/hyperlink" Target="https://item.taobao.com/item.htm?_u=u1k8immdfc78&amp;id=568023876298&amp;skuId=3628634724450&amp;spm=a1z09.2.0.0.34c12e8dfEq0li" TargetMode="External"/><Relationship Id="rId5" Type="http://schemas.openxmlformats.org/officeDocument/2006/relationships/hyperlink" Target="https://item.taobao.com/item.htm?_u=u1k8immd851d&amp;id=851189910139&amp;skuId=5812250786472&amp;spm=a1z09.2.0.0.34c12e8dfEq0li" TargetMode="External"/><Relationship Id="rId4" Type="http://schemas.openxmlformats.org/officeDocument/2006/relationships/hyperlink" Target="https://item.taobao.com/item.htm?_u=u1k8immd16d8&amp;id=783508481316&amp;skuId=5634636611000&amp;spm=a1z09.2.0.0.34c12e8dfEq0li" TargetMode="External"/><Relationship Id="rId3" Type="http://schemas.openxmlformats.org/officeDocument/2006/relationships/hyperlink" Target="https://item.taobao.com/item.htm?_u=u1k8immd66e8&amp;id=582110198536&amp;skuId=4504907643240&amp;spm=a1z09.2.0.0.34c12e8dfEq0li" TargetMode="External"/><Relationship Id="rId20" Type="http://schemas.openxmlformats.org/officeDocument/2006/relationships/hyperlink" Target="https://detail.tmall.com/item.htm?_u=u1k8immd7351&amp;id=761966098692&amp;spm=a1z09.2.0.0.34c12e8dfEq0li" TargetMode="External"/><Relationship Id="rId2" Type="http://schemas.openxmlformats.org/officeDocument/2006/relationships/hyperlink" Target="https://detail.tmall.com/item.htm?_u=u1k8immd67ac&amp;id=851001772411&amp;skuId=5811651459563&amp;spm=a1z09.2.0.0.34c12e8dfEq0li" TargetMode="External"/><Relationship Id="rId19" Type="http://schemas.openxmlformats.org/officeDocument/2006/relationships/hyperlink" Target="https://detail.tmall.com/item.htm?_u=u1k8immd3488&amp;id=857635300381&amp;spm=a1z09.2.0.0.34c12e8dfEq0li" TargetMode="External"/><Relationship Id="rId18" Type="http://schemas.openxmlformats.org/officeDocument/2006/relationships/hyperlink" Target="https://detail.tmall.com/item.htm?_u=u1k8immd4380&amp;id=623913816464&amp;skuId=4416827868478&amp;spm=a1z09.2.0.0.34c12e8dfEq0li" TargetMode="External"/><Relationship Id="rId17" Type="http://schemas.openxmlformats.org/officeDocument/2006/relationships/hyperlink" Target="https://item.taobao.com/item.htm?_u=u1k8immdae85&amp;id=739952957158&amp;skuId=5102865600596&amp;spm=a1z09.2.0.0.34c12e8dfEq0li" TargetMode="External"/><Relationship Id="rId16" Type="http://schemas.openxmlformats.org/officeDocument/2006/relationships/hyperlink" Target="https://item.taobao.com/item.htm?_u=u1k8immdfdb0&amp;id=866364519824&amp;skuId=5692086816112&amp;spm=a1z09.2.0.0.34c12e8dfEq0li" TargetMode="External"/><Relationship Id="rId15" Type="http://schemas.openxmlformats.org/officeDocument/2006/relationships/hyperlink" Target="https://detail.tmall.com/item.htm?_u=u1k8immd11f5&amp;id=822789579883&amp;skuId=5703804318598&amp;spm=a1z09.2.0.0.34c12e8dfEq0li" TargetMode="External"/><Relationship Id="rId14" Type="http://schemas.openxmlformats.org/officeDocument/2006/relationships/hyperlink" Target="https://detail.tmall.com/item.htm?_u=u1k8immd059a&amp;id=601878715170&amp;spm=a1z09.2.0.0.34c12e8dfEq0li" TargetMode="External"/><Relationship Id="rId13" Type="http://schemas.openxmlformats.org/officeDocument/2006/relationships/hyperlink" Target="https://detail.tmall.com/item.htm?_u=u1k8immd188a&amp;id=672007657800&amp;skuId=4841394941353&amp;spm=a1z09.2.0.0.34c12e8dfEq0li" TargetMode="External"/><Relationship Id="rId12" Type="http://schemas.openxmlformats.org/officeDocument/2006/relationships/hyperlink" Target="https://detail.tmall.com/item.htm?_u=u1k8immd188a&amp;id=672007657800&amp;skuId=4841394941350&amp;spm=a1z09.2.0.0.34c12e8dfEq0li" TargetMode="External"/><Relationship Id="rId11" Type="http://schemas.openxmlformats.org/officeDocument/2006/relationships/hyperlink" Target="https://detail.tmall.com/item.htm?_u=u1k8immd2602&amp;id=674297918221&amp;skuId=4847995876192&amp;spm=a1z09.2.0.0.34c12e8dfEq0li" TargetMode="External"/><Relationship Id="rId10" Type="http://schemas.openxmlformats.org/officeDocument/2006/relationships/hyperlink" Target="https://detail.tmall.com/item.htm?_u=u1k8immd6386&amp;id=603918769692&amp;spm=a1z09.2.0.0.34c12e8dfEq0li" TargetMode="External"/><Relationship Id="rId1" Type="http://schemas.openxmlformats.org/officeDocument/2006/relationships/hyperlink" Target="https://item.taobao.com/item.htm?_u=u1k8immd46f4&amp;id=794619769441&amp;skuId=5593937879097&amp;spm=a1z09.2.0.0.34c12e8dfEq0l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8"/>
  <sheetViews>
    <sheetView tabSelected="1" zoomScale="85" zoomScaleNormal="85" topLeftCell="A24" workbookViewId="0">
      <selection activeCell="E28" sqref="E28"/>
    </sheetView>
  </sheetViews>
  <sheetFormatPr defaultColWidth="9" defaultRowHeight="13.5" outlineLevelCol="5"/>
  <cols>
    <col min="1" max="1" width="19.1166666666667" customWidth="1"/>
    <col min="2" max="2" width="27.125" customWidth="1"/>
    <col min="3" max="3" width="23.75" customWidth="1"/>
  </cols>
  <sheetData>
    <row r="1" ht="34" customHeight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ht="95" customHeight="1" spans="1:5">
      <c r="A2" t="str">
        <f>_xlfn.DISPIMG("ID_407F0D7D7DB74A20AE74A6DBDCC3933E",1)</f>
        <v>=DISPIMG("ID_407F0D7D7DB74A20AE74A6DBDCC3933E",1)</v>
      </c>
      <c r="B2" t="s">
        <v>6</v>
      </c>
      <c r="C2" t="s">
        <v>7</v>
      </c>
      <c r="D2">
        <v>1</v>
      </c>
      <c r="E2" s="1">
        <v>350</v>
      </c>
    </row>
    <row r="3" ht="108" customHeight="1" spans="1:5">
      <c r="A3" t="str">
        <f>_xlfn.DISPIMG("ID_970A9746652B41FC8FDE7065ADF61EA9",1)</f>
        <v>=DISPIMG("ID_970A9746652B41FC8FDE7065ADF61EA9",1)</v>
      </c>
      <c r="B3" t="s">
        <v>8</v>
      </c>
      <c r="C3" t="s">
        <v>7</v>
      </c>
      <c r="D3">
        <v>2</v>
      </c>
      <c r="E3" s="1"/>
    </row>
    <row r="4" ht="105" customHeight="1" spans="1:5">
      <c r="A4" t="str">
        <f>_xlfn.DISPIMG("ID_DB808DB08D79457A95A15591E4D0B285",1)</f>
        <v>=DISPIMG("ID_DB808DB08D79457A95A15591E4D0B285",1)</v>
      </c>
      <c r="B4" t="s">
        <v>9</v>
      </c>
      <c r="C4" t="s">
        <v>7</v>
      </c>
      <c r="D4">
        <v>2</v>
      </c>
      <c r="E4" s="1"/>
    </row>
    <row r="5" ht="94" customHeight="1" spans="1:6">
      <c r="A5" t="str">
        <f>_xlfn.DISPIMG("ID_ECCBC37CFDA44C138C7491C68CF72F41",1)</f>
        <v>=DISPIMG("ID_ECCBC37CFDA44C138C7491C68CF72F41",1)</v>
      </c>
      <c r="B5" t="s">
        <v>10</v>
      </c>
      <c r="C5" t="s">
        <v>7</v>
      </c>
      <c r="D5">
        <v>2</v>
      </c>
      <c r="E5" s="1">
        <v>80</v>
      </c>
      <c r="F5" s="2" t="s">
        <v>11</v>
      </c>
    </row>
    <row r="6" ht="100" customHeight="1" spans="1:6">
      <c r="A6" t="str">
        <f>_xlfn.DISPIMG("ID_5958787EE54848E08688A9A87FA32057",1)</f>
        <v>=DISPIMG("ID_5958787EE54848E08688A9A87FA32057",1)</v>
      </c>
      <c r="B6" t="s">
        <v>12</v>
      </c>
      <c r="C6" t="s">
        <v>7</v>
      </c>
      <c r="D6">
        <v>2</v>
      </c>
      <c r="E6" s="1"/>
      <c r="F6" s="2"/>
    </row>
    <row r="7" ht="107" customHeight="1" spans="1:6">
      <c r="A7" t="str">
        <f>_xlfn.DISPIMG("ID_C89445BAF8374E78948D4F7C7962CD62",1)</f>
        <v>=DISPIMG("ID_C89445BAF8374E78948D4F7C7962CD62",1)</v>
      </c>
      <c r="B7" t="s">
        <v>13</v>
      </c>
      <c r="C7" t="s">
        <v>14</v>
      </c>
      <c r="D7">
        <v>1</v>
      </c>
      <c r="E7">
        <v>27</v>
      </c>
      <c r="F7" s="3" t="s">
        <v>15</v>
      </c>
    </row>
    <row r="8" ht="105" customHeight="1" spans="1:6">
      <c r="A8" t="str">
        <f>_xlfn.DISPIMG("ID_0237562D10784505B44C5DE0704A64B6",1)</f>
        <v>=DISPIMG("ID_0237562D10784505B44C5DE0704A64B6",1)</v>
      </c>
      <c r="B8" t="s">
        <v>16</v>
      </c>
      <c r="C8" t="s">
        <v>17</v>
      </c>
      <c r="D8">
        <v>6</v>
      </c>
      <c r="E8">
        <v>65</v>
      </c>
      <c r="F8" s="3" t="s">
        <v>18</v>
      </c>
    </row>
    <row r="9" ht="118" customHeight="1" spans="1:6">
      <c r="A9" t="str">
        <f>_xlfn.DISPIMG("ID_B1A6E16463E94D369A870F59FCC0494E",1)</f>
        <v>=DISPIMG("ID_B1A6E16463E94D369A870F59FCC0494E",1)</v>
      </c>
      <c r="B9" t="s">
        <v>19</v>
      </c>
      <c r="C9" t="s">
        <v>19</v>
      </c>
      <c r="D9">
        <v>3</v>
      </c>
      <c r="E9">
        <v>8</v>
      </c>
      <c r="F9" s="3" t="s">
        <v>20</v>
      </c>
    </row>
    <row r="10" ht="132" customHeight="1" spans="1:6">
      <c r="A10" t="str">
        <f>_xlfn.DISPIMG("ID_AEE0E5EE8FF34635AF63332F81A03068",1)</f>
        <v>=DISPIMG("ID_AEE0E5EE8FF34635AF63332F81A03068",1)</v>
      </c>
      <c r="B10" t="s">
        <v>21</v>
      </c>
      <c r="C10" t="s">
        <v>22</v>
      </c>
      <c r="D10">
        <v>2</v>
      </c>
      <c r="E10">
        <v>10</v>
      </c>
      <c r="F10" s="3" t="s">
        <v>23</v>
      </c>
    </row>
    <row r="11" ht="134" customHeight="1" spans="1:6">
      <c r="A11" t="str">
        <f>_xlfn.DISPIMG("ID_668865E7D5FE439BB0ED5A50EB835BC1",1)</f>
        <v>=DISPIMG("ID_668865E7D5FE439BB0ED5A50EB835BC1",1)</v>
      </c>
      <c r="B11" t="s">
        <v>24</v>
      </c>
      <c r="C11" s="4" t="s">
        <v>25</v>
      </c>
      <c r="D11">
        <v>2</v>
      </c>
      <c r="E11">
        <v>7.5</v>
      </c>
      <c r="F11" s="3" t="s">
        <v>26</v>
      </c>
    </row>
    <row r="12" ht="129" customHeight="1" spans="1:6">
      <c r="A12" t="str">
        <f>_xlfn.DISPIMG("ID_FED63BC79DF742FE9FCEB93C6C83AE57",1)</f>
        <v>=DISPIMG("ID_FED63BC79DF742FE9FCEB93C6C83AE57",1)</v>
      </c>
      <c r="B12" t="s">
        <v>27</v>
      </c>
      <c r="C12" t="s">
        <v>28</v>
      </c>
      <c r="D12">
        <v>4</v>
      </c>
      <c r="E12">
        <v>16</v>
      </c>
      <c r="F12" s="3" t="s">
        <v>29</v>
      </c>
    </row>
    <row r="13" ht="120" customHeight="1" spans="1:6">
      <c r="A13" t="str">
        <f>_xlfn.DISPIMG("ID_6C711DAB6A444C7E998151AACD6AF862",1)</f>
        <v>=DISPIMG("ID_6C711DAB6A444C7E998151AACD6AF862",1)</v>
      </c>
      <c r="B13" t="s">
        <v>30</v>
      </c>
      <c r="C13" s="4" t="s">
        <v>31</v>
      </c>
      <c r="D13">
        <v>4</v>
      </c>
      <c r="E13">
        <v>7</v>
      </c>
      <c r="F13" s="3" t="s">
        <v>32</v>
      </c>
    </row>
    <row r="14" ht="133" customHeight="1" spans="1:6">
      <c r="A14" t="str">
        <f>_xlfn.DISPIMG("ID_7DA11ABDD29A451DB07AA56AFD7CB2ED",1)</f>
        <v>=DISPIMG("ID_7DA11ABDD29A451DB07AA56AFD7CB2ED",1)</v>
      </c>
      <c r="B14" t="s">
        <v>33</v>
      </c>
      <c r="C14" t="s">
        <v>34</v>
      </c>
      <c r="D14">
        <v>4</v>
      </c>
      <c r="E14">
        <v>16</v>
      </c>
      <c r="F14" s="3" t="s">
        <v>35</v>
      </c>
    </row>
    <row r="15" ht="133" customHeight="1" spans="1:6">
      <c r="A15" t="str">
        <f>_xlfn.DISPIMG("ID_4EE8D00BD48647DA95BD86976C676B16",1)</f>
        <v>=DISPIMG("ID_4EE8D00BD48647DA95BD86976C676B16",1)</v>
      </c>
      <c r="B15" t="s">
        <v>36</v>
      </c>
      <c r="C15" t="s">
        <v>37</v>
      </c>
      <c r="D15">
        <v>2</v>
      </c>
      <c r="E15">
        <v>25</v>
      </c>
      <c r="F15" s="3" t="s">
        <v>38</v>
      </c>
    </row>
    <row r="16" ht="119" customHeight="1" spans="1:6">
      <c r="A16" t="str">
        <f>_xlfn.DISPIMG("ID_5797AD24BBC444D4AED8586B0A76C73D",1)</f>
        <v>=DISPIMG("ID_5797AD24BBC444D4AED8586B0A76C73D",1)</v>
      </c>
      <c r="B16" t="s">
        <v>39</v>
      </c>
      <c r="C16" t="s">
        <v>40</v>
      </c>
      <c r="D16">
        <v>1</v>
      </c>
      <c r="E16">
        <v>6.44</v>
      </c>
      <c r="F16" s="3" t="s">
        <v>41</v>
      </c>
    </row>
    <row r="17" ht="135" customHeight="1" spans="1:6">
      <c r="A17" t="str">
        <f>_xlfn.DISPIMG("ID_64418FC01BB0456FA48652B894CB7B78",1)</f>
        <v>=DISPIMG("ID_64418FC01BB0456FA48652B894CB7B78",1)</v>
      </c>
      <c r="B17" t="s">
        <v>42</v>
      </c>
      <c r="C17" t="s">
        <v>43</v>
      </c>
      <c r="D17">
        <v>1</v>
      </c>
      <c r="E17">
        <v>5.43</v>
      </c>
      <c r="F17" s="3" t="s">
        <v>44</v>
      </c>
    </row>
    <row r="18" ht="145" customHeight="1" spans="1:6">
      <c r="A18" t="str">
        <f>_xlfn.DISPIMG("ID_4A9D52B6F9EE4D41B3490A1399D583AC",1)</f>
        <v>=DISPIMG("ID_4A9D52B6F9EE4D41B3490A1399D583AC",1)</v>
      </c>
      <c r="B18" t="s">
        <v>42</v>
      </c>
      <c r="C18" t="s">
        <v>45</v>
      </c>
      <c r="D18">
        <v>1</v>
      </c>
      <c r="E18">
        <v>3.45</v>
      </c>
      <c r="F18" s="3" t="s">
        <v>46</v>
      </c>
    </row>
    <row r="19" ht="133" customHeight="1" spans="1:6">
      <c r="A19" t="str">
        <f>_xlfn.DISPIMG("ID_D523B5FF00E64F639C5ECABD2E1A84C2",1)</f>
        <v>=DISPIMG("ID_D523B5FF00E64F639C5ECABD2E1A84C2",1)</v>
      </c>
      <c r="B19" t="s">
        <v>47</v>
      </c>
      <c r="C19" t="s">
        <v>48</v>
      </c>
      <c r="D19">
        <v>1</v>
      </c>
      <c r="E19">
        <v>2.71</v>
      </c>
      <c r="F19" s="3" t="s">
        <v>49</v>
      </c>
    </row>
    <row r="20" ht="143" customHeight="1" spans="1:6">
      <c r="A20" t="str">
        <f>_xlfn.DISPIMG("ID_AEAE40D4DB084E42BE1CF382E9C3608A",1)</f>
        <v>=DISPIMG("ID_AEAE40D4DB084E42BE1CF382E9C3608A",1)</v>
      </c>
      <c r="B20" t="s">
        <v>50</v>
      </c>
      <c r="C20" t="s">
        <v>51</v>
      </c>
      <c r="D20">
        <v>2</v>
      </c>
      <c r="E20">
        <v>5</v>
      </c>
      <c r="F20" s="3" t="s">
        <v>52</v>
      </c>
    </row>
    <row r="21" ht="133" customHeight="1" spans="1:6">
      <c r="A21" t="str">
        <f>_xlfn.DISPIMG("ID_75359A432B044D1D9FC77E945FCFA714",1)</f>
        <v>=DISPIMG("ID_75359A432B044D1D9FC77E945FCFA714",1)</v>
      </c>
      <c r="B21" t="s">
        <v>53</v>
      </c>
      <c r="C21" t="s">
        <v>54</v>
      </c>
      <c r="D21">
        <v>1</v>
      </c>
      <c r="E21">
        <v>5.5</v>
      </c>
      <c r="F21" s="3" t="s">
        <v>55</v>
      </c>
    </row>
    <row r="22" ht="118" customHeight="1" spans="1:6">
      <c r="A22" t="str">
        <f>_xlfn.DISPIMG("ID_6EDCA4B33BF7417FBABE7CFCA8809EED",1)</f>
        <v>=DISPIMG("ID_6EDCA4B33BF7417FBABE7CFCA8809EED",1)</v>
      </c>
      <c r="B22" t="s">
        <v>56</v>
      </c>
      <c r="C22" s="4" t="s">
        <v>57</v>
      </c>
      <c r="D22">
        <v>2</v>
      </c>
      <c r="E22">
        <v>14</v>
      </c>
      <c r="F22" s="3" t="s">
        <v>58</v>
      </c>
    </row>
    <row r="23" ht="135" customHeight="1" spans="1:6">
      <c r="A23" t="str">
        <f>_xlfn.DISPIMG("ID_78C4F6477B46406F95052C79FAC615B0",1)</f>
        <v>=DISPIMG("ID_78C4F6477B46406F95052C79FAC615B0",1)</v>
      </c>
      <c r="B23" t="s">
        <v>59</v>
      </c>
      <c r="C23" s="4" t="s">
        <v>60</v>
      </c>
      <c r="D23">
        <v>1</v>
      </c>
      <c r="E23">
        <v>6.8</v>
      </c>
      <c r="F23" s="3" t="s">
        <v>61</v>
      </c>
    </row>
    <row r="24" ht="120" customHeight="1" spans="1:6">
      <c r="A24" t="str">
        <f>_xlfn.DISPIMG("ID_1923050A8BC04AB09FD84E35236686BC",1)</f>
        <v>=DISPIMG("ID_1923050A8BC04AB09FD84E35236686BC",1)</v>
      </c>
      <c r="B24" t="s">
        <v>62</v>
      </c>
      <c r="C24" s="4" t="s">
        <v>63</v>
      </c>
      <c r="D24">
        <v>2</v>
      </c>
      <c r="E24">
        <v>12</v>
      </c>
      <c r="F24" s="3" t="s">
        <v>64</v>
      </c>
    </row>
    <row r="25" ht="133" customHeight="1" spans="1:4">
      <c r="A25" t="str">
        <f>_xlfn.DISPIMG("ID_10F85D51B31149A384853593A266B680",1)</f>
        <v>=DISPIMG("ID_10F85D51B31149A384853593A266B680",1)</v>
      </c>
      <c r="B25" t="s">
        <v>65</v>
      </c>
      <c r="C25" t="s">
        <v>66</v>
      </c>
      <c r="D25">
        <v>2</v>
      </c>
    </row>
    <row r="26" ht="148" customHeight="1" spans="1:6">
      <c r="A26" t="str">
        <f>_xlfn.DISPIMG("ID_C4C2A48666034876B9703542711AA44B",1)</f>
        <v>=DISPIMG("ID_C4C2A48666034876B9703542711AA44B",1)</v>
      </c>
      <c r="B26" t="s">
        <v>67</v>
      </c>
      <c r="C26" t="s">
        <v>68</v>
      </c>
      <c r="D26">
        <v>10</v>
      </c>
      <c r="E26">
        <v>31.55</v>
      </c>
      <c r="F26" s="3" t="s">
        <v>69</v>
      </c>
    </row>
    <row r="27" ht="134" customHeight="1" spans="1:6">
      <c r="A27" t="str">
        <f>_xlfn.DISPIMG("ID_CA960499FAAF4AF9A2C1221C6319B62D",1)</f>
        <v>=DISPIMG("ID_CA960499FAAF4AF9A2C1221C6319B62D",1)</v>
      </c>
      <c r="B27" s="4" t="s">
        <v>70</v>
      </c>
      <c r="C27" t="s">
        <v>71</v>
      </c>
      <c r="D27">
        <v>1</v>
      </c>
      <c r="E27">
        <v>10</v>
      </c>
      <c r="F27" s="3" t="s">
        <v>72</v>
      </c>
    </row>
    <row r="28" spans="5:5">
      <c r="E28">
        <f>SUM(E2:E27)</f>
        <v>714.38</v>
      </c>
    </row>
  </sheetData>
  <mergeCells count="3">
    <mergeCell ref="E2:E4"/>
    <mergeCell ref="E5:E6"/>
    <mergeCell ref="F5:F6"/>
  </mergeCells>
  <hyperlinks>
    <hyperlink ref="F7" r:id="rId1" display="https://item.taobao.com/item.htm?_u=u1k8immd46f4&amp;id=794619769441&amp;skuId=5593937879097&amp;spm=a1z09.2.0.0.34c12e8dfEq0li"/>
    <hyperlink ref="F8" r:id="rId2" display="https://detail.tmall.com/item.htm?_u=u1k8immd67ac&amp;id=851001772411&amp;skuId=5811651459563&amp;spm=a1z09.2.0.0.34c12e8dfEq0li"/>
    <hyperlink ref="F9" r:id="rId3" display="https://item.taobao.com/item.htm?_u=u1k8immd66e8&amp;id=582110198536&amp;skuId=4504907643240&amp;spm=a1z09.2.0.0.34c12e8dfEq0li"/>
    <hyperlink ref="F10" r:id="rId4" display="https://item.taobao.com/item.htm?_u=u1k8immd16d8&amp;id=783508481316&amp;skuId=5634636611000&amp;spm=a1z09.2.0.0.34c12e8dfEq0li"/>
    <hyperlink ref="F11" r:id="rId5" display="https://item.taobao.com/item.htm?_u=u1k8immd851d&amp;id=851189910139&amp;skuId=5812250786472&amp;spm=a1z09.2.0.0.34c12e8dfEq0li"/>
    <hyperlink ref="F12" r:id="rId6" display="https://item.taobao.com/item.htm?_u=u1k8immdfc78&amp;id=568023876298&amp;skuId=3628634724450&amp;spm=a1z09.2.0.0.34c12e8dfEq0li"/>
    <hyperlink ref="F13" r:id="rId7" display="https://item.taobao.com/item.htm?_u=u1k8immda147&amp;id=826575702470&amp;skuId=5549070200448&amp;spm=a1z09.2.0.0.34c12e8dfEq0li"/>
    <hyperlink ref="F14" r:id="rId8" display="https://item.taobao.com/item.htm?_u=u1k8immd82d2&amp;id=598587080915&amp;skuId=5417472691549&amp;spm=a1z09.2.0.0.34c12e8dfEq0li"/>
    <hyperlink ref="F15" r:id="rId9" display="https://item.taobao.com/item.htm?_u=u1k8immd9242&amp;id=728670325769&amp;skuId=5222319722727&amp;spm=a1z09.2.0.0.34c12e8dfEq0li"/>
    <hyperlink ref="F16" r:id="rId10" display="https://detail.tmall.com/item.htm?_u=u1k8immd6386&amp;id=603918769692&amp;spm=a1z09.2.0.0.34c12e8dfEq0li"/>
    <hyperlink ref="F19" r:id="rId11" display="https://detail.tmall.com/item.htm?_u=u1k8immd2602&amp;id=674297918221&amp;skuId=4847995876192&amp;spm=a1z09.2.0.0.34c12e8dfEq0li"/>
    <hyperlink ref="F17" r:id="rId12" display="https://detail.tmall.com/item.htm?_u=u1k8immd188a&amp;id=672007657800&amp;skuId=4841394941350&amp;spm=a1z09.2.0.0.34c12e8dfEq0li"/>
    <hyperlink ref="F18" r:id="rId13" display="https://detail.tmall.com/item.htm?_u=u1k8immd188a&amp;id=672007657800&amp;skuId=4841394941353&amp;spm=a1z09.2.0.0.34c12e8dfEq0li"/>
    <hyperlink ref="F20" r:id="rId14" display="https://detail.tmall.com/item.htm?_u=u1k8immd059a&amp;id=601878715170&amp;spm=a1z09.2.0.0.34c12e8dfEq0li"/>
    <hyperlink ref="F21" r:id="rId15" display="https://detail.tmall.com/item.htm?_u=u1k8immd11f5&amp;id=822789579883&amp;skuId=5703804318598&amp;spm=a1z09.2.0.0.34c12e8dfEq0li"/>
    <hyperlink ref="F22" r:id="rId16" display="https://item.taobao.com/item.htm?_u=u1k8immdfdb0&amp;id=866364519824&amp;skuId=5692086816112&amp;spm=a1z09.2.0.0.34c12e8dfEq0li"/>
    <hyperlink ref="F23" r:id="rId17" display="https://item.taobao.com/item.htm?_u=u1k8immdae85&amp;id=739952957158&amp;skuId=5102865600596&amp;spm=a1z09.2.0.0.34c12e8dfEq0li"/>
    <hyperlink ref="F24" r:id="rId18" display="https://detail.tmall.com/item.htm?_u=u1k8immd4380&amp;id=623913816464&amp;skuId=4416827868478&amp;spm=a1z09.2.0.0.34c12e8dfEq0li"/>
    <hyperlink ref="F26" r:id="rId19" display="https://detail.tmall.com/item.htm?_u=u1k8immd3488&amp;id=857635300381&amp;spm=a1z09.2.0.0.34c12e8dfEq0li"/>
    <hyperlink ref="F27" r:id="rId20" display="https://detail.tmall.com/item.htm?_u=u1k8immd7351&amp;id=761966098692&amp;spm=a1z09.2.0.0.34c12e8dfEq0li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86150</dc:creator>
  <cp:lastModifiedBy>ArtistYuan</cp:lastModifiedBy>
  <dcterms:created xsi:type="dcterms:W3CDTF">2025-04-30T08:37:34Z</dcterms:created>
  <dcterms:modified xsi:type="dcterms:W3CDTF">2025-04-30T09:41:47Z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DB2FEE1A7AC44CCABFD5983DA5910D71_11</vt:lpwstr>
  </property>
  <property fmtid="{D5CDD505-2E9C-101B-9397-08002B2CF9AE}" pid="3" name="KSOProductBuildVer">
    <vt:lpwstr>2052-12.1.0.15374</vt:lpwstr>
  </property>
</Properties>
</file>