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1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</sheets>
  <calcPr calcId="145621"/>
</workbook>
</file>

<file path=xl/calcChain.xml><?xml version="1.0" encoding="utf-8"?>
<calcChain xmlns="http://schemas.openxmlformats.org/spreadsheetml/2006/main">
  <c r="E12" i="2" l="1"/>
  <c r="E10" i="2" l="1"/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63" i="7" s="1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33" i="7" s="1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53" i="7" s="1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43" i="6" s="1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13" i="5" s="1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93" i="5" s="1"/>
  <c r="E86" i="5"/>
  <c r="E82" i="5"/>
  <c r="E81" i="5"/>
  <c r="E80" i="5"/>
  <c r="E79" i="5"/>
  <c r="E78" i="5"/>
  <c r="E77" i="5"/>
  <c r="E76" i="5"/>
  <c r="E83" i="5" s="1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33" i="5" s="1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73" i="4" s="1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43" i="4" s="1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13" i="4" s="1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13" i="3" s="1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33" i="3" s="1"/>
  <c r="E22" i="3"/>
  <c r="E21" i="3"/>
  <c r="E20" i="3"/>
  <c r="E19" i="3"/>
  <c r="E18" i="3"/>
  <c r="E17" i="3"/>
  <c r="E16" i="3"/>
  <c r="E23" i="3" s="1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33" i="2" s="1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63" i="2" s="1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43" i="2" s="1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73" i="1" s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33" i="1" s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3" i="4" l="1"/>
  <c r="E154" i="4" s="1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83" i="2"/>
  <c r="E13" i="3"/>
  <c r="E164" i="3" s="1"/>
  <c r="E133" i="3"/>
  <c r="E173" i="3"/>
  <c r="E183" i="3"/>
  <c r="E73" i="4"/>
  <c r="E163" i="4"/>
  <c r="E63" i="5"/>
  <c r="E73" i="5"/>
  <c r="E43" i="6"/>
  <c r="E123" i="6"/>
  <c r="E23" i="7"/>
  <c r="E33" i="7"/>
  <c r="E153" i="7"/>
  <c r="E173" i="2"/>
  <c r="E53" i="3"/>
  <c r="E154" i="3" s="1"/>
  <c r="E83" i="3"/>
  <c r="E93" i="3"/>
  <c r="E63" i="4"/>
  <c r="E153" i="4"/>
  <c r="E143" i="5"/>
  <c r="E153" i="5"/>
  <c r="E33" i="6"/>
  <c r="E174" i="6" s="1"/>
  <c r="E63" i="6"/>
  <c r="E113" i="6"/>
  <c r="E13" i="7"/>
  <c r="E164" i="7" s="1"/>
  <c r="E103" i="7"/>
  <c r="E113" i="7"/>
  <c r="E183" i="7"/>
  <c r="E93" i="2"/>
  <c r="E73" i="3"/>
  <c r="E43" i="5"/>
  <c r="E134" i="5" s="1"/>
  <c r="E163" i="2"/>
  <c r="E63" i="3"/>
  <c r="E153" i="3"/>
  <c r="E43" i="4"/>
  <c r="E133" i="4"/>
  <c r="E23" i="5"/>
  <c r="E123" i="5"/>
  <c r="E133" i="5"/>
  <c r="E13" i="6"/>
  <c r="E93" i="6"/>
  <c r="E173" i="6"/>
  <c r="E83" i="7"/>
  <c r="E23" i="2"/>
  <c r="E53" i="5"/>
  <c r="E93" i="7"/>
  <c r="E154" i="7" s="1"/>
  <c r="E13" i="1"/>
  <c r="E13" i="2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13" i="5"/>
  <c r="E94" i="5" s="1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64" i="6" s="1"/>
  <c r="E133" i="6"/>
  <c r="E73" i="7"/>
  <c r="E184" i="7" s="1"/>
  <c r="E123" i="7"/>
  <c r="E14" i="7"/>
  <c r="E174" i="7"/>
  <c r="E84" i="7"/>
  <c r="E54" i="7"/>
  <c r="E114" i="7"/>
  <c r="E14" i="6"/>
  <c r="E134" i="6"/>
  <c r="E24" i="6"/>
  <c r="E184" i="5"/>
  <c r="E14" i="5"/>
  <c r="E144" i="5"/>
  <c r="E34" i="5"/>
  <c r="E104" i="5"/>
  <c r="E14" i="3"/>
  <c r="E84" i="3"/>
  <c r="E24" i="3"/>
  <c r="E54" i="3"/>
  <c r="E44" i="3"/>
  <c r="E94" i="2" l="1"/>
  <c r="E24" i="1"/>
  <c r="E14" i="2"/>
  <c r="E64" i="2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<sst xmlns="http://schemas.openxmlformats.org/spreadsheetml/2006/main" count="2183" uniqueCount="157">
  <si>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</si>
  <si>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</si>
  <si>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</si>
  <si>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</si>
  <si>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</si>
  <si>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</si>
  <si>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</si>
  <si>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</si>
  <si>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</si>
  <si>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</si>
  <si>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</si>
  <si>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</si>
  <si>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</si>
  <si>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</si>
  <si>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</si>
  <si>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</si>
  <si>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</si>
  <si>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</si>
  <si>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</si>
  <si>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</si>
  <si>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</si>
  <si>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</si>
  <si>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</si>
  <si>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</si>
  <si>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</si>
  <si>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</si>
  <si>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</si>
  <si>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</si>
  <si>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</si>
  <si>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</si>
  <si>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</si>
  <si>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</si>
  <si>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</si>
  <si>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</si>
  <si>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</si>
  <si>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</si>
  <si>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</si>
  <si>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</si>
  <si>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</si>
  <si>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</si>
  <si>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</si>
  <si>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</si>
  <si>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</si>
  <si>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</si>
  <si>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</si>
  <si>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</si>
  <si>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</si>
  <si>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</si>
  <si>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</si>
  <si>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</si>
  <si>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</si>
  <si>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</si>
  <si>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</si>
  <si>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</si>
  <si>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</si>
  <si>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</si>
  <si>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</si>
  <si>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</si>
  <si>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</si>
  <si>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</si>
  <si>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</si>
  <si>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</si>
  <si>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</si>
  <si>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</si>
  <si>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</si>
  <si>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</si>
  <si>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</si>
  <si>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</si>
  <si>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</si>
  <si>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</si>
  <si>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</si>
  <si>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</si>
  <si>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</si>
  <si>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</si>
  <si>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</si>
  <si>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</si>
  <si>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</si>
  <si>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</si>
  <si>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</si>
  <si>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</si>
  <si>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</si>
  <si>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</si>
  <si>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</si>
  <si>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</si>
  <si>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</si>
  <si>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</si>
  <si>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</si>
  <si>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</si>
  <si>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</si>
  <si>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</si>
  <si>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</si>
  <si>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</si>
  <si>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</si>
  <si>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</si>
  <si>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</si>
  <si>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</si>
  <si>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</si>
  <si>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</si>
  <si>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</si>
  <si>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</si>
  <si>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</si>
  <si>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</si>
  <si>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</si>
  <si>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</si>
  <si>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</si>
  <si>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</si>
  <si>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</si>
  <si>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</si>
  <si>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</si>
  <si>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</si>
  <si>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</si>
  <si>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</si>
  <si>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</si>
  <si>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</si>
  <si>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</si>
  <si>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</si>
  <si>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</si>
  <si>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</si>
  <si>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</si>
  <si>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</si>
  <si>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</si>
  <si>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</si>
  <si>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</si>
  <si>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</si>
  <si>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</si>
  <si>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</si>
  <si>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</si>
  <si>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</si>
  <si>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</si>
  <si>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</si>
  <si>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</si>
  <si>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</si>
  <si>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</si>
  <si>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</si>
  <si>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</si>
  <si>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</si>
  <si>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</si>
  <si>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</si>
  <si>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</si>
  <si>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</si>
  <si>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</si>
  <si>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</si>
  <si>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</si>
  <si>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</si>
  <si>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</si>
  <si>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Vision Meeting</t>
  </si>
  <si>
    <t>Pitch-Präsentation</t>
  </si>
  <si>
    <t>Mechaniken + GDD ausgearbeitet (Game Loop)</t>
  </si>
  <si>
    <t>??</t>
  </si>
  <si>
    <t>Meeting</t>
  </si>
  <si>
    <t>Concepte für Maken und Guard und Doctor</t>
  </si>
  <si>
    <t>Fill Assets suchen, Mood Picture, Arstile reference ordner, Conzepte Real</t>
  </si>
  <si>
    <t>Concepte stilized, Vison Meeting</t>
  </si>
  <si>
    <t>Concepte real, Concepte Stilized</t>
  </si>
  <si>
    <t>Lang</t>
  </si>
  <si>
    <t>Vorname</t>
  </si>
  <si>
    <t>Levin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</si>
</sst>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  <xf numFmtId="164" fontId="2" fillId="6" borderId="4" xfId="0" applyNumberFormat="1" applyFont="1" applyFill="1" applyBorder="1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B18" sqref="B18:C18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/>
      <c r="G6" s="8" t="s">
        <v>145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39.75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 t="shared" ref="E9:E12" si="0">(B9-C9)*-24-D9</f>
        <v>7.8333333333333357</v>
      </c>
      <c r="F9" s="9"/>
      <c r="G9" s="9" t="s">
        <v>147</v>
      </c>
      <c r="H9" s="9"/>
    </row>
    <row r="10" spans="1:8" ht="15.75" thickBot="1" x14ac:dyDescent="0.3">
      <c r="A10" s="6" t="s">
        <v>15</v>
      </c>
      <c r="B10" s="15">
        <v>0.39583333333333331</v>
      </c>
      <c r="C10" s="30" t="s">
        <v>148</v>
      </c>
      <c r="D10" s="17">
        <v>1</v>
      </c>
      <c r="E10" s="12" t="e">
        <f t="shared" si="0"/>
        <v>#VALUE!</v>
      </c>
      <c r="F10" s="9"/>
      <c r="G10" s="9" t="s">
        <v>146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 t="e">
        <f>SUM(E6:E12)</f>
        <v>#VALUE!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 t="e">
        <f>SUM(E13)</f>
        <v>#VALUE!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145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 t="e">
        <f>SUM(E13+E23)</f>
        <v>#VALUE!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 t="e">
        <f>SUM(E13+E23+E33)</f>
        <v>#VALUE!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 t="e">
        <f>SUM(E13+E23+E33+E43)</f>
        <v>#VALUE!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 t="e">
        <f>SUM(E13+E23+E33+E43+E53)</f>
        <v>#VALUE!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 t="e">
        <f>SUM(E13+E23+E33+E43+E53+E63)</f>
        <v>#VALUE!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 t="e">
        <f>SUM(E13+E23+E33+E43+E53+E63+E73)</f>
        <v>#VALUE!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 t="e">
        <f>SUM(E13+E23+E33+E43+E53+E63+E73+E83)</f>
        <v>#VALUE!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 t="e">
        <f>SUM(E13+E23+E33+E43+E53+E63+E73+E83+E93)</f>
        <v>#VALUE!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 t="e">
        <f>SUM(E13+E23+E33+E43+E53+E63+E73+E83+E93+E103)</f>
        <v>#VALUE!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 t="e">
        <f>SUM(E13+E23+E33+E43+E53+E63+E73+E83+E93+E103+E113)</f>
        <v>#VALUE!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 t="e">
        <f>SUM(E13+E23+E33+E43+E53+E63+E73+E83+E93+E103+E113+E123)</f>
        <v>#VALUE!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 t="e">
        <f>SUM(E13+E23+E33+E43+E53+E63+E73+E83+E93+E103+E113+E123+E133)</f>
        <v>#VALUE!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 t="e">
        <f>SUM(E13+E23+E33+E43+E53+E63+E73+E83+E93+E103+E113+E123+E133+E143)</f>
        <v>#VALUE!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 t="e">
        <f>SUM(E13+E23+E33+E43+E53+E63+E73+E83+E93+E103+E113+E123+E133+E143+E153)</f>
        <v>#VALUE!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 t="e">
        <f>SUM(E13+E23+E33+E43+E53+E63+E73+E83+E93+E103+E113+E123+E133+E143+E153+E163)</f>
        <v>#VALUE!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 t="e">
        <f>SUM(E13+E23+E33+E43+E53+E63+E73+E83+E93+E103+E113+E123+E133+E143+E153+E163+E173)</f>
        <v>#VALUE!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 t="e">
        <f>SUM(E13+E23+E33+E43+E53+E63+E73+E83+E93+E103+E113+E123+E133+E143+E153+E163+E173+E183)</f>
        <v>#VALUE!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activeCell="D2" sqref="D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6.140625" customWidth="1"/>
    <col min="4" max="4" width="26" style="11" customWidth="1"/>
    <col min="5" max="5" width="25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15" t="s">
        <v>154</v>
      </c>
      <c r="C3" s="15"/>
      <c r="D3" s="2"/>
      <c r="E3" s="2"/>
      <c r="F3" s="2"/>
      <c r="G3" s="2"/>
      <c r="H3" s="2"/>
    </row>
    <row r="4" spans="1:8" ht="15.75" thickBot="1" x14ac:dyDescent="0.3">
      <c r="A4" s="3" t="s">
        <v>155</v>
      </c>
      <c r="B4" s="3" t="s">
        <v>156</v>
      </c>
      <c r="C4" s="3"/>
      <c r="D4" s="3"/>
      <c r="E4" s="3"/>
      <c r="F4" s="7" t="s">
        <v>11</v>
      </c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0.70833333333333337</v>
      </c>
      <c r="D6" s="13">
        <v>1</v>
      </c>
      <c r="E6" s="12">
        <f>(B6-C6)*-24-D6</f>
        <v>6</v>
      </c>
      <c r="G6" s="8" t="s">
        <v>149</v>
      </c>
      <c r="H6" s="9"/>
    </row>
    <row r="7" spans="1:8" ht="27" thickBot="1" x14ac:dyDescent="0.3">
      <c r="A7" s="6" t="s">
        <v>12</v>
      </c>
      <c r="B7" s="15">
        <v>0.41666666666666669</v>
      </c>
      <c r="C7" s="15">
        <v>0.6875</v>
      </c>
      <c r="D7" s="17">
        <v>1</v>
      </c>
      <c r="E7" s="12">
        <f t="shared" ref="E7:E12" si="0">(B7-C7)*-24-D7</f>
        <v>5.5</v>
      </c>
      <c r="F7" s="9"/>
      <c r="G7" s="9" t="s">
        <v>151</v>
      </c>
      <c r="H7" s="9"/>
    </row>
    <row r="8" spans="1:8" ht="15.75" thickBot="1" x14ac:dyDescent="0.3">
      <c r="A8" s="6" t="s">
        <v>13</v>
      </c>
      <c r="B8" s="15">
        <v>0.41666666666666669</v>
      </c>
      <c r="C8" s="15">
        <v>0.72916666666666663</v>
      </c>
      <c r="D8" s="17">
        <v>1</v>
      </c>
      <c r="E8" s="12">
        <f t="shared" si="0"/>
        <v>6.4999999999999982</v>
      </c>
      <c r="F8" s="9"/>
      <c r="G8" s="9" t="s">
        <v>153</v>
      </c>
      <c r="H8" s="9"/>
    </row>
    <row r="9" spans="1:8" ht="15.75" thickBot="1" x14ac:dyDescent="0.3">
      <c r="A9" s="6" t="s">
        <v>14</v>
      </c>
      <c r="B9" s="15">
        <v>0.41666666666666669</v>
      </c>
      <c r="C9" s="15">
        <v>0.74305555555555547</v>
      </c>
      <c r="D9" s="17">
        <v>1</v>
      </c>
      <c r="E9" s="12">
        <f t="shared" si="0"/>
        <v>6.8333333333333304</v>
      </c>
      <c r="F9" s="9"/>
      <c r="G9" s="9" t="s">
        <v>152</v>
      </c>
      <c r="H9" s="9"/>
    </row>
    <row r="10" spans="1:8" ht="15.75" thickBot="1" x14ac:dyDescent="0.3">
      <c r="A10" s="6" t="s">
        <v>15</v>
      </c>
      <c r="B10" s="15">
        <v>0.41666666666666669</v>
      </c>
      <c r="C10" s="30">
        <v>0.70833333333333337</v>
      </c>
      <c r="D10" s="17">
        <v>6</v>
      </c>
      <c r="E10" s="12">
        <f>(B10-C10)*-24-D10</f>
        <v>1</v>
      </c>
      <c r="F10" s="9"/>
      <c r="G10" s="9" t="s">
        <v>146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v>4</v>
      </c>
      <c r="F11" s="9"/>
      <c r="G11" s="9" t="s">
        <v>150</v>
      </c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>(B12-C12)*-24-D12</f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29.833333333333329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29.833333333333329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145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31.083333333333329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31.083333333333329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31.083333333333329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31.083333333333329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31.083333333333329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31.083333333333329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31.083333333333329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31.083333333333329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31.083333333333329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31.083333333333329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31.083333333333329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31.083333333333329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31.083333333333329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31.083333333333329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31.083333333333329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31.083333333333329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31.083333333333329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12" sqref="G11:G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30.7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30.7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30.7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30.7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30.7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30.7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30.7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30.7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30.7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30.7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30.7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30.7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30.7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30.7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30.7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30.7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30.7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30.7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30.7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3" sqref="C3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J11" sqref="J11"/>
    </sheetView>
  </sheetViews>
  <sheetFormatPr baseColWidth="10" defaultRowHeight="15" x14ac:dyDescent="0.25"/>
  <cols>
    <col min="1" max="1" width="14.5703125" style="11" bestFit="1" customWidth="1"/>
    <col min="4" max="4" width="14.7109375" style="11" bestFit="1" customWidth="1"/>
    <col min="6" max="6" width="24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Tobias</vt:lpstr>
      <vt:lpstr>Lou</vt:lpstr>
      <vt:lpstr>Jesse</vt:lpstr>
      <vt:lpstr>Michelle</vt:lpstr>
      <vt:lpstr>Levin</vt:lpstr>
      <vt:lpstr>Michi</vt:lpstr>
      <vt:lpstr>Sonja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Levin Lang</cp:lastModifiedBy>
  <dcterms:created xsi:type="dcterms:W3CDTF">2018-04-11T08:41:09Z</dcterms:created>
  <dcterms:modified xsi:type="dcterms:W3CDTF">2018-04-19T08:34:14Z</dcterms:modified>
</cp:coreProperties>
</file>