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38" i="1"/>
  <c r="E37" i="1"/>
  <c r="E29" i="1" l="1"/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63" i="1" s="1"/>
  <c r="E157" i="1"/>
  <c r="E156" i="1"/>
  <c r="E152" i="1"/>
  <c r="E151" i="1"/>
  <c r="E150" i="1"/>
  <c r="E149" i="1"/>
  <c r="E153" i="1" s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33" i="1" s="1"/>
  <c r="E126" i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13" i="1" s="1"/>
  <c r="E108" i="1"/>
  <c r="E107" i="1"/>
  <c r="E106" i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93" i="1" s="1"/>
  <c r="E82" i="1"/>
  <c r="E81" i="1"/>
  <c r="E80" i="1"/>
  <c r="E79" i="1"/>
  <c r="E78" i="1"/>
  <c r="E77" i="1"/>
  <c r="E76" i="1"/>
  <c r="E83" i="1" s="1"/>
  <c r="E72" i="1"/>
  <c r="E71" i="1"/>
  <c r="E70" i="1"/>
  <c r="E69" i="1"/>
  <c r="E73" i="1" s="1"/>
  <c r="E68" i="1"/>
  <c r="E67" i="1"/>
  <c r="E66" i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42" i="1"/>
  <c r="E41" i="1"/>
  <c r="E40" i="1"/>
  <c r="E36" i="1"/>
  <c r="E32" i="1"/>
  <c r="E31" i="1"/>
  <c r="E30" i="1"/>
  <c r="E33" i="1"/>
  <c r="E28" i="1"/>
  <c r="E27" i="1"/>
  <c r="E26" i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53" i="1" l="1"/>
  <c r="E43" i="1"/>
  <c r="E14" i="1"/>
  <c r="E24" i="1"/>
  <c r="E34" i="1"/>
  <c r="E184" i="1" l="1"/>
  <c r="E164" i="1"/>
  <c r="E174" i="1"/>
  <c r="E54" i="1"/>
  <c r="E44" i="1"/>
  <c r="E84" i="1"/>
  <c r="E134" i="1"/>
  <c r="E74" i="1"/>
  <c r="E94" i="1"/>
  <c r="E64" i="1"/>
  <c r="E114" i="1"/>
  <c r="E104" i="1"/>
  <c r="E144" i="1"/>
  <c r="E154" i="1"/>
  <c r="E124" i="1"/>
</calcChain>
</file>

<file path=xl/sharedStrings.xml><?xml version="1.0" encoding="utf-8"?>
<sst xmlns="http://schemas.openxmlformats.org/spreadsheetml/2006/main" count="329" uniqueCount="157">
  <si>
    <t>Zeiterfassung</t>
  </si>
  <si>
    <t>Name</t>
  </si>
  <si>
    <t>(zB krank, Arzt, Arbeit, etc)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</si>
  <si>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</si>
  <si>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</si>
  <si>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</si>
  <si>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</si>
  <si>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</si>
  <si>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</si>
  <si>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</si>
  <si>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</si>
  <si>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</si>
  <si>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Meeting</t>
  </si>
  <si>
    <t>Di., 10.04.2018</t>
  </si>
  <si>
    <t>Art Bibel, Voodoo Puppe, Blockout Puppe, Puppenansichten</t>
  </si>
  <si>
    <t>Mi., 11.04.2018</t>
  </si>
  <si>
    <t>Mood Conzept, Farbpaltette, Art Meeting, Größenvergleiche</t>
  </si>
  <si>
    <t>Do., 12.04.2018</t>
  </si>
  <si>
    <t xml:space="preserve">Farb Conzepte 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</si>
  <si>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</si>
  <si>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</si>
  <si>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</si>
  <si>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</si>
  <si>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</si>
  <si>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</si>
  <si>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</si>
  <si>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</si>
  <si>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</si>
  <si>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Vision Meeting</t>
  </si>
  <si>
    <t>Do., 19.04.2018</t>
  </si>
  <si>
    <t>Fr., 20.04.2018</t>
  </si>
  <si>
    <t>Assetliste</t>
  </si>
  <si>
    <t>Sa., 21.04.2018</t>
  </si>
  <si>
    <t>So., 22.04.2018</t>
  </si>
  <si>
    <t>Mo., 23.04.2018</t>
  </si>
  <si>
    <t>Assetliste, Voodoo Puppe Mesh</t>
  </si>
  <si>
    <t>Di., 24.04.2018</t>
  </si>
  <si>
    <t>Art Bibel, Voodoo Puppe Mesh</t>
  </si>
  <si>
    <t>Mi., 25.04.2018</t>
  </si>
  <si>
    <t>Voodoo Puppe Mesh- lowpoly+ highpoly, Baking, knopf mesh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</si>
  <si>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</si>
  <si>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</si>
  <si>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</si>
  <si>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</si>
  <si>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</si>
  <si>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</si>
  <si>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</si>
  <si>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</si>
  <si>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</si>
  <si>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</si>
  <si>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</si>
  <si>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</si>
  <si>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</si>
  <si>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</si>
  <si>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</si>
  <si>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</si>
  <si>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</si>
  <si>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</si>
  <si>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</si>
  <si>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</si>
  <si>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</si>
  <si>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</si>
  <si>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</si>
  <si>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</si>
  <si>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</si>
  <si>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</si>
  <si>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</si>
  <si>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</si>
  <si>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</si>
  <si>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</si>
  <si>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</si>
  <si>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</si>
  <si>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</si>
  <si>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</si>
  <si>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</si>
  <si>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</si>
  <si>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</si>
  <si>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</si>
  <si>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</si>
  <si>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</si>
  <si>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</si>
  <si>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</si>
  <si>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</si>
  <si>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</si>
  <si>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</si>
  <si>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</si>
  <si>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</si>
  <si>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</si>
  <si>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</si>
  <si>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</si>
  <si>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</si>
  <si>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</si>
  <si>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</si>
  <si>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</si>
  <si>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</si>
  <si>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</si>
  <si>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</si>
  <si>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</si>
  <si>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</si>
  <si>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</si>
  <si>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</si>
  <si>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</si>
  <si>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</si>
  <si>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</si>
  <si>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</si>
  <si>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</si>
  <si>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</si>
  <si>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</si>
  <si>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</si>
  <si>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</si>
  <si>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</si>
  <si>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</si>
  <si>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</si>
  <si>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</si>
  <si>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</si>
  <si>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</si>
  <si>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</si>
  <si>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</si>
  <si>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</si>
  <si>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</si>
  <si>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</si>
  <si>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</si>
  <si>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</si>
  <si>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</si>
  <si>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</si>
  <si>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</si>
  <si>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</si>
  <si>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</si>
  <si>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</si>
  <si>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</si>
  <si>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</si>
  <si>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</si>
  <si>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</si>
  <si>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</si>
  <si>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</si>
  <si>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</si>
  <si>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</si>
  <si>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</si>
  <si>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</si>
  <si>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</si>
  <si>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</si>
  <si>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</si>
  <si>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</si>
  <si>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</si>
  <si>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</si>
  <si>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</si>
  <si>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</si>
  <si>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</si>
  <si>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</si>
  <si>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Knopf mesh, Knopf baking, Handsoft</t>
  </si>
  <si>
    <t>Voodoo Puppe Textur, Substance painter</t>
  </si>
  <si>
    <t>Voodoo Puppe, Textur tests</t>
  </si>
  <si>
    <t>Textur tests, Farbpaletten; unity tests</t>
  </si>
  <si>
    <t>Texturen, hibiskus Mesh, Unity test</t>
  </si>
  <si>
    <t>Hibiskus mesh</t>
  </si>
  <si>
    <t>Feiertag</t>
  </si>
  <si>
    <t>Texturen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</si>
</sst>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800000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3">
    <xf numFmtId="0" fontId="0" fillId="0" borderId="0" xfId="0"/>
    <xf numFmtId="0" fontId="2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164" fontId="3" fillId="3" borderId="2" xfId="0" applyNumberFormat="1" applyFont="1" applyFill="1" applyBorder="1" applyAlignment="1">
      <alignment wrapText="1"/>
    </xf>
    <xf numFmtId="164" fontId="3" fillId="4" borderId="2" xfId="0" applyNumberFormat="1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4" fillId="7" borderId="2" xfId="0" applyFont="1" applyFill="1" applyBorder="1" applyAlignment="1">
      <alignment wrapText="1"/>
    </xf>
    <xf numFmtId="0" fontId="3" fillId="8" borderId="3" xfId="0" applyFont="1" applyFill="1" applyBorder="1" applyAlignment="1">
      <alignment wrapText="1"/>
    </xf>
    <xf numFmtId="0" fontId="3" fillId="9" borderId="3" xfId="0" applyFont="1" applyFill="1" applyBorder="1" applyAlignment="1">
      <alignment wrapText="1"/>
    </xf>
    <xf numFmtId="0" fontId="5" fillId="10" borderId="4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5" fillId="6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8" borderId="2" xfId="0" applyFont="1" applyFill="1" applyBorder="1" applyAlignment="1">
      <alignment wrapText="1"/>
    </xf>
    <xf numFmtId="0" fontId="5" fillId="9" borderId="2" xfId="0" applyFont="1" applyFill="1" applyBorder="1" applyAlignment="1">
      <alignment wrapText="1"/>
    </xf>
    <xf numFmtId="0" fontId="0" fillId="0" borderId="0" xfId="0" applyFill="1"/>
    <xf numFmtId="0" fontId="0" fillId="11" borderId="0" xfId="0" applyFill="1"/>
    <xf numFmtId="2" fontId="4" fillId="6" borderId="9" xfId="0" applyNumberFormat="1" applyFont="1" applyFill="1" applyBorder="1" applyAlignment="1">
      <alignment horizontal="right" wrapText="1"/>
    </xf>
    <xf numFmtId="2" fontId="4" fillId="6" borderId="3" xfId="0" applyNumberFormat="1" applyFont="1" applyFill="1" applyBorder="1" applyAlignment="1">
      <alignment horizontal="right" wrapText="1"/>
    </xf>
    <xf numFmtId="0" fontId="3" fillId="7" borderId="3" xfId="0" applyFont="1" applyFill="1" applyBorder="1" applyAlignment="1">
      <alignment wrapText="1"/>
    </xf>
    <xf numFmtId="0" fontId="6" fillId="12" borderId="4" xfId="0" applyFont="1" applyFill="1" applyBorder="1" applyAlignment="1">
      <alignment horizontal="right" wrapText="1"/>
    </xf>
    <xf numFmtId="2" fontId="3" fillId="5" borderId="2" xfId="0" applyNumberFormat="1" applyFont="1" applyFill="1" applyBorder="1" applyAlignment="1">
      <alignment wrapText="1"/>
    </xf>
    <xf numFmtId="2" fontId="6" fillId="6" borderId="2" xfId="0" applyNumberFormat="1" applyFont="1" applyFill="1" applyBorder="1" applyAlignment="1">
      <alignment horizontal="right" wrapText="1"/>
    </xf>
    <xf numFmtId="0" fontId="3" fillId="7" borderId="2" xfId="0" applyFont="1" applyFill="1" applyBorder="1" applyAlignment="1">
      <alignment wrapText="1"/>
    </xf>
    <xf numFmtId="0" fontId="3" fillId="8" borderId="2" xfId="0" applyFont="1" applyFill="1" applyBorder="1" applyAlignment="1">
      <alignment wrapText="1"/>
    </xf>
    <xf numFmtId="0" fontId="3" fillId="9" borderId="2" xfId="0" applyFont="1" applyFill="1" applyBorder="1" applyAlignment="1">
      <alignment wrapText="1"/>
    </xf>
    <xf numFmtId="2" fontId="6" fillId="6" borderId="5" xfId="0" applyNumberFormat="1" applyFont="1" applyFill="1" applyBorder="1" applyAlignment="1">
      <alignment horizontal="right" wrapText="1"/>
    </xf>
    <xf numFmtId="164" fontId="1" fillId="3" borderId="2" xfId="1" applyNumberFormat="1" applyFill="1" applyBorder="1" applyAlignment="1">
      <alignment wrapText="1"/>
    </xf>
    <xf numFmtId="164" fontId="1" fillId="4" borderId="2" xfId="1" applyNumberFormat="1" applyFill="1" applyBorder="1" applyAlignment="1">
      <alignment wrapText="1"/>
    </xf>
    <xf numFmtId="2" fontId="1" fillId="5" borderId="6" xfId="1" applyNumberFormat="1" applyFill="1" applyBorder="1" applyAlignment="1">
      <alignment wrapText="1"/>
    </xf>
    <xf numFmtId="2" fontId="1" fillId="6" borderId="7" xfId="1" applyNumberFormat="1" applyFill="1" applyBorder="1" applyAlignment="1">
      <alignment horizontal="right" wrapText="1"/>
    </xf>
    <xf numFmtId="0" fontId="1" fillId="7" borderId="8" xfId="1" applyFill="1" applyBorder="1" applyAlignment="1">
      <alignment wrapText="1"/>
    </xf>
    <xf numFmtId="0" fontId="1" fillId="8" borderId="2" xfId="1" applyFill="1" applyBorder="1" applyAlignment="1">
      <alignment wrapText="1"/>
    </xf>
    <xf numFmtId="0" fontId="1" fillId="9" borderId="2" xfId="1" applyFill="1" applyBorder="1" applyAlignment="1">
      <alignment wrapText="1"/>
    </xf>
    <xf numFmtId="2" fontId="5" fillId="6" borderId="2" xfId="0" applyNumberFormat="1" applyFont="1" applyFill="1" applyBorder="1" applyAlignment="1">
      <alignment wrapText="1"/>
    </xf>
    <xf numFmtId="2" fontId="1" fillId="5" borderId="2" xfId="1" applyNumberFormat="1" applyFill="1" applyBorder="1" applyAlignment="1">
      <alignment wrapText="1"/>
    </xf>
    <xf numFmtId="2" fontId="1" fillId="6" borderId="2" xfId="1" applyNumberFormat="1" applyFill="1" applyBorder="1" applyAlignment="1">
      <alignment horizontal="right" wrapText="1"/>
    </xf>
    <xf numFmtId="0" fontId="1" fillId="7" borderId="2" xfId="1" applyFill="1" applyBorder="1" applyAlignment="1">
      <alignment wrapText="1"/>
    </xf>
    <xf numFmtId="2" fontId="4" fillId="6" borderId="1" xfId="0" applyNumberFormat="1" applyFont="1" applyFill="1" applyBorder="1" applyAlignment="1">
      <alignment horizontal="right" wrapText="1"/>
    </xf>
    <xf numFmtId="0" fontId="3" fillId="12" borderId="4" xfId="0" applyFont="1" applyFill="1" applyBorder="1" applyAlignment="1">
      <alignment horizontal="right" wrapText="1"/>
    </xf>
    <xf numFmtId="2" fontId="1" fillId="6" borderId="2" xfId="1" applyNumberFormat="1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6" fillId="13" borderId="4" xfId="0" applyFont="1" applyFill="1" applyBorder="1" applyAlignment="1">
      <alignment horizontal="right" wrapText="1"/>
    </xf>
    <xf numFmtId="164" fontId="6" fillId="13" borderId="2" xfId="0" applyNumberFormat="1" applyFont="1" applyFill="1" applyBorder="1" applyAlignment="1">
      <alignment horizontal="right" wrapText="1"/>
    </xf>
    <xf numFmtId="2" fontId="6" fillId="13" borderId="2" xfId="0" applyNumberFormat="1" applyFont="1" applyFill="1" applyBorder="1" applyAlignment="1">
      <alignment horizontal="right" wrapText="1"/>
    </xf>
    <xf numFmtId="0" fontId="0" fillId="13" borderId="0" xfId="0" applyFill="1" applyAlignment="1">
      <alignment wrapText="1"/>
    </xf>
    <xf numFmtId="0" fontId="6" fillId="13" borderId="2" xfId="0" applyFont="1" applyFill="1" applyBorder="1" applyAlignment="1">
      <alignment wrapText="1"/>
    </xf>
    <xf numFmtId="0" fontId="3" fillId="13" borderId="2" xfId="0" applyFont="1" applyFill="1" applyBorder="1" applyAlignment="1">
      <alignment wrapText="1"/>
    </xf>
    <xf numFmtId="164" fontId="3" fillId="13" borderId="2" xfId="0" applyNumberFormat="1" applyFont="1" applyFill="1" applyBorder="1" applyAlignment="1">
      <alignment wrapText="1"/>
    </xf>
    <xf numFmtId="2" fontId="3" fillId="13" borderId="2" xfId="0" applyNumberFormat="1" applyFont="1" applyFill="1" applyBorder="1" applyAlignment="1">
      <alignment wrapText="1"/>
    </xf>
    <xf numFmtId="2" fontId="6" fillId="13" borderId="5" xfId="0" applyNumberFormat="1" applyFont="1" applyFill="1" applyBorder="1" applyAlignment="1">
      <alignment horizontal="right" wrapText="1"/>
    </xf>
    <xf numFmtId="164" fontId="1" fillId="13" borderId="2" xfId="1" applyNumberFormat="1" applyFill="1" applyBorder="1" applyAlignment="1">
      <alignment wrapText="1"/>
    </xf>
    <xf numFmtId="2" fontId="1" fillId="13" borderId="6" xfId="1" applyNumberFormat="1" applyFill="1" applyBorder="1" applyAlignment="1">
      <alignment wrapText="1"/>
    </xf>
    <xf numFmtId="2" fontId="1" fillId="13" borderId="7" xfId="1" applyNumberFormat="1" applyFill="1" applyBorder="1" applyAlignment="1">
      <alignment horizontal="right" wrapText="1"/>
    </xf>
    <xf numFmtId="0" fontId="1" fillId="13" borderId="8" xfId="1" applyFill="1" applyBorder="1" applyAlignment="1">
      <alignment wrapText="1"/>
    </xf>
    <xf numFmtId="0" fontId="1" fillId="13" borderId="2" xfId="1" applyFill="1" applyBorder="1" applyAlignment="1">
      <alignment wrapText="1"/>
    </xf>
    <xf numFmtId="0" fontId="3" fillId="7" borderId="9" xfId="0" applyFont="1" applyFill="1" applyBorder="1" applyAlignment="1">
      <alignment wrapText="1"/>
    </xf>
    <xf numFmtId="0" fontId="3" fillId="8" borderId="9" xfId="0" applyFont="1" applyFill="1" applyBorder="1" applyAlignment="1">
      <alignment wrapText="1"/>
    </xf>
    <xf numFmtId="0" fontId="3" fillId="9" borderId="9" xfId="0" applyFont="1" applyFill="1" applyBorder="1" applyAlignment="1">
      <alignment wrapText="1"/>
    </xf>
    <xf numFmtId="0" fontId="5" fillId="10" borderId="10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5" fillId="4" borderId="5" xfId="0" applyFont="1" applyFill="1" applyBorder="1" applyAlignment="1">
      <alignment wrapText="1"/>
    </xf>
    <xf numFmtId="0" fontId="5" fillId="5" borderId="5" xfId="0" applyFont="1" applyFill="1" applyBorder="1" applyAlignment="1">
      <alignment wrapText="1"/>
    </xf>
    <xf numFmtId="0" fontId="5" fillId="6" borderId="5" xfId="0" applyFont="1" applyFill="1" applyBorder="1" applyAlignment="1">
      <alignment wrapText="1"/>
    </xf>
    <xf numFmtId="0" fontId="5" fillId="7" borderId="5" xfId="0" applyFont="1" applyFill="1" applyBorder="1" applyAlignment="1">
      <alignment wrapText="1"/>
    </xf>
    <xf numFmtId="0" fontId="5" fillId="8" borderId="5" xfId="0" applyFont="1" applyFill="1" applyBorder="1" applyAlignment="1">
      <alignment wrapText="1"/>
    </xf>
    <xf numFmtId="0" fontId="5" fillId="9" borderId="5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4" borderId="9" xfId="0" applyFont="1" applyFill="1" applyBorder="1" applyAlignment="1">
      <alignment wrapText="1"/>
    </xf>
    <xf numFmtId="0" fontId="3" fillId="5" borderId="9" xfId="0" applyFont="1" applyFill="1" applyBorder="1" applyAlignment="1">
      <alignment wrapText="1"/>
    </xf>
    <xf numFmtId="0" fontId="6" fillId="13" borderId="11" xfId="0" applyFont="1" applyFill="1" applyBorder="1" applyAlignment="1">
      <alignment horizontal="right" wrapText="1"/>
    </xf>
    <xf numFmtId="164" fontId="3" fillId="13" borderId="12" xfId="0" applyNumberFormat="1" applyFont="1" applyFill="1" applyBorder="1" applyAlignment="1">
      <alignment wrapText="1"/>
    </xf>
    <xf numFmtId="2" fontId="3" fillId="13" borderId="12" xfId="0" applyNumberFormat="1" applyFont="1" applyFill="1" applyBorder="1" applyAlignment="1">
      <alignment wrapText="1"/>
    </xf>
    <xf numFmtId="2" fontId="6" fillId="13" borderId="12" xfId="0" applyNumberFormat="1" applyFont="1" applyFill="1" applyBorder="1" applyAlignment="1">
      <alignment horizontal="right" wrapText="1"/>
    </xf>
    <xf numFmtId="0" fontId="3" fillId="13" borderId="12" xfId="0" applyFont="1" applyFill="1" applyBorder="1" applyAlignment="1">
      <alignment wrapText="1"/>
    </xf>
    <xf numFmtId="0" fontId="3" fillId="13" borderId="13" xfId="0" applyFont="1" applyFill="1" applyBorder="1" applyAlignment="1">
      <alignment wrapText="1"/>
    </xf>
    <xf numFmtId="0" fontId="0" fillId="13" borderId="12" xfId="0" applyFill="1" applyBorder="1" applyAlignment="1">
      <alignment wrapText="1"/>
    </xf>
    <xf numFmtId="164" fontId="1" fillId="13" borderId="12" xfId="1" applyNumberFormat="1" applyFill="1" applyBorder="1" applyAlignment="1">
      <alignment wrapText="1"/>
    </xf>
    <xf numFmtId="2" fontId="1" fillId="13" borderId="12" xfId="1" applyNumberFormat="1" applyFill="1" applyBorder="1" applyAlignment="1">
      <alignment wrapText="1"/>
    </xf>
    <xf numFmtId="2" fontId="1" fillId="13" borderId="12" xfId="1" applyNumberFormat="1" applyFill="1" applyBorder="1" applyAlignment="1">
      <alignment horizontal="right" wrapText="1"/>
    </xf>
    <xf numFmtId="0" fontId="1" fillId="13" borderId="12" xfId="1" applyFill="1" applyBorder="1" applyAlignment="1">
      <alignment wrapText="1"/>
    </xf>
    <xf numFmtId="0" fontId="1" fillId="13" borderId="13" xfId="1" applyFill="1" applyBorder="1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abSelected="1" topLeftCell="A25" workbookViewId="0">
      <selection activeCell="I41" sqref="I41"/>
    </sheetView>
  </sheetViews>
  <sheetFormatPr baseColWidth="10" defaultRowHeight="15" x14ac:dyDescent="0.25"/>
  <cols>
    <col min="1" max="1" width="14.5703125" style="54" bestFit="1" customWidth="1"/>
    <col min="2" max="2" width="22.7109375" style="55" customWidth="1"/>
    <col min="3" max="3" width="26.140625" style="56" customWidth="1"/>
    <col min="4" max="4" width="26" style="57" customWidth="1"/>
    <col min="5" max="5" width="25.85546875" style="58" customWidth="1"/>
    <col min="6" max="6" width="24.85546875" style="59" bestFit="1" customWidth="1"/>
    <col min="7" max="7" width="40.85546875" style="60" bestFit="1" customWidth="1"/>
    <col min="8" max="8" width="13.42578125" style="61" bestFit="1" customWidth="1"/>
  </cols>
  <sheetData>
    <row r="1" spans="1:16" ht="15.75" thickBot="1" x14ac:dyDescent="0.3">
      <c r="A1" s="1" t="s">
        <v>0</v>
      </c>
      <c r="B1" s="2"/>
      <c r="C1" s="3"/>
      <c r="D1" s="4"/>
      <c r="E1" s="5"/>
      <c r="F1" s="6"/>
      <c r="G1" s="7"/>
      <c r="H1" s="8"/>
    </row>
    <row r="2" spans="1:16" ht="15.75" thickBot="1" x14ac:dyDescent="0.3">
      <c r="A2" s="9"/>
      <c r="B2" s="2"/>
      <c r="C2" s="3"/>
      <c r="D2" s="4"/>
      <c r="E2" s="5"/>
      <c r="F2" s="6"/>
      <c r="G2" s="7"/>
      <c r="H2" s="8"/>
    </row>
    <row r="3" spans="1:16" ht="15.75" thickBot="1" x14ac:dyDescent="0.3">
      <c r="A3" s="9" t="s">
        <v>1</v>
      </c>
      <c r="B3" s="10">
        <v>0.69791666666666663</v>
      </c>
      <c r="C3" s="11">
        <v>0.75</v>
      </c>
      <c r="D3" s="4"/>
      <c r="E3" s="5"/>
      <c r="F3" s="6"/>
      <c r="G3" s="7"/>
      <c r="H3" s="8"/>
    </row>
    <row r="4" spans="1:16" ht="15.75" thickBot="1" x14ac:dyDescent="0.3">
      <c r="A4" s="12"/>
      <c r="B4" s="13"/>
      <c r="C4" s="14"/>
      <c r="D4" s="15"/>
      <c r="E4" s="16"/>
      <c r="F4" s="17" t="s">
        <v>2</v>
      </c>
      <c r="G4" s="18"/>
      <c r="H4" s="19"/>
    </row>
    <row r="5" spans="1:16" ht="15.75" thickBot="1" x14ac:dyDescent="0.3">
      <c r="A5" s="20" t="s">
        <v>3</v>
      </c>
      <c r="B5" s="21" t="s">
        <v>4</v>
      </c>
      <c r="C5" s="22" t="s">
        <v>5</v>
      </c>
      <c r="D5" s="23" t="s">
        <v>6</v>
      </c>
      <c r="E5" s="24" t="s">
        <v>7</v>
      </c>
      <c r="F5" s="25" t="s">
        <v>8</v>
      </c>
      <c r="G5" s="26" t="s">
        <v>9</v>
      </c>
      <c r="H5" s="27" t="s">
        <v>10</v>
      </c>
    </row>
    <row r="6" spans="1:16" s="29" customFormat="1" ht="15.75" thickBot="1" x14ac:dyDescent="0.3">
      <c r="A6" s="62" t="s">
        <v>11</v>
      </c>
      <c r="B6" s="63">
        <v>0.41666666666666669</v>
      </c>
      <c r="C6" s="63">
        <v>0.75</v>
      </c>
      <c r="D6" s="64">
        <v>1</v>
      </c>
      <c r="E6" s="64">
        <f>(B6-C6)*-24-D6</f>
        <v>7</v>
      </c>
      <c r="F6" s="65"/>
      <c r="G6" s="66" t="s">
        <v>12</v>
      </c>
      <c r="H6" s="67"/>
      <c r="I6" s="28"/>
      <c r="J6" s="28"/>
      <c r="K6" s="28"/>
      <c r="L6" s="28"/>
      <c r="M6" s="28"/>
      <c r="N6" s="28"/>
      <c r="O6" s="28"/>
      <c r="P6" s="28"/>
    </row>
    <row r="7" spans="1:16" s="29" customFormat="1" ht="27" thickBot="1" x14ac:dyDescent="0.3">
      <c r="A7" s="62" t="s">
        <v>13</v>
      </c>
      <c r="B7" s="68">
        <v>0.375</v>
      </c>
      <c r="C7" s="68">
        <v>0.75</v>
      </c>
      <c r="D7" s="69">
        <v>1</v>
      </c>
      <c r="E7" s="64">
        <f t="shared" ref="E7:E12" si="0">(B7-C7)*-24-D7</f>
        <v>8</v>
      </c>
      <c r="F7" s="67"/>
      <c r="G7" s="67" t="s">
        <v>14</v>
      </c>
      <c r="H7" s="67"/>
      <c r="I7" s="28"/>
      <c r="J7" s="28"/>
      <c r="K7" s="28"/>
      <c r="L7" s="28"/>
      <c r="M7" s="28"/>
      <c r="N7" s="28"/>
      <c r="O7" s="28"/>
      <c r="P7" s="28"/>
    </row>
    <row r="8" spans="1:16" s="29" customFormat="1" ht="27" thickBot="1" x14ac:dyDescent="0.3">
      <c r="A8" s="62" t="s">
        <v>15</v>
      </c>
      <c r="B8" s="68">
        <v>0.39583333333333331</v>
      </c>
      <c r="C8" s="68">
        <v>0.72916666666666663</v>
      </c>
      <c r="D8" s="69">
        <v>2</v>
      </c>
      <c r="E8" s="64">
        <f t="shared" si="0"/>
        <v>6</v>
      </c>
      <c r="F8" s="67"/>
      <c r="G8" s="67" t="s">
        <v>16</v>
      </c>
      <c r="H8" s="67"/>
      <c r="I8" s="28"/>
      <c r="J8" s="28"/>
      <c r="K8" s="28"/>
      <c r="L8" s="28"/>
      <c r="M8" s="28"/>
      <c r="N8" s="28"/>
      <c r="O8" s="28"/>
      <c r="P8" s="28"/>
    </row>
    <row r="9" spans="1:16" s="29" customFormat="1" ht="15.75" thickBot="1" x14ac:dyDescent="0.3">
      <c r="A9" s="62" t="s">
        <v>17</v>
      </c>
      <c r="B9" s="68">
        <v>0.38194444444444442</v>
      </c>
      <c r="C9" s="68">
        <v>0.78125</v>
      </c>
      <c r="D9" s="69">
        <v>1.5</v>
      </c>
      <c r="E9" s="64">
        <f t="shared" si="0"/>
        <v>8.0833333333333339</v>
      </c>
      <c r="F9" s="67"/>
      <c r="G9" s="67" t="s">
        <v>18</v>
      </c>
      <c r="H9" s="67"/>
      <c r="I9" s="28"/>
      <c r="J9" s="28"/>
      <c r="K9" s="28"/>
      <c r="L9" s="28"/>
      <c r="M9" s="28"/>
      <c r="N9" s="28"/>
      <c r="O9" s="28"/>
      <c r="P9" s="28"/>
    </row>
    <row r="10" spans="1:16" s="29" customFormat="1" ht="15.75" thickBot="1" x14ac:dyDescent="0.3">
      <c r="A10" s="62" t="s">
        <v>19</v>
      </c>
      <c r="B10" s="68">
        <v>0.39583333333333331</v>
      </c>
      <c r="C10" s="68">
        <v>0.70833333333333337</v>
      </c>
      <c r="D10" s="69"/>
      <c r="E10" s="64">
        <f>(B10-C10)*-24-D10</f>
        <v>7.5000000000000018</v>
      </c>
      <c r="F10" s="67"/>
      <c r="G10" s="67" t="s">
        <v>20</v>
      </c>
      <c r="H10" s="67"/>
      <c r="I10" s="28"/>
      <c r="J10" s="28"/>
      <c r="K10" s="28"/>
      <c r="L10" s="28"/>
      <c r="M10" s="28"/>
      <c r="N10" s="28"/>
      <c r="O10" s="28"/>
      <c r="P10" s="28"/>
    </row>
    <row r="11" spans="1:16" s="29" customFormat="1" ht="15.75" thickBot="1" x14ac:dyDescent="0.3">
      <c r="A11" s="62" t="s">
        <v>21</v>
      </c>
      <c r="B11" s="68"/>
      <c r="C11" s="68"/>
      <c r="D11" s="69"/>
      <c r="E11" s="70">
        <f t="shared" si="0"/>
        <v>0</v>
      </c>
      <c r="F11" s="67"/>
      <c r="G11" s="67"/>
      <c r="H11" s="67"/>
      <c r="I11" s="28"/>
      <c r="J11" s="28"/>
      <c r="K11" s="28"/>
      <c r="L11" s="28"/>
      <c r="M11" s="28"/>
      <c r="N11" s="28"/>
      <c r="O11" s="28"/>
      <c r="P11" s="28"/>
    </row>
    <row r="12" spans="1:16" s="29" customFormat="1" ht="15.75" thickBot="1" x14ac:dyDescent="0.3">
      <c r="A12" s="62" t="s">
        <v>22</v>
      </c>
      <c r="B12" s="71"/>
      <c r="C12" s="71"/>
      <c r="D12" s="72"/>
      <c r="E12" s="73">
        <f t="shared" si="0"/>
        <v>0</v>
      </c>
      <c r="F12" s="74"/>
      <c r="G12" s="75"/>
      <c r="H12" s="75"/>
      <c r="I12" s="28"/>
      <c r="J12" s="28"/>
      <c r="K12" s="28"/>
      <c r="L12" s="28"/>
      <c r="M12" s="28"/>
      <c r="N12" s="28"/>
      <c r="O12" s="28"/>
      <c r="P12" s="28"/>
    </row>
    <row r="13" spans="1:16" ht="15.75" thickBot="1" x14ac:dyDescent="0.3">
      <c r="A13" s="9"/>
      <c r="B13" s="2"/>
      <c r="C13" s="3"/>
      <c r="D13" s="4" t="s">
        <v>23</v>
      </c>
      <c r="E13" s="30">
        <f>SUM(E6:E12)</f>
        <v>36.583333333333336</v>
      </c>
      <c r="F13" s="6"/>
      <c r="G13" s="7"/>
      <c r="H13" s="8"/>
      <c r="I13" s="28"/>
      <c r="J13" s="28"/>
      <c r="K13" s="28"/>
      <c r="L13" s="28"/>
      <c r="M13" s="28"/>
      <c r="N13" s="28"/>
      <c r="O13" s="28"/>
      <c r="P13" s="28"/>
    </row>
    <row r="14" spans="1:16" ht="15.75" thickBot="1" x14ac:dyDescent="0.3">
      <c r="A14" s="12"/>
      <c r="B14" s="13"/>
      <c r="C14" s="14"/>
      <c r="D14" s="15" t="s">
        <v>24</v>
      </c>
      <c r="E14" s="31">
        <f>SUM(E13)</f>
        <v>36.583333333333336</v>
      </c>
      <c r="F14" s="32"/>
      <c r="G14" s="18"/>
      <c r="H14" s="19"/>
      <c r="I14" s="28"/>
      <c r="J14" s="28"/>
      <c r="K14" s="28"/>
      <c r="L14" s="28"/>
      <c r="M14" s="28"/>
      <c r="N14" s="28"/>
      <c r="O14" s="28"/>
      <c r="P14" s="28"/>
    </row>
    <row r="15" spans="1:16" ht="15.75" thickBot="1" x14ac:dyDescent="0.3">
      <c r="A15" s="20" t="s">
        <v>3</v>
      </c>
      <c r="B15" s="21" t="s">
        <v>4</v>
      </c>
      <c r="C15" s="22" t="s">
        <v>5</v>
      </c>
      <c r="D15" s="23" t="s">
        <v>6</v>
      </c>
      <c r="E15" s="24" t="s">
        <v>7</v>
      </c>
      <c r="F15" s="25" t="s">
        <v>8</v>
      </c>
      <c r="G15" s="26" t="s">
        <v>9</v>
      </c>
      <c r="H15" s="27" t="s">
        <v>10</v>
      </c>
      <c r="I15" s="28"/>
      <c r="J15" s="28"/>
      <c r="K15" s="28"/>
      <c r="L15" s="28"/>
      <c r="M15" s="28"/>
      <c r="N15" s="28"/>
      <c r="O15" s="28"/>
      <c r="P15" s="28"/>
    </row>
    <row r="16" spans="1:16" s="29" customFormat="1" ht="15.75" thickBot="1" x14ac:dyDescent="0.3">
      <c r="A16" s="62" t="s">
        <v>25</v>
      </c>
      <c r="B16" s="68"/>
      <c r="C16" s="68"/>
      <c r="D16" s="69"/>
      <c r="E16" s="64">
        <f>(B16-C16)*-24-D16</f>
        <v>0</v>
      </c>
      <c r="F16" s="67"/>
      <c r="G16" s="67"/>
      <c r="H16" s="67"/>
      <c r="I16" s="28"/>
      <c r="J16" s="28"/>
      <c r="K16" s="28"/>
      <c r="L16" s="28"/>
      <c r="M16" s="28"/>
      <c r="N16" s="28"/>
      <c r="O16" s="28"/>
      <c r="P16" s="28"/>
    </row>
    <row r="17" spans="1:16" s="29" customFormat="1" ht="15.75" thickBot="1" x14ac:dyDescent="0.3">
      <c r="A17" s="62" t="s">
        <v>26</v>
      </c>
      <c r="B17" s="68"/>
      <c r="C17" s="68"/>
      <c r="D17" s="69"/>
      <c r="E17" s="64">
        <f t="shared" ref="E17:E22" si="1">(B17-C17)*-24-D17</f>
        <v>0</v>
      </c>
      <c r="F17" s="67"/>
      <c r="G17" s="67"/>
      <c r="H17" s="67"/>
      <c r="I17" s="28"/>
      <c r="J17" s="28"/>
      <c r="K17" s="28"/>
      <c r="L17" s="28"/>
      <c r="M17" s="28"/>
      <c r="N17" s="28"/>
      <c r="O17" s="28"/>
      <c r="P17" s="28"/>
    </row>
    <row r="18" spans="1:16" s="29" customFormat="1" ht="15.75" thickBot="1" x14ac:dyDescent="0.3">
      <c r="A18" s="62" t="s">
        <v>27</v>
      </c>
      <c r="B18" s="68">
        <v>0.69791666666666663</v>
      </c>
      <c r="C18" s="68">
        <v>0.75</v>
      </c>
      <c r="D18" s="69"/>
      <c r="E18" s="64">
        <f t="shared" si="1"/>
        <v>1.2500000000000009</v>
      </c>
      <c r="F18" s="67"/>
      <c r="G18" s="67" t="s">
        <v>28</v>
      </c>
      <c r="H18" s="67"/>
      <c r="I18" s="28"/>
      <c r="J18" s="28"/>
      <c r="K18" s="28"/>
      <c r="L18" s="28"/>
      <c r="M18" s="28"/>
      <c r="N18" s="28"/>
      <c r="O18" s="28"/>
      <c r="P18" s="28"/>
    </row>
    <row r="19" spans="1:16" s="29" customFormat="1" ht="15.75" thickBot="1" x14ac:dyDescent="0.3">
      <c r="A19" s="62" t="s">
        <v>29</v>
      </c>
      <c r="B19" s="68"/>
      <c r="C19" s="68"/>
      <c r="D19" s="69"/>
      <c r="E19" s="64">
        <f t="shared" si="1"/>
        <v>0</v>
      </c>
      <c r="F19" s="67"/>
      <c r="G19" s="67"/>
      <c r="H19" s="67"/>
      <c r="I19" s="28"/>
      <c r="J19" s="28"/>
      <c r="K19" s="28"/>
      <c r="L19" s="28"/>
      <c r="M19" s="28"/>
      <c r="N19" s="28"/>
      <c r="O19" s="28"/>
      <c r="P19" s="28"/>
    </row>
    <row r="20" spans="1:16" s="29" customFormat="1" ht="15.75" thickBot="1" x14ac:dyDescent="0.3">
      <c r="A20" s="62" t="s">
        <v>30</v>
      </c>
      <c r="B20" s="68">
        <v>0.47916666666666669</v>
      </c>
      <c r="C20" s="68">
        <v>0.71875</v>
      </c>
      <c r="D20" s="69">
        <v>1</v>
      </c>
      <c r="E20" s="64">
        <f t="shared" si="1"/>
        <v>4.75</v>
      </c>
      <c r="F20" s="67"/>
      <c r="G20" s="67" t="s">
        <v>31</v>
      </c>
      <c r="H20" s="67"/>
      <c r="I20" s="28"/>
      <c r="J20" s="28"/>
      <c r="K20" s="28"/>
      <c r="L20" s="28"/>
      <c r="M20" s="28"/>
      <c r="N20" s="28"/>
      <c r="O20" s="28"/>
      <c r="P20" s="28"/>
    </row>
    <row r="21" spans="1:16" s="29" customFormat="1" ht="15.75" thickBot="1" x14ac:dyDescent="0.3">
      <c r="A21" s="62" t="s">
        <v>32</v>
      </c>
      <c r="B21" s="68"/>
      <c r="C21" s="68"/>
      <c r="D21" s="69"/>
      <c r="E21" s="70">
        <f t="shared" si="1"/>
        <v>0</v>
      </c>
      <c r="F21" s="67"/>
      <c r="G21" s="67"/>
      <c r="H21" s="67"/>
      <c r="I21" s="28"/>
      <c r="J21" s="28"/>
      <c r="K21" s="28"/>
      <c r="L21" s="28"/>
      <c r="M21" s="28"/>
      <c r="N21" s="28"/>
      <c r="O21" s="28"/>
      <c r="P21" s="28"/>
    </row>
    <row r="22" spans="1:16" s="29" customFormat="1" ht="15.75" thickBot="1" x14ac:dyDescent="0.3">
      <c r="A22" s="62" t="s">
        <v>33</v>
      </c>
      <c r="B22" s="71"/>
      <c r="C22" s="71"/>
      <c r="D22" s="72"/>
      <c r="E22" s="73">
        <f t="shared" si="1"/>
        <v>0</v>
      </c>
      <c r="F22" s="74"/>
      <c r="G22" s="75"/>
      <c r="H22" s="75"/>
      <c r="I22" s="28"/>
      <c r="J22" s="28"/>
      <c r="K22" s="28"/>
      <c r="L22" s="28"/>
      <c r="M22" s="28"/>
      <c r="N22" s="28"/>
      <c r="O22" s="28"/>
      <c r="P22" s="28"/>
    </row>
    <row r="23" spans="1:16" ht="15.75" thickBot="1" x14ac:dyDescent="0.3">
      <c r="A23" s="9"/>
      <c r="B23" s="2"/>
      <c r="C23" s="3"/>
      <c r="D23" s="4" t="s">
        <v>23</v>
      </c>
      <c r="E23" s="30">
        <f>SUM(E16:E22)</f>
        <v>6.0000000000000009</v>
      </c>
      <c r="F23" s="6"/>
      <c r="G23" s="7"/>
      <c r="H23" s="8"/>
      <c r="I23" s="28"/>
      <c r="J23" s="28"/>
      <c r="K23" s="28"/>
      <c r="L23" s="28"/>
      <c r="M23" s="28"/>
      <c r="N23" s="28"/>
      <c r="O23" s="28"/>
      <c r="P23" s="28"/>
    </row>
    <row r="24" spans="1:16" ht="15.75" thickBot="1" x14ac:dyDescent="0.3">
      <c r="A24" s="12"/>
      <c r="B24" s="13"/>
      <c r="C24" s="14"/>
      <c r="D24" s="15" t="s">
        <v>24</v>
      </c>
      <c r="E24" s="31">
        <f>SUM(E13+E23)</f>
        <v>42.583333333333336</v>
      </c>
      <c r="F24" s="32"/>
      <c r="G24" s="18"/>
      <c r="H24" s="19"/>
      <c r="I24" s="28"/>
      <c r="J24" s="28"/>
      <c r="K24" s="28"/>
      <c r="L24" s="28"/>
      <c r="M24" s="28"/>
      <c r="N24" s="28"/>
      <c r="O24" s="28"/>
      <c r="P24" s="28"/>
    </row>
    <row r="25" spans="1:16" ht="15.75" thickBot="1" x14ac:dyDescent="0.3">
      <c r="A25" s="20" t="s">
        <v>3</v>
      </c>
      <c r="B25" s="21" t="s">
        <v>4</v>
      </c>
      <c r="C25" s="22" t="s">
        <v>5</v>
      </c>
      <c r="D25" s="23" t="s">
        <v>6</v>
      </c>
      <c r="E25" s="24" t="s">
        <v>7</v>
      </c>
      <c r="F25" s="25" t="s">
        <v>8</v>
      </c>
      <c r="G25" s="26" t="s">
        <v>9</v>
      </c>
      <c r="H25" s="27" t="s">
        <v>10</v>
      </c>
      <c r="I25" s="28"/>
      <c r="J25" s="28"/>
      <c r="K25" s="28"/>
      <c r="L25" s="28"/>
      <c r="M25" s="28"/>
      <c r="N25" s="28"/>
      <c r="O25" s="28"/>
      <c r="P25" s="28"/>
    </row>
    <row r="26" spans="1:16" s="29" customFormat="1" ht="15.75" thickBot="1" x14ac:dyDescent="0.3">
      <c r="A26" s="62" t="s">
        <v>34</v>
      </c>
      <c r="B26" s="68">
        <v>0.375</v>
      </c>
      <c r="C26" s="68">
        <v>0.72916666666666663</v>
      </c>
      <c r="D26" s="69">
        <v>1.5</v>
      </c>
      <c r="E26" s="64">
        <f>(B26-C26)*-24-D26</f>
        <v>7</v>
      </c>
      <c r="F26" s="67"/>
      <c r="G26" s="67" t="s">
        <v>35</v>
      </c>
      <c r="H26" s="67"/>
      <c r="I26" s="28"/>
      <c r="J26" s="28"/>
      <c r="K26" s="28"/>
      <c r="L26" s="28"/>
      <c r="M26" s="28"/>
      <c r="N26" s="28"/>
      <c r="O26" s="28"/>
      <c r="P26" s="28"/>
    </row>
    <row r="27" spans="1:16" s="29" customFormat="1" ht="15.75" thickBot="1" x14ac:dyDescent="0.3">
      <c r="A27" s="62" t="s">
        <v>36</v>
      </c>
      <c r="B27" s="68">
        <v>0.41666666666666669</v>
      </c>
      <c r="C27" s="68">
        <v>0.69444444444444453</v>
      </c>
      <c r="D27" s="69">
        <v>1.25</v>
      </c>
      <c r="E27" s="64">
        <f t="shared" ref="E27:E32" si="2">(B27-C27)*-24-D27</f>
        <v>5.4166666666666679</v>
      </c>
      <c r="F27" s="67"/>
      <c r="G27" s="67" t="s">
        <v>37</v>
      </c>
      <c r="H27" s="67"/>
      <c r="I27" s="28"/>
      <c r="J27" s="28"/>
      <c r="K27" s="28"/>
      <c r="L27" s="28"/>
      <c r="M27" s="28"/>
      <c r="N27" s="28"/>
      <c r="O27" s="28"/>
      <c r="P27" s="28"/>
    </row>
    <row r="28" spans="1:16" ht="27" thickBot="1" x14ac:dyDescent="0.3">
      <c r="A28" s="62" t="s">
        <v>38</v>
      </c>
      <c r="B28" s="68">
        <v>0.375</v>
      </c>
      <c r="C28" s="68">
        <v>0.72916666666666663</v>
      </c>
      <c r="D28" s="69">
        <v>1.5</v>
      </c>
      <c r="E28" s="64">
        <f t="shared" si="2"/>
        <v>7</v>
      </c>
      <c r="F28" s="67"/>
      <c r="G28" s="67" t="s">
        <v>39</v>
      </c>
      <c r="H28" s="67"/>
    </row>
    <row r="29" spans="1:16" ht="15.75" thickBot="1" x14ac:dyDescent="0.3">
      <c r="A29" s="62" t="s">
        <v>40</v>
      </c>
      <c r="B29" s="68">
        <v>0.41666666666666669</v>
      </c>
      <c r="C29" s="68">
        <v>0.75</v>
      </c>
      <c r="D29" s="69">
        <v>1.25</v>
      </c>
      <c r="E29" s="64">
        <f t="shared" si="2"/>
        <v>6.75</v>
      </c>
      <c r="F29" s="67"/>
      <c r="G29" s="67" t="s">
        <v>149</v>
      </c>
      <c r="H29" s="67"/>
    </row>
    <row r="30" spans="1:16" ht="15.75" thickBot="1" x14ac:dyDescent="0.3">
      <c r="A30" s="62" t="s">
        <v>41</v>
      </c>
      <c r="B30" s="68"/>
      <c r="C30" s="68"/>
      <c r="D30" s="69"/>
      <c r="E30" s="64">
        <f t="shared" si="2"/>
        <v>0</v>
      </c>
      <c r="F30" s="67"/>
      <c r="G30" s="67"/>
      <c r="H30" s="67"/>
    </row>
    <row r="31" spans="1:16" ht="15.75" thickBot="1" x14ac:dyDescent="0.3">
      <c r="A31" s="62" t="s">
        <v>42</v>
      </c>
      <c r="B31" s="68"/>
      <c r="C31" s="68"/>
      <c r="D31" s="69"/>
      <c r="E31" s="70">
        <f t="shared" si="2"/>
        <v>0</v>
      </c>
      <c r="F31" s="67"/>
      <c r="G31" s="67"/>
      <c r="H31" s="67"/>
    </row>
    <row r="32" spans="1:16" ht="15.75" thickBot="1" x14ac:dyDescent="0.3">
      <c r="A32" s="62" t="s">
        <v>43</v>
      </c>
      <c r="B32" s="71"/>
      <c r="C32" s="71"/>
      <c r="D32" s="72"/>
      <c r="E32" s="73">
        <f t="shared" si="2"/>
        <v>0</v>
      </c>
      <c r="F32" s="74"/>
      <c r="G32" s="75"/>
      <c r="H32" s="75"/>
    </row>
    <row r="33" spans="1:8" ht="15.75" thickBot="1" x14ac:dyDescent="0.3">
      <c r="A33" s="9"/>
      <c r="B33" s="2"/>
      <c r="C33" s="3"/>
      <c r="D33" s="4" t="s">
        <v>23</v>
      </c>
      <c r="E33" s="30">
        <f>SUM(E26:E32)</f>
        <v>26.166666666666668</v>
      </c>
      <c r="F33" s="6"/>
      <c r="G33" s="7"/>
      <c r="H33" s="8"/>
    </row>
    <row r="34" spans="1:8" ht="15.75" thickBot="1" x14ac:dyDescent="0.3">
      <c r="A34" s="12"/>
      <c r="B34" s="13"/>
      <c r="C34" s="14"/>
      <c r="D34" s="15" t="s">
        <v>24</v>
      </c>
      <c r="E34" s="31">
        <f>SUM(E13+E23+E33)</f>
        <v>68.75</v>
      </c>
      <c r="F34" s="32"/>
      <c r="G34" s="18"/>
      <c r="H34" s="19"/>
    </row>
    <row r="35" spans="1:8" ht="15.75" thickBot="1" x14ac:dyDescent="0.3">
      <c r="A35" s="20" t="s">
        <v>3</v>
      </c>
      <c r="B35" s="21" t="s">
        <v>4</v>
      </c>
      <c r="C35" s="22" t="s">
        <v>5</v>
      </c>
      <c r="D35" s="23" t="s">
        <v>6</v>
      </c>
      <c r="E35" s="47" t="s">
        <v>7</v>
      </c>
      <c r="F35" s="25" t="s">
        <v>8</v>
      </c>
      <c r="G35" s="26" t="s">
        <v>9</v>
      </c>
      <c r="H35" s="27" t="s">
        <v>10</v>
      </c>
    </row>
    <row r="36" spans="1:8" ht="15.75" thickBot="1" x14ac:dyDescent="0.3">
      <c r="A36" s="62" t="s">
        <v>44</v>
      </c>
      <c r="B36" s="68">
        <v>0.375</v>
      </c>
      <c r="C36" s="68">
        <v>0.75</v>
      </c>
      <c r="D36" s="69">
        <v>1.25</v>
      </c>
      <c r="E36" s="64">
        <f>(B36-C36)*-24-D36</f>
        <v>7.75</v>
      </c>
      <c r="F36" s="67"/>
      <c r="G36" s="67" t="s">
        <v>150</v>
      </c>
      <c r="H36" s="67"/>
    </row>
    <row r="37" spans="1:8" ht="15.75" thickBot="1" x14ac:dyDescent="0.3">
      <c r="A37" s="62" t="s">
        <v>45</v>
      </c>
      <c r="B37" s="68"/>
      <c r="C37" s="68"/>
      <c r="D37" s="69"/>
      <c r="E37" s="64">
        <f>(B37-C37)*-24-D37</f>
        <v>0</v>
      </c>
      <c r="F37" s="67"/>
      <c r="G37" s="67"/>
      <c r="H37" s="67"/>
    </row>
    <row r="38" spans="1:8" ht="15.75" thickBot="1" x14ac:dyDescent="0.3">
      <c r="A38" s="62" t="s">
        <v>46</v>
      </c>
      <c r="B38" s="68">
        <v>0.40277777777777773</v>
      </c>
      <c r="C38" s="68">
        <v>0.77083333333333337</v>
      </c>
      <c r="D38" s="69">
        <v>0.45</v>
      </c>
      <c r="E38" s="64">
        <f>(B38-C38)*-24-D38</f>
        <v>8.3833333333333364</v>
      </c>
      <c r="F38" s="67"/>
      <c r="G38" s="67" t="s">
        <v>151</v>
      </c>
      <c r="H38" s="67"/>
    </row>
    <row r="39" spans="1:8" ht="15.75" thickBot="1" x14ac:dyDescent="0.3">
      <c r="A39" s="62" t="s">
        <v>47</v>
      </c>
      <c r="B39" s="68">
        <v>0.375</v>
      </c>
      <c r="C39" s="68">
        <v>0.6875</v>
      </c>
      <c r="D39" s="69">
        <v>1</v>
      </c>
      <c r="E39" s="64">
        <f>(B39-C39)*-24-D39</f>
        <v>6.5</v>
      </c>
      <c r="F39" s="67"/>
      <c r="G39" s="67" t="s">
        <v>152</v>
      </c>
      <c r="H39" s="67"/>
    </row>
    <row r="40" spans="1:8" ht="15.75" thickBot="1" x14ac:dyDescent="0.3">
      <c r="A40" s="62" t="s">
        <v>48</v>
      </c>
      <c r="B40" s="68">
        <v>0.375</v>
      </c>
      <c r="C40" s="68">
        <v>0.69791666666666663</v>
      </c>
      <c r="D40" s="69">
        <v>1</v>
      </c>
      <c r="E40" s="64">
        <f t="shared" ref="E40:E42" si="3">(B40-C40)*-24-D40</f>
        <v>6.7499999999999991</v>
      </c>
      <c r="F40" s="67"/>
      <c r="G40" s="67" t="s">
        <v>153</v>
      </c>
      <c r="H40" s="67"/>
    </row>
    <row r="41" spans="1:8" ht="15.75" thickBot="1" x14ac:dyDescent="0.3">
      <c r="A41" s="62" t="s">
        <v>49</v>
      </c>
      <c r="B41" s="68"/>
      <c r="C41" s="68"/>
      <c r="D41" s="69"/>
      <c r="E41" s="70">
        <f t="shared" si="3"/>
        <v>0</v>
      </c>
      <c r="F41" s="67"/>
      <c r="G41" s="67"/>
      <c r="H41" s="67"/>
    </row>
    <row r="42" spans="1:8" ht="15.75" thickBot="1" x14ac:dyDescent="0.3">
      <c r="A42" s="62" t="s">
        <v>50</v>
      </c>
      <c r="B42" s="71"/>
      <c r="C42" s="71"/>
      <c r="D42" s="72"/>
      <c r="E42" s="73">
        <f t="shared" si="3"/>
        <v>0</v>
      </c>
      <c r="F42" s="74"/>
      <c r="G42" s="75"/>
      <c r="H42" s="75"/>
    </row>
    <row r="43" spans="1:8" ht="15.75" thickBot="1" x14ac:dyDescent="0.3">
      <c r="A43" s="9"/>
      <c r="B43" s="2"/>
      <c r="C43" s="3"/>
      <c r="D43" s="4" t="s">
        <v>23</v>
      </c>
      <c r="E43" s="30">
        <f>SUM(E36:E42)</f>
        <v>29.383333333333336</v>
      </c>
      <c r="F43" s="6"/>
      <c r="G43" s="7"/>
      <c r="H43" s="8"/>
    </row>
    <row r="44" spans="1:8" ht="15.75" thickBot="1" x14ac:dyDescent="0.3">
      <c r="A44" s="12"/>
      <c r="B44" s="13"/>
      <c r="C44" s="14"/>
      <c r="D44" s="15" t="s">
        <v>24</v>
      </c>
      <c r="E44" s="31">
        <f>SUM(E13+E23+E33+E43)</f>
        <v>98.13333333333334</v>
      </c>
      <c r="F44" s="32"/>
      <c r="G44" s="18"/>
      <c r="H44" s="19"/>
    </row>
    <row r="45" spans="1:8" ht="15.75" thickBot="1" x14ac:dyDescent="0.3">
      <c r="A45" s="79" t="s">
        <v>3</v>
      </c>
      <c r="B45" s="80" t="s">
        <v>4</v>
      </c>
      <c r="C45" s="81" t="s">
        <v>5</v>
      </c>
      <c r="D45" s="82" t="s">
        <v>6</v>
      </c>
      <c r="E45" s="83" t="s">
        <v>7</v>
      </c>
      <c r="F45" s="84" t="s">
        <v>8</v>
      </c>
      <c r="G45" s="85" t="s">
        <v>9</v>
      </c>
      <c r="H45" s="86" t="s">
        <v>10</v>
      </c>
    </row>
    <row r="46" spans="1:8" ht="15.75" thickBot="1" x14ac:dyDescent="0.3">
      <c r="A46" s="91" t="s">
        <v>51</v>
      </c>
      <c r="B46" s="92">
        <v>0.41666666666666669</v>
      </c>
      <c r="C46" s="92">
        <v>0.70833333333333337</v>
      </c>
      <c r="D46" s="93">
        <v>1</v>
      </c>
      <c r="E46" s="94">
        <f>(B46-C46)*-24-D46</f>
        <v>6</v>
      </c>
      <c r="F46" s="95"/>
      <c r="G46" s="95" t="s">
        <v>154</v>
      </c>
      <c r="H46" s="96"/>
    </row>
    <row r="47" spans="1:8" ht="15.75" thickBot="1" x14ac:dyDescent="0.3">
      <c r="A47" s="91" t="s">
        <v>52</v>
      </c>
      <c r="B47" s="92">
        <v>0.39583333333333331</v>
      </c>
      <c r="C47" s="92">
        <v>0.72916666666666663</v>
      </c>
      <c r="D47" s="93">
        <v>1</v>
      </c>
      <c r="E47" s="94">
        <f t="shared" ref="E47:E52" si="4">(B47-C47)*-24-D47</f>
        <v>7</v>
      </c>
      <c r="F47" s="95"/>
      <c r="G47" s="95" t="s">
        <v>156</v>
      </c>
      <c r="H47" s="96"/>
    </row>
    <row r="48" spans="1:8" ht="15.75" thickBot="1" x14ac:dyDescent="0.3">
      <c r="A48" s="91" t="s">
        <v>53</v>
      </c>
      <c r="B48" s="92">
        <v>0.41666666666666669</v>
      </c>
      <c r="C48" s="92">
        <v>0.72916666666666663</v>
      </c>
      <c r="D48" s="93">
        <v>1</v>
      </c>
      <c r="E48" s="94">
        <f t="shared" si="4"/>
        <v>6.4999999999999982</v>
      </c>
      <c r="F48" s="95"/>
      <c r="G48" s="95" t="s">
        <v>156</v>
      </c>
      <c r="H48" s="96"/>
    </row>
    <row r="49" spans="1:8" ht="15.75" thickBot="1" x14ac:dyDescent="0.3">
      <c r="A49" s="91" t="s">
        <v>54</v>
      </c>
      <c r="B49" s="92"/>
      <c r="C49" s="92"/>
      <c r="D49" s="93"/>
      <c r="E49" s="94">
        <f t="shared" si="4"/>
        <v>0</v>
      </c>
      <c r="F49" s="95" t="s">
        <v>155</v>
      </c>
      <c r="G49" s="97"/>
      <c r="H49" s="96"/>
    </row>
    <row r="50" spans="1:8" ht="15.75" thickBot="1" x14ac:dyDescent="0.3">
      <c r="A50" s="91" t="s">
        <v>55</v>
      </c>
      <c r="B50" s="92">
        <v>0.38541666666666669</v>
      </c>
      <c r="C50" s="92">
        <v>0.75</v>
      </c>
      <c r="D50" s="93">
        <v>2</v>
      </c>
      <c r="E50" s="94">
        <f t="shared" si="4"/>
        <v>6.75</v>
      </c>
      <c r="F50" s="95"/>
      <c r="G50" s="95" t="s">
        <v>156</v>
      </c>
      <c r="H50" s="96"/>
    </row>
    <row r="51" spans="1:8" ht="15.75" thickBot="1" x14ac:dyDescent="0.3">
      <c r="A51" s="91" t="s">
        <v>56</v>
      </c>
      <c r="B51" s="92"/>
      <c r="C51" s="92"/>
      <c r="D51" s="93"/>
      <c r="E51" s="94">
        <f t="shared" si="4"/>
        <v>0</v>
      </c>
      <c r="F51" s="95"/>
      <c r="G51" s="95"/>
      <c r="H51" s="96"/>
    </row>
    <row r="52" spans="1:8" ht="15.75" thickBot="1" x14ac:dyDescent="0.3">
      <c r="A52" s="91" t="s">
        <v>57</v>
      </c>
      <c r="B52" s="98"/>
      <c r="C52" s="98"/>
      <c r="D52" s="99"/>
      <c r="E52" s="100">
        <f t="shared" si="4"/>
        <v>0</v>
      </c>
      <c r="F52" s="101"/>
      <c r="G52" s="101"/>
      <c r="H52" s="102"/>
    </row>
    <row r="53" spans="1:8" ht="15.75" thickBot="1" x14ac:dyDescent="0.3">
      <c r="A53" s="87"/>
      <c r="B53" s="88"/>
      <c r="C53" s="89"/>
      <c r="D53" s="90" t="s">
        <v>23</v>
      </c>
      <c r="E53" s="30">
        <f>SUM(E46:E52)</f>
        <v>26.25</v>
      </c>
      <c r="F53" s="76"/>
      <c r="G53" s="77"/>
      <c r="H53" s="78"/>
    </row>
    <row r="54" spans="1:8" ht="15.75" thickBot="1" x14ac:dyDescent="0.3">
      <c r="A54" s="12"/>
      <c r="B54" s="13"/>
      <c r="C54" s="14"/>
      <c r="D54" s="15" t="s">
        <v>24</v>
      </c>
      <c r="E54" s="31">
        <f>SUM(E13+E23+E33+E43+E53)</f>
        <v>124.38333333333334</v>
      </c>
      <c r="F54" s="32"/>
      <c r="G54" s="18"/>
      <c r="H54" s="19"/>
    </row>
    <row r="55" spans="1:8" ht="15.75" thickBot="1" x14ac:dyDescent="0.3">
      <c r="A55" s="20" t="s">
        <v>3</v>
      </c>
      <c r="B55" s="21" t="s">
        <v>4</v>
      </c>
      <c r="C55" s="22" t="s">
        <v>5</v>
      </c>
      <c r="D55" s="23" t="s">
        <v>6</v>
      </c>
      <c r="E55" s="24" t="s">
        <v>7</v>
      </c>
      <c r="F55" s="25" t="s">
        <v>8</v>
      </c>
      <c r="G55" s="26" t="s">
        <v>9</v>
      </c>
      <c r="H55" s="27" t="s">
        <v>10</v>
      </c>
    </row>
    <row r="56" spans="1:8" ht="15.75" thickBot="1" x14ac:dyDescent="0.3">
      <c r="A56" s="33" t="s">
        <v>58</v>
      </c>
      <c r="B56" s="10"/>
      <c r="C56" s="11"/>
      <c r="D56" s="34"/>
      <c r="E56" s="35">
        <f>(B56-C56)*-24-D56</f>
        <v>0</v>
      </c>
      <c r="F56" s="36"/>
      <c r="G56" s="37"/>
      <c r="H56" s="38"/>
    </row>
    <row r="57" spans="1:8" ht="15.75" thickBot="1" x14ac:dyDescent="0.3">
      <c r="A57" s="33" t="s">
        <v>59</v>
      </c>
      <c r="B57" s="10"/>
      <c r="C57" s="11"/>
      <c r="D57" s="34"/>
      <c r="E57" s="35">
        <f t="shared" ref="E57:E62" si="5">(B57-C57)*-24-D57</f>
        <v>0</v>
      </c>
      <c r="F57" s="36"/>
      <c r="G57" s="37"/>
      <c r="H57" s="38"/>
    </row>
    <row r="58" spans="1:8" ht="15.75" thickBot="1" x14ac:dyDescent="0.3">
      <c r="A58" s="33" t="s">
        <v>60</v>
      </c>
      <c r="B58" s="10"/>
      <c r="C58" s="11"/>
      <c r="D58" s="34"/>
      <c r="E58" s="35">
        <f t="shared" si="5"/>
        <v>0</v>
      </c>
      <c r="F58" s="36"/>
      <c r="G58" s="37"/>
      <c r="H58" s="38"/>
    </row>
    <row r="59" spans="1:8" ht="15.75" thickBot="1" x14ac:dyDescent="0.3">
      <c r="A59" s="33" t="s">
        <v>61</v>
      </c>
      <c r="B59" s="10"/>
      <c r="C59" s="11"/>
      <c r="D59" s="34"/>
      <c r="E59" s="35">
        <f t="shared" si="5"/>
        <v>0</v>
      </c>
      <c r="F59" s="36"/>
      <c r="G59" s="37"/>
      <c r="H59" s="38"/>
    </row>
    <row r="60" spans="1:8" ht="15.75" thickBot="1" x14ac:dyDescent="0.3">
      <c r="A60" s="33" t="s">
        <v>62</v>
      </c>
      <c r="B60" s="10"/>
      <c r="C60" s="11"/>
      <c r="D60" s="34"/>
      <c r="E60" s="35">
        <f t="shared" si="5"/>
        <v>0</v>
      </c>
      <c r="F60" s="36"/>
      <c r="G60" s="37"/>
      <c r="H60" s="38"/>
    </row>
    <row r="61" spans="1:8" ht="15.75" thickBot="1" x14ac:dyDescent="0.3">
      <c r="A61" s="33" t="s">
        <v>63</v>
      </c>
      <c r="B61" s="10"/>
      <c r="C61" s="11"/>
      <c r="D61" s="34"/>
      <c r="E61" s="39">
        <f t="shared" si="5"/>
        <v>0</v>
      </c>
      <c r="F61" s="36"/>
      <c r="G61" s="37"/>
      <c r="H61" s="38"/>
    </row>
    <row r="62" spans="1:8" ht="15.75" thickBot="1" x14ac:dyDescent="0.3">
      <c r="A62" s="33" t="s">
        <v>64</v>
      </c>
      <c r="B62" s="40"/>
      <c r="C62" s="41"/>
      <c r="D62" s="42"/>
      <c r="E62" s="43">
        <f t="shared" si="5"/>
        <v>0</v>
      </c>
      <c r="F62" s="44"/>
      <c r="G62" s="45"/>
      <c r="H62" s="46"/>
    </row>
    <row r="63" spans="1:8" ht="15.75" thickBot="1" x14ac:dyDescent="0.3">
      <c r="A63" s="9"/>
      <c r="B63" s="2"/>
      <c r="C63" s="3"/>
      <c r="D63" s="4" t="s">
        <v>23</v>
      </c>
      <c r="E63" s="30">
        <f>SUM(E56:E62)</f>
        <v>0</v>
      </c>
      <c r="F63" s="6"/>
      <c r="G63" s="7"/>
      <c r="H63" s="8"/>
    </row>
    <row r="64" spans="1:8" ht="15.75" thickBot="1" x14ac:dyDescent="0.3">
      <c r="A64" s="12"/>
      <c r="B64" s="13"/>
      <c r="C64" s="14"/>
      <c r="D64" s="15" t="s">
        <v>24</v>
      </c>
      <c r="E64" s="31">
        <f>SUM(E13+E23+E33+E43+E53+E63)</f>
        <v>124.38333333333334</v>
      </c>
      <c r="F64" s="32"/>
      <c r="G64" s="18"/>
      <c r="H64" s="19"/>
    </row>
    <row r="65" spans="1:8" ht="15.75" thickBot="1" x14ac:dyDescent="0.3">
      <c r="A65" s="20" t="s">
        <v>3</v>
      </c>
      <c r="B65" s="21" t="s">
        <v>4</v>
      </c>
      <c r="C65" s="22" t="s">
        <v>5</v>
      </c>
      <c r="D65" s="23" t="s">
        <v>6</v>
      </c>
      <c r="E65" s="24" t="s">
        <v>7</v>
      </c>
      <c r="F65" s="25" t="s">
        <v>8</v>
      </c>
      <c r="G65" s="26" t="s">
        <v>9</v>
      </c>
      <c r="H65" s="27" t="s">
        <v>10</v>
      </c>
    </row>
    <row r="66" spans="1:8" ht="15.75" thickBot="1" x14ac:dyDescent="0.3">
      <c r="A66" s="33" t="s">
        <v>65</v>
      </c>
      <c r="B66" s="10"/>
      <c r="C66" s="11"/>
      <c r="D66" s="34"/>
      <c r="E66" s="35">
        <f>(B66-C66)*-24-D66</f>
        <v>0</v>
      </c>
      <c r="F66" s="36"/>
      <c r="G66" s="37"/>
      <c r="H66" s="38"/>
    </row>
    <row r="67" spans="1:8" ht="15.75" thickBot="1" x14ac:dyDescent="0.3">
      <c r="A67" s="33" t="s">
        <v>66</v>
      </c>
      <c r="B67" s="10"/>
      <c r="C67" s="11"/>
      <c r="D67" s="34"/>
      <c r="E67" s="35">
        <f t="shared" ref="E67:E72" si="6">(B67-C67)*-24-D67</f>
        <v>0</v>
      </c>
      <c r="F67" s="36"/>
      <c r="G67" s="37"/>
      <c r="H67" s="38"/>
    </row>
    <row r="68" spans="1:8" ht="15.75" thickBot="1" x14ac:dyDescent="0.3">
      <c r="A68" s="33" t="s">
        <v>67</v>
      </c>
      <c r="B68" s="10"/>
      <c r="C68" s="11"/>
      <c r="D68" s="34"/>
      <c r="E68" s="35">
        <f t="shared" si="6"/>
        <v>0</v>
      </c>
      <c r="F68" s="36"/>
      <c r="G68" s="37"/>
      <c r="H68" s="38"/>
    </row>
    <row r="69" spans="1:8" ht="15.75" thickBot="1" x14ac:dyDescent="0.3">
      <c r="A69" s="33" t="s">
        <v>68</v>
      </c>
      <c r="B69" s="10"/>
      <c r="C69" s="11"/>
      <c r="D69" s="34"/>
      <c r="E69" s="35">
        <f t="shared" si="6"/>
        <v>0</v>
      </c>
      <c r="F69" s="36"/>
      <c r="G69" s="37"/>
      <c r="H69" s="38"/>
    </row>
    <row r="70" spans="1:8" ht="15.75" thickBot="1" x14ac:dyDescent="0.3">
      <c r="A70" s="33" t="s">
        <v>69</v>
      </c>
      <c r="B70" s="10"/>
      <c r="C70" s="11"/>
      <c r="D70" s="34"/>
      <c r="E70" s="35">
        <f t="shared" si="6"/>
        <v>0</v>
      </c>
      <c r="F70" s="36"/>
      <c r="G70" s="37"/>
      <c r="H70" s="38"/>
    </row>
    <row r="71" spans="1:8" ht="15.75" thickBot="1" x14ac:dyDescent="0.3">
      <c r="A71" s="33" t="s">
        <v>70</v>
      </c>
      <c r="B71" s="10"/>
      <c r="C71" s="11"/>
      <c r="D71" s="34"/>
      <c r="E71" s="35">
        <f t="shared" si="6"/>
        <v>0</v>
      </c>
      <c r="F71" s="36"/>
      <c r="G71" s="37"/>
      <c r="H71" s="38"/>
    </row>
    <row r="72" spans="1:8" ht="15.75" thickBot="1" x14ac:dyDescent="0.3">
      <c r="A72" s="33" t="s">
        <v>71</v>
      </c>
      <c r="B72" s="40"/>
      <c r="C72" s="41"/>
      <c r="D72" s="48"/>
      <c r="E72" s="49">
        <f t="shared" si="6"/>
        <v>0</v>
      </c>
      <c r="F72" s="50"/>
      <c r="G72" s="45"/>
      <c r="H72" s="46"/>
    </row>
    <row r="73" spans="1:8" ht="15.75" thickBot="1" x14ac:dyDescent="0.3">
      <c r="A73" s="9"/>
      <c r="B73" s="2"/>
      <c r="C73" s="3"/>
      <c r="D73" s="4" t="s">
        <v>23</v>
      </c>
      <c r="E73" s="51">
        <f>SUM(E66:E72)</f>
        <v>0</v>
      </c>
      <c r="F73" s="6"/>
      <c r="G73" s="7"/>
      <c r="H73" s="8"/>
    </row>
    <row r="74" spans="1:8" ht="15.75" thickBot="1" x14ac:dyDescent="0.3">
      <c r="A74" s="12"/>
      <c r="B74" s="13"/>
      <c r="C74" s="14"/>
      <c r="D74" s="15" t="s">
        <v>24</v>
      </c>
      <c r="E74" s="31">
        <f>SUM(E13+E23+E33+E43+E53+E63+E73)</f>
        <v>124.38333333333334</v>
      </c>
      <c r="F74" s="32"/>
      <c r="G74" s="18"/>
      <c r="H74" s="19"/>
    </row>
    <row r="75" spans="1:8" ht="15.75" thickBot="1" x14ac:dyDescent="0.3">
      <c r="A75" s="20" t="s">
        <v>3</v>
      </c>
      <c r="B75" s="21" t="s">
        <v>4</v>
      </c>
      <c r="C75" s="22" t="s">
        <v>5</v>
      </c>
      <c r="D75" s="23" t="s">
        <v>6</v>
      </c>
      <c r="E75" s="24" t="s">
        <v>7</v>
      </c>
      <c r="F75" s="25" t="s">
        <v>8</v>
      </c>
      <c r="G75" s="26" t="s">
        <v>9</v>
      </c>
      <c r="H75" s="27" t="s">
        <v>10</v>
      </c>
    </row>
    <row r="76" spans="1:8" ht="15.75" thickBot="1" x14ac:dyDescent="0.3">
      <c r="A76" s="33" t="s">
        <v>72</v>
      </c>
      <c r="B76" s="10"/>
      <c r="C76" s="11"/>
      <c r="D76" s="34"/>
      <c r="E76" s="35">
        <f>(B76-C76)*-24-D76</f>
        <v>0</v>
      </c>
      <c r="F76" s="36"/>
      <c r="G76" s="37"/>
      <c r="H76" s="38"/>
    </row>
    <row r="77" spans="1:8" ht="15.75" thickBot="1" x14ac:dyDescent="0.3">
      <c r="A77" s="33" t="s">
        <v>73</v>
      </c>
      <c r="B77" s="10"/>
      <c r="C77" s="11"/>
      <c r="D77" s="34"/>
      <c r="E77" s="35">
        <f t="shared" ref="E77:E82" si="7">(B77-C77)*-24-D77</f>
        <v>0</v>
      </c>
      <c r="F77" s="36"/>
      <c r="G77" s="37"/>
      <c r="H77" s="38"/>
    </row>
    <row r="78" spans="1:8" ht="15.75" thickBot="1" x14ac:dyDescent="0.3">
      <c r="A78" s="33" t="s">
        <v>74</v>
      </c>
      <c r="B78" s="10"/>
      <c r="C78" s="11"/>
      <c r="D78" s="34"/>
      <c r="E78" s="35">
        <f t="shared" si="7"/>
        <v>0</v>
      </c>
      <c r="F78" s="36"/>
      <c r="G78" s="37"/>
      <c r="H78" s="38"/>
    </row>
    <row r="79" spans="1:8" ht="15.75" thickBot="1" x14ac:dyDescent="0.3">
      <c r="A79" s="33" t="s">
        <v>75</v>
      </c>
      <c r="B79" s="10"/>
      <c r="C79" s="11"/>
      <c r="D79" s="34"/>
      <c r="E79" s="35">
        <f t="shared" si="7"/>
        <v>0</v>
      </c>
      <c r="F79" s="36"/>
      <c r="G79" s="37"/>
      <c r="H79" s="38"/>
    </row>
    <row r="80" spans="1:8" ht="15.75" thickBot="1" x14ac:dyDescent="0.3">
      <c r="A80" s="33" t="s">
        <v>76</v>
      </c>
      <c r="B80" s="10"/>
      <c r="C80" s="11"/>
      <c r="D80" s="34"/>
      <c r="E80" s="35">
        <f t="shared" si="7"/>
        <v>0</v>
      </c>
      <c r="F80" s="36"/>
      <c r="G80" s="37"/>
      <c r="H80" s="38"/>
    </row>
    <row r="81" spans="1:8" ht="15.75" thickBot="1" x14ac:dyDescent="0.3">
      <c r="A81" s="33" t="s">
        <v>77</v>
      </c>
      <c r="B81" s="10"/>
      <c r="C81" s="11"/>
      <c r="D81" s="34"/>
      <c r="E81" s="35">
        <f t="shared" si="7"/>
        <v>0</v>
      </c>
      <c r="F81" s="36"/>
      <c r="G81" s="37"/>
      <c r="H81" s="38"/>
    </row>
    <row r="82" spans="1:8" ht="15.75" thickBot="1" x14ac:dyDescent="0.3">
      <c r="A82" s="33" t="s">
        <v>78</v>
      </c>
      <c r="B82" s="40"/>
      <c r="C82" s="41"/>
      <c r="D82" s="48"/>
      <c r="E82" s="49">
        <f t="shared" si="7"/>
        <v>0</v>
      </c>
      <c r="F82" s="50"/>
      <c r="G82" s="45"/>
      <c r="H82" s="46"/>
    </row>
    <row r="83" spans="1:8" ht="15.75" thickBot="1" x14ac:dyDescent="0.3">
      <c r="A83" s="9"/>
      <c r="B83" s="2"/>
      <c r="C83" s="3"/>
      <c r="D83" s="4" t="s">
        <v>23</v>
      </c>
      <c r="E83" s="51">
        <f>SUM(E76:E82)</f>
        <v>0</v>
      </c>
      <c r="F83" s="6"/>
      <c r="G83" s="7"/>
      <c r="H83" s="8"/>
    </row>
    <row r="84" spans="1:8" ht="15.75" thickBot="1" x14ac:dyDescent="0.3">
      <c r="A84" s="12"/>
      <c r="B84" s="13"/>
      <c r="C84" s="14"/>
      <c r="D84" s="15" t="s">
        <v>24</v>
      </c>
      <c r="E84" s="31">
        <f>SUM(E13+E23+E33+E43+E53+E63+E73+E83)</f>
        <v>124.38333333333334</v>
      </c>
      <c r="F84" s="32"/>
      <c r="G84" s="18"/>
      <c r="H84" s="19"/>
    </row>
    <row r="85" spans="1:8" ht="15.75" thickBot="1" x14ac:dyDescent="0.3">
      <c r="A85" s="20" t="s">
        <v>3</v>
      </c>
      <c r="B85" s="21" t="s">
        <v>4</v>
      </c>
      <c r="C85" s="22" t="s">
        <v>5</v>
      </c>
      <c r="D85" s="23" t="s">
        <v>6</v>
      </c>
      <c r="E85" s="24" t="s">
        <v>7</v>
      </c>
      <c r="F85" s="25" t="s">
        <v>8</v>
      </c>
      <c r="G85" s="26" t="s">
        <v>9</v>
      </c>
      <c r="H85" s="27" t="s">
        <v>10</v>
      </c>
    </row>
    <row r="86" spans="1:8" ht="15.75" thickBot="1" x14ac:dyDescent="0.3">
      <c r="A86" s="33" t="s">
        <v>79</v>
      </c>
      <c r="B86" s="10"/>
      <c r="C86" s="11"/>
      <c r="D86" s="34"/>
      <c r="E86" s="35">
        <f>(B86-C86)*-24-D86</f>
        <v>0</v>
      </c>
      <c r="F86" s="36"/>
      <c r="G86" s="37"/>
      <c r="H86" s="38"/>
    </row>
    <row r="87" spans="1:8" ht="15.75" thickBot="1" x14ac:dyDescent="0.3">
      <c r="A87" s="33" t="s">
        <v>80</v>
      </c>
      <c r="B87" s="10"/>
      <c r="C87" s="11"/>
      <c r="D87" s="34"/>
      <c r="E87" s="35">
        <f t="shared" ref="E87:E92" si="8">(B87-C87)*-24-D87</f>
        <v>0</v>
      </c>
      <c r="F87" s="36"/>
      <c r="G87" s="37"/>
      <c r="H87" s="38"/>
    </row>
    <row r="88" spans="1:8" ht="15.75" thickBot="1" x14ac:dyDescent="0.3">
      <c r="A88" s="33" t="s">
        <v>81</v>
      </c>
      <c r="B88" s="10"/>
      <c r="C88" s="11"/>
      <c r="D88" s="34"/>
      <c r="E88" s="35">
        <f t="shared" si="8"/>
        <v>0</v>
      </c>
      <c r="F88" s="36"/>
      <c r="G88" s="37"/>
      <c r="H88" s="38"/>
    </row>
    <row r="89" spans="1:8" ht="15.75" thickBot="1" x14ac:dyDescent="0.3">
      <c r="A89" s="33" t="s">
        <v>82</v>
      </c>
      <c r="B89" s="10"/>
      <c r="C89" s="11"/>
      <c r="D89" s="34"/>
      <c r="E89" s="35">
        <f t="shared" si="8"/>
        <v>0</v>
      </c>
      <c r="F89" s="36"/>
      <c r="G89" s="37"/>
      <c r="H89" s="38"/>
    </row>
    <row r="90" spans="1:8" ht="15.75" thickBot="1" x14ac:dyDescent="0.3">
      <c r="A90" s="33" t="s">
        <v>83</v>
      </c>
      <c r="B90" s="10"/>
      <c r="C90" s="11"/>
      <c r="D90" s="34"/>
      <c r="E90" s="35">
        <f t="shared" si="8"/>
        <v>0</v>
      </c>
      <c r="F90" s="36"/>
      <c r="G90" s="37"/>
      <c r="H90" s="38"/>
    </row>
    <row r="91" spans="1:8" ht="15.75" thickBot="1" x14ac:dyDescent="0.3">
      <c r="A91" s="33" t="s">
        <v>84</v>
      </c>
      <c r="B91" s="10"/>
      <c r="C91" s="11"/>
      <c r="D91" s="34"/>
      <c r="E91" s="35">
        <f t="shared" si="8"/>
        <v>0</v>
      </c>
      <c r="F91" s="36"/>
      <c r="G91" s="37"/>
      <c r="H91" s="38"/>
    </row>
    <row r="92" spans="1:8" ht="15.75" thickBot="1" x14ac:dyDescent="0.3">
      <c r="A92" s="33" t="s">
        <v>85</v>
      </c>
      <c r="B92" s="40"/>
      <c r="C92" s="41"/>
      <c r="D92" s="48"/>
      <c r="E92" s="49">
        <f t="shared" si="8"/>
        <v>0</v>
      </c>
      <c r="F92" s="50"/>
      <c r="G92" s="45"/>
      <c r="H92" s="46"/>
    </row>
    <row r="93" spans="1:8" ht="15.75" thickBot="1" x14ac:dyDescent="0.3">
      <c r="A93" s="9"/>
      <c r="B93" s="2"/>
      <c r="C93" s="3"/>
      <c r="D93" s="4" t="s">
        <v>23</v>
      </c>
      <c r="E93" s="51">
        <f>SUM(E86:E92)</f>
        <v>0</v>
      </c>
      <c r="F93" s="6"/>
      <c r="G93" s="7"/>
      <c r="H93" s="8"/>
    </row>
    <row r="94" spans="1:8" ht="15.75" thickBot="1" x14ac:dyDescent="0.3">
      <c r="A94" s="12"/>
      <c r="B94" s="13"/>
      <c r="C94" s="14"/>
      <c r="D94" s="15" t="s">
        <v>24</v>
      </c>
      <c r="E94" s="31">
        <f>SUM(E13+E23+E33+E43+E53+E63+E73+E83+E93)</f>
        <v>124.38333333333334</v>
      </c>
      <c r="F94" s="32"/>
      <c r="G94" s="18"/>
      <c r="H94" s="19"/>
    </row>
    <row r="95" spans="1:8" ht="15.75" thickBot="1" x14ac:dyDescent="0.3">
      <c r="A95" s="20" t="s">
        <v>3</v>
      </c>
      <c r="B95" s="21" t="s">
        <v>4</v>
      </c>
      <c r="C95" s="22" t="s">
        <v>5</v>
      </c>
      <c r="D95" s="23" t="s">
        <v>6</v>
      </c>
      <c r="E95" s="24" t="s">
        <v>7</v>
      </c>
      <c r="F95" s="25" t="s">
        <v>8</v>
      </c>
      <c r="G95" s="26" t="s">
        <v>9</v>
      </c>
      <c r="H95" s="27" t="s">
        <v>10</v>
      </c>
    </row>
    <row r="96" spans="1:8" ht="15.75" thickBot="1" x14ac:dyDescent="0.3">
      <c r="A96" s="33" t="s">
        <v>86</v>
      </c>
      <c r="B96" s="10"/>
      <c r="C96" s="11"/>
      <c r="D96" s="34"/>
      <c r="E96" s="35">
        <f>(B96-C96)*-24-D96</f>
        <v>0</v>
      </c>
      <c r="F96" s="36"/>
      <c r="G96" s="37"/>
      <c r="H96" s="38"/>
    </row>
    <row r="97" spans="1:8" ht="15.75" thickBot="1" x14ac:dyDescent="0.3">
      <c r="A97" s="33" t="s">
        <v>87</v>
      </c>
      <c r="B97" s="10"/>
      <c r="C97" s="11"/>
      <c r="D97" s="34"/>
      <c r="E97" s="35">
        <f t="shared" ref="E97:E102" si="9">(B97-C97)*-24-D97</f>
        <v>0</v>
      </c>
      <c r="F97" s="36"/>
      <c r="G97" s="37"/>
      <c r="H97" s="38"/>
    </row>
    <row r="98" spans="1:8" ht="15.75" thickBot="1" x14ac:dyDescent="0.3">
      <c r="A98" s="33" t="s">
        <v>88</v>
      </c>
      <c r="B98" s="10"/>
      <c r="C98" s="11"/>
      <c r="D98" s="34"/>
      <c r="E98" s="35">
        <f t="shared" si="9"/>
        <v>0</v>
      </c>
      <c r="F98" s="36"/>
      <c r="G98" s="37"/>
      <c r="H98" s="38"/>
    </row>
    <row r="99" spans="1:8" ht="15.75" thickBot="1" x14ac:dyDescent="0.3">
      <c r="A99" s="33" t="s">
        <v>89</v>
      </c>
      <c r="B99" s="10"/>
      <c r="C99" s="11"/>
      <c r="D99" s="34"/>
      <c r="E99" s="35">
        <f t="shared" si="9"/>
        <v>0</v>
      </c>
      <c r="F99" s="36"/>
      <c r="G99" s="37"/>
      <c r="H99" s="38"/>
    </row>
    <row r="100" spans="1:8" ht="15.75" thickBot="1" x14ac:dyDescent="0.3">
      <c r="A100" s="33" t="s">
        <v>90</v>
      </c>
      <c r="B100" s="10"/>
      <c r="C100" s="11"/>
      <c r="D100" s="34"/>
      <c r="E100" s="35">
        <f t="shared" si="9"/>
        <v>0</v>
      </c>
      <c r="F100" s="36"/>
      <c r="G100" s="37"/>
      <c r="H100" s="38"/>
    </row>
    <row r="101" spans="1:8" ht="15.75" thickBot="1" x14ac:dyDescent="0.3">
      <c r="A101" s="33" t="s">
        <v>91</v>
      </c>
      <c r="B101" s="10"/>
      <c r="C101" s="11"/>
      <c r="D101" s="34"/>
      <c r="E101" s="35">
        <f t="shared" si="9"/>
        <v>0</v>
      </c>
      <c r="F101" s="36"/>
      <c r="G101" s="37"/>
      <c r="H101" s="38"/>
    </row>
    <row r="102" spans="1:8" ht="15.75" thickBot="1" x14ac:dyDescent="0.3">
      <c r="A102" s="33" t="s">
        <v>92</v>
      </c>
      <c r="B102" s="40"/>
      <c r="C102" s="41"/>
      <c r="D102" s="48"/>
      <c r="E102" s="49">
        <f t="shared" si="9"/>
        <v>0</v>
      </c>
      <c r="F102" s="50"/>
      <c r="G102" s="45"/>
      <c r="H102" s="46"/>
    </row>
    <row r="103" spans="1:8" ht="15.75" thickBot="1" x14ac:dyDescent="0.3">
      <c r="A103" s="9"/>
      <c r="B103" s="2"/>
      <c r="C103" s="3"/>
      <c r="D103" s="4" t="s">
        <v>23</v>
      </c>
      <c r="E103" s="51">
        <f>SUM(E96:E102)</f>
        <v>0</v>
      </c>
      <c r="F103" s="6"/>
      <c r="G103" s="7"/>
      <c r="H103" s="8"/>
    </row>
    <row r="104" spans="1:8" ht="15.75" thickBot="1" x14ac:dyDescent="0.3">
      <c r="A104" s="12"/>
      <c r="B104" s="13"/>
      <c r="C104" s="14"/>
      <c r="D104" s="15" t="s">
        <v>24</v>
      </c>
      <c r="E104" s="31">
        <f>SUM(E13+E23+E33+E43+E53+E63+E73+E83+E93+E103)</f>
        <v>124.38333333333334</v>
      </c>
      <c r="F104" s="32"/>
      <c r="G104" s="18"/>
      <c r="H104" s="19"/>
    </row>
    <row r="105" spans="1:8" ht="15.75" thickBot="1" x14ac:dyDescent="0.3">
      <c r="A105" s="20" t="s">
        <v>3</v>
      </c>
      <c r="B105" s="21" t="s">
        <v>4</v>
      </c>
      <c r="C105" s="22" t="s">
        <v>5</v>
      </c>
      <c r="D105" s="23" t="s">
        <v>6</v>
      </c>
      <c r="E105" s="24" t="s">
        <v>7</v>
      </c>
      <c r="F105" s="25" t="s">
        <v>8</v>
      </c>
      <c r="G105" s="26" t="s">
        <v>9</v>
      </c>
      <c r="H105" s="27" t="s">
        <v>10</v>
      </c>
    </row>
    <row r="106" spans="1:8" ht="15.75" thickBot="1" x14ac:dyDescent="0.3">
      <c r="A106" s="33" t="s">
        <v>93</v>
      </c>
      <c r="B106" s="10"/>
      <c r="C106" s="11"/>
      <c r="D106" s="34"/>
      <c r="E106" s="35">
        <f>(B106-C106)*-24-D106</f>
        <v>0</v>
      </c>
      <c r="F106" s="36"/>
      <c r="G106" s="37"/>
      <c r="H106" s="38"/>
    </row>
    <row r="107" spans="1:8" ht="15.75" thickBot="1" x14ac:dyDescent="0.3">
      <c r="A107" s="33" t="s">
        <v>94</v>
      </c>
      <c r="B107" s="10"/>
      <c r="C107" s="11"/>
      <c r="D107" s="34"/>
      <c r="E107" s="35">
        <f t="shared" ref="E107:E112" si="10">(B107-C107)*-24-D107</f>
        <v>0</v>
      </c>
      <c r="F107" s="36"/>
      <c r="G107" s="37"/>
      <c r="H107" s="38"/>
    </row>
    <row r="108" spans="1:8" ht="15.75" thickBot="1" x14ac:dyDescent="0.3">
      <c r="A108" s="33" t="s">
        <v>95</v>
      </c>
      <c r="B108" s="10"/>
      <c r="C108" s="11"/>
      <c r="D108" s="34"/>
      <c r="E108" s="35">
        <f t="shared" si="10"/>
        <v>0</v>
      </c>
      <c r="F108" s="36"/>
      <c r="G108" s="37"/>
      <c r="H108" s="38"/>
    </row>
    <row r="109" spans="1:8" ht="15.75" thickBot="1" x14ac:dyDescent="0.3">
      <c r="A109" s="33" t="s">
        <v>96</v>
      </c>
      <c r="B109" s="10"/>
      <c r="C109" s="11"/>
      <c r="D109" s="34"/>
      <c r="E109" s="35">
        <f t="shared" si="10"/>
        <v>0</v>
      </c>
      <c r="F109" s="36"/>
      <c r="G109" s="37"/>
      <c r="H109" s="38"/>
    </row>
    <row r="110" spans="1:8" ht="15.75" thickBot="1" x14ac:dyDescent="0.3">
      <c r="A110" s="33" t="s">
        <v>97</v>
      </c>
      <c r="B110" s="10"/>
      <c r="C110" s="11"/>
      <c r="D110" s="34"/>
      <c r="E110" s="35">
        <f t="shared" si="10"/>
        <v>0</v>
      </c>
      <c r="F110" s="36"/>
      <c r="G110" s="37"/>
      <c r="H110" s="38"/>
    </row>
    <row r="111" spans="1:8" ht="15.75" thickBot="1" x14ac:dyDescent="0.3">
      <c r="A111" s="33" t="s">
        <v>98</v>
      </c>
      <c r="B111" s="10"/>
      <c r="C111" s="11"/>
      <c r="D111" s="34"/>
      <c r="E111" s="35">
        <f t="shared" si="10"/>
        <v>0</v>
      </c>
      <c r="F111" s="36"/>
      <c r="G111" s="37"/>
      <c r="H111" s="38"/>
    </row>
    <row r="112" spans="1:8" ht="15.75" thickBot="1" x14ac:dyDescent="0.3">
      <c r="A112" s="33" t="s">
        <v>99</v>
      </c>
      <c r="B112" s="40"/>
      <c r="C112" s="41"/>
      <c r="D112" s="48"/>
      <c r="E112" s="49">
        <f t="shared" si="10"/>
        <v>0</v>
      </c>
      <c r="F112" s="50"/>
      <c r="G112" s="45"/>
      <c r="H112" s="46"/>
    </row>
    <row r="113" spans="1:8" ht="15.75" thickBot="1" x14ac:dyDescent="0.3">
      <c r="A113" s="9"/>
      <c r="B113" s="2"/>
      <c r="C113" s="3"/>
      <c r="D113" s="4" t="s">
        <v>23</v>
      </c>
      <c r="E113" s="51">
        <f>SUM(E106:E112)</f>
        <v>0</v>
      </c>
      <c r="F113" s="6"/>
      <c r="G113" s="7"/>
      <c r="H113" s="8"/>
    </row>
    <row r="114" spans="1:8" ht="15.75" thickBot="1" x14ac:dyDescent="0.3">
      <c r="A114" s="12"/>
      <c r="B114" s="13"/>
      <c r="C114" s="14"/>
      <c r="D114" s="15" t="s">
        <v>24</v>
      </c>
      <c r="E114" s="31">
        <f>SUM(E13+E23+E33+E43+E53+E63+E73+E83+E93+E103+E113)</f>
        <v>124.38333333333334</v>
      </c>
      <c r="F114" s="32"/>
      <c r="G114" s="18"/>
      <c r="H114" s="19"/>
    </row>
    <row r="115" spans="1:8" ht="15.75" thickBot="1" x14ac:dyDescent="0.3">
      <c r="A115" s="20" t="s">
        <v>3</v>
      </c>
      <c r="B115" s="21" t="s">
        <v>4</v>
      </c>
      <c r="C115" s="22" t="s">
        <v>5</v>
      </c>
      <c r="D115" s="23" t="s">
        <v>6</v>
      </c>
      <c r="E115" s="24" t="s">
        <v>7</v>
      </c>
      <c r="F115" s="25" t="s">
        <v>8</v>
      </c>
      <c r="G115" s="26" t="s">
        <v>9</v>
      </c>
      <c r="H115" s="27" t="s">
        <v>10</v>
      </c>
    </row>
    <row r="116" spans="1:8" ht="15.75" thickBot="1" x14ac:dyDescent="0.3">
      <c r="A116" s="33" t="s">
        <v>100</v>
      </c>
      <c r="B116" s="10"/>
      <c r="C116" s="11"/>
      <c r="D116" s="34"/>
      <c r="E116" s="35">
        <f>(B116-C116)*-24-D116</f>
        <v>0</v>
      </c>
      <c r="F116" s="36"/>
      <c r="G116" s="37"/>
      <c r="H116" s="38"/>
    </row>
    <row r="117" spans="1:8" ht="15.75" thickBot="1" x14ac:dyDescent="0.3">
      <c r="A117" s="33" t="s">
        <v>101</v>
      </c>
      <c r="B117" s="10"/>
      <c r="C117" s="11"/>
      <c r="D117" s="34"/>
      <c r="E117" s="35">
        <f t="shared" ref="E117:E122" si="11">(B117-C117)*-24-D117</f>
        <v>0</v>
      </c>
      <c r="F117" s="36"/>
      <c r="G117" s="37"/>
      <c r="H117" s="38"/>
    </row>
    <row r="118" spans="1:8" ht="15.75" thickBot="1" x14ac:dyDescent="0.3">
      <c r="A118" s="33" t="s">
        <v>102</v>
      </c>
      <c r="B118" s="10"/>
      <c r="C118" s="11"/>
      <c r="D118" s="34"/>
      <c r="E118" s="35">
        <f t="shared" si="11"/>
        <v>0</v>
      </c>
      <c r="F118" s="36"/>
      <c r="G118" s="37"/>
      <c r="H118" s="38"/>
    </row>
    <row r="119" spans="1:8" ht="15.75" thickBot="1" x14ac:dyDescent="0.3">
      <c r="A119" s="33" t="s">
        <v>103</v>
      </c>
      <c r="B119" s="10"/>
      <c r="C119" s="11"/>
      <c r="D119" s="34"/>
      <c r="E119" s="35">
        <f t="shared" si="11"/>
        <v>0</v>
      </c>
      <c r="F119" s="36"/>
      <c r="G119" s="37"/>
      <c r="H119" s="38"/>
    </row>
    <row r="120" spans="1:8" ht="15.75" thickBot="1" x14ac:dyDescent="0.3">
      <c r="A120" s="33" t="s">
        <v>104</v>
      </c>
      <c r="B120" s="10"/>
      <c r="C120" s="11"/>
      <c r="D120" s="34"/>
      <c r="E120" s="35">
        <f t="shared" si="11"/>
        <v>0</v>
      </c>
      <c r="F120" s="36"/>
      <c r="G120" s="37"/>
      <c r="H120" s="38"/>
    </row>
    <row r="121" spans="1:8" ht="15.75" thickBot="1" x14ac:dyDescent="0.3">
      <c r="A121" s="33" t="s">
        <v>105</v>
      </c>
      <c r="B121" s="10"/>
      <c r="C121" s="11"/>
      <c r="D121" s="34"/>
      <c r="E121" s="35">
        <f t="shared" si="11"/>
        <v>0</v>
      </c>
      <c r="F121" s="36"/>
      <c r="G121" s="37"/>
      <c r="H121" s="38"/>
    </row>
    <row r="122" spans="1:8" ht="15.75" thickBot="1" x14ac:dyDescent="0.3">
      <c r="A122" s="33" t="s">
        <v>106</v>
      </c>
      <c r="B122" s="40"/>
      <c r="C122" s="41"/>
      <c r="D122" s="48"/>
      <c r="E122" s="49">
        <f t="shared" si="11"/>
        <v>0</v>
      </c>
      <c r="F122" s="50"/>
      <c r="G122" s="45"/>
      <c r="H122" s="46"/>
    </row>
    <row r="123" spans="1:8" ht="15.75" thickBot="1" x14ac:dyDescent="0.3">
      <c r="A123" s="9"/>
      <c r="B123" s="2"/>
      <c r="C123" s="3"/>
      <c r="D123" s="4" t="s">
        <v>23</v>
      </c>
      <c r="E123" s="51">
        <f>SUM(E116:E122)</f>
        <v>0</v>
      </c>
      <c r="F123" s="6"/>
      <c r="G123" s="7"/>
      <c r="H123" s="8"/>
    </row>
    <row r="124" spans="1:8" ht="15.75" thickBot="1" x14ac:dyDescent="0.3">
      <c r="A124" s="12"/>
      <c r="B124" s="13"/>
      <c r="C124" s="14"/>
      <c r="D124" s="15" t="s">
        <v>24</v>
      </c>
      <c r="E124" s="31">
        <f>SUM(E13+E23+E33+E43+E53+E63+E73+E83+E93+E103+E113+E123)</f>
        <v>124.38333333333334</v>
      </c>
      <c r="F124" s="32"/>
      <c r="G124" s="18"/>
      <c r="H124" s="19"/>
    </row>
    <row r="125" spans="1:8" ht="15.75" thickBot="1" x14ac:dyDescent="0.3">
      <c r="A125" s="20" t="s">
        <v>3</v>
      </c>
      <c r="B125" s="21" t="s">
        <v>4</v>
      </c>
      <c r="C125" s="22" t="s">
        <v>5</v>
      </c>
      <c r="D125" s="23" t="s">
        <v>6</v>
      </c>
      <c r="E125" s="24" t="s">
        <v>7</v>
      </c>
      <c r="F125" s="25" t="s">
        <v>8</v>
      </c>
      <c r="G125" s="26" t="s">
        <v>9</v>
      </c>
      <c r="H125" s="27" t="s">
        <v>10</v>
      </c>
    </row>
    <row r="126" spans="1:8" ht="15.75" thickBot="1" x14ac:dyDescent="0.3">
      <c r="A126" s="52" t="s">
        <v>107</v>
      </c>
      <c r="B126" s="10"/>
      <c r="C126" s="11"/>
      <c r="D126" s="34"/>
      <c r="E126" s="35">
        <f>(B126-C126)*-24-D126</f>
        <v>0</v>
      </c>
      <c r="F126" s="36"/>
      <c r="G126" s="37"/>
      <c r="H126" s="38"/>
    </row>
    <row r="127" spans="1:8" ht="15.75" thickBot="1" x14ac:dyDescent="0.3">
      <c r="A127" s="52" t="s">
        <v>108</v>
      </c>
      <c r="B127" s="10"/>
      <c r="C127" s="11"/>
      <c r="D127" s="34"/>
      <c r="E127" s="35">
        <f t="shared" ref="E127:E132" si="12">(B127-C127)*-24-D127</f>
        <v>0</v>
      </c>
      <c r="F127" s="36"/>
      <c r="G127" s="37"/>
      <c r="H127" s="38"/>
    </row>
    <row r="128" spans="1:8" ht="15.75" thickBot="1" x14ac:dyDescent="0.3">
      <c r="A128" s="52" t="s">
        <v>109</v>
      </c>
      <c r="B128" s="10"/>
      <c r="C128" s="11"/>
      <c r="D128" s="34"/>
      <c r="E128" s="35">
        <f t="shared" si="12"/>
        <v>0</v>
      </c>
      <c r="F128" s="36"/>
      <c r="G128" s="37"/>
      <c r="H128" s="38"/>
    </row>
    <row r="129" spans="1:8" ht="15.75" thickBot="1" x14ac:dyDescent="0.3">
      <c r="A129" s="52" t="s">
        <v>110</v>
      </c>
      <c r="B129" s="10"/>
      <c r="C129" s="11"/>
      <c r="D129" s="34"/>
      <c r="E129" s="35">
        <f t="shared" si="12"/>
        <v>0</v>
      </c>
      <c r="F129" s="36"/>
      <c r="G129" s="37"/>
      <c r="H129" s="38"/>
    </row>
    <row r="130" spans="1:8" ht="15.75" thickBot="1" x14ac:dyDescent="0.3">
      <c r="A130" s="52" t="s">
        <v>111</v>
      </c>
      <c r="B130" s="10"/>
      <c r="C130" s="11"/>
      <c r="D130" s="34"/>
      <c r="E130" s="35">
        <f t="shared" si="12"/>
        <v>0</v>
      </c>
      <c r="F130" s="36"/>
      <c r="G130" s="37"/>
      <c r="H130" s="38"/>
    </row>
    <row r="131" spans="1:8" ht="15.75" thickBot="1" x14ac:dyDescent="0.3">
      <c r="A131" s="52" t="s">
        <v>112</v>
      </c>
      <c r="B131" s="10"/>
      <c r="C131" s="11"/>
      <c r="D131" s="34"/>
      <c r="E131" s="35">
        <f t="shared" si="12"/>
        <v>0</v>
      </c>
      <c r="F131" s="36"/>
      <c r="G131" s="37"/>
      <c r="H131" s="38"/>
    </row>
    <row r="132" spans="1:8" ht="15.75" thickBot="1" x14ac:dyDescent="0.3">
      <c r="A132" s="52" t="s">
        <v>113</v>
      </c>
      <c r="B132" s="40"/>
      <c r="C132" s="41"/>
      <c r="D132" s="48"/>
      <c r="E132" s="49">
        <f t="shared" si="12"/>
        <v>0</v>
      </c>
      <c r="F132" s="50"/>
      <c r="G132" s="45"/>
      <c r="H132" s="46"/>
    </row>
    <row r="133" spans="1:8" ht="15.75" thickBot="1" x14ac:dyDescent="0.3">
      <c r="A133" s="9"/>
      <c r="B133" s="2"/>
      <c r="C133" s="3"/>
      <c r="D133" s="4" t="s">
        <v>23</v>
      </c>
      <c r="E133" s="51">
        <f>SUM(E126:E132)</f>
        <v>0</v>
      </c>
      <c r="F133" s="6"/>
      <c r="G133" s="7"/>
      <c r="H133" s="8"/>
    </row>
    <row r="134" spans="1:8" ht="15.75" thickBot="1" x14ac:dyDescent="0.3">
      <c r="A134" s="12"/>
      <c r="B134" s="13"/>
      <c r="C134" s="14"/>
      <c r="D134" s="15" t="s">
        <v>24</v>
      </c>
      <c r="E134" s="31">
        <f>SUM(E13+E23+E33+E43+E53+E63+E73+E83+E93+E103+E113+E123+E133)</f>
        <v>124.38333333333334</v>
      </c>
      <c r="F134" s="32"/>
      <c r="G134" s="18"/>
      <c r="H134" s="19"/>
    </row>
    <row r="135" spans="1:8" ht="15.75" thickBot="1" x14ac:dyDescent="0.3">
      <c r="A135" s="20" t="s">
        <v>3</v>
      </c>
      <c r="B135" s="21" t="s">
        <v>4</v>
      </c>
      <c r="C135" s="22" t="s">
        <v>5</v>
      </c>
      <c r="D135" s="23" t="s">
        <v>6</v>
      </c>
      <c r="E135" s="24" t="s">
        <v>7</v>
      </c>
      <c r="F135" s="25" t="s">
        <v>8</v>
      </c>
      <c r="G135" s="26" t="s">
        <v>9</v>
      </c>
      <c r="H135" s="27" t="s">
        <v>10</v>
      </c>
    </row>
    <row r="136" spans="1:8" ht="15.75" thickBot="1" x14ac:dyDescent="0.3">
      <c r="A136" s="52" t="s">
        <v>114</v>
      </c>
      <c r="B136" s="10"/>
      <c r="C136" s="11"/>
      <c r="D136" s="34"/>
      <c r="E136" s="35">
        <f>(B136-C136)*-24-D136</f>
        <v>0</v>
      </c>
      <c r="F136" s="36"/>
      <c r="G136" s="37"/>
      <c r="H136" s="38"/>
    </row>
    <row r="137" spans="1:8" ht="15.75" thickBot="1" x14ac:dyDescent="0.3">
      <c r="A137" s="52" t="s">
        <v>115</v>
      </c>
      <c r="B137" s="10"/>
      <c r="C137" s="11"/>
      <c r="D137" s="34"/>
      <c r="E137" s="35">
        <f t="shared" ref="E137:E142" si="13">(B137-C137)*-24-D137</f>
        <v>0</v>
      </c>
      <c r="F137" s="36"/>
      <c r="G137" s="37"/>
      <c r="H137" s="38"/>
    </row>
    <row r="138" spans="1:8" ht="15.75" thickBot="1" x14ac:dyDescent="0.3">
      <c r="A138" s="52" t="s">
        <v>116</v>
      </c>
      <c r="B138" s="10"/>
      <c r="C138" s="11"/>
      <c r="D138" s="34"/>
      <c r="E138" s="35">
        <f t="shared" si="13"/>
        <v>0</v>
      </c>
      <c r="F138" s="36"/>
      <c r="G138" s="37"/>
      <c r="H138" s="38"/>
    </row>
    <row r="139" spans="1:8" ht="15.75" thickBot="1" x14ac:dyDescent="0.3">
      <c r="A139" s="52" t="s">
        <v>117</v>
      </c>
      <c r="B139" s="10"/>
      <c r="C139" s="11"/>
      <c r="D139" s="34"/>
      <c r="E139" s="35">
        <f t="shared" si="13"/>
        <v>0</v>
      </c>
      <c r="F139" s="36"/>
      <c r="G139" s="37"/>
      <c r="H139" s="38"/>
    </row>
    <row r="140" spans="1:8" ht="15.75" thickBot="1" x14ac:dyDescent="0.3">
      <c r="A140" s="52" t="s">
        <v>118</v>
      </c>
      <c r="B140" s="10"/>
      <c r="C140" s="11"/>
      <c r="D140" s="34"/>
      <c r="E140" s="35">
        <f t="shared" si="13"/>
        <v>0</v>
      </c>
      <c r="F140" s="36"/>
      <c r="G140" s="37"/>
      <c r="H140" s="38"/>
    </row>
    <row r="141" spans="1:8" ht="15.75" thickBot="1" x14ac:dyDescent="0.3">
      <c r="A141" s="52" t="s">
        <v>119</v>
      </c>
      <c r="B141" s="10"/>
      <c r="C141" s="11"/>
      <c r="D141" s="34"/>
      <c r="E141" s="35">
        <f t="shared" si="13"/>
        <v>0</v>
      </c>
      <c r="F141" s="36"/>
      <c r="G141" s="37"/>
      <c r="H141" s="38"/>
    </row>
    <row r="142" spans="1:8" ht="15.75" thickBot="1" x14ac:dyDescent="0.3">
      <c r="A142" s="52" t="s">
        <v>120</v>
      </c>
      <c r="B142" s="40"/>
      <c r="C142" s="41"/>
      <c r="D142" s="48"/>
      <c r="E142" s="49">
        <f t="shared" si="13"/>
        <v>0</v>
      </c>
      <c r="F142" s="50"/>
      <c r="G142" s="45"/>
      <c r="H142" s="46"/>
    </row>
    <row r="143" spans="1:8" ht="15.75" thickBot="1" x14ac:dyDescent="0.3">
      <c r="A143" s="9"/>
      <c r="B143" s="2"/>
      <c r="C143" s="3"/>
      <c r="D143" s="4" t="s">
        <v>23</v>
      </c>
      <c r="E143" s="51">
        <f>SUM(E136:E142)</f>
        <v>0</v>
      </c>
      <c r="F143" s="6"/>
      <c r="G143" s="7"/>
      <c r="H143" s="8"/>
    </row>
    <row r="144" spans="1:8" ht="15.75" thickBot="1" x14ac:dyDescent="0.3">
      <c r="A144" s="12"/>
      <c r="B144" s="13"/>
      <c r="C144" s="14"/>
      <c r="D144" s="15" t="s">
        <v>24</v>
      </c>
      <c r="E144" s="31">
        <f>SUM(E13+E23+E33+E43+E53+E63+E73+E83+E93+E103+E113+E123+E133+E143)</f>
        <v>124.38333333333334</v>
      </c>
      <c r="F144" s="32"/>
      <c r="G144" s="18"/>
      <c r="H144" s="19"/>
    </row>
    <row r="145" spans="1:8" ht="15.75" thickBot="1" x14ac:dyDescent="0.3">
      <c r="A145" s="20" t="s">
        <v>3</v>
      </c>
      <c r="B145" s="21" t="s">
        <v>4</v>
      </c>
      <c r="C145" s="22" t="s">
        <v>5</v>
      </c>
      <c r="D145" s="23" t="s">
        <v>6</v>
      </c>
      <c r="E145" s="24" t="s">
        <v>7</v>
      </c>
      <c r="F145" s="25" t="s">
        <v>8</v>
      </c>
      <c r="G145" s="26" t="s">
        <v>9</v>
      </c>
      <c r="H145" s="27" t="s">
        <v>10</v>
      </c>
    </row>
    <row r="146" spans="1:8" ht="15.75" thickBot="1" x14ac:dyDescent="0.3">
      <c r="A146" s="52" t="s">
        <v>121</v>
      </c>
      <c r="B146" s="10"/>
      <c r="C146" s="11"/>
      <c r="D146" s="34"/>
      <c r="E146" s="35">
        <f>(B146-C146)*-24-D146</f>
        <v>0</v>
      </c>
      <c r="F146" s="36"/>
      <c r="G146" s="37"/>
      <c r="H146" s="38"/>
    </row>
    <row r="147" spans="1:8" ht="15.75" thickBot="1" x14ac:dyDescent="0.3">
      <c r="A147" s="52" t="s">
        <v>122</v>
      </c>
      <c r="B147" s="10"/>
      <c r="C147" s="11"/>
      <c r="D147" s="34"/>
      <c r="E147" s="35">
        <f t="shared" ref="E147:E152" si="14">(B147-C147)*-24-D147</f>
        <v>0</v>
      </c>
      <c r="F147" s="36"/>
      <c r="G147" s="37"/>
      <c r="H147" s="38"/>
    </row>
    <row r="148" spans="1:8" ht="15.75" thickBot="1" x14ac:dyDescent="0.3">
      <c r="A148" s="52" t="s">
        <v>123</v>
      </c>
      <c r="B148" s="10"/>
      <c r="C148" s="11"/>
      <c r="D148" s="34"/>
      <c r="E148" s="35">
        <f t="shared" si="14"/>
        <v>0</v>
      </c>
      <c r="F148" s="36"/>
      <c r="G148" s="37"/>
      <c r="H148" s="38"/>
    </row>
    <row r="149" spans="1:8" ht="15.75" thickBot="1" x14ac:dyDescent="0.3">
      <c r="A149" s="52" t="s">
        <v>124</v>
      </c>
      <c r="B149" s="10"/>
      <c r="C149" s="11"/>
      <c r="D149" s="34"/>
      <c r="E149" s="35">
        <f t="shared" si="14"/>
        <v>0</v>
      </c>
      <c r="F149" s="36"/>
      <c r="G149" s="37"/>
      <c r="H149" s="38"/>
    </row>
    <row r="150" spans="1:8" ht="15.75" thickBot="1" x14ac:dyDescent="0.3">
      <c r="A150" s="52" t="s">
        <v>125</v>
      </c>
      <c r="B150" s="10"/>
      <c r="C150" s="11"/>
      <c r="D150" s="34"/>
      <c r="E150" s="35">
        <f t="shared" si="14"/>
        <v>0</v>
      </c>
      <c r="F150" s="36"/>
      <c r="G150" s="37"/>
      <c r="H150" s="38"/>
    </row>
    <row r="151" spans="1:8" ht="15.75" thickBot="1" x14ac:dyDescent="0.3">
      <c r="A151" s="52" t="s">
        <v>126</v>
      </c>
      <c r="B151" s="10"/>
      <c r="C151" s="11"/>
      <c r="D151" s="34"/>
      <c r="E151" s="35">
        <f t="shared" si="14"/>
        <v>0</v>
      </c>
      <c r="F151" s="36"/>
      <c r="G151" s="37"/>
      <c r="H151" s="38"/>
    </row>
    <row r="152" spans="1:8" ht="15.75" thickBot="1" x14ac:dyDescent="0.3">
      <c r="A152" s="52" t="s">
        <v>127</v>
      </c>
      <c r="B152" s="40"/>
      <c r="C152" s="41"/>
      <c r="D152" s="48"/>
      <c r="E152" s="49">
        <f t="shared" si="14"/>
        <v>0</v>
      </c>
      <c r="F152" s="50"/>
      <c r="G152" s="45"/>
      <c r="H152" s="46"/>
    </row>
    <row r="153" spans="1:8" ht="15.75" thickBot="1" x14ac:dyDescent="0.3">
      <c r="A153" s="9"/>
      <c r="B153" s="2"/>
      <c r="C153" s="3"/>
      <c r="D153" s="4" t="s">
        <v>23</v>
      </c>
      <c r="E153" s="51">
        <f>SUM(E146:E152)</f>
        <v>0</v>
      </c>
      <c r="F153" s="6"/>
      <c r="G153" s="7"/>
      <c r="H153" s="8"/>
    </row>
    <row r="154" spans="1:8" ht="15.75" thickBot="1" x14ac:dyDescent="0.3">
      <c r="A154" s="12"/>
      <c r="B154" s="13"/>
      <c r="C154" s="14"/>
      <c r="D154" s="15" t="s">
        <v>24</v>
      </c>
      <c r="E154" s="31">
        <f>SUM(E13+E23+E33+E43+E53+E63+E73+E83+E93+E103+E113+E123+E133+E143+E153)</f>
        <v>124.38333333333334</v>
      </c>
      <c r="F154" s="32"/>
      <c r="G154" s="18"/>
      <c r="H154" s="19"/>
    </row>
    <row r="155" spans="1:8" ht="15.75" thickBot="1" x14ac:dyDescent="0.3">
      <c r="A155" s="20" t="s">
        <v>3</v>
      </c>
      <c r="B155" s="21" t="s">
        <v>4</v>
      </c>
      <c r="C155" s="22" t="s">
        <v>5</v>
      </c>
      <c r="D155" s="23" t="s">
        <v>6</v>
      </c>
      <c r="E155" s="24" t="s">
        <v>7</v>
      </c>
      <c r="F155" s="25" t="s">
        <v>8</v>
      </c>
      <c r="G155" s="26" t="s">
        <v>9</v>
      </c>
      <c r="H155" s="27" t="s">
        <v>10</v>
      </c>
    </row>
    <row r="156" spans="1:8" ht="15.75" thickBot="1" x14ac:dyDescent="0.3">
      <c r="A156" s="52" t="s">
        <v>128</v>
      </c>
      <c r="B156" s="10"/>
      <c r="C156" s="11"/>
      <c r="D156" s="34"/>
      <c r="E156" s="35">
        <f>(B156-C156)*-24-D156</f>
        <v>0</v>
      </c>
      <c r="F156" s="36"/>
      <c r="G156" s="37"/>
      <c r="H156" s="38"/>
    </row>
    <row r="157" spans="1:8" ht="15.75" thickBot="1" x14ac:dyDescent="0.3">
      <c r="A157" s="52" t="s">
        <v>129</v>
      </c>
      <c r="B157" s="10"/>
      <c r="C157" s="11"/>
      <c r="D157" s="34"/>
      <c r="E157" s="35">
        <f t="shared" ref="E157:E161" si="15">(B157-C157)*-24-D157</f>
        <v>0</v>
      </c>
      <c r="F157" s="36"/>
      <c r="G157" s="37"/>
      <c r="H157" s="38"/>
    </row>
    <row r="158" spans="1:8" ht="15.75" thickBot="1" x14ac:dyDescent="0.3">
      <c r="A158" s="52" t="s">
        <v>130</v>
      </c>
      <c r="B158" s="10"/>
      <c r="C158" s="11"/>
      <c r="D158" s="34"/>
      <c r="E158" s="35">
        <f t="shared" si="15"/>
        <v>0</v>
      </c>
      <c r="F158" s="36"/>
      <c r="G158" s="37"/>
      <c r="H158" s="38"/>
    </row>
    <row r="159" spans="1:8" ht="15.75" thickBot="1" x14ac:dyDescent="0.3">
      <c r="A159" s="52" t="s">
        <v>131</v>
      </c>
      <c r="B159" s="10"/>
      <c r="C159" s="11"/>
      <c r="D159" s="34"/>
      <c r="E159" s="35">
        <f t="shared" si="15"/>
        <v>0</v>
      </c>
      <c r="F159" s="36"/>
      <c r="G159" s="37"/>
      <c r="H159" s="38"/>
    </row>
    <row r="160" spans="1:8" ht="15.75" thickBot="1" x14ac:dyDescent="0.3">
      <c r="A160" s="52" t="s">
        <v>132</v>
      </c>
      <c r="B160" s="10"/>
      <c r="C160" s="11"/>
      <c r="D160" s="34"/>
      <c r="E160" s="35">
        <f t="shared" si="15"/>
        <v>0</v>
      </c>
      <c r="F160" s="36"/>
      <c r="G160" s="37"/>
      <c r="H160" s="38"/>
    </row>
    <row r="161" spans="1:8" ht="15.75" thickBot="1" x14ac:dyDescent="0.3">
      <c r="A161" s="52" t="s">
        <v>133</v>
      </c>
      <c r="B161" s="10"/>
      <c r="C161" s="11"/>
      <c r="D161" s="34"/>
      <c r="E161" s="35">
        <f t="shared" si="15"/>
        <v>0</v>
      </c>
      <c r="F161" s="36"/>
      <c r="G161" s="37"/>
      <c r="H161" s="38"/>
    </row>
    <row r="162" spans="1:8" ht="15.75" thickBot="1" x14ac:dyDescent="0.3">
      <c r="A162" s="52" t="s">
        <v>134</v>
      </c>
      <c r="B162" s="40"/>
      <c r="C162" s="41"/>
      <c r="D162" s="48"/>
      <c r="E162" s="53">
        <v>0</v>
      </c>
      <c r="F162" s="50"/>
      <c r="G162" s="45"/>
      <c r="H162" s="46"/>
    </row>
    <row r="163" spans="1:8" ht="15.75" thickBot="1" x14ac:dyDescent="0.3">
      <c r="A163" s="9"/>
      <c r="B163" s="2"/>
      <c r="C163" s="3"/>
      <c r="D163" s="4" t="s">
        <v>23</v>
      </c>
      <c r="E163" s="51">
        <f>SUM(E156:E162)</f>
        <v>0</v>
      </c>
      <c r="F163" s="6"/>
      <c r="G163" s="7"/>
      <c r="H163" s="8"/>
    </row>
    <row r="164" spans="1:8" ht="15.75" thickBot="1" x14ac:dyDescent="0.3">
      <c r="A164" s="12"/>
      <c r="B164" s="13"/>
      <c r="C164" s="14"/>
      <c r="D164" s="15" t="s">
        <v>24</v>
      </c>
      <c r="E164" s="31">
        <f>SUM(E13+E23+E33+E43+E53+E63+E73+E83+E93+E103+E113+E123+E133+E143+E153+E163)</f>
        <v>124.38333333333334</v>
      </c>
      <c r="F164" s="32"/>
      <c r="G164" s="18"/>
      <c r="H164" s="19"/>
    </row>
    <row r="165" spans="1:8" ht="15.75" thickBot="1" x14ac:dyDescent="0.3">
      <c r="A165" s="20" t="s">
        <v>3</v>
      </c>
      <c r="B165" s="21" t="s">
        <v>4</v>
      </c>
      <c r="C165" s="22" t="s">
        <v>5</v>
      </c>
      <c r="D165" s="23" t="s">
        <v>6</v>
      </c>
      <c r="E165" s="24" t="s">
        <v>7</v>
      </c>
      <c r="F165" s="25" t="s">
        <v>8</v>
      </c>
      <c r="G165" s="26" t="s">
        <v>9</v>
      </c>
      <c r="H165" s="27" t="s">
        <v>10</v>
      </c>
    </row>
    <row r="166" spans="1:8" ht="15.75" thickBot="1" x14ac:dyDescent="0.3">
      <c r="A166" s="52" t="s">
        <v>135</v>
      </c>
      <c r="B166" s="10"/>
      <c r="C166" s="11"/>
      <c r="D166" s="34"/>
      <c r="E166" s="35">
        <f>(B166-C166)*-24-D166</f>
        <v>0</v>
      </c>
      <c r="F166" s="36"/>
      <c r="G166" s="37"/>
      <c r="H166" s="38"/>
    </row>
    <row r="167" spans="1:8" ht="15.75" thickBot="1" x14ac:dyDescent="0.3">
      <c r="A167" s="52" t="s">
        <v>136</v>
      </c>
      <c r="B167" s="10"/>
      <c r="C167" s="11"/>
      <c r="D167" s="34"/>
      <c r="E167" s="35">
        <f t="shared" ref="E167:E172" si="16">(B167-C167)*-24-D167</f>
        <v>0</v>
      </c>
      <c r="F167" s="36"/>
      <c r="G167" s="37"/>
      <c r="H167" s="38"/>
    </row>
    <row r="168" spans="1:8" ht="15.75" thickBot="1" x14ac:dyDescent="0.3">
      <c r="A168" s="52" t="s">
        <v>137</v>
      </c>
      <c r="B168" s="10"/>
      <c r="C168" s="11"/>
      <c r="D168" s="34"/>
      <c r="E168" s="35">
        <f t="shared" si="16"/>
        <v>0</v>
      </c>
      <c r="F168" s="36"/>
      <c r="G168" s="37"/>
      <c r="H168" s="38"/>
    </row>
    <row r="169" spans="1:8" ht="15.75" thickBot="1" x14ac:dyDescent="0.3">
      <c r="A169" s="52" t="s">
        <v>138</v>
      </c>
      <c r="B169" s="10"/>
      <c r="C169" s="11"/>
      <c r="D169" s="34"/>
      <c r="E169" s="35">
        <f t="shared" si="16"/>
        <v>0</v>
      </c>
      <c r="F169" s="36"/>
      <c r="G169" s="37"/>
      <c r="H169" s="38"/>
    </row>
    <row r="170" spans="1:8" ht="15.75" thickBot="1" x14ac:dyDescent="0.3">
      <c r="A170" s="52" t="s">
        <v>139</v>
      </c>
      <c r="B170" s="10"/>
      <c r="C170" s="11"/>
      <c r="D170" s="34"/>
      <c r="E170" s="35">
        <f t="shared" si="16"/>
        <v>0</v>
      </c>
      <c r="F170" s="36"/>
      <c r="G170" s="37"/>
      <c r="H170" s="38"/>
    </row>
    <row r="171" spans="1:8" ht="15.75" thickBot="1" x14ac:dyDescent="0.3">
      <c r="A171" s="52" t="s">
        <v>140</v>
      </c>
      <c r="B171" s="10"/>
      <c r="C171" s="11"/>
      <c r="D171" s="34"/>
      <c r="E171" s="35">
        <f t="shared" si="16"/>
        <v>0</v>
      </c>
      <c r="F171" s="36"/>
      <c r="G171" s="37"/>
      <c r="H171" s="38"/>
    </row>
    <row r="172" spans="1:8" ht="15.75" thickBot="1" x14ac:dyDescent="0.3">
      <c r="A172" s="52" t="s">
        <v>141</v>
      </c>
      <c r="B172" s="40"/>
      <c r="C172" s="41"/>
      <c r="D172" s="48"/>
      <c r="E172" s="49">
        <f t="shared" si="16"/>
        <v>0</v>
      </c>
      <c r="F172" s="50"/>
      <c r="G172" s="45"/>
      <c r="H172" s="46"/>
    </row>
    <row r="173" spans="1:8" ht="15.75" thickBot="1" x14ac:dyDescent="0.3">
      <c r="A173" s="9"/>
      <c r="B173" s="2"/>
      <c r="C173" s="3"/>
      <c r="D173" s="4" t="s">
        <v>23</v>
      </c>
      <c r="E173" s="51">
        <f>SUM(E166:E172)</f>
        <v>0</v>
      </c>
      <c r="F173" s="6"/>
      <c r="G173" s="7"/>
      <c r="H173" s="8"/>
    </row>
    <row r="174" spans="1:8" ht="15.75" thickBot="1" x14ac:dyDescent="0.3">
      <c r="A174" s="12"/>
      <c r="B174" s="13"/>
      <c r="C174" s="14"/>
      <c r="D174" s="15" t="s">
        <v>24</v>
      </c>
      <c r="E174" s="31">
        <f>SUM(E13+E23+E33+E43+E53+E63+E73+E83+E93+E103+E113+E123+E133+E143+E153+E163+E173)</f>
        <v>124.38333333333334</v>
      </c>
      <c r="F174" s="32"/>
      <c r="G174" s="18"/>
      <c r="H174" s="19"/>
    </row>
    <row r="175" spans="1:8" ht="15.75" thickBot="1" x14ac:dyDescent="0.3">
      <c r="A175" s="20" t="s">
        <v>3</v>
      </c>
      <c r="B175" s="21" t="s">
        <v>4</v>
      </c>
      <c r="C175" s="22" t="s">
        <v>5</v>
      </c>
      <c r="D175" s="23" t="s">
        <v>6</v>
      </c>
      <c r="E175" s="24" t="s">
        <v>7</v>
      </c>
      <c r="F175" s="25" t="s">
        <v>8</v>
      </c>
      <c r="G175" s="26" t="s">
        <v>9</v>
      </c>
      <c r="H175" s="27" t="s">
        <v>10</v>
      </c>
    </row>
    <row r="176" spans="1:8" ht="15.75" thickBot="1" x14ac:dyDescent="0.3">
      <c r="A176" s="52" t="s">
        <v>142</v>
      </c>
      <c r="B176" s="10"/>
      <c r="C176" s="11"/>
      <c r="D176" s="34"/>
      <c r="E176" s="35">
        <f>(B176-C176)*-24-D176</f>
        <v>0</v>
      </c>
      <c r="F176" s="36"/>
      <c r="G176" s="37"/>
      <c r="H176" s="38"/>
    </row>
    <row r="177" spans="1:8" ht="15.75" thickBot="1" x14ac:dyDescent="0.3">
      <c r="A177" s="52" t="s">
        <v>143</v>
      </c>
      <c r="B177" s="10"/>
      <c r="C177" s="11"/>
      <c r="D177" s="34"/>
      <c r="E177" s="35">
        <f t="shared" ref="E177:E182" si="17">(B177-C177)*-24-D177</f>
        <v>0</v>
      </c>
      <c r="F177" s="36"/>
      <c r="G177" s="37"/>
      <c r="H177" s="38"/>
    </row>
    <row r="178" spans="1:8" ht="15.75" thickBot="1" x14ac:dyDescent="0.3">
      <c r="A178" s="52" t="s">
        <v>144</v>
      </c>
      <c r="B178" s="10"/>
      <c r="C178" s="11"/>
      <c r="D178" s="34"/>
      <c r="E178" s="35">
        <f t="shared" si="17"/>
        <v>0</v>
      </c>
      <c r="F178" s="36"/>
      <c r="G178" s="37"/>
      <c r="H178" s="38"/>
    </row>
    <row r="179" spans="1:8" ht="15.75" thickBot="1" x14ac:dyDescent="0.3">
      <c r="A179" s="52" t="s">
        <v>145</v>
      </c>
      <c r="B179" s="10"/>
      <c r="C179" s="11"/>
      <c r="D179" s="34"/>
      <c r="E179" s="35">
        <f t="shared" si="17"/>
        <v>0</v>
      </c>
      <c r="F179" s="36"/>
      <c r="G179" s="37"/>
      <c r="H179" s="38"/>
    </row>
    <row r="180" spans="1:8" ht="15.75" thickBot="1" x14ac:dyDescent="0.3">
      <c r="A180" s="52" t="s">
        <v>146</v>
      </c>
      <c r="B180" s="10"/>
      <c r="C180" s="11"/>
      <c r="D180" s="34"/>
      <c r="E180" s="35">
        <f t="shared" si="17"/>
        <v>0</v>
      </c>
      <c r="F180" s="36"/>
      <c r="G180" s="37"/>
      <c r="H180" s="38"/>
    </row>
    <row r="181" spans="1:8" ht="15.75" thickBot="1" x14ac:dyDescent="0.3">
      <c r="A181" s="52" t="s">
        <v>147</v>
      </c>
      <c r="B181" s="10"/>
      <c r="C181" s="11"/>
      <c r="D181" s="34"/>
      <c r="E181" s="35">
        <f t="shared" si="17"/>
        <v>0</v>
      </c>
      <c r="F181" s="36"/>
      <c r="G181" s="37"/>
      <c r="H181" s="38"/>
    </row>
    <row r="182" spans="1:8" ht="15.75" thickBot="1" x14ac:dyDescent="0.3">
      <c r="A182" s="52" t="s">
        <v>148</v>
      </c>
      <c r="B182" s="40"/>
      <c r="C182" s="41"/>
      <c r="D182" s="48"/>
      <c r="E182" s="49">
        <f t="shared" si="17"/>
        <v>0</v>
      </c>
      <c r="F182" s="50"/>
      <c r="G182" s="45"/>
      <c r="H182" s="46"/>
    </row>
    <row r="183" spans="1:8" ht="15.75" thickBot="1" x14ac:dyDescent="0.3">
      <c r="A183" s="9"/>
      <c r="B183" s="2"/>
      <c r="C183" s="3"/>
      <c r="D183" s="4" t="s">
        <v>23</v>
      </c>
      <c r="E183" s="51">
        <f>SUM(E176:E182)</f>
        <v>0</v>
      </c>
      <c r="F183" s="6"/>
      <c r="G183" s="7"/>
      <c r="H183" s="8"/>
    </row>
    <row r="184" spans="1:8" ht="15.75" thickBot="1" x14ac:dyDescent="0.3">
      <c r="A184" s="9"/>
      <c r="B184" s="2"/>
      <c r="C184" s="3"/>
      <c r="D184" s="4" t="s">
        <v>24</v>
      </c>
      <c r="E184" s="51">
        <f>SUM(E13+E23+E33+E43+E53+E63+E73+E83+E93+E103+E113+E123+E133+E143+E153+E163+E173+E183)</f>
        <v>124.38333333333334</v>
      </c>
      <c r="F184" s="6"/>
      <c r="G184" s="7"/>
      <c r="H184" s="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Windows-Benutzer</cp:lastModifiedBy>
  <dcterms:created xsi:type="dcterms:W3CDTF">2018-04-30T06:51:07Z</dcterms:created>
  <dcterms:modified xsi:type="dcterms:W3CDTF">2018-05-11T15:59:17Z</dcterms:modified>
</cp:coreProperties>
</file>