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9200" windowHeight="11610"/>
  </bookViews>
  <sheets>
    <sheet name="DES" sheetId="6" r:id="rId1"/>
    <sheet name="S-boxes" sheetId="5" r:id="rId2"/>
  </sheets>
  <calcPr calcId="162913"/>
</workbook>
</file>

<file path=xl/calcChain.xml><?xml version="1.0" encoding="utf-8"?>
<calcChain xmlns="http://schemas.openxmlformats.org/spreadsheetml/2006/main">
  <c r="DY8" i="6" l="1"/>
  <c r="DX8" i="6"/>
  <c r="CP9" i="6" s="1"/>
  <c r="DQ11" i="6" s="1"/>
  <c r="DW8" i="6"/>
  <c r="CX9" i="6" s="1"/>
  <c r="CW11" i="6" s="1"/>
  <c r="DV8" i="6"/>
  <c r="DF9" i="6" s="1"/>
  <c r="DE11" i="6" s="1"/>
  <c r="DU8" i="6"/>
  <c r="CL9" i="6" s="1"/>
  <c r="CK11" i="6" s="1"/>
  <c r="DT8" i="6"/>
  <c r="CD9" i="6" s="1"/>
  <c r="CC11" i="6" s="1"/>
  <c r="DS8" i="6"/>
  <c r="BV9" i="6" s="1"/>
  <c r="BU11" i="6" s="1"/>
  <c r="DR8" i="6"/>
  <c r="BN9" i="6" s="1"/>
  <c r="CO11" i="6" s="1"/>
  <c r="DQ8" i="6"/>
  <c r="DP8" i="6"/>
  <c r="CQ9" i="6" s="1"/>
  <c r="CP11" i="6" s="1"/>
  <c r="DO8" i="6"/>
  <c r="CY9" i="6" s="1"/>
  <c r="CX11" i="6" s="1"/>
  <c r="DN8" i="6"/>
  <c r="DG9" i="6" s="1"/>
  <c r="DF11" i="6" s="1"/>
  <c r="DM8" i="6"/>
  <c r="CM9" i="6" s="1"/>
  <c r="CL11" i="6" s="1"/>
  <c r="CK17" i="6" s="1"/>
  <c r="DL8" i="6"/>
  <c r="CE9" i="6" s="1"/>
  <c r="CD11" i="6" s="1"/>
  <c r="DK8" i="6"/>
  <c r="BW9" i="6" s="1"/>
  <c r="BV11" i="6" s="1"/>
  <c r="BU17" i="6" s="1"/>
  <c r="DJ8" i="6"/>
  <c r="BO9" i="6" s="1"/>
  <c r="BN11" i="6" s="1"/>
  <c r="DI8" i="6"/>
  <c r="DH8" i="6"/>
  <c r="CR9" i="6" s="1"/>
  <c r="CQ11" i="6" s="1"/>
  <c r="DG8" i="6"/>
  <c r="CZ9" i="6" s="1"/>
  <c r="CY11" i="6" s="1"/>
  <c r="CX17" i="6" s="1"/>
  <c r="DF8" i="6"/>
  <c r="DH9" i="6" s="1"/>
  <c r="DG11" i="6" s="1"/>
  <c r="DE8" i="6"/>
  <c r="CN9" i="6" s="1"/>
  <c r="CM11" i="6" s="1"/>
  <c r="DD8" i="6"/>
  <c r="CF9" i="6" s="1"/>
  <c r="CE11" i="6" s="1"/>
  <c r="CD17" i="6" s="1"/>
  <c r="DC8" i="6"/>
  <c r="BX9" i="6" s="1"/>
  <c r="BW11" i="6" s="1"/>
  <c r="DB8" i="6"/>
  <c r="BP9" i="6" s="1"/>
  <c r="BO11" i="6" s="1"/>
  <c r="DA8" i="6"/>
  <c r="CZ8" i="6"/>
  <c r="CS9" i="6" s="1"/>
  <c r="CR11" i="6" s="1"/>
  <c r="CY8" i="6"/>
  <c r="DA9" i="6" s="1"/>
  <c r="CZ11" i="6" s="1"/>
  <c r="CX8" i="6"/>
  <c r="DI9" i="6" s="1"/>
  <c r="DH11" i="6" s="1"/>
  <c r="CW8" i="6"/>
  <c r="CO9" i="6" s="1"/>
  <c r="CN11" i="6" s="1"/>
  <c r="CV8" i="6"/>
  <c r="CG9" i="6" s="1"/>
  <c r="CF11" i="6" s="1"/>
  <c r="CU8" i="6"/>
  <c r="BY9" i="6" s="1"/>
  <c r="BX11" i="6" s="1"/>
  <c r="CT8" i="6"/>
  <c r="BQ9" i="6" s="1"/>
  <c r="BP11" i="6" s="1"/>
  <c r="CS8" i="6"/>
  <c r="CR8" i="6"/>
  <c r="CT9" i="6" s="1"/>
  <c r="CS11" i="6" s="1"/>
  <c r="CQ8" i="6"/>
  <c r="DB9" i="6" s="1"/>
  <c r="DA11" i="6" s="1"/>
  <c r="CP8" i="6"/>
  <c r="DJ9" i="6" s="1"/>
  <c r="DI11" i="6" s="1"/>
  <c r="CO8" i="6"/>
  <c r="DN9" i="6" s="1"/>
  <c r="DM11" i="6" s="1"/>
  <c r="CN8" i="6"/>
  <c r="CH9" i="6" s="1"/>
  <c r="CG11" i="6" s="1"/>
  <c r="CM8" i="6"/>
  <c r="BZ9" i="6" s="1"/>
  <c r="BY11" i="6" s="1"/>
  <c r="CL8" i="6"/>
  <c r="BR9" i="6" s="1"/>
  <c r="BQ11" i="6" s="1"/>
  <c r="CK8" i="6"/>
  <c r="CJ8" i="6"/>
  <c r="CU9" i="6" s="1"/>
  <c r="CT11" i="6" s="1"/>
  <c r="CI8" i="6"/>
  <c r="DC9" i="6" s="1"/>
  <c r="DB11" i="6" s="1"/>
  <c r="CH8" i="6"/>
  <c r="DK9" i="6" s="1"/>
  <c r="DJ11" i="6" s="1"/>
  <c r="CG8" i="6"/>
  <c r="DO9" i="6" s="1"/>
  <c r="DN11" i="6" s="1"/>
  <c r="CF8" i="6"/>
  <c r="CI9" i="6" s="1"/>
  <c r="CH11" i="6" s="1"/>
  <c r="CE8" i="6"/>
  <c r="CA9" i="6" s="1"/>
  <c r="BZ11" i="6" s="1"/>
  <c r="CD8" i="6"/>
  <c r="BS9" i="6" s="1"/>
  <c r="BR11" i="6" s="1"/>
  <c r="CC8" i="6"/>
  <c r="CB8" i="6"/>
  <c r="CV9" i="6" s="1"/>
  <c r="CU11" i="6" s="1"/>
  <c r="CA8" i="6"/>
  <c r="DD9" i="6" s="1"/>
  <c r="DC11" i="6" s="1"/>
  <c r="BZ8" i="6"/>
  <c r="DL9" i="6" s="1"/>
  <c r="DK11" i="6" s="1"/>
  <c r="BY8" i="6"/>
  <c r="DP9" i="6" s="1"/>
  <c r="DO11" i="6" s="1"/>
  <c r="DN17" i="6" s="1"/>
  <c r="BX8" i="6"/>
  <c r="CJ9" i="6" s="1"/>
  <c r="CI11" i="6" s="1"/>
  <c r="CH17" i="6" s="1"/>
  <c r="BW8" i="6"/>
  <c r="CB9" i="6" s="1"/>
  <c r="CA11" i="6" s="1"/>
  <c r="BV8" i="6"/>
  <c r="BT9" i="6" s="1"/>
  <c r="BS11" i="6" s="1"/>
  <c r="BU8" i="6"/>
  <c r="BT8" i="6"/>
  <c r="CW9" i="6" s="1"/>
  <c r="CV11" i="6" s="1"/>
  <c r="CU17" i="6" s="1"/>
  <c r="BS8" i="6"/>
  <c r="DE9" i="6" s="1"/>
  <c r="DD11" i="6" s="1"/>
  <c r="DC17" i="6" s="1"/>
  <c r="BR8" i="6"/>
  <c r="DM9" i="6" s="1"/>
  <c r="DL11" i="6" s="1"/>
  <c r="BQ8" i="6"/>
  <c r="DQ9" i="6" s="1"/>
  <c r="DP11" i="6" s="1"/>
  <c r="BP8" i="6"/>
  <c r="CK9" i="6" s="1"/>
  <c r="CJ11" i="6" s="1"/>
  <c r="BO8" i="6"/>
  <c r="CC9" i="6" s="1"/>
  <c r="CB11" i="6" s="1"/>
  <c r="BN8" i="6"/>
  <c r="BU9" i="6" s="1"/>
  <c r="BT11" i="6" s="1"/>
  <c r="BM8" i="6"/>
  <c r="Z9" i="6" s="1"/>
  <c r="BL8" i="6"/>
  <c r="BF9" i="6" s="1"/>
  <c r="BK8" i="6"/>
  <c r="R9" i="6" s="1"/>
  <c r="BJ8" i="6"/>
  <c r="AX9" i="6" s="1"/>
  <c r="BI8" i="6"/>
  <c r="J9" i="6" s="1"/>
  <c r="BH8" i="6"/>
  <c r="AP9" i="6" s="1"/>
  <c r="BG8" i="6"/>
  <c r="B9" i="6" s="1"/>
  <c r="BF8" i="6"/>
  <c r="AH9" i="6" s="1"/>
  <c r="BE8" i="6"/>
  <c r="AA9" i="6" s="1"/>
  <c r="BD8" i="6"/>
  <c r="BG9" i="6" s="1"/>
  <c r="BC8" i="6"/>
  <c r="S9" i="6" s="1"/>
  <c r="BB8" i="6"/>
  <c r="AY9" i="6" s="1"/>
  <c r="BA8" i="6"/>
  <c r="K9" i="6" s="1"/>
  <c r="AZ8" i="6"/>
  <c r="AQ9" i="6" s="1"/>
  <c r="AY8" i="6"/>
  <c r="C9" i="6" s="1"/>
  <c r="AX8" i="6"/>
  <c r="AI9" i="6" s="1"/>
  <c r="AW8" i="6"/>
  <c r="AB9" i="6" s="1"/>
  <c r="AV8" i="6"/>
  <c r="BH9" i="6" s="1"/>
  <c r="AU8" i="6"/>
  <c r="T9" i="6" s="1"/>
  <c r="AT8" i="6"/>
  <c r="AZ9" i="6" s="1"/>
  <c r="AS8" i="6"/>
  <c r="L9" i="6" s="1"/>
  <c r="AR8" i="6"/>
  <c r="AR9" i="6" s="1"/>
  <c r="AQ8" i="6"/>
  <c r="D9" i="6" s="1"/>
  <c r="AP8" i="6"/>
  <c r="AJ9" i="6" s="1"/>
  <c r="AO8" i="6"/>
  <c r="AC9" i="6" s="1"/>
  <c r="AN8" i="6"/>
  <c r="BI9" i="6" s="1"/>
  <c r="AM8" i="6"/>
  <c r="U9" i="6" s="1"/>
  <c r="AL8" i="6"/>
  <c r="BA9" i="6" s="1"/>
  <c r="AK8" i="6"/>
  <c r="M9" i="6" s="1"/>
  <c r="AJ8" i="6"/>
  <c r="AS9" i="6" s="1"/>
  <c r="AI8" i="6"/>
  <c r="E9" i="6" s="1"/>
  <c r="AH8" i="6"/>
  <c r="AK9" i="6" s="1"/>
  <c r="AG8" i="6"/>
  <c r="AD9" i="6" s="1"/>
  <c r="AF8" i="6"/>
  <c r="BJ9" i="6" s="1"/>
  <c r="AE8" i="6"/>
  <c r="V9" i="6" s="1"/>
  <c r="AD8" i="6"/>
  <c r="BB9" i="6" s="1"/>
  <c r="AC8" i="6"/>
  <c r="N9" i="6" s="1"/>
  <c r="AB8" i="6"/>
  <c r="AT9" i="6" s="1"/>
  <c r="AA8" i="6"/>
  <c r="F9" i="6" s="1"/>
  <c r="Z8" i="6"/>
  <c r="AL9" i="6" s="1"/>
  <c r="Y8" i="6"/>
  <c r="AE9" i="6" s="1"/>
  <c r="X8" i="6"/>
  <c r="BK9" i="6" s="1"/>
  <c r="W8" i="6"/>
  <c r="W9" i="6" s="1"/>
  <c r="V8" i="6"/>
  <c r="BC9" i="6" s="1"/>
  <c r="U8" i="6"/>
  <c r="O9" i="6" s="1"/>
  <c r="T8" i="6"/>
  <c r="AU9" i="6" s="1"/>
  <c r="S8" i="6"/>
  <c r="G9" i="6" s="1"/>
  <c r="R8" i="6"/>
  <c r="AM9" i="6" s="1"/>
  <c r="Q8" i="6"/>
  <c r="AF9" i="6" s="1"/>
  <c r="P8" i="6"/>
  <c r="BL9" i="6" s="1"/>
  <c r="O8" i="6"/>
  <c r="X9" i="6" s="1"/>
  <c r="N8" i="6"/>
  <c r="BD9" i="6" s="1"/>
  <c r="M8" i="6"/>
  <c r="P9" i="6" s="1"/>
  <c r="L8" i="6"/>
  <c r="AV9" i="6" s="1"/>
  <c r="K8" i="6"/>
  <c r="H9" i="6" s="1"/>
  <c r="J8" i="6"/>
  <c r="AN9" i="6" s="1"/>
  <c r="I8" i="6"/>
  <c r="AG9" i="6" s="1"/>
  <c r="H8" i="6"/>
  <c r="BM9" i="6" s="1"/>
  <c r="G8" i="6"/>
  <c r="Y9" i="6" s="1"/>
  <c r="F8" i="6"/>
  <c r="BE9" i="6" s="1"/>
  <c r="E8" i="6"/>
  <c r="Q9" i="6" s="1"/>
  <c r="D8" i="6"/>
  <c r="AW9" i="6" s="1"/>
  <c r="C8" i="6"/>
  <c r="I9" i="6" s="1"/>
  <c r="B8" i="6"/>
  <c r="AO9" i="6" s="1"/>
  <c r="Q15" i="6" l="1"/>
  <c r="AP11" i="6"/>
  <c r="AN11" i="6"/>
  <c r="AG15" i="6"/>
  <c r="R11" i="6"/>
  <c r="BL11" i="6"/>
  <c r="AM11" i="6"/>
  <c r="P15" i="6"/>
  <c r="BK11" i="6"/>
  <c r="AF15" i="6"/>
  <c r="AL11" i="6"/>
  <c r="O15" i="6"/>
  <c r="BJ11" i="6"/>
  <c r="AE15" i="6"/>
  <c r="AI11" i="6"/>
  <c r="AK11" i="6"/>
  <c r="N15" i="6"/>
  <c r="BG11" i="6"/>
  <c r="BI11" i="6"/>
  <c r="AD15" i="6"/>
  <c r="M15" i="6"/>
  <c r="AH11" i="6"/>
  <c r="AJ11" i="6"/>
  <c r="AC15" i="6"/>
  <c r="BF11" i="6"/>
  <c r="BH11" i="6"/>
  <c r="L15" i="6"/>
  <c r="AG11" i="6"/>
  <c r="AB15" i="6"/>
  <c r="BE11" i="6"/>
  <c r="K15" i="6"/>
  <c r="AF11" i="6"/>
  <c r="AA15" i="6"/>
  <c r="BD11" i="6"/>
  <c r="AE11" i="6"/>
  <c r="AC11" i="6"/>
  <c r="J15" i="6"/>
  <c r="BC11" i="6"/>
  <c r="BA11" i="6"/>
  <c r="Z15" i="6"/>
  <c r="I15" i="6"/>
  <c r="AD11" i="6"/>
  <c r="AB11" i="6"/>
  <c r="Y15" i="6"/>
  <c r="BB11" i="6"/>
  <c r="AZ11" i="6"/>
  <c r="AA11" i="6"/>
  <c r="H15" i="6"/>
  <c r="AY11" i="6"/>
  <c r="X15" i="6"/>
  <c r="Z11" i="6"/>
  <c r="G15" i="6"/>
  <c r="AX11" i="6"/>
  <c r="W15" i="6"/>
  <c r="W11" i="6"/>
  <c r="Y11" i="6"/>
  <c r="F15" i="6"/>
  <c r="AU11" i="6"/>
  <c r="AW11" i="6"/>
  <c r="V15" i="6"/>
  <c r="E15" i="6"/>
  <c r="V11" i="6"/>
  <c r="X11" i="6"/>
  <c r="U15" i="6"/>
  <c r="AT11" i="6"/>
  <c r="AV11" i="6"/>
  <c r="D15" i="6"/>
  <c r="U11" i="6"/>
  <c r="T15" i="6"/>
  <c r="AS11" i="6"/>
  <c r="C15" i="6"/>
  <c r="T11" i="6"/>
  <c r="S15" i="6"/>
  <c r="AR11" i="6"/>
  <c r="S11" i="6"/>
  <c r="BM11" i="6"/>
  <c r="B15" i="6"/>
  <c r="AQ11" i="6"/>
  <c r="AO11" i="6"/>
  <c r="R15" i="6"/>
  <c r="BR17" i="6"/>
  <c r="BW12" i="6"/>
  <c r="BN17" i="6"/>
  <c r="CK12" i="6"/>
  <c r="AO12" i="6" s="1"/>
  <c r="CF23" i="6"/>
  <c r="BX18" i="6"/>
  <c r="CT17" i="6"/>
  <c r="DB12" i="6"/>
  <c r="CB23" i="6"/>
  <c r="BO18" i="6"/>
  <c r="CP17" i="6"/>
  <c r="CR12" i="6"/>
  <c r="DO17" i="6"/>
  <c r="DM23" i="6" s="1"/>
  <c r="CQ12" i="6"/>
  <c r="AU12" i="6" s="1"/>
  <c r="DL23" i="6"/>
  <c r="DC18" i="6"/>
  <c r="DM17" i="6"/>
  <c r="DC12" i="6"/>
  <c r="BG12" i="6" s="1"/>
  <c r="CM17" i="6"/>
  <c r="CH12" i="6"/>
  <c r="AL12" i="6" s="1"/>
  <c r="CL17" i="6"/>
  <c r="CJ23" i="6" s="1"/>
  <c r="CD12" i="6"/>
  <c r="AH12" i="6" s="1"/>
  <c r="BQ18" i="6"/>
  <c r="CI23" i="6"/>
  <c r="CG29" i="6" s="1"/>
  <c r="CJ17" i="6"/>
  <c r="BQ12" i="6"/>
  <c r="DF17" i="6"/>
  <c r="DD12" i="6"/>
  <c r="BH12" i="6" s="1"/>
  <c r="CA17" i="6"/>
  <c r="BV12" i="6"/>
  <c r="DE18" i="6"/>
  <c r="DA23" i="6"/>
  <c r="BZ17" i="6"/>
  <c r="BN12" i="6"/>
  <c r="DB17" i="6"/>
  <c r="DE12" i="6"/>
  <c r="BI12" i="6" s="1"/>
  <c r="BY17" i="6"/>
  <c r="CJ12" i="6"/>
  <c r="DA17" i="6"/>
  <c r="CL12" i="6"/>
  <c r="AP12" i="6" s="1"/>
  <c r="BX17" i="6"/>
  <c r="CB12" i="6"/>
  <c r="BW17" i="6"/>
  <c r="BP12" i="6"/>
  <c r="T12" i="6" s="1"/>
  <c r="CY17" i="6"/>
  <c r="CW23" i="6" s="1"/>
  <c r="CZ12" i="6"/>
  <c r="BD12" i="6" s="1"/>
  <c r="BV17" i="6"/>
  <c r="BT23" i="6" s="1"/>
  <c r="BY12" i="6"/>
  <c r="AC12" i="6" s="1"/>
  <c r="CV23" i="6"/>
  <c r="CT29" i="6" s="1"/>
  <c r="CO18" i="6"/>
  <c r="CE18" i="6"/>
  <c r="BS23" i="6"/>
  <c r="CW17" i="6"/>
  <c r="CO12" i="6"/>
  <c r="AS12" i="6" s="1"/>
  <c r="BT17" i="6"/>
  <c r="CE12" i="6"/>
  <c r="AI12" i="6" s="1"/>
  <c r="CV17" i="6"/>
  <c r="CT23" i="6" s="1"/>
  <c r="DG12" i="6"/>
  <c r="CZ17" i="6"/>
  <c r="CS12" i="6"/>
  <c r="AW12" i="6" s="1"/>
  <c r="BO17" i="6"/>
  <c r="BT12" i="6"/>
  <c r="CE17" i="6"/>
  <c r="CC23" i="6" s="1"/>
  <c r="CA12" i="6"/>
  <c r="AE12" i="6" s="1"/>
  <c r="DB18" i="6"/>
  <c r="CS23" i="6"/>
  <c r="DK17" i="6"/>
  <c r="CT12" i="6"/>
  <c r="BP17" i="6"/>
  <c r="CC12" i="6"/>
  <c r="CF17" i="6"/>
  <c r="CI12" i="6"/>
  <c r="AM12" i="6" s="1"/>
  <c r="CN17" i="6"/>
  <c r="BU12" i="6"/>
  <c r="DJ17" i="6"/>
  <c r="DF12" i="6"/>
  <c r="DP17" i="6"/>
  <c r="DA12" i="6"/>
  <c r="BE12" i="6" s="1"/>
  <c r="BQ17" i="6"/>
  <c r="BS12" i="6"/>
  <c r="W12" i="6" s="1"/>
  <c r="CG17" i="6"/>
  <c r="BX12" i="6"/>
  <c r="DQ17" i="6"/>
  <c r="DH12" i="6"/>
  <c r="BL12" i="6" s="1"/>
  <c r="DE17" i="6"/>
  <c r="CU12" i="6"/>
  <c r="DL17" i="6"/>
  <c r="CM12" i="6"/>
  <c r="AQ12" i="6" s="1"/>
  <c r="BS17" i="6"/>
  <c r="CG12" i="6"/>
  <c r="CI17" i="6"/>
  <c r="CG23" i="6" s="1"/>
  <c r="BZ12" i="6"/>
  <c r="AD12" i="6" s="1"/>
  <c r="CQ17" i="6"/>
  <c r="CN12" i="6"/>
  <c r="AR12" i="6" s="1"/>
  <c r="DG17" i="6"/>
  <c r="CP12" i="6"/>
  <c r="CB17" i="6"/>
  <c r="CF12" i="6"/>
  <c r="CR17" i="6"/>
  <c r="DI12" i="6"/>
  <c r="BM12" i="6" s="1"/>
  <c r="DH17" i="6"/>
  <c r="CW12" i="6"/>
  <c r="DD17" i="6"/>
  <c r="DB23" i="6" s="1"/>
  <c r="CX12" i="6"/>
  <c r="CO17" i="6"/>
  <c r="BR12" i="6"/>
  <c r="V12" i="6" s="1"/>
  <c r="CC17" i="6"/>
  <c r="BO12" i="6"/>
  <c r="S12" i="6" s="1"/>
  <c r="CS17" i="6"/>
  <c r="CV12" i="6"/>
  <c r="AZ12" i="6" s="1"/>
  <c r="DI17" i="6"/>
  <c r="CY12" i="6"/>
  <c r="BC12" i="6" s="1"/>
  <c r="BJ12" i="6" l="1"/>
  <c r="BM13" i="6" s="1"/>
  <c r="BB14" i="6" s="1"/>
  <c r="BB15" i="6" s="1"/>
  <c r="BF12" i="6"/>
  <c r="BB12" i="6"/>
  <c r="AT12" i="6"/>
  <c r="AX12" i="6"/>
  <c r="AY12" i="6"/>
  <c r="BK12" i="6"/>
  <c r="R12" i="6"/>
  <c r="AV12" i="6"/>
  <c r="BE13" i="6" s="1"/>
  <c r="AZ14" i="6" s="1"/>
  <c r="AZ15" i="6" s="1"/>
  <c r="BA12" i="6"/>
  <c r="AJ12" i="6"/>
  <c r="Y12" i="6"/>
  <c r="AG12" i="6"/>
  <c r="AS13" i="6" s="1"/>
  <c r="AM14" i="6" s="1"/>
  <c r="AM15" i="6" s="1"/>
  <c r="X12" i="6"/>
  <c r="AF12" i="6"/>
  <c r="AN12" i="6"/>
  <c r="Z12" i="6"/>
  <c r="U12" i="6"/>
  <c r="AA12" i="6"/>
  <c r="AK12" i="6"/>
  <c r="AW13" i="6" s="1"/>
  <c r="AH14" i="6" s="1"/>
  <c r="AH15" i="6" s="1"/>
  <c r="AB12" i="6"/>
  <c r="BI13" i="6"/>
  <c r="AN14" i="6" s="1"/>
  <c r="AN15" i="6" s="1"/>
  <c r="BG13" i="6"/>
  <c r="AS14" i="6" s="1"/>
  <c r="AS15" i="6" s="1"/>
  <c r="BH13" i="6"/>
  <c r="BC14" i="6" s="1"/>
  <c r="BC15" i="6" s="1"/>
  <c r="BF13" i="6"/>
  <c r="BM14" i="6" s="1"/>
  <c r="BM15" i="6" s="1"/>
  <c r="BQ29" i="6"/>
  <c r="BW24" i="6"/>
  <c r="BA13" i="6"/>
  <c r="AJ14" i="6" s="1"/>
  <c r="AJ15" i="6" s="1"/>
  <c r="AY13" i="6"/>
  <c r="AU14" i="6" s="1"/>
  <c r="AU15" i="6" s="1"/>
  <c r="AZ13" i="6"/>
  <c r="BF14" i="6" s="1"/>
  <c r="BF15" i="6" s="1"/>
  <c r="AX13" i="6"/>
  <c r="AO14" i="6" s="1"/>
  <c r="AO15" i="6" s="1"/>
  <c r="CY29" i="6"/>
  <c r="CW35" i="6" s="1"/>
  <c r="CS24" i="6"/>
  <c r="BJ13" i="6"/>
  <c r="AL14" i="6" s="1"/>
  <c r="AL15" i="6" s="1"/>
  <c r="CE35" i="6"/>
  <c r="CC41" i="6" s="1"/>
  <c r="CI30" i="6"/>
  <c r="BB13" i="6"/>
  <c r="AK14" i="6" s="1"/>
  <c r="AK15" i="6" s="1"/>
  <c r="CW18" i="6"/>
  <c r="DG23" i="6"/>
  <c r="CF18" i="6"/>
  <c r="CA23" i="6"/>
  <c r="CL24" i="6"/>
  <c r="CZ29" i="6"/>
  <c r="CP23" i="6"/>
  <c r="CN18" i="6"/>
  <c r="DD18" i="6"/>
  <c r="DE23" i="6"/>
  <c r="CI24" i="6"/>
  <c r="CE29" i="6"/>
  <c r="CC35" i="6" s="1"/>
  <c r="CT18" i="6"/>
  <c r="DJ23" i="6"/>
  <c r="DO23" i="6"/>
  <c r="DM29" i="6" s="1"/>
  <c r="DA18" i="6"/>
  <c r="BO23" i="6"/>
  <c r="CC18" i="6"/>
  <c r="DH23" i="6"/>
  <c r="CY18" i="6"/>
  <c r="CD23" i="6"/>
  <c r="CA18" i="6"/>
  <c r="DF18" i="6"/>
  <c r="DI23" i="6"/>
  <c r="CF24" i="6"/>
  <c r="CA29" i="6"/>
  <c r="CX23" i="6"/>
  <c r="CZ18" i="6"/>
  <c r="BR23" i="6"/>
  <c r="CG18" i="6"/>
  <c r="BR29" i="6"/>
  <c r="CG24" i="6"/>
  <c r="BU23" i="6"/>
  <c r="BY18" i="6"/>
  <c r="CY23" i="6"/>
  <c r="CW29" i="6" s="1"/>
  <c r="CS18" i="6"/>
  <c r="CZ23" i="6"/>
  <c r="CL18" i="6"/>
  <c r="DD23" i="6"/>
  <c r="DB29" i="6" s="1"/>
  <c r="CU18" i="6"/>
  <c r="CD18" i="6"/>
  <c r="CK23" i="6"/>
  <c r="DJ29" i="6"/>
  <c r="CT24" i="6"/>
  <c r="DP23" i="6"/>
  <c r="DH18" i="6"/>
  <c r="CR23" i="6"/>
  <c r="CV18" i="6"/>
  <c r="CN23" i="6"/>
  <c r="BR18" i="6"/>
  <c r="AT13" i="6"/>
  <c r="BG14" i="6" s="1"/>
  <c r="BG15" i="6" s="1"/>
  <c r="CQ29" i="6"/>
  <c r="DI24" i="6"/>
  <c r="AI13" i="6"/>
  <c r="AX14" i="6" s="1"/>
  <c r="AX15" i="6" s="1"/>
  <c r="AH13" i="6"/>
  <c r="AP14" i="6" s="1"/>
  <c r="AP15" i="6" s="1"/>
  <c r="CQ23" i="6"/>
  <c r="DI18" i="6"/>
  <c r="CM23" i="6"/>
  <c r="BU18" i="6"/>
  <c r="CP18" i="6"/>
  <c r="DF23" i="6"/>
  <c r="BZ23" i="6"/>
  <c r="BV18" i="6"/>
  <c r="CR18" i="6"/>
  <c r="DQ23" i="6"/>
  <c r="BQ23" i="6"/>
  <c r="BW18" i="6"/>
  <c r="CX18" i="6"/>
  <c r="DC23" i="6"/>
  <c r="CI18" i="6"/>
  <c r="CE23" i="6"/>
  <c r="CC29" i="6" s="1"/>
  <c r="DN23" i="6"/>
  <c r="CQ18" i="6"/>
  <c r="CL23" i="6"/>
  <c r="CJ29" i="6" s="1"/>
  <c r="CH18" i="6"/>
  <c r="BN23" i="6"/>
  <c r="BT18" i="6"/>
  <c r="CO23" i="6"/>
  <c r="CK18" i="6"/>
  <c r="CR29" i="6"/>
  <c r="CV24" i="6"/>
  <c r="CU23" i="6"/>
  <c r="DG18" i="6"/>
  <c r="CV30" i="6"/>
  <c r="CR35" i="6"/>
  <c r="DG24" i="6"/>
  <c r="CU29" i="6"/>
  <c r="BV23" i="6"/>
  <c r="BT29" i="6" s="1"/>
  <c r="BP18" i="6"/>
  <c r="CB18" i="6"/>
  <c r="BW23" i="6"/>
  <c r="BX23" i="6"/>
  <c r="CJ18" i="6"/>
  <c r="BN18" i="6"/>
  <c r="BY23" i="6"/>
  <c r="CH23" i="6"/>
  <c r="BZ18" i="6"/>
  <c r="CH29" i="6"/>
  <c r="BZ24" i="6"/>
  <c r="DK23" i="6"/>
  <c r="CM18" i="6"/>
  <c r="DK29" i="6"/>
  <c r="CM24" i="6"/>
  <c r="BZ29" i="6"/>
  <c r="BV24" i="6"/>
  <c r="CD29" i="6"/>
  <c r="CA24" i="6"/>
  <c r="BP23" i="6"/>
  <c r="BS18" i="6"/>
  <c r="BL13" i="6" l="1"/>
  <c r="AV14" i="6" s="1"/>
  <c r="AV15" i="6" s="1"/>
  <c r="P21" i="6" s="1"/>
  <c r="BK13" i="6"/>
  <c r="BH14" i="6" s="1"/>
  <c r="BH15" i="6" s="1"/>
  <c r="AK13" i="6"/>
  <c r="BL14" i="6" s="1"/>
  <c r="BL15" i="6" s="1"/>
  <c r="BC13" i="6"/>
  <c r="BJ14" i="6" s="1"/>
  <c r="BJ15" i="6" s="1"/>
  <c r="BG17" i="6" s="1"/>
  <c r="BG18" i="6" s="1"/>
  <c r="AJ13" i="6"/>
  <c r="BD14" i="6" s="1"/>
  <c r="BD15" i="6" s="1"/>
  <c r="X21" i="6" s="1"/>
  <c r="BD13" i="6"/>
  <c r="AR14" i="6" s="1"/>
  <c r="AR15" i="6" s="1"/>
  <c r="L21" i="6" s="1"/>
  <c r="AL13" i="6"/>
  <c r="AT14" i="6" s="1"/>
  <c r="AT15" i="6" s="1"/>
  <c r="AM13" i="6"/>
  <c r="BI14" i="6" s="1"/>
  <c r="BI15" i="6" s="1"/>
  <c r="AC21" i="6" s="1"/>
  <c r="AV13" i="6"/>
  <c r="AQ14" i="6" s="1"/>
  <c r="AQ15" i="6" s="1"/>
  <c r="AF17" i="6" s="1"/>
  <c r="AF18" i="6" s="1"/>
  <c r="AO13" i="6"/>
  <c r="AY14" i="6" s="1"/>
  <c r="AY15" i="6" s="1"/>
  <c r="AR17" i="6" s="1"/>
  <c r="AR18" i="6" s="1"/>
  <c r="AP13" i="6"/>
  <c r="BE14" i="6" s="1"/>
  <c r="BE15" i="6" s="1"/>
  <c r="AR13" i="6"/>
  <c r="BK14" i="6" s="1"/>
  <c r="BK15" i="6" s="1"/>
  <c r="AE21" i="6" s="1"/>
  <c r="AN13" i="6"/>
  <c r="AI14" i="6" s="1"/>
  <c r="AI15" i="6" s="1"/>
  <c r="T17" i="6" s="1"/>
  <c r="T18" i="6" s="1"/>
  <c r="AU13" i="6"/>
  <c r="BA14" i="6" s="1"/>
  <c r="BA15" i="6" s="1"/>
  <c r="AT17" i="6" s="1"/>
  <c r="AT18" i="6" s="1"/>
  <c r="AQ13" i="6"/>
  <c r="AW14" i="6" s="1"/>
  <c r="AW15" i="6" s="1"/>
  <c r="AN17" i="6" s="1"/>
  <c r="AN18" i="6" s="1"/>
  <c r="CB24" i="6"/>
  <c r="BW29" i="6"/>
  <c r="BY24" i="6"/>
  <c r="BU29" i="6"/>
  <c r="DB30" i="6"/>
  <c r="CS35" i="6"/>
  <c r="CF30" i="6"/>
  <c r="CA35" i="6"/>
  <c r="J21" i="6"/>
  <c r="AE17" i="6"/>
  <c r="AE18" i="6" s="1"/>
  <c r="AC17" i="6"/>
  <c r="AC18" i="6" s="1"/>
  <c r="DG29" i="6"/>
  <c r="CW24" i="6"/>
  <c r="CA41" i="6"/>
  <c r="CF36" i="6"/>
  <c r="BN24" i="6"/>
  <c r="BY29" i="6"/>
  <c r="AG17" i="6"/>
  <c r="AG18" i="6" s="1"/>
  <c r="AB21" i="6"/>
  <c r="BE17" i="6"/>
  <c r="BE18" i="6" s="1"/>
  <c r="AD17" i="6"/>
  <c r="AD18" i="6" s="1"/>
  <c r="AB17" i="6"/>
  <c r="AB18" i="6" s="1"/>
  <c r="I21" i="6"/>
  <c r="AH17" i="6"/>
  <c r="AH18" i="6" s="1"/>
  <c r="AJ17" i="6"/>
  <c r="AJ18" i="6" s="1"/>
  <c r="M21" i="6"/>
  <c r="BO30" i="6"/>
  <c r="CB35" i="6"/>
  <c r="DF30" i="6"/>
  <c r="DI35" i="6"/>
  <c r="BX30" i="6"/>
  <c r="CF35" i="6"/>
  <c r="DB24" i="6"/>
  <c r="CS29" i="6"/>
  <c r="CM29" i="6"/>
  <c r="BU24" i="6"/>
  <c r="CH35" i="6"/>
  <c r="BZ30" i="6"/>
  <c r="BO29" i="6"/>
  <c r="CC24" i="6"/>
  <c r="BX29" i="6"/>
  <c r="CJ24" i="6"/>
  <c r="CD24" i="6"/>
  <c r="CK29" i="6"/>
  <c r="AY17" i="6"/>
  <c r="AY18" i="6" s="1"/>
  <c r="N21" i="6"/>
  <c r="AI17" i="6"/>
  <c r="AI18" i="6" s="1"/>
  <c r="AK17" i="6"/>
  <c r="AK18" i="6" s="1"/>
  <c r="CR30" i="6"/>
  <c r="DQ35" i="6"/>
  <c r="B21" i="6"/>
  <c r="S17" i="6"/>
  <c r="S18" i="6" s="1"/>
  <c r="BM17" i="6"/>
  <c r="BM18" i="6" s="1"/>
  <c r="CP29" i="6"/>
  <c r="CN24" i="6"/>
  <c r="CY30" i="6"/>
  <c r="DH35" i="6"/>
  <c r="CL30" i="6"/>
  <c r="CZ35" i="6"/>
  <c r="CU35" i="6"/>
  <c r="DG30" i="6"/>
  <c r="BS30" i="6"/>
  <c r="BP35" i="6"/>
  <c r="CV29" i="6"/>
  <c r="CT35" i="6" s="1"/>
  <c r="CO24" i="6"/>
  <c r="DF29" i="6"/>
  <c r="CP24" i="6"/>
  <c r="CM30" i="6"/>
  <c r="DK35" i="6"/>
  <c r="DP29" i="6"/>
  <c r="DH24" i="6"/>
  <c r="V17" i="6"/>
  <c r="V18" i="6" s="1"/>
  <c r="X17" i="6"/>
  <c r="X18" i="6" s="1"/>
  <c r="E21" i="6"/>
  <c r="CF42" i="6"/>
  <c r="CA47" i="6"/>
  <c r="V21" i="6"/>
  <c r="AU17" i="6"/>
  <c r="AU18" i="6" s="1"/>
  <c r="AW17" i="6"/>
  <c r="AW18" i="6" s="1"/>
  <c r="Z21" i="6"/>
  <c r="BC17" i="6"/>
  <c r="BC18" i="6" s="1"/>
  <c r="BA17" i="6"/>
  <c r="BA18" i="6" s="1"/>
  <c r="CC30" i="6"/>
  <c r="BO35" i="6"/>
  <c r="Z17" i="6"/>
  <c r="Z18" i="6" s="1"/>
  <c r="G21" i="6"/>
  <c r="H21" i="6"/>
  <c r="AA17" i="6"/>
  <c r="AA18" i="6" s="1"/>
  <c r="CN36" i="6"/>
  <c r="CP41" i="6"/>
  <c r="DE24" i="6"/>
  <c r="DA29" i="6"/>
  <c r="DO29" i="6"/>
  <c r="DM35" i="6" s="1"/>
  <c r="DA24" i="6"/>
  <c r="DD29" i="6"/>
  <c r="DB35" i="6" s="1"/>
  <c r="CU24" i="6"/>
  <c r="R21" i="6"/>
  <c r="AQ17" i="6"/>
  <c r="AQ18" i="6" s="1"/>
  <c r="AO17" i="6"/>
  <c r="AO18" i="6" s="1"/>
  <c r="BF17" i="6"/>
  <c r="BF18" i="6" s="1"/>
  <c r="BH17" i="6"/>
  <c r="BH18" i="6" s="1"/>
  <c r="BD17" i="6"/>
  <c r="BD18" i="6" s="1"/>
  <c r="AA21" i="6"/>
  <c r="CI29" i="6"/>
  <c r="CG35" i="6" s="1"/>
  <c r="BQ24" i="6"/>
  <c r="BN30" i="6"/>
  <c r="BY35" i="6"/>
  <c r="DH29" i="6"/>
  <c r="CY24" i="6"/>
  <c r="CX24" i="6"/>
  <c r="DC29" i="6"/>
  <c r="CZ30" i="6"/>
  <c r="CX35" i="6"/>
  <c r="DD24" i="6"/>
  <c r="DE29" i="6"/>
  <c r="AD21" i="6"/>
  <c r="BI17" i="6"/>
  <c r="BI18" i="6" s="1"/>
  <c r="F21" i="6"/>
  <c r="W17" i="6"/>
  <c r="W18" i="6" s="1"/>
  <c r="Y17" i="6"/>
  <c r="Y18" i="6" s="1"/>
  <c r="AL17" i="6"/>
  <c r="AL18" i="6" s="1"/>
  <c r="O21" i="6"/>
  <c r="BB17" i="6"/>
  <c r="BB18" i="6" s="1"/>
  <c r="AZ17" i="6"/>
  <c r="AZ18" i="6" s="1"/>
  <c r="Y21" i="6"/>
  <c r="R17" i="6"/>
  <c r="R18" i="6" s="1"/>
  <c r="BL17" i="6"/>
  <c r="BL18" i="6" s="1"/>
  <c r="AG21" i="6"/>
  <c r="BN29" i="6"/>
  <c r="BT24" i="6"/>
  <c r="CJ30" i="6"/>
  <c r="BX35" i="6"/>
  <c r="DF24" i="6"/>
  <c r="DI29" i="6"/>
  <c r="CF29" i="6"/>
  <c r="BX24" i="6"/>
  <c r="BV29" i="6"/>
  <c r="BT35" i="6" s="1"/>
  <c r="BP24" i="6"/>
  <c r="CG30" i="6"/>
  <c r="BR35" i="6"/>
  <c r="CN30" i="6"/>
  <c r="CP35" i="6"/>
  <c r="BR24" i="6"/>
  <c r="CN29" i="6"/>
  <c r="DL29" i="6"/>
  <c r="DC24" i="6"/>
  <c r="CR24" i="6"/>
  <c r="DQ29" i="6"/>
  <c r="AF21" i="6"/>
  <c r="BK17" i="6"/>
  <c r="BK18" i="6" s="1"/>
  <c r="K21" i="6"/>
  <c r="CL29" i="6"/>
  <c r="CJ35" i="6" s="1"/>
  <c r="CH24" i="6"/>
  <c r="DN29" i="6"/>
  <c r="CQ24" i="6"/>
  <c r="CX29" i="6"/>
  <c r="CZ24" i="6"/>
  <c r="BS29" i="6"/>
  <c r="CE24" i="6"/>
  <c r="BP29" i="6"/>
  <c r="BS24" i="6"/>
  <c r="CB29" i="6"/>
  <c r="BO24" i="6"/>
  <c r="CO29" i="6"/>
  <c r="CK24" i="6"/>
  <c r="T21" i="6"/>
  <c r="AS17" i="6"/>
  <c r="AS18" i="6" s="1"/>
  <c r="DG36" i="6"/>
  <c r="CU41" i="6"/>
  <c r="D21" i="6"/>
  <c r="U17" i="6"/>
  <c r="U18" i="6" s="1"/>
  <c r="BJ17" i="6"/>
  <c r="BJ18" i="6" s="1"/>
  <c r="AX17" i="6"/>
  <c r="AX18" i="6" s="1"/>
  <c r="W21" i="6"/>
  <c r="AM17" i="6" l="1"/>
  <c r="AM18" i="6" s="1"/>
  <c r="AW19" i="6" s="1"/>
  <c r="AH20" i="6" s="1"/>
  <c r="AH21" i="6" s="1"/>
  <c r="U21" i="6"/>
  <c r="AV17" i="6"/>
  <c r="AV18" i="6" s="1"/>
  <c r="BE19" i="6" s="1"/>
  <c r="AZ20" i="6" s="1"/>
  <c r="AZ21" i="6" s="1"/>
  <c r="S21" i="6"/>
  <c r="Q21" i="6"/>
  <c r="C21" i="6"/>
  <c r="AP17" i="6"/>
  <c r="AP18" i="6" s="1"/>
  <c r="AY19" i="6" s="1"/>
  <c r="AU20" i="6" s="1"/>
  <c r="AU21" i="6" s="1"/>
  <c r="DA30" i="6"/>
  <c r="DO35" i="6"/>
  <c r="DM41" i="6" s="1"/>
  <c r="CL35" i="6"/>
  <c r="CJ41" i="6" s="1"/>
  <c r="CH30" i="6"/>
  <c r="BS36" i="6"/>
  <c r="BP41" i="6"/>
  <c r="BP36" i="6"/>
  <c r="BV41" i="6"/>
  <c r="BT47" i="6" s="1"/>
  <c r="CO36" i="6"/>
  <c r="CV41" i="6"/>
  <c r="CT47" i="6" s="1"/>
  <c r="DH42" i="6"/>
  <c r="DP47" i="6"/>
  <c r="DN35" i="6"/>
  <c r="CQ30" i="6"/>
  <c r="CU30" i="6"/>
  <c r="DD35" i="6"/>
  <c r="DB41" i="6" s="1"/>
  <c r="DH30" i="6"/>
  <c r="DP35" i="6"/>
  <c r="DA36" i="6"/>
  <c r="DO41" i="6"/>
  <c r="DM47" i="6" s="1"/>
  <c r="CK30" i="6"/>
  <c r="CO35" i="6"/>
  <c r="CD30" i="6"/>
  <c r="CK35" i="6"/>
  <c r="BY41" i="6"/>
  <c r="BN36" i="6"/>
  <c r="BS35" i="6"/>
  <c r="CE30" i="6"/>
  <c r="BU30" i="6"/>
  <c r="CM35" i="6"/>
  <c r="BT30" i="6"/>
  <c r="BN35" i="6"/>
  <c r="CO30" i="6"/>
  <c r="CV35" i="6"/>
  <c r="CT41" i="6" s="1"/>
  <c r="BZ36" i="6"/>
  <c r="CH41" i="6"/>
  <c r="CD35" i="6"/>
  <c r="CA30" i="6"/>
  <c r="BF19" i="6"/>
  <c r="BM20" i="6" s="1"/>
  <c r="BM21" i="6" s="1"/>
  <c r="BI19" i="6"/>
  <c r="AN20" i="6" s="1"/>
  <c r="AN21" i="6" s="1"/>
  <c r="BG19" i="6"/>
  <c r="AS20" i="6" s="1"/>
  <c r="AS21" i="6" s="1"/>
  <c r="BH19" i="6"/>
  <c r="BC20" i="6" s="1"/>
  <c r="BC21" i="6" s="1"/>
  <c r="DF35" i="6"/>
  <c r="CP30" i="6"/>
  <c r="CI36" i="6"/>
  <c r="CE41" i="6"/>
  <c r="CC47" i="6" s="1"/>
  <c r="BM19" i="6"/>
  <c r="BB20" i="6" s="1"/>
  <c r="BB21" i="6" s="1"/>
  <c r="BK19" i="6"/>
  <c r="BH20" i="6" s="1"/>
  <c r="BH21" i="6" s="1"/>
  <c r="BL19" i="6"/>
  <c r="AV20" i="6" s="1"/>
  <c r="AV21" i="6" s="1"/>
  <c r="CM36" i="6"/>
  <c r="DK41" i="6"/>
  <c r="AN19" i="6"/>
  <c r="AI20" i="6" s="1"/>
  <c r="AI21" i="6" s="1"/>
  <c r="AM19" i="6"/>
  <c r="BI20" i="6" s="1"/>
  <c r="BI21" i="6" s="1"/>
  <c r="AL19" i="6"/>
  <c r="AT20" i="6" s="1"/>
  <c r="AT21" i="6" s="1"/>
  <c r="AO19" i="6"/>
  <c r="AY20" i="6" s="1"/>
  <c r="AY21" i="6" s="1"/>
  <c r="DF36" i="6"/>
  <c r="DI41" i="6"/>
  <c r="CP36" i="6"/>
  <c r="DF41" i="6"/>
  <c r="DI30" i="6"/>
  <c r="CQ35" i="6"/>
  <c r="CW36" i="6"/>
  <c r="DG41" i="6"/>
  <c r="AP19" i="6"/>
  <c r="BE20" i="6" s="1"/>
  <c r="BE21" i="6" s="1"/>
  <c r="AS19" i="6"/>
  <c r="AM20" i="6" s="1"/>
  <c r="AM21" i="6" s="1"/>
  <c r="AQ19" i="6"/>
  <c r="AW20" i="6" s="1"/>
  <c r="AW21" i="6" s="1"/>
  <c r="AR19" i="6"/>
  <c r="BK20" i="6" s="1"/>
  <c r="BK21" i="6" s="1"/>
  <c r="BN42" i="6"/>
  <c r="BY47" i="6"/>
  <c r="BB19" i="6"/>
  <c r="AK20" i="6" s="1"/>
  <c r="AK21" i="6" s="1"/>
  <c r="BD19" i="6"/>
  <c r="AR20" i="6" s="1"/>
  <c r="AR21" i="6" s="1"/>
  <c r="CS47" i="6"/>
  <c r="DB42" i="6"/>
  <c r="DH36" i="6"/>
  <c r="DP41" i="6"/>
  <c r="CW30" i="6"/>
  <c r="DG35" i="6"/>
  <c r="AI19" i="6"/>
  <c r="AX20" i="6" s="1"/>
  <c r="AX21" i="6" s="1"/>
  <c r="AK19" i="6"/>
  <c r="BL20" i="6" s="1"/>
  <c r="BL21" i="6" s="1"/>
  <c r="AJ19" i="6"/>
  <c r="BD20" i="6" s="1"/>
  <c r="BD21" i="6" s="1"/>
  <c r="CX30" i="6"/>
  <c r="DC35" i="6"/>
  <c r="DE30" i="6"/>
  <c r="DA35" i="6"/>
  <c r="BW41" i="6"/>
  <c r="CB36" i="6"/>
  <c r="CS30" i="6"/>
  <c r="CY35" i="6"/>
  <c r="CW41" i="6" s="1"/>
  <c r="CK36" i="6"/>
  <c r="CO41" i="6"/>
  <c r="BN48" i="6"/>
  <c r="BY53" i="6"/>
  <c r="AH19" i="6"/>
  <c r="AP20" i="6" s="1"/>
  <c r="AP21" i="6" s="1"/>
  <c r="CV36" i="6"/>
  <c r="CR41" i="6"/>
  <c r="CS41" i="6"/>
  <c r="DB36" i="6"/>
  <c r="BP30" i="6"/>
  <c r="BV35" i="6"/>
  <c r="BT41" i="6" s="1"/>
  <c r="BX36" i="6"/>
  <c r="CF41" i="6"/>
  <c r="AU19" i="6"/>
  <c r="BA20" i="6" s="1"/>
  <c r="BA21" i="6" s="1"/>
  <c r="BA19" i="6"/>
  <c r="AJ20" i="6" s="1"/>
  <c r="AJ21" i="6" s="1"/>
  <c r="CB30" i="6"/>
  <c r="BW35" i="6"/>
  <c r="AX19" i="6"/>
  <c r="AO20" i="6" s="1"/>
  <c r="AO21" i="6" s="1"/>
  <c r="DI36" i="6"/>
  <c r="CQ41" i="6"/>
  <c r="BY30" i="6"/>
  <c r="BU35" i="6"/>
  <c r="BJ19" i="6"/>
  <c r="AL20" i="6" s="1"/>
  <c r="AL21" i="6" s="1"/>
  <c r="BZ35" i="6"/>
  <c r="BV30" i="6"/>
  <c r="BW30" i="6"/>
  <c r="BQ35" i="6"/>
  <c r="DC30" i="6"/>
  <c r="DL35" i="6"/>
  <c r="DJ35" i="6"/>
  <c r="CT30" i="6"/>
  <c r="CG36" i="6"/>
  <c r="BR41" i="6"/>
  <c r="BR30" i="6"/>
  <c r="CN35" i="6"/>
  <c r="AT19" i="6"/>
  <c r="BG20" i="6" s="1"/>
  <c r="BG21" i="6" s="1"/>
  <c r="CL36" i="6"/>
  <c r="CZ41" i="6"/>
  <c r="BT36" i="6"/>
  <c r="BN41" i="6"/>
  <c r="CZ36" i="6"/>
  <c r="CX41" i="6"/>
  <c r="BQ30" i="6"/>
  <c r="CI35" i="6"/>
  <c r="CG41" i="6" s="1"/>
  <c r="CA36" i="6"/>
  <c r="CD41" i="6"/>
  <c r="BV36" i="6"/>
  <c r="BZ41" i="6"/>
  <c r="DD30" i="6"/>
  <c r="DE35" i="6"/>
  <c r="AV19" i="6" l="1"/>
  <c r="AQ20" i="6" s="1"/>
  <c r="AQ21" i="6" s="1"/>
  <c r="AF23" i="6" s="1"/>
  <c r="AF24" i="6" s="1"/>
  <c r="AZ19" i="6"/>
  <c r="BF20" i="6" s="1"/>
  <c r="BF21" i="6" s="1"/>
  <c r="BC19" i="6"/>
  <c r="BJ20" i="6" s="1"/>
  <c r="BJ21" i="6" s="1"/>
  <c r="BI23" i="6" s="1"/>
  <c r="BI24" i="6" s="1"/>
  <c r="BO42" i="6"/>
  <c r="CB47" i="6"/>
  <c r="CZ42" i="6"/>
  <c r="CX47" i="6"/>
  <c r="CY36" i="6"/>
  <c r="DH41" i="6"/>
  <c r="CE36" i="6"/>
  <c r="BS41" i="6"/>
  <c r="U23" i="6"/>
  <c r="U24" i="6" s="1"/>
  <c r="D27" i="6"/>
  <c r="BU42" i="6"/>
  <c r="CM47" i="6"/>
  <c r="DE36" i="6"/>
  <c r="DA41" i="6"/>
  <c r="L27" i="6"/>
  <c r="AG23" i="6"/>
  <c r="AG24" i="6" s="1"/>
  <c r="T23" i="6"/>
  <c r="T24" i="6" s="1"/>
  <c r="C27" i="6"/>
  <c r="AA23" i="6"/>
  <c r="AA24" i="6" s="1"/>
  <c r="H27" i="6"/>
  <c r="BR36" i="6"/>
  <c r="CN41" i="6"/>
  <c r="CM48" i="6"/>
  <c r="DK53" i="6"/>
  <c r="CG48" i="6"/>
  <c r="BR53" i="6"/>
  <c r="BS42" i="6"/>
  <c r="BP47" i="6"/>
  <c r="AL23" i="6"/>
  <c r="AL24" i="6" s="1"/>
  <c r="O27" i="6"/>
  <c r="CD47" i="6"/>
  <c r="CA42" i="6"/>
  <c r="T27" i="6"/>
  <c r="AS23" i="6"/>
  <c r="AS24" i="6" s="1"/>
  <c r="DD42" i="6"/>
  <c r="DE47" i="6"/>
  <c r="CU42" i="6"/>
  <c r="DD47" i="6"/>
  <c r="DB53" i="6" s="1"/>
  <c r="S27" i="6"/>
  <c r="AR23" i="6"/>
  <c r="AR24" i="6" s="1"/>
  <c r="DF42" i="6"/>
  <c r="DI47" i="6"/>
  <c r="V27" i="6"/>
  <c r="AW23" i="6"/>
  <c r="AW24" i="6" s="1"/>
  <c r="AU23" i="6"/>
  <c r="AU24" i="6" s="1"/>
  <c r="CU36" i="6"/>
  <c r="DD41" i="6"/>
  <c r="DB47" i="6" s="1"/>
  <c r="BL23" i="6"/>
  <c r="BL24" i="6" s="1"/>
  <c r="AG27" i="6"/>
  <c r="R23" i="6"/>
  <c r="R24" i="6" s="1"/>
  <c r="BW36" i="6"/>
  <c r="BQ41" i="6"/>
  <c r="BZ42" i="6"/>
  <c r="CH47" i="6"/>
  <c r="CX36" i="6"/>
  <c r="DC41" i="6"/>
  <c r="CO42" i="6"/>
  <c r="CV47" i="6"/>
  <c r="CT53" i="6" s="1"/>
  <c r="I27" i="6"/>
  <c r="AD23" i="6"/>
  <c r="AD24" i="6" s="1"/>
  <c r="AB23" i="6"/>
  <c r="AB24" i="6" s="1"/>
  <c r="U27" i="6"/>
  <c r="AT23" i="6"/>
  <c r="AT24" i="6" s="1"/>
  <c r="AV23" i="6"/>
  <c r="AV24" i="6" s="1"/>
  <c r="R27" i="6"/>
  <c r="AQ23" i="6"/>
  <c r="AQ24" i="6" s="1"/>
  <c r="AO23" i="6"/>
  <c r="AO24" i="6" s="1"/>
  <c r="BB23" i="6"/>
  <c r="BB24" i="6" s="1"/>
  <c r="AZ23" i="6"/>
  <c r="AZ24" i="6" s="1"/>
  <c r="Y27" i="6"/>
  <c r="BE23" i="6"/>
  <c r="BE24" i="6" s="1"/>
  <c r="AB27" i="6"/>
  <c r="BX42" i="6"/>
  <c r="CF47" i="6"/>
  <c r="BQ36" i="6"/>
  <c r="CI41" i="6"/>
  <c r="CG47" i="6" s="1"/>
  <c r="CL42" i="6"/>
  <c r="CZ47" i="6"/>
  <c r="CQ48" i="6"/>
  <c r="DN53" i="6"/>
  <c r="CT36" i="6"/>
  <c r="DJ41" i="6"/>
  <c r="BY36" i="6"/>
  <c r="BU41" i="6"/>
  <c r="AE23" i="6"/>
  <c r="AE24" i="6" s="1"/>
  <c r="AC23" i="6"/>
  <c r="AC24" i="6" s="1"/>
  <c r="J27" i="6"/>
  <c r="BY42" i="6"/>
  <c r="BU47" i="6"/>
  <c r="DE41" i="6"/>
  <c r="DD36" i="6"/>
  <c r="BJ23" i="6"/>
  <c r="BJ24" i="6" s="1"/>
  <c r="AE27" i="6"/>
  <c r="CJ42" i="6"/>
  <c r="BX47" i="6"/>
  <c r="CI42" i="6"/>
  <c r="CE47" i="6"/>
  <c r="CC53" i="6" s="1"/>
  <c r="BR42" i="6"/>
  <c r="CN47" i="6"/>
  <c r="AA27" i="6"/>
  <c r="BD23" i="6"/>
  <c r="BD24" i="6" s="1"/>
  <c r="CJ36" i="6"/>
  <c r="BX41" i="6"/>
  <c r="CR42" i="6"/>
  <c r="DQ47" i="6"/>
  <c r="K27" i="6"/>
  <c r="DI42" i="6"/>
  <c r="CQ47" i="6"/>
  <c r="CB54" i="6"/>
  <c r="BX59" i="6"/>
  <c r="DG42" i="6"/>
  <c r="CU47" i="6"/>
  <c r="CS36" i="6"/>
  <c r="CY41" i="6"/>
  <c r="CW47" i="6" s="1"/>
  <c r="X27" i="6"/>
  <c r="AY23" i="6"/>
  <c r="AY24" i="6" s="1"/>
  <c r="DI48" i="6"/>
  <c r="CQ53" i="6"/>
  <c r="E27" i="6"/>
  <c r="V23" i="6"/>
  <c r="V24" i="6" s="1"/>
  <c r="X23" i="6"/>
  <c r="X24" i="6" s="1"/>
  <c r="AP23" i="6"/>
  <c r="AP24" i="6" s="1"/>
  <c r="AN23" i="6"/>
  <c r="AN24" i="6" s="1"/>
  <c r="Q27" i="6"/>
  <c r="AI23" i="6"/>
  <c r="AI24" i="6" s="1"/>
  <c r="AK23" i="6"/>
  <c r="AK24" i="6" s="1"/>
  <c r="N27" i="6"/>
  <c r="CF48" i="6"/>
  <c r="CA53" i="6"/>
  <c r="AX23" i="6"/>
  <c r="AX24" i="6" s="1"/>
  <c r="W27" i="6"/>
  <c r="CV42" i="6"/>
  <c r="CR47" i="6"/>
  <c r="CK41" i="6"/>
  <c r="CD36" i="6"/>
  <c r="BU36" i="6"/>
  <c r="CM41" i="6"/>
  <c r="CQ36" i="6"/>
  <c r="DN41" i="6"/>
  <c r="CV48" i="6"/>
  <c r="CR53" i="6"/>
  <c r="BT42" i="6"/>
  <c r="BN47" i="6"/>
  <c r="CM42" i="6"/>
  <c r="DK47" i="6"/>
  <c r="CH36" i="6"/>
  <c r="CL41" i="6"/>
  <c r="CJ47" i="6" s="1"/>
  <c r="CC36" i="6"/>
  <c r="BO41" i="6"/>
  <c r="W23" i="6"/>
  <c r="W24" i="6" s="1"/>
  <c r="F27" i="6"/>
  <c r="Y23" i="6"/>
  <c r="Y24" i="6" s="1"/>
  <c r="Z27" i="6"/>
  <c r="BC23" i="6"/>
  <c r="BC24" i="6" s="1"/>
  <c r="BA23" i="6"/>
  <c r="BA24" i="6" s="1"/>
  <c r="S23" i="6"/>
  <c r="S24" i="6" s="1"/>
  <c r="BM23" i="6"/>
  <c r="BM24" i="6" s="1"/>
  <c r="B27" i="6"/>
  <c r="CG42" i="6"/>
  <c r="BR47" i="6"/>
  <c r="CN42" i="6"/>
  <c r="CP47" i="6"/>
  <c r="AF27" i="6"/>
  <c r="BK23" i="6"/>
  <c r="BK24" i="6" s="1"/>
  <c r="CQ42" i="6"/>
  <c r="DN47" i="6"/>
  <c r="BG23" i="6"/>
  <c r="BG24" i="6" s="1"/>
  <c r="AD27" i="6"/>
  <c r="CB48" i="6"/>
  <c r="BW53" i="6"/>
  <c r="Z23" i="6"/>
  <c r="Z24" i="6" s="1"/>
  <c r="G27" i="6"/>
  <c r="CR36" i="6"/>
  <c r="DQ41" i="6"/>
  <c r="CW42" i="6"/>
  <c r="DG47" i="6"/>
  <c r="BF23" i="6"/>
  <c r="BF24" i="6" s="1"/>
  <c r="BH23" i="6"/>
  <c r="BH24" i="6" s="1"/>
  <c r="AC27" i="6"/>
  <c r="AM23" i="6"/>
  <c r="AM24" i="6" s="1"/>
  <c r="P27" i="6"/>
  <c r="AJ23" i="6"/>
  <c r="AJ24" i="6" s="1"/>
  <c r="M27" i="6"/>
  <c r="AH23" i="6"/>
  <c r="AH24" i="6" s="1"/>
  <c r="BO36" i="6"/>
  <c r="CB41" i="6"/>
  <c r="CB42" i="6"/>
  <c r="BW47" i="6"/>
  <c r="DC36" i="6"/>
  <c r="DL41" i="6"/>
  <c r="AV25" i="6" l="1"/>
  <c r="AQ26" i="6" s="1"/>
  <c r="AQ27" i="6" s="1"/>
  <c r="AF29" i="6" s="1"/>
  <c r="AF30" i="6" s="1"/>
  <c r="CK42" i="6"/>
  <c r="CO47" i="6"/>
  <c r="CN54" i="6"/>
  <c r="CQ59" i="6"/>
  <c r="CD42" i="6"/>
  <c r="CK47" i="6"/>
  <c r="CN48" i="6"/>
  <c r="CP53" i="6"/>
  <c r="BZ59" i="6"/>
  <c r="BN54" i="6"/>
  <c r="CZ48" i="6"/>
  <c r="CX53" i="6"/>
  <c r="CD53" i="6"/>
  <c r="CA48" i="6"/>
  <c r="CV54" i="6"/>
  <c r="CS59" i="6"/>
  <c r="BX48" i="6"/>
  <c r="CF53" i="6"/>
  <c r="CL54" i="6"/>
  <c r="DA59" i="6"/>
  <c r="DJ47" i="6"/>
  <c r="CT42" i="6"/>
  <c r="BZ47" i="6"/>
  <c r="BV42" i="6"/>
  <c r="AU25" i="6"/>
  <c r="BA26" i="6" s="1"/>
  <c r="BA27" i="6" s="1"/>
  <c r="AT25" i="6"/>
  <c r="BG26" i="6" s="1"/>
  <c r="BG27" i="6" s="1"/>
  <c r="AW25" i="6"/>
  <c r="AH26" i="6" s="1"/>
  <c r="AH27" i="6" s="1"/>
  <c r="BL25" i="6"/>
  <c r="AV26" i="6" s="1"/>
  <c r="AV27" i="6" s="1"/>
  <c r="BJ25" i="6"/>
  <c r="AL26" i="6" s="1"/>
  <c r="AL27" i="6" s="1"/>
  <c r="BM25" i="6"/>
  <c r="BB26" i="6" s="1"/>
  <c r="BB27" i="6" s="1"/>
  <c r="BK25" i="6"/>
  <c r="BH26" i="6" s="1"/>
  <c r="BH27" i="6" s="1"/>
  <c r="DA42" i="6"/>
  <c r="DO47" i="6"/>
  <c r="DM53" i="6" s="1"/>
  <c r="BY54" i="6"/>
  <c r="BV59" i="6"/>
  <c r="BT65" i="6" s="1"/>
  <c r="BZ48" i="6"/>
  <c r="CH53" i="6"/>
  <c r="BR48" i="6"/>
  <c r="CN53" i="6"/>
  <c r="DC42" i="6"/>
  <c r="DL47" i="6"/>
  <c r="BS47" i="6"/>
  <c r="CE42" i="6"/>
  <c r="DC54" i="6"/>
  <c r="DM59" i="6"/>
  <c r="CI48" i="6"/>
  <c r="CE53" i="6"/>
  <c r="CD59" i="6" s="1"/>
  <c r="BF25" i="6"/>
  <c r="BM26" i="6" s="1"/>
  <c r="BM27" i="6" s="1"/>
  <c r="BI25" i="6"/>
  <c r="AN26" i="6" s="1"/>
  <c r="AN27" i="6" s="1"/>
  <c r="BG25" i="6"/>
  <c r="AS26" i="6" s="1"/>
  <c r="AS27" i="6" s="1"/>
  <c r="BB25" i="6"/>
  <c r="AK26" i="6" s="1"/>
  <c r="AK27" i="6" s="1"/>
  <c r="BC25" i="6"/>
  <c r="BJ26" i="6" s="1"/>
  <c r="BJ27" i="6" s="1"/>
  <c r="BD25" i="6"/>
  <c r="AR26" i="6" s="1"/>
  <c r="AR27" i="6" s="1"/>
  <c r="AR25" i="6"/>
  <c r="BK26" i="6" s="1"/>
  <c r="BK27" i="6" s="1"/>
  <c r="AP25" i="6"/>
  <c r="BE26" i="6" s="1"/>
  <c r="BE27" i="6" s="1"/>
  <c r="AQ25" i="6"/>
  <c r="AW26" i="6" s="1"/>
  <c r="AW27" i="6" s="1"/>
  <c r="DE42" i="6"/>
  <c r="DA47" i="6"/>
  <c r="CC42" i="6"/>
  <c r="BO47" i="6"/>
  <c r="AX25" i="6"/>
  <c r="AO26" i="6" s="1"/>
  <c r="AO27" i="6" s="1"/>
  <c r="CX48" i="6"/>
  <c r="DC53" i="6"/>
  <c r="BT48" i="6"/>
  <c r="BN53" i="6"/>
  <c r="DJ59" i="6"/>
  <c r="DF54" i="6"/>
  <c r="CD48" i="6"/>
  <c r="CK53" i="6"/>
  <c r="BW42" i="6"/>
  <c r="BQ47" i="6"/>
  <c r="CO48" i="6"/>
  <c r="CV53" i="6"/>
  <c r="CU59" i="6" s="1"/>
  <c r="DC48" i="6"/>
  <c r="DL53" i="6"/>
  <c r="DH48" i="6"/>
  <c r="DP53" i="6"/>
  <c r="BH25" i="6"/>
  <c r="BC26" i="6" s="1"/>
  <c r="BC27" i="6" s="1"/>
  <c r="BQ42" i="6"/>
  <c r="CI47" i="6"/>
  <c r="CG53" i="6" s="1"/>
  <c r="AY25" i="6"/>
  <c r="AU26" i="6" s="1"/>
  <c r="AU27" i="6" s="1"/>
  <c r="AZ25" i="6"/>
  <c r="BF26" i="6" s="1"/>
  <c r="BF27" i="6" s="1"/>
  <c r="BA25" i="6"/>
  <c r="AJ26" i="6" s="1"/>
  <c r="AJ27" i="6" s="1"/>
  <c r="CR54" i="6"/>
  <c r="CP59" i="6"/>
  <c r="DG48" i="6"/>
  <c r="CU53" i="6"/>
  <c r="BP60" i="6"/>
  <c r="BV65" i="6"/>
  <c r="BT71" i="6" s="1"/>
  <c r="AS25" i="6"/>
  <c r="AM26" i="6" s="1"/>
  <c r="AM27" i="6" s="1"/>
  <c r="BP42" i="6"/>
  <c r="BV47" i="6"/>
  <c r="BT53" i="6" s="1"/>
  <c r="CH48" i="6"/>
  <c r="CL53" i="6"/>
  <c r="CK59" i="6" s="1"/>
  <c r="BP48" i="6"/>
  <c r="BV53" i="6"/>
  <c r="BU59" i="6" s="1"/>
  <c r="CL48" i="6"/>
  <c r="CZ53" i="6"/>
  <c r="BO48" i="6"/>
  <c r="CB53" i="6"/>
  <c r="BY48" i="6"/>
  <c r="BU53" i="6"/>
  <c r="K33" i="6"/>
  <c r="DD48" i="6"/>
  <c r="DE53" i="6"/>
  <c r="DF48" i="6"/>
  <c r="DI53" i="6"/>
  <c r="AN25" i="6"/>
  <c r="AI26" i="6" s="1"/>
  <c r="AI27" i="6" s="1"/>
  <c r="AM25" i="6"/>
  <c r="BI26" i="6" s="1"/>
  <c r="BI27" i="6" s="1"/>
  <c r="AL25" i="6"/>
  <c r="AT26" i="6" s="1"/>
  <c r="AT27" i="6" s="1"/>
  <c r="AO25" i="6"/>
  <c r="AY26" i="6" s="1"/>
  <c r="AY27" i="6" s="1"/>
  <c r="CX42" i="6"/>
  <c r="DC47" i="6"/>
  <c r="CY42" i="6"/>
  <c r="DH47" i="6"/>
  <c r="AH25" i="6"/>
  <c r="AP26" i="6" s="1"/>
  <c r="AP27" i="6" s="1"/>
  <c r="AK25" i="6"/>
  <c r="BL26" i="6" s="1"/>
  <c r="BL27" i="6" s="1"/>
  <c r="AI25" i="6"/>
  <c r="AX26" i="6" s="1"/>
  <c r="AX27" i="6" s="1"/>
  <c r="AJ25" i="6"/>
  <c r="BD26" i="6" s="1"/>
  <c r="BD27" i="6" s="1"/>
  <c r="CW48" i="6"/>
  <c r="DG53" i="6"/>
  <c r="BS54" i="6"/>
  <c r="BQ59" i="6"/>
  <c r="CH42" i="6"/>
  <c r="CL47" i="6"/>
  <c r="CJ53" i="6" s="1"/>
  <c r="CS42" i="6"/>
  <c r="CY47" i="6"/>
  <c r="CW53" i="6" s="1"/>
  <c r="DF47" i="6"/>
  <c r="CP42" i="6"/>
  <c r="BZ53" i="6"/>
  <c r="BV48" i="6"/>
  <c r="BS48" i="6"/>
  <c r="BP53" i="6"/>
  <c r="BE25" i="6"/>
  <c r="AZ26" i="6" s="1"/>
  <c r="AZ27" i="6" s="1"/>
  <c r="CS53" i="6"/>
  <c r="DB48" i="6"/>
  <c r="CR48" i="6"/>
  <c r="DQ53" i="6"/>
  <c r="DA48" i="6"/>
  <c r="DO53" i="6"/>
  <c r="DN59" i="6" s="1"/>
  <c r="CF54" i="6"/>
  <c r="CB59" i="6"/>
  <c r="BS53" i="6"/>
  <c r="CE48" i="6"/>
  <c r="DC60" i="6" l="1"/>
  <c r="DL65" i="6"/>
  <c r="AC29" i="6"/>
  <c r="AC30" i="6" s="1"/>
  <c r="AE29" i="6"/>
  <c r="AE30" i="6" s="1"/>
  <c r="J33" i="6"/>
  <c r="BW54" i="6"/>
  <c r="BR59" i="6"/>
  <c r="DI54" i="6"/>
  <c r="CR59" i="6"/>
  <c r="DG54" i="6"/>
  <c r="CV59" i="6"/>
  <c r="CT65" i="6" s="1"/>
  <c r="CC60" i="6"/>
  <c r="BO65" i="6"/>
  <c r="X33" i="6"/>
  <c r="AY29" i="6"/>
  <c r="AY30" i="6" s="1"/>
  <c r="DF53" i="6"/>
  <c r="CP48" i="6"/>
  <c r="S33" i="6"/>
  <c r="AR29" i="6"/>
  <c r="AR30" i="6" s="1"/>
  <c r="CW54" i="6"/>
  <c r="DH59" i="6"/>
  <c r="CA59" i="6"/>
  <c r="BV54" i="6"/>
  <c r="CE60" i="6"/>
  <c r="BS65" i="6"/>
  <c r="CG54" i="6"/>
  <c r="BS59" i="6"/>
  <c r="CF59" i="6"/>
  <c r="CI54" i="6"/>
  <c r="CK48" i="6"/>
  <c r="CO53" i="6"/>
  <c r="Q33" i="6"/>
  <c r="AN29" i="6"/>
  <c r="AN30" i="6" s="1"/>
  <c r="AP29" i="6"/>
  <c r="AP30" i="6" s="1"/>
  <c r="BG29" i="6"/>
  <c r="BG30" i="6" s="1"/>
  <c r="BI29" i="6"/>
  <c r="BI30" i="6" s="1"/>
  <c r="AD33" i="6"/>
  <c r="AG33" i="6"/>
  <c r="BL29" i="6"/>
  <c r="BL30" i="6" s="1"/>
  <c r="R29" i="6"/>
  <c r="R30" i="6" s="1"/>
  <c r="P33" i="6"/>
  <c r="AM29" i="6"/>
  <c r="AM30" i="6" s="1"/>
  <c r="CS60" i="6"/>
  <c r="CY65" i="6"/>
  <c r="CW71" i="6" s="1"/>
  <c r="DI60" i="6"/>
  <c r="CQ65" i="6"/>
  <c r="CO54" i="6"/>
  <c r="CW59" i="6"/>
  <c r="DH54" i="6"/>
  <c r="DQ59" i="6"/>
  <c r="DQ65" i="6"/>
  <c r="CR60" i="6"/>
  <c r="BV60" i="6"/>
  <c r="BZ65" i="6"/>
  <c r="DA54" i="6"/>
  <c r="DP59" i="6"/>
  <c r="T33" i="6"/>
  <c r="AS29" i="6"/>
  <c r="AS30" i="6" s="1"/>
  <c r="CJ54" i="6"/>
  <c r="BY59" i="6"/>
  <c r="AQ29" i="6"/>
  <c r="AQ30" i="6" s="1"/>
  <c r="R33" i="6"/>
  <c r="AO29" i="6"/>
  <c r="AO30" i="6" s="1"/>
  <c r="N33" i="6"/>
  <c r="AI29" i="6"/>
  <c r="AI30" i="6" s="1"/>
  <c r="AK29" i="6"/>
  <c r="AK30" i="6" s="1"/>
  <c r="DB54" i="6"/>
  <c r="CT59" i="6"/>
  <c r="D33" i="6"/>
  <c r="U29" i="6"/>
  <c r="U30" i="6" s="1"/>
  <c r="CT54" i="6"/>
  <c r="DK59" i="6"/>
  <c r="CC48" i="6"/>
  <c r="BO53" i="6"/>
  <c r="DE54" i="6"/>
  <c r="DB59" i="6"/>
  <c r="AZ29" i="6"/>
  <c r="AZ30" i="6" s="1"/>
  <c r="BB29" i="6"/>
  <c r="BB30" i="6" s="1"/>
  <c r="Y33" i="6"/>
  <c r="E33" i="6"/>
  <c r="X29" i="6"/>
  <c r="X30" i="6" s="1"/>
  <c r="V29" i="6"/>
  <c r="V30" i="6" s="1"/>
  <c r="BO60" i="6"/>
  <c r="CB65" i="6"/>
  <c r="CM59" i="6"/>
  <c r="CH54" i="6"/>
  <c r="BR71" i="6"/>
  <c r="CG66" i="6"/>
  <c r="AB33" i="6"/>
  <c r="BE29" i="6"/>
  <c r="BE30" i="6" s="1"/>
  <c r="BM29" i="6"/>
  <c r="BM30" i="6" s="1"/>
  <c r="S29" i="6"/>
  <c r="S30" i="6" s="1"/>
  <c r="B33" i="6"/>
  <c r="CJ48" i="6"/>
  <c r="BX53" i="6"/>
  <c r="CU48" i="6"/>
  <c r="DD53" i="6"/>
  <c r="DC59" i="6" s="1"/>
  <c r="T29" i="6"/>
  <c r="T30" i="6" s="1"/>
  <c r="C33" i="6"/>
  <c r="BT54" i="6"/>
  <c r="BO59" i="6"/>
  <c r="CI59" i="6"/>
  <c r="CG65" i="6" s="1"/>
  <c r="BZ54" i="6"/>
  <c r="DD54" i="6"/>
  <c r="DF59" i="6"/>
  <c r="AF33" i="6"/>
  <c r="BK29" i="6"/>
  <c r="BK30" i="6" s="1"/>
  <c r="DE48" i="6"/>
  <c r="DA53" i="6"/>
  <c r="AC33" i="6"/>
  <c r="BF29" i="6"/>
  <c r="BF30" i="6" s="1"/>
  <c r="BH29" i="6"/>
  <c r="BH30" i="6" s="1"/>
  <c r="CX54" i="6"/>
  <c r="DD59" i="6"/>
  <c r="DB65" i="6" s="1"/>
  <c r="BT59" i="6"/>
  <c r="CE54" i="6"/>
  <c r="CZ54" i="6"/>
  <c r="CY59" i="6"/>
  <c r="CW65" i="6" s="1"/>
  <c r="BQ60" i="6"/>
  <c r="CI65" i="6"/>
  <c r="CG71" i="6" s="1"/>
  <c r="Z29" i="6"/>
  <c r="Z30" i="6" s="1"/>
  <c r="G33" i="6"/>
  <c r="Z33" i="6"/>
  <c r="BC29" i="6"/>
  <c r="BC30" i="6" s="1"/>
  <c r="BA29" i="6"/>
  <c r="BA30" i="6" s="1"/>
  <c r="AX29" i="6"/>
  <c r="AX30" i="6" s="1"/>
  <c r="W33" i="6"/>
  <c r="CY60" i="6"/>
  <c r="DH65" i="6"/>
  <c r="CS48" i="6"/>
  <c r="CY53" i="6"/>
  <c r="CX59" i="6" s="1"/>
  <c r="BJ29" i="6"/>
  <c r="BJ30" i="6" s="1"/>
  <c r="AE33" i="6"/>
  <c r="M33" i="6"/>
  <c r="AH29" i="6"/>
  <c r="AH30" i="6" s="1"/>
  <c r="AJ29" i="6"/>
  <c r="AJ30" i="6" s="1"/>
  <c r="BW48" i="6"/>
  <c r="BQ53" i="6"/>
  <c r="V33" i="6"/>
  <c r="AU29" i="6"/>
  <c r="AU30" i="6" s="1"/>
  <c r="AW29" i="6"/>
  <c r="AW30" i="6" s="1"/>
  <c r="BD29" i="6"/>
  <c r="BD30" i="6" s="1"/>
  <c r="AA33" i="6"/>
  <c r="CE59" i="6"/>
  <c r="CC65" i="6" s="1"/>
  <c r="CA54" i="6"/>
  <c r="BQ48" i="6"/>
  <c r="CI53" i="6"/>
  <c r="CH59" i="6" s="1"/>
  <c r="BU48" i="6"/>
  <c r="CM53" i="6"/>
  <c r="BR77" i="6"/>
  <c r="CG72" i="6"/>
  <c r="DH60" i="6"/>
  <c r="DP65" i="6"/>
  <c r="AL29" i="6"/>
  <c r="AL30" i="6" s="1"/>
  <c r="O33" i="6"/>
  <c r="DO59" i="6"/>
  <c r="DM65" i="6" s="1"/>
  <c r="CQ54" i="6"/>
  <c r="CS65" i="6"/>
  <c r="DB60" i="6"/>
  <c r="BQ54" i="6"/>
  <c r="CJ59" i="6"/>
  <c r="BR54" i="6"/>
  <c r="CO59" i="6"/>
  <c r="AD29" i="6"/>
  <c r="AD30" i="6" s="1"/>
  <c r="AB29" i="6"/>
  <c r="AB30" i="6" s="1"/>
  <c r="I33" i="6"/>
  <c r="AG29" i="6"/>
  <c r="AG30" i="6" s="1"/>
  <c r="L33" i="6"/>
  <c r="H33" i="6"/>
  <c r="AA29" i="6"/>
  <c r="AA30" i="6" s="1"/>
  <c r="CM60" i="6"/>
  <c r="DK65" i="6"/>
  <c r="DJ53" i="6"/>
  <c r="CT48" i="6"/>
  <c r="BX54" i="6"/>
  <c r="CG59" i="6"/>
  <c r="CM54" i="6"/>
  <c r="DL59" i="6"/>
  <c r="Y29" i="6"/>
  <c r="Y30" i="6" s="1"/>
  <c r="W29" i="6"/>
  <c r="W30" i="6" s="1"/>
  <c r="F33" i="6"/>
  <c r="AV29" i="6"/>
  <c r="AV30" i="6" s="1"/>
  <c r="AT29" i="6"/>
  <c r="AT30" i="6" s="1"/>
  <c r="U33" i="6"/>
  <c r="CY48" i="6"/>
  <c r="DH53" i="6"/>
  <c r="BO54" i="6"/>
  <c r="CC59" i="6"/>
  <c r="CJ60" i="6"/>
  <c r="BX65" i="6"/>
  <c r="CA65" i="6" l="1"/>
  <c r="CF60" i="6"/>
  <c r="CI60" i="6"/>
  <c r="CE65" i="6"/>
  <c r="CC71" i="6" s="1"/>
  <c r="DI71" i="6"/>
  <c r="DF66" i="6"/>
  <c r="AR31" i="6"/>
  <c r="BK32" i="6" s="1"/>
  <c r="BK33" i="6" s="1"/>
  <c r="AQ31" i="6"/>
  <c r="AW32" i="6" s="1"/>
  <c r="AW33" i="6" s="1"/>
  <c r="AP31" i="6"/>
  <c r="BE32" i="6" s="1"/>
  <c r="BE33" i="6" s="1"/>
  <c r="DK71" i="6"/>
  <c r="CM66" i="6"/>
  <c r="CF66" i="6"/>
  <c r="CA71" i="6"/>
  <c r="AU31" i="6"/>
  <c r="BA32" i="6" s="1"/>
  <c r="BA33" i="6" s="1"/>
  <c r="AT31" i="6"/>
  <c r="BG32" i="6" s="1"/>
  <c r="BG33" i="6" s="1"/>
  <c r="AV31" i="6"/>
  <c r="AQ32" i="6" s="1"/>
  <c r="AQ33" i="6" s="1"/>
  <c r="AW31" i="6"/>
  <c r="AH32" i="6" s="1"/>
  <c r="AH33" i="6" s="1"/>
  <c r="CI72" i="6"/>
  <c r="CE77" i="6"/>
  <c r="CC83" i="6" s="1"/>
  <c r="BK31" i="6"/>
  <c r="BH32" i="6" s="1"/>
  <c r="BH33" i="6" s="1"/>
  <c r="BJ31" i="6"/>
  <c r="AL32" i="6" s="1"/>
  <c r="AL33" i="6" s="1"/>
  <c r="BL31" i="6"/>
  <c r="AV32" i="6" s="1"/>
  <c r="AV33" i="6" s="1"/>
  <c r="BM31" i="6"/>
  <c r="BB32" i="6" s="1"/>
  <c r="BB33" i="6" s="1"/>
  <c r="AH31" i="6"/>
  <c r="AP32" i="6" s="1"/>
  <c r="AP33" i="6" s="1"/>
  <c r="BV66" i="6"/>
  <c r="BZ71" i="6"/>
  <c r="CL60" i="6"/>
  <c r="CZ65" i="6"/>
  <c r="DI65" i="6"/>
  <c r="DF60" i="6"/>
  <c r="CV60" i="6"/>
  <c r="CR65" i="6"/>
  <c r="BW65" i="6"/>
  <c r="CB60" i="6"/>
  <c r="CQ60" i="6"/>
  <c r="DN65" i="6"/>
  <c r="DG60" i="6"/>
  <c r="CU65" i="6"/>
  <c r="DG72" i="6"/>
  <c r="CU77" i="6"/>
  <c r="AJ31" i="6"/>
  <c r="BD32" i="6" s="1"/>
  <c r="BD33" i="6" s="1"/>
  <c r="AK31" i="6"/>
  <c r="BL32" i="6" s="1"/>
  <c r="BL33" i="6" s="1"/>
  <c r="AI31" i="6"/>
  <c r="AX32" i="6" s="1"/>
  <c r="AX33" i="6" s="1"/>
  <c r="CA60" i="6"/>
  <c r="CD65" i="6"/>
  <c r="CU54" i="6"/>
  <c r="DE59" i="6"/>
  <c r="AS31" i="6"/>
  <c r="AM32" i="6" s="1"/>
  <c r="AM33" i="6" s="1"/>
  <c r="BU60" i="6"/>
  <c r="CM65" i="6"/>
  <c r="BX60" i="6"/>
  <c r="CF65" i="6"/>
  <c r="CO60" i="6"/>
  <c r="CV65" i="6"/>
  <c r="CT71" i="6" s="1"/>
  <c r="CG60" i="6"/>
  <c r="BR65" i="6"/>
  <c r="BP54" i="6"/>
  <c r="BW59" i="6"/>
  <c r="BS72" i="6"/>
  <c r="BP77" i="6"/>
  <c r="DA66" i="6"/>
  <c r="DO71" i="6"/>
  <c r="DM77" i="6" s="1"/>
  <c r="BU54" i="6"/>
  <c r="CN59" i="6"/>
  <c r="BW60" i="6"/>
  <c r="BQ65" i="6"/>
  <c r="CV66" i="6"/>
  <c r="CR71" i="6"/>
  <c r="BS60" i="6"/>
  <c r="BP65" i="6"/>
  <c r="BP66" i="6"/>
  <c r="BV71" i="6"/>
  <c r="BT77" i="6" s="1"/>
  <c r="DG59" i="6"/>
  <c r="CP54" i="6"/>
  <c r="BB31" i="6"/>
  <c r="AK32" i="6" s="1"/>
  <c r="AK33" i="6" s="1"/>
  <c r="BD31" i="6"/>
  <c r="AR32" i="6" s="1"/>
  <c r="AR33" i="6" s="1"/>
  <c r="BC31" i="6"/>
  <c r="BJ32" i="6" s="1"/>
  <c r="BJ33" i="6" s="1"/>
  <c r="CT60" i="6"/>
  <c r="DJ65" i="6"/>
  <c r="DI66" i="6"/>
  <c r="CQ71" i="6"/>
  <c r="BS78" i="6"/>
  <c r="BP83" i="6"/>
  <c r="CC54" i="6"/>
  <c r="BP59" i="6"/>
  <c r="CU71" i="6"/>
  <c r="DG66" i="6"/>
  <c r="CL66" i="6"/>
  <c r="CZ71" i="6"/>
  <c r="CE71" i="6"/>
  <c r="CC77" i="6" s="1"/>
  <c r="CI66" i="6"/>
  <c r="BG31" i="6"/>
  <c r="AS32" i="6" s="1"/>
  <c r="AS33" i="6" s="1"/>
  <c r="BI31" i="6"/>
  <c r="AN32" i="6" s="1"/>
  <c r="AN33" i="6" s="1"/>
  <c r="BF31" i="6"/>
  <c r="BM32" i="6" s="1"/>
  <c r="BM33" i="6" s="1"/>
  <c r="BH31" i="6"/>
  <c r="BC32" i="6" s="1"/>
  <c r="BC33" i="6" s="1"/>
  <c r="CK54" i="6"/>
  <c r="BN59" i="6"/>
  <c r="CJ66" i="6"/>
  <c r="BX71" i="6"/>
  <c r="DA60" i="6"/>
  <c r="DO65" i="6"/>
  <c r="DM71" i="6" s="1"/>
  <c r="DQ71" i="6"/>
  <c r="CR66" i="6"/>
  <c r="AX31" i="6"/>
  <c r="AO32" i="6" s="1"/>
  <c r="AO33" i="6" s="1"/>
  <c r="AY31" i="6"/>
  <c r="AU32" i="6" s="1"/>
  <c r="AU33" i="6" s="1"/>
  <c r="BA31" i="6"/>
  <c r="AJ32" i="6" s="1"/>
  <c r="AJ33" i="6" s="1"/>
  <c r="AZ31" i="6"/>
  <c r="BF32" i="6" s="1"/>
  <c r="BF33" i="6" s="1"/>
  <c r="BY65" i="6"/>
  <c r="BN60" i="6"/>
  <c r="DJ71" i="6"/>
  <c r="CT66" i="6"/>
  <c r="CY54" i="6"/>
  <c r="DI59" i="6"/>
  <c r="BZ60" i="6"/>
  <c r="CH65" i="6"/>
  <c r="DN71" i="6"/>
  <c r="CQ66" i="6"/>
  <c r="CL59" i="6"/>
  <c r="CJ65" i="6" s="1"/>
  <c r="CD54" i="6"/>
  <c r="DF71" i="6"/>
  <c r="CP66" i="6"/>
  <c r="CS54" i="6"/>
  <c r="CZ59" i="6"/>
  <c r="CU60" i="6"/>
  <c r="DD65" i="6"/>
  <c r="DB71" i="6" s="1"/>
  <c r="CK60" i="6"/>
  <c r="CO65" i="6"/>
  <c r="DE60" i="6"/>
  <c r="DA65" i="6"/>
  <c r="CK65" i="6"/>
  <c r="CD60" i="6"/>
  <c r="AO31" i="6"/>
  <c r="AY32" i="6" s="1"/>
  <c r="AY33" i="6" s="1"/>
  <c r="AM31" i="6"/>
  <c r="BI32" i="6" s="1"/>
  <c r="BI33" i="6" s="1"/>
  <c r="AL31" i="6"/>
  <c r="AT32" i="6" s="1"/>
  <c r="AT33" i="6" s="1"/>
  <c r="AN31" i="6"/>
  <c r="AI32" i="6" s="1"/>
  <c r="AI33" i="6" s="1"/>
  <c r="BE31" i="6"/>
  <c r="AZ32" i="6" s="1"/>
  <c r="AZ33" i="6" s="1"/>
  <c r="BW66" i="6"/>
  <c r="BQ71" i="6"/>
  <c r="CP60" i="6"/>
  <c r="DF65" i="6"/>
  <c r="CK66" i="6"/>
  <c r="CO71" i="6"/>
  <c r="CN60" i="6"/>
  <c r="CP65" i="6"/>
  <c r="AS35" i="6" l="1"/>
  <c r="AS36" i="6" s="1"/>
  <c r="T39" i="6"/>
  <c r="AR35" i="6"/>
  <c r="AR36" i="6" s="1"/>
  <c r="S39" i="6"/>
  <c r="CU72" i="6"/>
  <c r="DD77" i="6"/>
  <c r="DB83" i="6" s="1"/>
  <c r="DC72" i="6"/>
  <c r="DL77" i="6"/>
  <c r="CB66" i="6"/>
  <c r="BW71" i="6"/>
  <c r="AD35" i="6"/>
  <c r="AD36" i="6" s="1"/>
  <c r="AB35" i="6"/>
  <c r="AB36" i="6" s="1"/>
  <c r="I39" i="6"/>
  <c r="M39" i="6"/>
  <c r="AH35" i="6"/>
  <c r="AH36" i="6" s="1"/>
  <c r="AJ35" i="6"/>
  <c r="AJ36" i="6" s="1"/>
  <c r="AG35" i="6"/>
  <c r="AG36" i="6" s="1"/>
  <c r="L39" i="6"/>
  <c r="CG78" i="6"/>
  <c r="BR83" i="6"/>
  <c r="CN72" i="6"/>
  <c r="CP77" i="6"/>
  <c r="CH60" i="6"/>
  <c r="CL65" i="6"/>
  <c r="CJ71" i="6" s="1"/>
  <c r="BT78" i="6"/>
  <c r="BN83" i="6"/>
  <c r="BS66" i="6"/>
  <c r="BP71" i="6"/>
  <c r="CD71" i="6"/>
  <c r="CA66" i="6"/>
  <c r="G39" i="6"/>
  <c r="Z35" i="6"/>
  <c r="Z36" i="6" s="1"/>
  <c r="CS83" i="6"/>
  <c r="DB78" i="6"/>
  <c r="DC66" i="6"/>
  <c r="DL71" i="6"/>
  <c r="CN66" i="6"/>
  <c r="CP71" i="6"/>
  <c r="CZ66" i="6"/>
  <c r="CX71" i="6"/>
  <c r="J39" i="6"/>
  <c r="AC35" i="6"/>
  <c r="AC36" i="6" s="1"/>
  <c r="AE35" i="6"/>
  <c r="AE36" i="6" s="1"/>
  <c r="BE35" i="6"/>
  <c r="BE36" i="6" s="1"/>
  <c r="AB39" i="6"/>
  <c r="K39" i="6"/>
  <c r="AF35" i="6"/>
  <c r="AF36" i="6" s="1"/>
  <c r="AN35" i="6"/>
  <c r="AN36" i="6" s="1"/>
  <c r="AP35" i="6"/>
  <c r="AP36" i="6" s="1"/>
  <c r="Q39" i="6"/>
  <c r="CF72" i="6"/>
  <c r="CA77" i="6"/>
  <c r="T35" i="6"/>
  <c r="T36" i="6" s="1"/>
  <c r="C39" i="6"/>
  <c r="BU66" i="6"/>
  <c r="CM71" i="6"/>
  <c r="CZ60" i="6"/>
  <c r="CX65" i="6"/>
  <c r="BX66" i="6"/>
  <c r="CF71" i="6"/>
  <c r="BA35" i="6"/>
  <c r="BA36" i="6" s="1"/>
  <c r="Z39" i="6"/>
  <c r="BC35" i="6"/>
  <c r="BC36" i="6" s="1"/>
  <c r="BP72" i="6"/>
  <c r="BV77" i="6"/>
  <c r="BT83" i="6" s="1"/>
  <c r="AX35" i="6"/>
  <c r="AX36" i="6" s="1"/>
  <c r="W39" i="6"/>
  <c r="BT84" i="6"/>
  <c r="BN89" i="6"/>
  <c r="CY66" i="6"/>
  <c r="DH71" i="6"/>
  <c r="E39" i="6"/>
  <c r="X35" i="6"/>
  <c r="X36" i="6" s="1"/>
  <c r="V35" i="6"/>
  <c r="V36" i="6" s="1"/>
  <c r="DC65" i="6"/>
  <c r="CX60" i="6"/>
  <c r="AQ35" i="6"/>
  <c r="AQ36" i="6" s="1"/>
  <c r="AO35" i="6"/>
  <c r="AO36" i="6" s="1"/>
  <c r="R39" i="6"/>
  <c r="V39" i="6"/>
  <c r="AW35" i="6"/>
  <c r="AW36" i="6" s="1"/>
  <c r="AU35" i="6"/>
  <c r="AU36" i="6" s="1"/>
  <c r="CF84" i="6"/>
  <c r="CA89" i="6"/>
  <c r="BD35" i="6"/>
  <c r="BD36" i="6" s="1"/>
  <c r="AA39" i="6"/>
  <c r="AE39" i="6"/>
  <c r="BJ35" i="6"/>
  <c r="BJ36" i="6" s="1"/>
  <c r="DH66" i="6"/>
  <c r="DP71" i="6"/>
  <c r="CU66" i="6"/>
  <c r="DD71" i="6"/>
  <c r="DB77" i="6" s="1"/>
  <c r="BU72" i="6"/>
  <c r="CM77" i="6"/>
  <c r="CC72" i="6"/>
  <c r="BO77" i="6"/>
  <c r="AK35" i="6"/>
  <c r="AK36" i="6" s="1"/>
  <c r="N39" i="6"/>
  <c r="AI35" i="6"/>
  <c r="AI36" i="6" s="1"/>
  <c r="BQ66" i="6"/>
  <c r="CI71" i="6"/>
  <c r="CG77" i="6" s="1"/>
  <c r="CH71" i="6"/>
  <c r="BZ66" i="6"/>
  <c r="CY72" i="6"/>
  <c r="DH77" i="6"/>
  <c r="D39" i="6"/>
  <c r="U35" i="6"/>
  <c r="U36" i="6" s="1"/>
  <c r="DA72" i="6"/>
  <c r="DO77" i="6"/>
  <c r="DM83" i="6" s="1"/>
  <c r="R35" i="6"/>
  <c r="R36" i="6" s="1"/>
  <c r="BL35" i="6"/>
  <c r="BL36" i="6" s="1"/>
  <c r="AG39" i="6"/>
  <c r="CA83" i="6"/>
  <c r="CF78" i="6"/>
  <c r="CS77" i="6"/>
  <c r="DB72" i="6"/>
  <c r="BT66" i="6"/>
  <c r="BN71" i="6"/>
  <c r="CC66" i="6"/>
  <c r="BO71" i="6"/>
  <c r="CM78" i="6"/>
  <c r="DK83" i="6"/>
  <c r="BY60" i="6"/>
  <c r="BU65" i="6"/>
  <c r="CV72" i="6"/>
  <c r="CR77" i="6"/>
  <c r="CD66" i="6"/>
  <c r="CK71" i="6"/>
  <c r="BK35" i="6"/>
  <c r="BK36" i="6" s="1"/>
  <c r="AF39" i="6"/>
  <c r="DB66" i="6"/>
  <c r="CS71" i="6"/>
  <c r="CJ72" i="6"/>
  <c r="BX77" i="6"/>
  <c r="P39" i="6"/>
  <c r="AM35" i="6"/>
  <c r="AM36" i="6" s="1"/>
  <c r="AV35" i="6"/>
  <c r="AV36" i="6" s="1"/>
  <c r="U39" i="6"/>
  <c r="AT35" i="6"/>
  <c r="AT36" i="6" s="1"/>
  <c r="DI77" i="6"/>
  <c r="DF72" i="6"/>
  <c r="AC39" i="6"/>
  <c r="BH35" i="6"/>
  <c r="BH36" i="6" s="1"/>
  <c r="BF35" i="6"/>
  <c r="BF36" i="6" s="1"/>
  <c r="CS66" i="6"/>
  <c r="CY71" i="6"/>
  <c r="CW77" i="6" s="1"/>
  <c r="CL72" i="6"/>
  <c r="CZ77" i="6"/>
  <c r="CW60" i="6"/>
  <c r="DG65" i="6"/>
  <c r="O39" i="6"/>
  <c r="AL35" i="6"/>
  <c r="AL36" i="6" s="1"/>
  <c r="CM72" i="6"/>
  <c r="DK77" i="6"/>
  <c r="BR60" i="6"/>
  <c r="CN65" i="6"/>
  <c r="H39" i="6"/>
  <c r="AA35" i="6"/>
  <c r="AA36" i="6" s="1"/>
  <c r="CZ72" i="6"/>
  <c r="CX77" i="6"/>
  <c r="BN65" i="6"/>
  <c r="BT60" i="6"/>
  <c r="CR72" i="6"/>
  <c r="DQ77" i="6"/>
  <c r="BI35" i="6"/>
  <c r="BI36" i="6" s="1"/>
  <c r="AD39" i="6"/>
  <c r="BG35" i="6"/>
  <c r="BG36" i="6" s="1"/>
  <c r="DE65" i="6"/>
  <c r="DD60" i="6"/>
  <c r="BO66" i="6"/>
  <c r="CB71" i="6"/>
  <c r="X39" i="6"/>
  <c r="AY35" i="6"/>
  <c r="AY36" i="6" s="1"/>
  <c r="BY66" i="6"/>
  <c r="BU71" i="6"/>
  <c r="CW66" i="6"/>
  <c r="DG71" i="6"/>
  <c r="W35" i="6"/>
  <c r="W36" i="6" s="1"/>
  <c r="Y35" i="6"/>
  <c r="Y36" i="6" s="1"/>
  <c r="F39" i="6"/>
  <c r="S35" i="6"/>
  <c r="S36" i="6" s="1"/>
  <c r="B39" i="6"/>
  <c r="BM35" i="6"/>
  <c r="BM36" i="6" s="1"/>
  <c r="BY77" i="6"/>
  <c r="BN72" i="6"/>
  <c r="Y39" i="6"/>
  <c r="BB35" i="6"/>
  <c r="BB36" i="6" s="1"/>
  <c r="AZ35" i="6"/>
  <c r="AZ36" i="6" s="1"/>
  <c r="CW72" i="6"/>
  <c r="DG77" i="6"/>
  <c r="BN66" i="6"/>
  <c r="BY71" i="6"/>
  <c r="CE72" i="6" l="1"/>
  <c r="BS77" i="6"/>
  <c r="BV72" i="6"/>
  <c r="BZ77" i="6"/>
  <c r="DE83" i="6"/>
  <c r="DD78" i="6"/>
  <c r="DI83" i="6"/>
  <c r="DF78" i="6"/>
  <c r="DE71" i="6"/>
  <c r="DD66" i="6"/>
  <c r="BP78" i="6"/>
  <c r="BV83" i="6"/>
  <c r="BT89" i="6" s="1"/>
  <c r="CN78" i="6"/>
  <c r="CP83" i="6"/>
  <c r="BR72" i="6"/>
  <c r="CN77" i="6"/>
  <c r="CB72" i="6"/>
  <c r="BW77" i="6"/>
  <c r="BW83" i="6"/>
  <c r="CB78" i="6"/>
  <c r="DC71" i="6"/>
  <c r="CX66" i="6"/>
  <c r="DA78" i="6"/>
  <c r="DO83" i="6"/>
  <c r="DM89" i="6" s="1"/>
  <c r="CO78" i="6"/>
  <c r="CV83" i="6"/>
  <c r="CT89" i="6" s="1"/>
  <c r="CL71" i="6"/>
  <c r="CJ77" i="6" s="1"/>
  <c r="CH66" i="6"/>
  <c r="CZ78" i="6"/>
  <c r="CX83" i="6"/>
  <c r="CW78" i="6"/>
  <c r="DG83" i="6"/>
  <c r="DI72" i="6"/>
  <c r="CQ77" i="6"/>
  <c r="BQ72" i="6"/>
  <c r="CI77" i="6"/>
  <c r="CG83" i="6" s="1"/>
  <c r="BS71" i="6"/>
  <c r="CE66" i="6"/>
  <c r="CK72" i="6"/>
  <c r="CO77" i="6"/>
  <c r="CK78" i="6"/>
  <c r="CO83" i="6"/>
  <c r="CL78" i="6"/>
  <c r="CZ83" i="6"/>
  <c r="BN90" i="6"/>
  <c r="BY95" i="6"/>
  <c r="CA72" i="6"/>
  <c r="CD77" i="6"/>
  <c r="CK77" i="6"/>
  <c r="CD72" i="6"/>
  <c r="BY83" i="6"/>
  <c r="BN78" i="6"/>
  <c r="CO72" i="6"/>
  <c r="CV77" i="6"/>
  <c r="CT83" i="6" s="1"/>
  <c r="CT72" i="6"/>
  <c r="DJ77" i="6"/>
  <c r="BT72" i="6"/>
  <c r="BN77" i="6"/>
  <c r="CH77" i="6"/>
  <c r="BZ72" i="6"/>
  <c r="BS84" i="6"/>
  <c r="BP89" i="6"/>
  <c r="AW37" i="6"/>
  <c r="AH38" i="6" s="1"/>
  <c r="AH39" i="6" s="1"/>
  <c r="AV37" i="6"/>
  <c r="AQ38" i="6" s="1"/>
  <c r="AQ39" i="6" s="1"/>
  <c r="AU37" i="6"/>
  <c r="BA38" i="6" s="1"/>
  <c r="BA39" i="6" s="1"/>
  <c r="AT37" i="6"/>
  <c r="BG38" i="6" s="1"/>
  <c r="BG39" i="6" s="1"/>
  <c r="AO37" i="6"/>
  <c r="AY38" i="6" s="1"/>
  <c r="AY39" i="6" s="1"/>
  <c r="CT78" i="6"/>
  <c r="DJ83" i="6"/>
  <c r="DI78" i="6"/>
  <c r="CQ83" i="6"/>
  <c r="DE66" i="6"/>
  <c r="DA71" i="6"/>
  <c r="CP72" i="6"/>
  <c r="DF77" i="6"/>
  <c r="AS37" i="6"/>
  <c r="AM38" i="6" s="1"/>
  <c r="AM39" i="6" s="1"/>
  <c r="AR37" i="6"/>
  <c r="BK38" i="6" s="1"/>
  <c r="BK39" i="6" s="1"/>
  <c r="AQ37" i="6"/>
  <c r="AW38" i="6" s="1"/>
  <c r="AW39" i="6" s="1"/>
  <c r="AP37" i="6"/>
  <c r="BE38" i="6" s="1"/>
  <c r="BE39" i="6" s="1"/>
  <c r="BG37" i="6"/>
  <c r="AS38" i="6" s="1"/>
  <c r="AS39" i="6" s="1"/>
  <c r="BF37" i="6"/>
  <c r="BM38" i="6" s="1"/>
  <c r="BM39" i="6" s="1"/>
  <c r="BH37" i="6"/>
  <c r="BC38" i="6" s="1"/>
  <c r="BC39" i="6" s="1"/>
  <c r="BI37" i="6"/>
  <c r="AN38" i="6" s="1"/>
  <c r="AN39" i="6" s="1"/>
  <c r="BM37" i="6"/>
  <c r="BB38" i="6" s="1"/>
  <c r="BB39" i="6" s="1"/>
  <c r="BL37" i="6"/>
  <c r="AV38" i="6" s="1"/>
  <c r="AV39" i="6" s="1"/>
  <c r="BJ37" i="6"/>
  <c r="AL38" i="6" s="1"/>
  <c r="AL39" i="6" s="1"/>
  <c r="DG78" i="6"/>
  <c r="CU83" i="6"/>
  <c r="DI89" i="6"/>
  <c r="DF84" i="6"/>
  <c r="AI37" i="6"/>
  <c r="AX38" i="6" s="1"/>
  <c r="AX39" i="6" s="1"/>
  <c r="AK37" i="6"/>
  <c r="BL38" i="6" s="1"/>
  <c r="BL39" i="6" s="1"/>
  <c r="AJ37" i="6"/>
  <c r="BD38" i="6" s="1"/>
  <c r="BD39" i="6" s="1"/>
  <c r="AH37" i="6"/>
  <c r="AP38" i="6" s="1"/>
  <c r="AP39" i="6" s="1"/>
  <c r="CF77" i="6"/>
  <c r="BX72" i="6"/>
  <c r="CK83" i="6"/>
  <c r="CD78" i="6"/>
  <c r="CQ72" i="6"/>
  <c r="DN77" i="6"/>
  <c r="CO66" i="6"/>
  <c r="CV71" i="6"/>
  <c r="CT77" i="6" s="1"/>
  <c r="DH72" i="6"/>
  <c r="DP77" i="6"/>
  <c r="BR84" i="6"/>
  <c r="CN89" i="6"/>
  <c r="DH78" i="6"/>
  <c r="DP83" i="6"/>
  <c r="BY72" i="6"/>
  <c r="BU77" i="6"/>
  <c r="CL84" i="6"/>
  <c r="CZ89" i="6"/>
  <c r="DD72" i="6"/>
  <c r="DE77" i="6"/>
  <c r="BR66" i="6"/>
  <c r="CN71" i="6"/>
  <c r="BD37" i="6"/>
  <c r="AR38" i="6" s="1"/>
  <c r="AR39" i="6" s="1"/>
  <c r="BB37" i="6"/>
  <c r="AK38" i="6" s="1"/>
  <c r="AK39" i="6" s="1"/>
  <c r="BE37" i="6"/>
  <c r="AZ38" i="6" s="1"/>
  <c r="AZ39" i="6" s="1"/>
  <c r="BC37" i="6"/>
  <c r="BJ38" i="6" s="1"/>
  <c r="BJ39" i="6" s="1"/>
  <c r="BK37" i="6"/>
  <c r="BH38" i="6" s="1"/>
  <c r="BH39" i="6" s="1"/>
  <c r="BN84" i="6"/>
  <c r="BY89" i="6"/>
  <c r="CM84" i="6"/>
  <c r="DK89" i="6"/>
  <c r="CP78" i="6"/>
  <c r="DF83" i="6"/>
  <c r="CI78" i="6"/>
  <c r="CE83" i="6"/>
  <c r="CC89" i="6" s="1"/>
  <c r="AL37" i="6"/>
  <c r="AT38" i="6" s="1"/>
  <c r="AT39" i="6" s="1"/>
  <c r="AM37" i="6"/>
  <c r="BI38" i="6" s="1"/>
  <c r="BI39" i="6" s="1"/>
  <c r="AN37" i="6"/>
  <c r="AI38" i="6" s="1"/>
  <c r="AI39" i="6" s="1"/>
  <c r="BR90" i="6"/>
  <c r="CN95" i="6"/>
  <c r="CG84" i="6"/>
  <c r="BR89" i="6"/>
  <c r="AX37" i="6"/>
  <c r="AO38" i="6" s="1"/>
  <c r="AO39" i="6" s="1"/>
  <c r="BA37" i="6"/>
  <c r="AJ38" i="6" s="1"/>
  <c r="AJ39" i="6" s="1"/>
  <c r="AZ37" i="6"/>
  <c r="BF38" i="6" s="1"/>
  <c r="BF39" i="6" s="1"/>
  <c r="AY37" i="6"/>
  <c r="AU38" i="6" s="1"/>
  <c r="AU39" i="6" s="1"/>
  <c r="DI84" i="6"/>
  <c r="CQ89" i="6"/>
  <c r="BO72" i="6"/>
  <c r="CB77" i="6"/>
  <c r="BV78" i="6" l="1"/>
  <c r="BZ83" i="6"/>
  <c r="AL41" i="6"/>
  <c r="AL42" i="6" s="1"/>
  <c r="O45" i="6"/>
  <c r="BS90" i="6"/>
  <c r="BP95" i="6"/>
  <c r="T41" i="6"/>
  <c r="T42" i="6" s="1"/>
  <c r="C45" i="6"/>
  <c r="BG41" i="6"/>
  <c r="BG42" i="6" s="1"/>
  <c r="AD45" i="6"/>
  <c r="BI41" i="6"/>
  <c r="BI42" i="6" s="1"/>
  <c r="CH72" i="6"/>
  <c r="CL77" i="6"/>
  <c r="CJ83" i="6" s="1"/>
  <c r="CZ90" i="6"/>
  <c r="CX95" i="6"/>
  <c r="CQ84" i="6"/>
  <c r="DN89" i="6"/>
  <c r="CQ78" i="6"/>
  <c r="DN83" i="6"/>
  <c r="DC78" i="6"/>
  <c r="DL83" i="6"/>
  <c r="AF45" i="6"/>
  <c r="BK41" i="6"/>
  <c r="BK42" i="6" s="1"/>
  <c r="DB84" i="6"/>
  <c r="CS89" i="6"/>
  <c r="AU41" i="6"/>
  <c r="AU42" i="6" s="1"/>
  <c r="AW41" i="6"/>
  <c r="AW42" i="6" s="1"/>
  <c r="V45" i="6"/>
  <c r="M45" i="6"/>
  <c r="AH41" i="6"/>
  <c r="AH42" i="6" s="1"/>
  <c r="AJ41" i="6"/>
  <c r="AJ42" i="6" s="1"/>
  <c r="G45" i="6"/>
  <c r="Z41" i="6"/>
  <c r="Z42" i="6" s="1"/>
  <c r="AF41" i="6"/>
  <c r="AF42" i="6" s="1"/>
  <c r="K45" i="6"/>
  <c r="CY78" i="6"/>
  <c r="DH83" i="6"/>
  <c r="BO78" i="6"/>
  <c r="CB83" i="6"/>
  <c r="CZ84" i="6"/>
  <c r="CX89" i="6"/>
  <c r="BU78" i="6"/>
  <c r="CM83" i="6"/>
  <c r="CE89" i="6"/>
  <c r="CC95" i="6" s="1"/>
  <c r="CI84" i="6"/>
  <c r="DD84" i="6"/>
  <c r="DE89" i="6"/>
  <c r="CM90" i="6"/>
  <c r="DK95" i="6"/>
  <c r="CH78" i="6"/>
  <c r="CL83" i="6"/>
  <c r="CJ89" i="6" s="1"/>
  <c r="CG90" i="6"/>
  <c r="BR95" i="6"/>
  <c r="CJ78" i="6"/>
  <c r="BX83" i="6"/>
  <c r="BC41" i="6"/>
  <c r="BC42" i="6" s="1"/>
  <c r="BA41" i="6"/>
  <c r="BA42" i="6" s="1"/>
  <c r="Z45" i="6"/>
  <c r="BF41" i="6"/>
  <c r="BF42" i="6" s="1"/>
  <c r="AC45" i="6"/>
  <c r="BH41" i="6"/>
  <c r="BH42" i="6" s="1"/>
  <c r="CU84" i="6"/>
  <c r="DD89" i="6"/>
  <c r="DB95" i="6" s="1"/>
  <c r="CB90" i="6"/>
  <c r="BW95" i="6"/>
  <c r="T45" i="6"/>
  <c r="AS41" i="6"/>
  <c r="AS42" i="6" s="1"/>
  <c r="CA78" i="6"/>
  <c r="CD83" i="6"/>
  <c r="AO41" i="6"/>
  <c r="AO42" i="6" s="1"/>
  <c r="AQ41" i="6"/>
  <c r="AQ42" i="6" s="1"/>
  <c r="R45" i="6"/>
  <c r="AA41" i="6"/>
  <c r="AA42" i="6" s="1"/>
  <c r="H45" i="6"/>
  <c r="Y45" i="6"/>
  <c r="AZ41" i="6"/>
  <c r="AZ42" i="6" s="1"/>
  <c r="BB41" i="6"/>
  <c r="BB42" i="6" s="1"/>
  <c r="CU78" i="6"/>
  <c r="DD83" i="6"/>
  <c r="DB89" i="6" s="1"/>
  <c r="DQ89" i="6"/>
  <c r="CR84" i="6"/>
  <c r="S45" i="6"/>
  <c r="AR41" i="6"/>
  <c r="AR42" i="6" s="1"/>
  <c r="B45" i="6"/>
  <c r="S41" i="6"/>
  <c r="S42" i="6" s="1"/>
  <c r="BM41" i="6"/>
  <c r="BM42" i="6" s="1"/>
  <c r="BX78" i="6"/>
  <c r="CF83" i="6"/>
  <c r="CB84" i="6"/>
  <c r="BW89" i="6"/>
  <c r="BZ78" i="6"/>
  <c r="CH83" i="6"/>
  <c r="BY84" i="6"/>
  <c r="BU89" i="6"/>
  <c r="CW84" i="6"/>
  <c r="DG89" i="6"/>
  <c r="DQ95" i="6"/>
  <c r="CR90" i="6"/>
  <c r="D45" i="6"/>
  <c r="U41" i="6"/>
  <c r="U42" i="6" s="1"/>
  <c r="CH96" i="6"/>
  <c r="CM101" i="6"/>
  <c r="CD102" i="6" s="1"/>
  <c r="AI41" i="6"/>
  <c r="AI42" i="6" s="1"/>
  <c r="N45" i="6"/>
  <c r="AK41" i="6"/>
  <c r="AK42" i="6" s="1"/>
  <c r="V41" i="6"/>
  <c r="V42" i="6" s="1"/>
  <c r="X41" i="6"/>
  <c r="X42" i="6" s="1"/>
  <c r="E45" i="6"/>
  <c r="DC83" i="6"/>
  <c r="CX78" i="6"/>
  <c r="CE78" i="6"/>
  <c r="BS83" i="6"/>
  <c r="CH90" i="6"/>
  <c r="CL95" i="6"/>
  <c r="CK101" i="6" s="1"/>
  <c r="BQ102" i="6" s="1"/>
  <c r="CV78" i="6"/>
  <c r="CR83" i="6"/>
  <c r="J45" i="6"/>
  <c r="AC41" i="6"/>
  <c r="AC42" i="6" s="1"/>
  <c r="AE41" i="6"/>
  <c r="AE42" i="6" s="1"/>
  <c r="Y41" i="6"/>
  <c r="Y42" i="6" s="1"/>
  <c r="W41" i="6"/>
  <c r="W42" i="6" s="1"/>
  <c r="F45" i="6"/>
  <c r="AX41" i="6"/>
  <c r="AX42" i="6" s="1"/>
  <c r="W45" i="6"/>
  <c r="AP41" i="6"/>
  <c r="AP42" i="6" s="1"/>
  <c r="AN41" i="6"/>
  <c r="AN42" i="6" s="1"/>
  <c r="Q45" i="6"/>
  <c r="AA45" i="6"/>
  <c r="BD41" i="6"/>
  <c r="BD42" i="6" s="1"/>
  <c r="BT90" i="6"/>
  <c r="BN95" i="6"/>
  <c r="BR78" i="6"/>
  <c r="CN83" i="6"/>
  <c r="CV84" i="6"/>
  <c r="CR89" i="6"/>
  <c r="CB96" i="6"/>
  <c r="BX101" i="6"/>
  <c r="BP102" i="6" s="1"/>
  <c r="BU84" i="6"/>
  <c r="CM89" i="6"/>
  <c r="CR78" i="6"/>
  <c r="DQ83" i="6"/>
  <c r="CO84" i="6"/>
  <c r="CV89" i="6"/>
  <c r="CT95" i="6" s="1"/>
  <c r="CV90" i="6"/>
  <c r="CR95" i="6"/>
  <c r="BY78" i="6"/>
  <c r="BU83" i="6"/>
  <c r="DH84" i="6"/>
  <c r="DP89" i="6"/>
  <c r="BW78" i="6"/>
  <c r="BQ83" i="6"/>
  <c r="AD41" i="6"/>
  <c r="AD42" i="6" s="1"/>
  <c r="I45" i="6"/>
  <c r="AB41" i="6"/>
  <c r="AB42" i="6" s="1"/>
  <c r="CF90" i="6"/>
  <c r="CA95" i="6"/>
  <c r="DI95" i="6"/>
  <c r="DF90" i="6"/>
  <c r="AB45" i="6"/>
  <c r="BE41" i="6"/>
  <c r="BE42" i="6" s="1"/>
  <c r="L45" i="6"/>
  <c r="AG41" i="6"/>
  <c r="AG42" i="6" s="1"/>
  <c r="BQ84" i="6"/>
  <c r="CI89" i="6"/>
  <c r="CG95" i="6" s="1"/>
  <c r="AY41" i="6"/>
  <c r="AY42" i="6" s="1"/>
  <c r="X45" i="6"/>
  <c r="CW90" i="6"/>
  <c r="DG95" i="6"/>
  <c r="AM41" i="6"/>
  <c r="AM42" i="6" s="1"/>
  <c r="P45" i="6"/>
  <c r="BL41" i="6"/>
  <c r="BL42" i="6" s="1"/>
  <c r="R41" i="6"/>
  <c r="R42" i="6" s="1"/>
  <c r="AG45" i="6"/>
  <c r="AE45" i="6"/>
  <c r="BJ41" i="6"/>
  <c r="BJ42" i="6" s="1"/>
  <c r="CS72" i="6"/>
  <c r="CY77" i="6"/>
  <c r="CW83" i="6" s="1"/>
  <c r="CY84" i="6"/>
  <c r="DH89" i="6"/>
  <c r="AV41" i="6"/>
  <c r="AV42" i="6" s="1"/>
  <c r="AT41" i="6"/>
  <c r="AT42" i="6" s="1"/>
  <c r="U45" i="6"/>
  <c r="BQ78" i="6"/>
  <c r="CI83" i="6"/>
  <c r="CG89" i="6" s="1"/>
  <c r="BW72" i="6"/>
  <c r="BQ77" i="6"/>
  <c r="DE72" i="6"/>
  <c r="DA77" i="6"/>
  <c r="CX72" i="6"/>
  <c r="DC77" i="6"/>
  <c r="CX84" i="6"/>
  <c r="DC89" i="6"/>
  <c r="DE78" i="6" l="1"/>
  <c r="DA83" i="6"/>
  <c r="CC78" i="6"/>
  <c r="BO83" i="6"/>
  <c r="DE90" i="6"/>
  <c r="DA95" i="6"/>
  <c r="CS78" i="6"/>
  <c r="CY83" i="6"/>
  <c r="CW89" i="6" s="1"/>
  <c r="CI90" i="6"/>
  <c r="CE95" i="6"/>
  <c r="CD101" i="6" s="1"/>
  <c r="BO102" i="6" s="1"/>
  <c r="BE43" i="6"/>
  <c r="AZ44" i="6" s="1"/>
  <c r="AZ45" i="6" s="1"/>
  <c r="BC43" i="6"/>
  <c r="BJ44" i="6" s="1"/>
  <c r="BJ45" i="6" s="1"/>
  <c r="BB43" i="6"/>
  <c r="AK44" i="6" s="1"/>
  <c r="AK45" i="6" s="1"/>
  <c r="BD43" i="6"/>
  <c r="AR44" i="6" s="1"/>
  <c r="AR45" i="6" s="1"/>
  <c r="AI43" i="6"/>
  <c r="AX44" i="6" s="1"/>
  <c r="AX45" i="6" s="1"/>
  <c r="AJ43" i="6"/>
  <c r="BD44" i="6" s="1"/>
  <c r="BD45" i="6" s="1"/>
  <c r="AK43" i="6"/>
  <c r="BL44" i="6" s="1"/>
  <c r="BL45" i="6" s="1"/>
  <c r="AH43" i="6"/>
  <c r="AP44" i="6" s="1"/>
  <c r="AP45" i="6" s="1"/>
  <c r="DD96" i="6"/>
  <c r="DF101" i="6"/>
  <c r="CU102" i="6" s="1"/>
  <c r="CI96" i="6"/>
  <c r="CF101" i="6"/>
  <c r="CA102" i="6" s="1"/>
  <c r="BN96" i="6"/>
  <c r="BZ101" i="6"/>
  <c r="CJ102" i="6" s="1"/>
  <c r="AS43" i="6"/>
  <c r="AM44" i="6" s="1"/>
  <c r="AM45" i="6" s="1"/>
  <c r="AR43" i="6"/>
  <c r="BK44" i="6" s="1"/>
  <c r="BK45" i="6" s="1"/>
  <c r="AQ43" i="6"/>
  <c r="AW44" i="6" s="1"/>
  <c r="AW45" i="6" s="1"/>
  <c r="AP43" i="6"/>
  <c r="BE44" i="6" s="1"/>
  <c r="BE45" i="6" s="1"/>
  <c r="CN84" i="6"/>
  <c r="CP89" i="6"/>
  <c r="BW84" i="6"/>
  <c r="BQ89" i="6"/>
  <c r="DD90" i="6"/>
  <c r="DE95" i="6"/>
  <c r="BX84" i="6"/>
  <c r="CF89" i="6"/>
  <c r="CA84" i="6"/>
  <c r="CD89" i="6"/>
  <c r="DA90" i="6"/>
  <c r="DO95" i="6"/>
  <c r="DN101" i="6" s="1"/>
  <c r="DC102" i="6" s="1"/>
  <c r="CF96" i="6"/>
  <c r="CB101" i="6"/>
  <c r="BV102" i="6" s="1"/>
  <c r="CP90" i="6"/>
  <c r="DF95" i="6"/>
  <c r="CC84" i="6"/>
  <c r="BO89" i="6"/>
  <c r="CE84" i="6"/>
  <c r="BS89" i="6"/>
  <c r="CV96" i="6"/>
  <c r="CS101" i="6"/>
  <c r="DI102" i="6" s="1"/>
  <c r="CK95" i="6"/>
  <c r="CD90" i="6"/>
  <c r="CN90" i="6"/>
  <c r="CP95" i="6"/>
  <c r="BR96" i="6"/>
  <c r="CO101" i="6"/>
  <c r="BU102" i="6" s="1"/>
  <c r="AL43" i="6"/>
  <c r="AT44" i="6" s="1"/>
  <c r="AT45" i="6" s="1"/>
  <c r="AM43" i="6"/>
  <c r="BI44" i="6" s="1"/>
  <c r="BI45" i="6" s="1"/>
  <c r="AN43" i="6"/>
  <c r="AI44" i="6" s="1"/>
  <c r="AI45" i="6" s="1"/>
  <c r="AO43" i="6"/>
  <c r="AY44" i="6" s="1"/>
  <c r="AY45" i="6" s="1"/>
  <c r="CL90" i="6"/>
  <c r="CZ95" i="6"/>
  <c r="CL96" i="6"/>
  <c r="DA101" i="6"/>
  <c r="CS102" i="6" s="1"/>
  <c r="BP84" i="6"/>
  <c r="BV89" i="6"/>
  <c r="BT95" i="6" s="1"/>
  <c r="BZ90" i="6"/>
  <c r="CH95" i="6"/>
  <c r="CX90" i="6"/>
  <c r="DC95" i="6"/>
  <c r="CD84" i="6"/>
  <c r="CK89" i="6"/>
  <c r="BV84" i="6"/>
  <c r="BZ89" i="6"/>
  <c r="AW43" i="6"/>
  <c r="AH44" i="6" s="1"/>
  <c r="AH45" i="6" s="1"/>
  <c r="AT43" i="6"/>
  <c r="BG44" i="6" s="1"/>
  <c r="BG45" i="6" s="1"/>
  <c r="AU43" i="6"/>
  <c r="BA44" i="6" s="1"/>
  <c r="BA45" i="6" s="1"/>
  <c r="AV43" i="6"/>
  <c r="AQ44" i="6" s="1"/>
  <c r="AQ45" i="6" s="1"/>
  <c r="DC84" i="6"/>
  <c r="DL89" i="6"/>
  <c r="CO96" i="6"/>
  <c r="CW101" i="6"/>
  <c r="DG102" i="6" s="1"/>
  <c r="CE90" i="6"/>
  <c r="BS95" i="6"/>
  <c r="BY90" i="6"/>
  <c r="BU95" i="6"/>
  <c r="BT96" i="6"/>
  <c r="BO101" i="6"/>
  <c r="CK102" i="6" s="1"/>
  <c r="CJ84" i="6"/>
  <c r="BX89" i="6"/>
  <c r="DG84" i="6"/>
  <c r="CU89" i="6"/>
  <c r="CW96" i="6"/>
  <c r="DH101" i="6"/>
  <c r="CP102" i="6" s="1"/>
  <c r="CQ90" i="6"/>
  <c r="DN95" i="6"/>
  <c r="CN96" i="6"/>
  <c r="CQ101" i="6"/>
  <c r="CR102" i="6" s="1"/>
  <c r="DA84" i="6"/>
  <c r="DO89" i="6"/>
  <c r="DM95" i="6" s="1"/>
  <c r="CH84" i="6"/>
  <c r="CL89" i="6"/>
  <c r="CJ95" i="6" s="1"/>
  <c r="AY43" i="6"/>
  <c r="AU44" i="6" s="1"/>
  <c r="AU45" i="6" s="1"/>
  <c r="AX43" i="6"/>
  <c r="AO44" i="6" s="1"/>
  <c r="AO45" i="6" s="1"/>
  <c r="BA43" i="6"/>
  <c r="AJ44" i="6" s="1"/>
  <c r="AJ45" i="6" s="1"/>
  <c r="AZ43" i="6"/>
  <c r="BF44" i="6" s="1"/>
  <c r="BF45" i="6" s="1"/>
  <c r="DE84" i="6"/>
  <c r="DA89" i="6"/>
  <c r="DA96" i="6"/>
  <c r="DP101" i="6"/>
  <c r="CQ102" i="6" s="1"/>
  <c r="BG43" i="6"/>
  <c r="AS44" i="6" s="1"/>
  <c r="AS45" i="6" s="1"/>
  <c r="BI43" i="6"/>
  <c r="AN44" i="6" s="1"/>
  <c r="AN45" i="6" s="1"/>
  <c r="BH43" i="6"/>
  <c r="BC44" i="6" s="1"/>
  <c r="BC45" i="6" s="1"/>
  <c r="BF43" i="6"/>
  <c r="BM44" i="6" s="1"/>
  <c r="BM45" i="6" s="1"/>
  <c r="BO84" i="6"/>
  <c r="CB89" i="6"/>
  <c r="BY96" i="6"/>
  <c r="BV101" i="6"/>
  <c r="BM43" i="6"/>
  <c r="BB44" i="6" s="1"/>
  <c r="BB45" i="6" s="1"/>
  <c r="BJ43" i="6"/>
  <c r="AL44" i="6" s="1"/>
  <c r="AL45" i="6" s="1"/>
  <c r="BK43" i="6"/>
  <c r="BH44" i="6" s="1"/>
  <c r="BH45" i="6" s="1"/>
  <c r="BL43" i="6"/>
  <c r="AV44" i="6" s="1"/>
  <c r="AV45" i="6" s="1"/>
  <c r="BS96" i="6"/>
  <c r="BQ101" i="6"/>
  <c r="CC102" i="6" s="1"/>
  <c r="DF96" i="6"/>
  <c r="DJ101" i="6"/>
  <c r="CY102" i="6" s="1"/>
  <c r="CO90" i="6"/>
  <c r="CV95" i="6"/>
  <c r="CU101" i="6" s="1"/>
  <c r="DB102" i="6" s="1"/>
  <c r="CP84" i="6"/>
  <c r="DF89" i="6"/>
  <c r="DI90" i="6"/>
  <c r="CQ95" i="6"/>
  <c r="CT84" i="6"/>
  <c r="DJ89" i="6"/>
  <c r="DC90" i="6"/>
  <c r="DL95" i="6"/>
  <c r="BZ84" i="6"/>
  <c r="CH89" i="6"/>
  <c r="CT96" i="6" l="1"/>
  <c r="DK101" i="6"/>
  <c r="DF102" i="6" s="1"/>
  <c r="CR96" i="6"/>
  <c r="CP101" i="6"/>
  <c r="DH102" i="6" s="1"/>
  <c r="Y47" i="6"/>
  <c r="Y48" i="6" s="1"/>
  <c r="F51" i="6"/>
  <c r="W47" i="6"/>
  <c r="W48" i="6" s="1"/>
  <c r="BV90" i="6"/>
  <c r="BZ95" i="6"/>
  <c r="AA47" i="6"/>
  <c r="AA48" i="6" s="1"/>
  <c r="H51" i="6"/>
  <c r="CS90" i="6"/>
  <c r="CY95" i="6"/>
  <c r="CX101" i="6" s="1"/>
  <c r="CO102" i="6" s="1"/>
  <c r="I51" i="6"/>
  <c r="AD47" i="6"/>
  <c r="AD48" i="6" s="1"/>
  <c r="AB47" i="6"/>
  <c r="AB48" i="6" s="1"/>
  <c r="CM96" i="6"/>
  <c r="DL101" i="6"/>
  <c r="CT102" i="6" s="1"/>
  <c r="DC96" i="6"/>
  <c r="DM101" i="6"/>
  <c r="CM102" i="6" s="1"/>
  <c r="CS95" i="6"/>
  <c r="DB90" i="6"/>
  <c r="BW96" i="6"/>
  <c r="BR101" i="6"/>
  <c r="BS102" i="6" s="1"/>
  <c r="CT90" i="6"/>
  <c r="DJ95" i="6"/>
  <c r="AA51" i="6"/>
  <c r="BD47" i="6"/>
  <c r="BD48" i="6" s="1"/>
  <c r="BQ90" i="6"/>
  <c r="CI95" i="6"/>
  <c r="CH101" i="6" s="1"/>
  <c r="BX102" i="6" s="1"/>
  <c r="BX96" i="6"/>
  <c r="CG101" i="6"/>
  <c r="CI102" i="6" s="1"/>
  <c r="S51" i="6"/>
  <c r="AR47" i="6"/>
  <c r="AR48" i="6" s="1"/>
  <c r="BW90" i="6"/>
  <c r="BQ95" i="6"/>
  <c r="CU96" i="6"/>
  <c r="DE101" i="6"/>
  <c r="CX102" i="6" s="1"/>
  <c r="CA90" i="6"/>
  <c r="CD95" i="6"/>
  <c r="CC90" i="6"/>
  <c r="BO95" i="6"/>
  <c r="BB47" i="6"/>
  <c r="BB48" i="6" s="1"/>
  <c r="Y51" i="6"/>
  <c r="AZ47" i="6"/>
  <c r="AZ48" i="6" s="1"/>
  <c r="AY47" i="6"/>
  <c r="AY48" i="6" s="1"/>
  <c r="X51" i="6"/>
  <c r="BI47" i="6"/>
  <c r="BI48" i="6" s="1"/>
  <c r="BG47" i="6"/>
  <c r="BG48" i="6" s="1"/>
  <c r="AD51" i="6"/>
  <c r="DG90" i="6"/>
  <c r="CU95" i="6"/>
  <c r="CK84" i="6"/>
  <c r="CO89" i="6"/>
  <c r="AW47" i="6"/>
  <c r="AW48" i="6" s="1"/>
  <c r="AU47" i="6"/>
  <c r="AU48" i="6" s="1"/>
  <c r="V51" i="6"/>
  <c r="AH47" i="6"/>
  <c r="AH48" i="6" s="1"/>
  <c r="M51" i="6"/>
  <c r="AJ47" i="6"/>
  <c r="AJ48" i="6" s="1"/>
  <c r="O51" i="6"/>
  <c r="AL47" i="6"/>
  <c r="AL48" i="6" s="1"/>
  <c r="BM47" i="6"/>
  <c r="BM48" i="6" s="1"/>
  <c r="S47" i="6"/>
  <c r="S48" i="6" s="1"/>
  <c r="B51" i="6"/>
  <c r="C51" i="6"/>
  <c r="T47" i="6"/>
  <c r="T48" i="6" s="1"/>
  <c r="BQ96" i="6"/>
  <c r="CJ101" i="6"/>
  <c r="BZ102" i="6" s="1"/>
  <c r="AN47" i="6"/>
  <c r="AN48" i="6" s="1"/>
  <c r="AP47" i="6"/>
  <c r="AP48" i="6" s="1"/>
  <c r="Q51" i="6"/>
  <c r="AO47" i="6"/>
  <c r="AO48" i="6" s="1"/>
  <c r="R51" i="6"/>
  <c r="AQ47" i="6"/>
  <c r="AQ48" i="6" s="1"/>
  <c r="AS47" i="6"/>
  <c r="AS48" i="6" s="1"/>
  <c r="T51" i="6"/>
  <c r="CF95" i="6"/>
  <c r="BX90" i="6"/>
  <c r="CY90" i="6"/>
  <c r="DH95" i="6"/>
  <c r="CU90" i="6"/>
  <c r="DD95" i="6"/>
  <c r="DC101" i="6" s="1"/>
  <c r="DE102" i="6" s="1"/>
  <c r="P51" i="6"/>
  <c r="AM47" i="6"/>
  <c r="AM48" i="6" s="1"/>
  <c r="R47" i="6"/>
  <c r="R48" i="6" s="1"/>
  <c r="AG51" i="6"/>
  <c r="BL47" i="6"/>
  <c r="BL48" i="6" s="1"/>
  <c r="Z51" i="6"/>
  <c r="BC47" i="6"/>
  <c r="BC48" i="6" s="1"/>
  <c r="BA47" i="6"/>
  <c r="BA48" i="6" s="1"/>
  <c r="BZ96" i="6"/>
  <c r="CI101" i="6"/>
  <c r="BP90" i="6"/>
  <c r="BV95" i="6"/>
  <c r="BU101" i="6" s="1"/>
  <c r="CE102" i="6" s="1"/>
  <c r="CE96" i="6"/>
  <c r="BT101" i="6"/>
  <c r="CG102" i="6" s="1"/>
  <c r="K51" i="6"/>
  <c r="AF47" i="6"/>
  <c r="AF48" i="6" s="1"/>
  <c r="CJ90" i="6"/>
  <c r="BX95" i="6"/>
  <c r="DE96" i="6"/>
  <c r="DB101" i="6"/>
  <c r="CL102" i="6" s="1"/>
  <c r="CG96" i="6"/>
  <c r="BS101" i="6"/>
  <c r="BW102" i="6" s="1"/>
  <c r="CZ96" i="6"/>
  <c r="CY101" i="6"/>
  <c r="AC51" i="6"/>
  <c r="BH47" i="6"/>
  <c r="BH48" i="6" s="1"/>
  <c r="BF47" i="6"/>
  <c r="BF48" i="6" s="1"/>
  <c r="DH96" i="6"/>
  <c r="DQ101" i="6"/>
  <c r="DA102" i="6" s="1"/>
  <c r="CK90" i="6"/>
  <c r="CO95" i="6"/>
  <c r="BO90" i="6"/>
  <c r="CB95" i="6"/>
  <c r="CX96" i="6"/>
  <c r="DD101" i="6"/>
  <c r="DH90" i="6"/>
  <c r="DP95" i="6"/>
  <c r="BJ47" i="6"/>
  <c r="BJ48" i="6" s="1"/>
  <c r="AE51" i="6"/>
  <c r="AC47" i="6"/>
  <c r="AC48" i="6" s="1"/>
  <c r="J51" i="6"/>
  <c r="AE47" i="6"/>
  <c r="AE48" i="6" s="1"/>
  <c r="L51" i="6"/>
  <c r="AG47" i="6"/>
  <c r="AG48" i="6" s="1"/>
  <c r="CS96" i="6"/>
  <c r="CZ101" i="6"/>
  <c r="CZ102" i="6" s="1"/>
  <c r="CS84" i="6"/>
  <c r="CY89" i="6"/>
  <c r="CW95" i="6" s="1"/>
  <c r="BE47" i="6"/>
  <c r="BE48" i="6" s="1"/>
  <c r="AB51" i="6"/>
  <c r="W51" i="6"/>
  <c r="AX47" i="6"/>
  <c r="AX48" i="6" s="1"/>
  <c r="U47" i="6"/>
  <c r="U48" i="6" s="1"/>
  <c r="D51" i="6"/>
  <c r="AT47" i="6"/>
  <c r="AT48" i="6" s="1"/>
  <c r="AV47" i="6"/>
  <c r="AV48" i="6" s="1"/>
  <c r="U51" i="6"/>
  <c r="AI47" i="6"/>
  <c r="AI48" i="6" s="1"/>
  <c r="N51" i="6"/>
  <c r="AK47" i="6"/>
  <c r="AK48" i="6" s="1"/>
  <c r="G51" i="6"/>
  <c r="Z47" i="6"/>
  <c r="Z48" i="6" s="1"/>
  <c r="AF51" i="6"/>
  <c r="BK47" i="6"/>
  <c r="BK48" i="6" s="1"/>
  <c r="V47" i="6"/>
  <c r="V48" i="6" s="1"/>
  <c r="X47" i="6"/>
  <c r="X48" i="6" s="1"/>
  <c r="E51" i="6"/>
  <c r="CQ96" i="6" l="1"/>
  <c r="DO101" i="6"/>
  <c r="BV96" i="6"/>
  <c r="CA101" i="6"/>
  <c r="BN102" i="6" s="1"/>
  <c r="AT49" i="6"/>
  <c r="BG50" i="6" s="1"/>
  <c r="BG51" i="6" s="1"/>
  <c r="AV49" i="6"/>
  <c r="AQ50" i="6" s="1"/>
  <c r="AQ51" i="6" s="1"/>
  <c r="AU49" i="6"/>
  <c r="BA50" i="6" s="1"/>
  <c r="BA51" i="6" s="1"/>
  <c r="AW49" i="6"/>
  <c r="AH50" i="6" s="1"/>
  <c r="AH51" i="6" s="1"/>
  <c r="DB96" i="6"/>
  <c r="CT101" i="6"/>
  <c r="CV102" i="6" s="1"/>
  <c r="BO96" i="6"/>
  <c r="CC101" i="6"/>
  <c r="CF102" i="6" s="1"/>
  <c r="CC96" i="6"/>
  <c r="BP101" i="6"/>
  <c r="BT102" i="6" s="1"/>
  <c r="BB49" i="6"/>
  <c r="AK50" i="6" s="1"/>
  <c r="AK51" i="6" s="1"/>
  <c r="BD49" i="6"/>
  <c r="AR50" i="6" s="1"/>
  <c r="AR51" i="6" s="1"/>
  <c r="BE49" i="6"/>
  <c r="AZ50" i="6" s="1"/>
  <c r="AZ51" i="6" s="1"/>
  <c r="BC49" i="6"/>
  <c r="BJ50" i="6" s="1"/>
  <c r="BJ51" i="6" s="1"/>
  <c r="DG96" i="6"/>
  <c r="CV101" i="6"/>
  <c r="AZ49" i="6"/>
  <c r="BF50" i="6" s="1"/>
  <c r="BF51" i="6" s="1"/>
  <c r="BA49" i="6"/>
  <c r="AJ50" i="6" s="1"/>
  <c r="AJ51" i="6" s="1"/>
  <c r="AY49" i="6"/>
  <c r="AU50" i="6" s="1"/>
  <c r="AU51" i="6" s="1"/>
  <c r="AX49" i="6"/>
  <c r="AO50" i="6" s="1"/>
  <c r="AO51" i="6" s="1"/>
  <c r="BG49" i="6"/>
  <c r="AS50" i="6" s="1"/>
  <c r="AS51" i="6" s="1"/>
  <c r="BI49" i="6"/>
  <c r="AN50" i="6" s="1"/>
  <c r="AN51" i="6" s="1"/>
  <c r="BH49" i="6"/>
  <c r="BC50" i="6" s="1"/>
  <c r="BC51" i="6" s="1"/>
  <c r="BF49" i="6"/>
  <c r="BM50" i="6" s="1"/>
  <c r="BM51" i="6" s="1"/>
  <c r="AR49" i="6"/>
  <c r="BK50" i="6" s="1"/>
  <c r="BK51" i="6" s="1"/>
  <c r="AQ49" i="6"/>
  <c r="AW50" i="6" s="1"/>
  <c r="AW51" i="6" s="1"/>
  <c r="AS49" i="6"/>
  <c r="AM50" i="6" s="1"/>
  <c r="AM51" i="6" s="1"/>
  <c r="AP49" i="6"/>
  <c r="BE50" i="6" s="1"/>
  <c r="BE51" i="6" s="1"/>
  <c r="BU96" i="6"/>
  <c r="CN101" i="6"/>
  <c r="CH102" i="6" s="1"/>
  <c r="AJ49" i="6"/>
  <c r="BD50" i="6" s="1"/>
  <c r="BD51" i="6" s="1"/>
  <c r="AI49" i="6"/>
  <c r="AX50" i="6" s="1"/>
  <c r="AX51" i="6" s="1"/>
  <c r="AK49" i="6"/>
  <c r="BL50" i="6" s="1"/>
  <c r="BL51" i="6" s="1"/>
  <c r="AH49" i="6"/>
  <c r="AP50" i="6" s="1"/>
  <c r="AP51" i="6" s="1"/>
  <c r="CA96" i="6"/>
  <c r="CE101" i="6"/>
  <c r="BU90" i="6"/>
  <c r="CM95" i="6"/>
  <c r="CK96" i="6"/>
  <c r="BN101" i="6"/>
  <c r="BR102" i="6" s="1"/>
  <c r="CY96" i="6"/>
  <c r="DI101" i="6"/>
  <c r="CW102" i="6" s="1"/>
  <c r="AN49" i="6"/>
  <c r="AI50" i="6" s="1"/>
  <c r="AI51" i="6" s="1"/>
  <c r="AM49" i="6"/>
  <c r="BI50" i="6" s="1"/>
  <c r="BI51" i="6" s="1"/>
  <c r="AO49" i="6"/>
  <c r="AY50" i="6" s="1"/>
  <c r="AY51" i="6" s="1"/>
  <c r="AL49" i="6"/>
  <c r="AT50" i="6" s="1"/>
  <c r="AT51" i="6" s="1"/>
  <c r="BJ49" i="6"/>
  <c r="AL50" i="6" s="1"/>
  <c r="AL51" i="6" s="1"/>
  <c r="BL49" i="6"/>
  <c r="AV50" i="6" s="1"/>
  <c r="AV51" i="6" s="1"/>
  <c r="BK49" i="6"/>
  <c r="BH50" i="6" s="1"/>
  <c r="BH51" i="6" s="1"/>
  <c r="BM49" i="6"/>
  <c r="BB50" i="6" s="1"/>
  <c r="BB51" i="6" s="1"/>
  <c r="BP96" i="6"/>
  <c r="BW101" i="6"/>
  <c r="BY102" i="6" s="1"/>
  <c r="CP96" i="6"/>
  <c r="DG101" i="6"/>
  <c r="DD102" i="6" s="1"/>
  <c r="DI96" i="6"/>
  <c r="CR101" i="6"/>
  <c r="CN102" i="6" s="1"/>
  <c r="CJ96" i="6"/>
  <c r="BY101" i="6"/>
  <c r="CB102" i="6" s="1"/>
  <c r="AM53" i="6" l="1"/>
  <c r="AM54" i="6" s="1"/>
  <c r="P57" i="6"/>
  <c r="BF53" i="6"/>
  <c r="BF54" i="6" s="1"/>
  <c r="AC57" i="6"/>
  <c r="BH53" i="6"/>
  <c r="BH54" i="6" s="1"/>
  <c r="AO53" i="6"/>
  <c r="AO54" i="6" s="1"/>
  <c r="AQ53" i="6"/>
  <c r="AQ54" i="6" s="1"/>
  <c r="R57" i="6"/>
  <c r="Y57" i="6"/>
  <c r="AZ53" i="6"/>
  <c r="AZ54" i="6" s="1"/>
  <c r="BB53" i="6"/>
  <c r="BB54" i="6" s="1"/>
  <c r="R53" i="6"/>
  <c r="R54" i="6" s="1"/>
  <c r="AG57" i="6"/>
  <c r="BL53" i="6"/>
  <c r="BL54" i="6" s="1"/>
  <c r="AB53" i="6"/>
  <c r="AB54" i="6" s="1"/>
  <c r="AD53" i="6"/>
  <c r="AD54" i="6" s="1"/>
  <c r="I57" i="6"/>
  <c r="L57" i="6"/>
  <c r="AG53" i="6"/>
  <c r="AG54" i="6" s="1"/>
  <c r="B57" i="6"/>
  <c r="S53" i="6"/>
  <c r="S54" i="6" s="1"/>
  <c r="BM53" i="6"/>
  <c r="BM54" i="6" s="1"/>
  <c r="W53" i="6"/>
  <c r="W54" i="6" s="1"/>
  <c r="Y53" i="6"/>
  <c r="Y54" i="6" s="1"/>
  <c r="F57" i="6"/>
  <c r="T53" i="6"/>
  <c r="T54" i="6" s="1"/>
  <c r="C57" i="6"/>
  <c r="X57" i="6"/>
  <c r="AY53" i="6"/>
  <c r="AY54" i="6" s="1"/>
  <c r="G57" i="6"/>
  <c r="Z53" i="6"/>
  <c r="Z54" i="6" s="1"/>
  <c r="AX53" i="6"/>
  <c r="AX54" i="6" s="1"/>
  <c r="W57" i="6"/>
  <c r="AL53" i="6"/>
  <c r="AL54" i="6" s="1"/>
  <c r="O57" i="6"/>
  <c r="V53" i="6"/>
  <c r="V54" i="6" s="1"/>
  <c r="X53" i="6"/>
  <c r="X54" i="6" s="1"/>
  <c r="E57" i="6"/>
  <c r="AV53" i="6"/>
  <c r="AV54" i="6" s="1"/>
  <c r="U57" i="6"/>
  <c r="AT53" i="6"/>
  <c r="AT54" i="6" s="1"/>
  <c r="AW53" i="6"/>
  <c r="AW54" i="6" s="1"/>
  <c r="V57" i="6"/>
  <c r="AU53" i="6"/>
  <c r="AU54" i="6" s="1"/>
  <c r="AK53" i="6"/>
  <c r="AK54" i="6" s="1"/>
  <c r="N57" i="6"/>
  <c r="AI53" i="6"/>
  <c r="AI54" i="6" s="1"/>
  <c r="CD96" i="6"/>
  <c r="CL101" i="6"/>
  <c r="J57" i="6"/>
  <c r="AC53" i="6"/>
  <c r="AC54" i="6" s="1"/>
  <c r="AE53" i="6"/>
  <c r="AE54" i="6" s="1"/>
  <c r="AP53" i="6"/>
  <c r="AP54" i="6" s="1"/>
  <c r="Q57" i="6"/>
  <c r="AN53" i="6"/>
  <c r="AN54" i="6" s="1"/>
  <c r="H57" i="6"/>
  <c r="AA53" i="6"/>
  <c r="AA54" i="6" s="1"/>
  <c r="U53" i="6"/>
  <c r="U54" i="6" s="1"/>
  <c r="D57" i="6"/>
  <c r="BI53" i="6"/>
  <c r="BI54" i="6" s="1"/>
  <c r="BG53" i="6"/>
  <c r="BG54" i="6" s="1"/>
  <c r="AD57" i="6"/>
  <c r="AF53" i="6"/>
  <c r="AF54" i="6" s="1"/>
  <c r="K57" i="6"/>
  <c r="AB57" i="6"/>
  <c r="BE53" i="6"/>
  <c r="BE54" i="6" s="1"/>
  <c r="AR53" i="6"/>
  <c r="AR54" i="6" s="1"/>
  <c r="S57" i="6"/>
  <c r="BK53" i="6"/>
  <c r="BK54" i="6" s="1"/>
  <c r="AF57" i="6"/>
  <c r="BJ53" i="6"/>
  <c r="BJ54" i="6" s="1"/>
  <c r="AE57" i="6"/>
  <c r="AH53" i="6"/>
  <c r="AH54" i="6" s="1"/>
  <c r="AJ53" i="6"/>
  <c r="AJ54" i="6" s="1"/>
  <c r="M57" i="6"/>
  <c r="BA53" i="6"/>
  <c r="BA54" i="6" s="1"/>
  <c r="Z57" i="6"/>
  <c r="BC53" i="6"/>
  <c r="BC54" i="6" s="1"/>
  <c r="T57" i="6"/>
  <c r="AS53" i="6"/>
  <c r="AS54" i="6" s="1"/>
  <c r="AA57" i="6"/>
  <c r="BD53" i="6"/>
  <c r="BD54" i="6" s="1"/>
  <c r="AS55" i="6" l="1"/>
  <c r="AM56" i="6" s="1"/>
  <c r="AM57" i="6" s="1"/>
  <c r="AP55" i="6"/>
  <c r="BE56" i="6" s="1"/>
  <c r="BE57" i="6" s="1"/>
  <c r="AR55" i="6"/>
  <c r="BK56" i="6" s="1"/>
  <c r="BK57" i="6" s="1"/>
  <c r="AQ55" i="6"/>
  <c r="AW56" i="6" s="1"/>
  <c r="AW57" i="6" s="1"/>
  <c r="AJ55" i="6"/>
  <c r="BD56" i="6" s="1"/>
  <c r="BD57" i="6" s="1"/>
  <c r="AK55" i="6"/>
  <c r="BL56" i="6" s="1"/>
  <c r="BL57" i="6" s="1"/>
  <c r="AI55" i="6"/>
  <c r="AX56" i="6" s="1"/>
  <c r="AX57" i="6" s="1"/>
  <c r="AH55" i="6"/>
  <c r="AP56" i="6" s="1"/>
  <c r="AP57" i="6" s="1"/>
  <c r="BD55" i="6"/>
  <c r="AR56" i="6" s="1"/>
  <c r="AR57" i="6" s="1"/>
  <c r="BE55" i="6"/>
  <c r="AZ56" i="6" s="1"/>
  <c r="AZ57" i="6" s="1"/>
  <c r="BB55" i="6"/>
  <c r="AK56" i="6" s="1"/>
  <c r="AK57" i="6" s="1"/>
  <c r="BC55" i="6"/>
  <c r="BJ56" i="6" s="1"/>
  <c r="BJ57" i="6" s="1"/>
  <c r="BG55" i="6"/>
  <c r="AS56" i="6" s="1"/>
  <c r="AS57" i="6" s="1"/>
  <c r="BH55" i="6"/>
  <c r="BC56" i="6" s="1"/>
  <c r="BC57" i="6" s="1"/>
  <c r="BF55" i="6"/>
  <c r="BM56" i="6" s="1"/>
  <c r="BM57" i="6" s="1"/>
  <c r="BI55" i="6"/>
  <c r="AN56" i="6" s="1"/>
  <c r="AN57" i="6" s="1"/>
  <c r="AT55" i="6"/>
  <c r="BG56" i="6" s="1"/>
  <c r="BG57" i="6" s="1"/>
  <c r="AU55" i="6"/>
  <c r="BA56" i="6" s="1"/>
  <c r="BA57" i="6" s="1"/>
  <c r="AW55" i="6"/>
  <c r="AH56" i="6" s="1"/>
  <c r="AH57" i="6" s="1"/>
  <c r="AV55" i="6"/>
  <c r="AQ56" i="6" s="1"/>
  <c r="AQ57" i="6" s="1"/>
  <c r="AZ55" i="6"/>
  <c r="BF56" i="6" s="1"/>
  <c r="BF57" i="6" s="1"/>
  <c r="BA55" i="6"/>
  <c r="AJ56" i="6" s="1"/>
  <c r="AJ57" i="6" s="1"/>
  <c r="AX55" i="6"/>
  <c r="AO56" i="6" s="1"/>
  <c r="AO57" i="6" s="1"/>
  <c r="AY55" i="6"/>
  <c r="AU56" i="6" s="1"/>
  <c r="AU57" i="6" s="1"/>
  <c r="AM55" i="6"/>
  <c r="BI56" i="6" s="1"/>
  <c r="BI57" i="6" s="1"/>
  <c r="AL55" i="6"/>
  <c r="AT56" i="6" s="1"/>
  <c r="AT57" i="6" s="1"/>
  <c r="AO55" i="6"/>
  <c r="AY56" i="6" s="1"/>
  <c r="AY57" i="6" s="1"/>
  <c r="AN55" i="6"/>
  <c r="AI56" i="6" s="1"/>
  <c r="AI57" i="6" s="1"/>
  <c r="BK55" i="6"/>
  <c r="BH56" i="6" s="1"/>
  <c r="BH57" i="6" s="1"/>
  <c r="BL55" i="6"/>
  <c r="AV56" i="6" s="1"/>
  <c r="AV57" i="6" s="1"/>
  <c r="BJ55" i="6"/>
  <c r="AL56" i="6" s="1"/>
  <c r="AL57" i="6" s="1"/>
  <c r="BM55" i="6"/>
  <c r="BB56" i="6" s="1"/>
  <c r="BB57" i="6" s="1"/>
  <c r="AU59" i="6" l="1"/>
  <c r="AU60" i="6" s="1"/>
  <c r="V63" i="6"/>
  <c r="AW59" i="6"/>
  <c r="AW60" i="6" s="1"/>
  <c r="T59" i="6"/>
  <c r="T60" i="6" s="1"/>
  <c r="C63" i="6"/>
  <c r="AL59" i="6"/>
  <c r="AL60" i="6" s="1"/>
  <c r="O63" i="6"/>
  <c r="AF59" i="6"/>
  <c r="AF60" i="6" s="1"/>
  <c r="K63" i="6"/>
  <c r="AA59" i="6"/>
  <c r="AA60" i="6" s="1"/>
  <c r="H63" i="6"/>
  <c r="BI59" i="6"/>
  <c r="BI60" i="6" s="1"/>
  <c r="BG59" i="6"/>
  <c r="BG60" i="6" s="1"/>
  <c r="AD63" i="6"/>
  <c r="AE59" i="6"/>
  <c r="AE60" i="6" s="1"/>
  <c r="J63" i="6"/>
  <c r="AC59" i="6"/>
  <c r="AC60" i="6" s="1"/>
  <c r="Q63" i="6"/>
  <c r="AN59" i="6"/>
  <c r="AN60" i="6" s="1"/>
  <c r="AP59" i="6"/>
  <c r="AP60" i="6" s="1"/>
  <c r="W59" i="6"/>
  <c r="W60" i="6" s="1"/>
  <c r="F63" i="6"/>
  <c r="Y59" i="6"/>
  <c r="Y60" i="6" s="1"/>
  <c r="AR59" i="6"/>
  <c r="AR60" i="6" s="1"/>
  <c r="S63" i="6"/>
  <c r="I63" i="6"/>
  <c r="AB59" i="6"/>
  <c r="AB60" i="6" s="1"/>
  <c r="AD59" i="6"/>
  <c r="AD60" i="6" s="1"/>
  <c r="S59" i="6"/>
  <c r="S60" i="6" s="1"/>
  <c r="B63" i="6"/>
  <c r="BM59" i="6"/>
  <c r="BM60" i="6" s="1"/>
  <c r="AG63" i="6"/>
  <c r="BL59" i="6"/>
  <c r="BL60" i="6" s="1"/>
  <c r="R59" i="6"/>
  <c r="R60" i="6" s="1"/>
  <c r="V59" i="6"/>
  <c r="V60" i="6" s="1"/>
  <c r="E63" i="6"/>
  <c r="X59" i="6"/>
  <c r="X60" i="6" s="1"/>
  <c r="AO59" i="6"/>
  <c r="AO60" i="6" s="1"/>
  <c r="AQ59" i="6"/>
  <c r="AQ60" i="6" s="1"/>
  <c r="R63" i="6"/>
  <c r="AE63" i="6"/>
  <c r="BJ59" i="6"/>
  <c r="BJ60" i="6" s="1"/>
  <c r="AM59" i="6"/>
  <c r="AM60" i="6" s="1"/>
  <c r="P63" i="6"/>
  <c r="AK59" i="6"/>
  <c r="AK60" i="6" s="1"/>
  <c r="AI59" i="6"/>
  <c r="AI60" i="6" s="1"/>
  <c r="N63" i="6"/>
  <c r="U59" i="6"/>
  <c r="U60" i="6" s="1"/>
  <c r="D63" i="6"/>
  <c r="AT59" i="6"/>
  <c r="AT60" i="6" s="1"/>
  <c r="U63" i="6"/>
  <c r="AV59" i="6"/>
  <c r="AV60" i="6" s="1"/>
  <c r="W63" i="6"/>
  <c r="AX59" i="6"/>
  <c r="AX60" i="6" s="1"/>
  <c r="AS59" i="6"/>
  <c r="AS60" i="6" s="1"/>
  <c r="T63" i="6"/>
  <c r="BK59" i="6"/>
  <c r="BK60" i="6" s="1"/>
  <c r="AF63" i="6"/>
  <c r="AZ59" i="6"/>
  <c r="AZ60" i="6" s="1"/>
  <c r="Y63" i="6"/>
  <c r="BB59" i="6"/>
  <c r="BB60" i="6" s="1"/>
  <c r="AB63" i="6"/>
  <c r="BE59" i="6"/>
  <c r="BE60" i="6" s="1"/>
  <c r="BH59" i="6"/>
  <c r="BH60" i="6" s="1"/>
  <c r="BF59" i="6"/>
  <c r="BF60" i="6" s="1"/>
  <c r="AC63" i="6"/>
  <c r="Z63" i="6"/>
  <c r="BA59" i="6"/>
  <c r="BA60" i="6" s="1"/>
  <c r="BC59" i="6"/>
  <c r="BC60" i="6" s="1"/>
  <c r="AA63" i="6"/>
  <c r="BD59" i="6"/>
  <c r="BD60" i="6" s="1"/>
  <c r="M63" i="6"/>
  <c r="AJ59" i="6"/>
  <c r="AJ60" i="6" s="1"/>
  <c r="AH59" i="6"/>
  <c r="AH60" i="6" s="1"/>
  <c r="AG59" i="6"/>
  <c r="AG60" i="6" s="1"/>
  <c r="L63" i="6"/>
  <c r="X63" i="6"/>
  <c r="AY59" i="6"/>
  <c r="AY60" i="6" s="1"/>
  <c r="G63" i="6"/>
  <c r="Z59" i="6"/>
  <c r="Z60" i="6" s="1"/>
  <c r="BL61" i="6" l="1"/>
  <c r="AV62" i="6" s="1"/>
  <c r="AV63" i="6" s="1"/>
  <c r="BJ61" i="6"/>
  <c r="AL62" i="6" s="1"/>
  <c r="AL63" i="6" s="1"/>
  <c r="BM61" i="6"/>
  <c r="BB62" i="6" s="1"/>
  <c r="BB63" i="6" s="1"/>
  <c r="BK61" i="6"/>
  <c r="BH62" i="6" s="1"/>
  <c r="BH63" i="6" s="1"/>
  <c r="BB61" i="6"/>
  <c r="AK62" i="6" s="1"/>
  <c r="AK63" i="6" s="1"/>
  <c r="BE61" i="6"/>
  <c r="AZ62" i="6" s="1"/>
  <c r="AZ63" i="6" s="1"/>
  <c r="BC61" i="6"/>
  <c r="BJ62" i="6" s="1"/>
  <c r="BJ63" i="6" s="1"/>
  <c r="BD61" i="6"/>
  <c r="AR62" i="6" s="1"/>
  <c r="AR63" i="6" s="1"/>
  <c r="AP61" i="6"/>
  <c r="BE62" i="6" s="1"/>
  <c r="BE63" i="6" s="1"/>
  <c r="AR61" i="6"/>
  <c r="BK62" i="6" s="1"/>
  <c r="BK63" i="6" s="1"/>
  <c r="AS61" i="6"/>
  <c r="AM62" i="6" s="1"/>
  <c r="AM63" i="6" s="1"/>
  <c r="AQ61" i="6"/>
  <c r="AW62" i="6" s="1"/>
  <c r="AW63" i="6" s="1"/>
  <c r="AZ61" i="6"/>
  <c r="BF62" i="6" s="1"/>
  <c r="BF63" i="6" s="1"/>
  <c r="AX61" i="6"/>
  <c r="AO62" i="6" s="1"/>
  <c r="AO63" i="6" s="1"/>
  <c r="BA61" i="6"/>
  <c r="AJ62" i="6" s="1"/>
  <c r="AJ63" i="6" s="1"/>
  <c r="AY61" i="6"/>
  <c r="AU62" i="6" s="1"/>
  <c r="AU63" i="6" s="1"/>
  <c r="AJ61" i="6"/>
  <c r="BD62" i="6" s="1"/>
  <c r="BD63" i="6" s="1"/>
  <c r="AH61" i="6"/>
  <c r="AP62" i="6" s="1"/>
  <c r="AP63" i="6" s="1"/>
  <c r="AK61" i="6"/>
  <c r="BL62" i="6" s="1"/>
  <c r="BL63" i="6" s="1"/>
  <c r="AI61" i="6"/>
  <c r="AX62" i="6" s="1"/>
  <c r="AX63" i="6" s="1"/>
  <c r="AU61" i="6"/>
  <c r="BA62" i="6" s="1"/>
  <c r="BA63" i="6" s="1"/>
  <c r="AT61" i="6"/>
  <c r="BG62" i="6" s="1"/>
  <c r="BG63" i="6" s="1"/>
  <c r="AW61" i="6"/>
  <c r="AH62" i="6" s="1"/>
  <c r="AH63" i="6" s="1"/>
  <c r="AV61" i="6"/>
  <c r="AQ62" i="6" s="1"/>
  <c r="AQ63" i="6" s="1"/>
  <c r="BG61" i="6"/>
  <c r="AS62" i="6" s="1"/>
  <c r="AS63" i="6" s="1"/>
  <c r="BF61" i="6"/>
  <c r="BM62" i="6" s="1"/>
  <c r="BM63" i="6" s="1"/>
  <c r="BI61" i="6"/>
  <c r="AN62" i="6" s="1"/>
  <c r="AN63" i="6" s="1"/>
  <c r="BH61" i="6"/>
  <c r="BC62" i="6" s="1"/>
  <c r="BC63" i="6" s="1"/>
  <c r="AN61" i="6"/>
  <c r="AI62" i="6" s="1"/>
  <c r="AI63" i="6" s="1"/>
  <c r="AL61" i="6"/>
  <c r="AT62" i="6" s="1"/>
  <c r="AT63" i="6" s="1"/>
  <c r="AO61" i="6"/>
  <c r="AY62" i="6" s="1"/>
  <c r="AY63" i="6" s="1"/>
  <c r="AM61" i="6"/>
  <c r="BI62" i="6" s="1"/>
  <c r="BI63" i="6" s="1"/>
  <c r="BH65" i="6" l="1"/>
  <c r="BH66" i="6" s="1"/>
  <c r="BF65" i="6"/>
  <c r="BF66" i="6" s="1"/>
  <c r="AC69" i="6"/>
  <c r="AX65" i="6"/>
  <c r="AX66" i="6" s="1"/>
  <c r="W69" i="6"/>
  <c r="K69" i="6"/>
  <c r="AF65" i="6"/>
  <c r="AF66" i="6" s="1"/>
  <c r="AO65" i="6"/>
  <c r="AO66" i="6" s="1"/>
  <c r="AQ65" i="6"/>
  <c r="AQ66" i="6" s="1"/>
  <c r="R69" i="6"/>
  <c r="O69" i="6"/>
  <c r="AL65" i="6"/>
  <c r="AL66" i="6" s="1"/>
  <c r="AN65" i="6"/>
  <c r="AN66" i="6" s="1"/>
  <c r="Q69" i="6"/>
  <c r="AP65" i="6"/>
  <c r="AP66" i="6" s="1"/>
  <c r="AG65" i="6"/>
  <c r="AG66" i="6" s="1"/>
  <c r="L69" i="6"/>
  <c r="BE65" i="6"/>
  <c r="BE66" i="6" s="1"/>
  <c r="AB69" i="6"/>
  <c r="AR65" i="6"/>
  <c r="AR66" i="6" s="1"/>
  <c r="S69" i="6"/>
  <c r="AA65" i="6"/>
  <c r="AA66" i="6" s="1"/>
  <c r="H69" i="6"/>
  <c r="S65" i="6"/>
  <c r="S66" i="6" s="1"/>
  <c r="BM65" i="6"/>
  <c r="BM66" i="6" s="1"/>
  <c r="B69" i="6"/>
  <c r="BK65" i="6"/>
  <c r="BK66" i="6" s="1"/>
  <c r="AF69" i="6"/>
  <c r="D69" i="6"/>
  <c r="U65" i="6"/>
  <c r="U66" i="6" s="1"/>
  <c r="Z65" i="6"/>
  <c r="Z66" i="6" s="1"/>
  <c r="G69" i="6"/>
  <c r="AD69" i="6"/>
  <c r="BG65" i="6"/>
  <c r="BG66" i="6" s="1"/>
  <c r="BI65" i="6"/>
  <c r="BI66" i="6" s="1"/>
  <c r="AU65" i="6"/>
  <c r="AU66" i="6" s="1"/>
  <c r="AW65" i="6"/>
  <c r="AW66" i="6" s="1"/>
  <c r="V69" i="6"/>
  <c r="N69" i="6"/>
  <c r="AK65" i="6"/>
  <c r="AK66" i="6" s="1"/>
  <c r="AI65" i="6"/>
  <c r="AI66" i="6" s="1"/>
  <c r="BL65" i="6"/>
  <c r="BL66" i="6" s="1"/>
  <c r="R65" i="6"/>
  <c r="R66" i="6" s="1"/>
  <c r="AG69" i="6"/>
  <c r="BD65" i="6"/>
  <c r="BD66" i="6" s="1"/>
  <c r="AA69" i="6"/>
  <c r="J69" i="6"/>
  <c r="AE65" i="6"/>
  <c r="AE66" i="6" s="1"/>
  <c r="AC65" i="6"/>
  <c r="AC66" i="6" s="1"/>
  <c r="AB65" i="6"/>
  <c r="AB66" i="6" s="1"/>
  <c r="I69" i="6"/>
  <c r="AD65" i="6"/>
  <c r="AD66" i="6" s="1"/>
  <c r="AE69" i="6"/>
  <c r="BJ65" i="6"/>
  <c r="BJ66" i="6" s="1"/>
  <c r="T69" i="6"/>
  <c r="AS65" i="6"/>
  <c r="AS66" i="6" s="1"/>
  <c r="F69" i="6"/>
  <c r="Y65" i="6"/>
  <c r="Y66" i="6" s="1"/>
  <c r="W65" i="6"/>
  <c r="W66" i="6" s="1"/>
  <c r="T65" i="6"/>
  <c r="T66" i="6" s="1"/>
  <c r="C69" i="6"/>
  <c r="AJ65" i="6"/>
  <c r="AJ66" i="6" s="1"/>
  <c r="AH65" i="6"/>
  <c r="AH66" i="6" s="1"/>
  <c r="M69" i="6"/>
  <c r="AV65" i="6"/>
  <c r="AV66" i="6" s="1"/>
  <c r="AT65" i="6"/>
  <c r="AT66" i="6" s="1"/>
  <c r="U69" i="6"/>
  <c r="AY65" i="6"/>
  <c r="AY66" i="6" s="1"/>
  <c r="X69" i="6"/>
  <c r="Z69" i="6"/>
  <c r="BA65" i="6"/>
  <c r="BA66" i="6" s="1"/>
  <c r="BC65" i="6"/>
  <c r="BC66" i="6" s="1"/>
  <c r="AZ65" i="6"/>
  <c r="AZ66" i="6" s="1"/>
  <c r="Y69" i="6"/>
  <c r="BB65" i="6"/>
  <c r="BB66" i="6" s="1"/>
  <c r="E69" i="6"/>
  <c r="X65" i="6"/>
  <c r="X66" i="6" s="1"/>
  <c r="V65" i="6"/>
  <c r="V66" i="6" s="1"/>
  <c r="AM65" i="6"/>
  <c r="AM66" i="6" s="1"/>
  <c r="P69" i="6"/>
  <c r="AP67" i="6" l="1"/>
  <c r="BE68" i="6" s="1"/>
  <c r="BE69" i="6" s="1"/>
  <c r="AR67" i="6"/>
  <c r="BK68" i="6" s="1"/>
  <c r="BK69" i="6" s="1"/>
  <c r="AS67" i="6"/>
  <c r="AM68" i="6" s="1"/>
  <c r="AM69" i="6" s="1"/>
  <c r="AQ67" i="6"/>
  <c r="AW68" i="6" s="1"/>
  <c r="AW69" i="6" s="1"/>
  <c r="BF67" i="6"/>
  <c r="BM68" i="6" s="1"/>
  <c r="BM69" i="6" s="1"/>
  <c r="BG67" i="6"/>
  <c r="AS68" i="6" s="1"/>
  <c r="AS69" i="6" s="1"/>
  <c r="BI67" i="6"/>
  <c r="AN68" i="6" s="1"/>
  <c r="AN69" i="6" s="1"/>
  <c r="BH67" i="6"/>
  <c r="BC68" i="6" s="1"/>
  <c r="BC69" i="6" s="1"/>
  <c r="AJ67" i="6"/>
  <c r="BD68" i="6" s="1"/>
  <c r="BD69" i="6" s="1"/>
  <c r="AK67" i="6"/>
  <c r="BL68" i="6" s="1"/>
  <c r="BL69" i="6" s="1"/>
  <c r="AH67" i="6"/>
  <c r="AP68" i="6" s="1"/>
  <c r="AP69" i="6" s="1"/>
  <c r="AI67" i="6"/>
  <c r="AX68" i="6" s="1"/>
  <c r="AX69" i="6" s="1"/>
  <c r="AZ67" i="6"/>
  <c r="BF68" i="6" s="1"/>
  <c r="BF69" i="6" s="1"/>
  <c r="BA67" i="6"/>
  <c r="AJ68" i="6" s="1"/>
  <c r="AJ69" i="6" s="1"/>
  <c r="AY67" i="6"/>
  <c r="AU68" i="6" s="1"/>
  <c r="AU69" i="6" s="1"/>
  <c r="AX67" i="6"/>
  <c r="AO68" i="6" s="1"/>
  <c r="AO69" i="6" s="1"/>
  <c r="AW67" i="6"/>
  <c r="AH68" i="6" s="1"/>
  <c r="AH69" i="6" s="1"/>
  <c r="AT67" i="6"/>
  <c r="BG68" i="6" s="1"/>
  <c r="BG69" i="6" s="1"/>
  <c r="AV67" i="6"/>
  <c r="AQ68" i="6" s="1"/>
  <c r="AQ69" i="6" s="1"/>
  <c r="AU67" i="6"/>
  <c r="BA68" i="6" s="1"/>
  <c r="BA69" i="6" s="1"/>
  <c r="AO67" i="6"/>
  <c r="AY68" i="6" s="1"/>
  <c r="AY69" i="6" s="1"/>
  <c r="AL67" i="6"/>
  <c r="AT68" i="6" s="1"/>
  <c r="AT69" i="6" s="1"/>
  <c r="AN67" i="6"/>
  <c r="AI68" i="6" s="1"/>
  <c r="AI69" i="6" s="1"/>
  <c r="AM67" i="6"/>
  <c r="BI68" i="6" s="1"/>
  <c r="BI69" i="6" s="1"/>
  <c r="BE67" i="6"/>
  <c r="AZ68" i="6" s="1"/>
  <c r="AZ69" i="6" s="1"/>
  <c r="BC67" i="6"/>
  <c r="BJ68" i="6" s="1"/>
  <c r="BJ69" i="6" s="1"/>
  <c r="BD67" i="6"/>
  <c r="AR68" i="6" s="1"/>
  <c r="AR69" i="6" s="1"/>
  <c r="BB67" i="6"/>
  <c r="AK68" i="6" s="1"/>
  <c r="AK69" i="6" s="1"/>
  <c r="BJ67" i="6"/>
  <c r="AL68" i="6" s="1"/>
  <c r="AL69" i="6" s="1"/>
  <c r="BM67" i="6"/>
  <c r="BB68" i="6" s="1"/>
  <c r="BB69" i="6" s="1"/>
  <c r="BK67" i="6"/>
  <c r="BH68" i="6" s="1"/>
  <c r="BH69" i="6" s="1"/>
  <c r="BL67" i="6"/>
  <c r="AV68" i="6" s="1"/>
  <c r="AV69" i="6" s="1"/>
  <c r="P75" i="6" l="1"/>
  <c r="AM71" i="6"/>
  <c r="AM72" i="6" s="1"/>
  <c r="E75" i="6"/>
  <c r="X71" i="6"/>
  <c r="X72" i="6" s="1"/>
  <c r="V71" i="6"/>
  <c r="V72" i="6" s="1"/>
  <c r="AC75" i="6"/>
  <c r="BF71" i="6"/>
  <c r="BF72" i="6" s="1"/>
  <c r="BH71" i="6"/>
  <c r="BH72" i="6" s="1"/>
  <c r="U75" i="6"/>
  <c r="AT71" i="6"/>
  <c r="AT72" i="6" s="1"/>
  <c r="AV71" i="6"/>
  <c r="AV72" i="6" s="1"/>
  <c r="I75" i="6"/>
  <c r="AB71" i="6"/>
  <c r="AB72" i="6" s="1"/>
  <c r="AD71" i="6"/>
  <c r="AD72" i="6" s="1"/>
  <c r="AQ71" i="6"/>
  <c r="AQ72" i="6" s="1"/>
  <c r="R75" i="6"/>
  <c r="AO71" i="6"/>
  <c r="AO72" i="6" s="1"/>
  <c r="AX71" i="6"/>
  <c r="AX72" i="6" s="1"/>
  <c r="W75" i="6"/>
  <c r="Q75" i="6"/>
  <c r="AP71" i="6"/>
  <c r="AP72" i="6" s="1"/>
  <c r="AN71" i="6"/>
  <c r="AN72" i="6" s="1"/>
  <c r="AB75" i="6"/>
  <c r="BE71" i="6"/>
  <c r="BE72" i="6" s="1"/>
  <c r="AG71" i="6"/>
  <c r="AG72" i="6" s="1"/>
  <c r="L75" i="6"/>
  <c r="C75" i="6"/>
  <c r="T71" i="6"/>
  <c r="T72" i="6" s="1"/>
  <c r="K75" i="6"/>
  <c r="AF71" i="6"/>
  <c r="AF72" i="6" s="1"/>
  <c r="O75" i="6"/>
  <c r="AL71" i="6"/>
  <c r="AL72" i="6" s="1"/>
  <c r="AC71" i="6"/>
  <c r="AC72" i="6" s="1"/>
  <c r="AE71" i="6"/>
  <c r="AE72" i="6" s="1"/>
  <c r="J75" i="6"/>
  <c r="H75" i="6"/>
  <c r="AA71" i="6"/>
  <c r="AA72" i="6" s="1"/>
  <c r="Z71" i="6"/>
  <c r="Z72" i="6" s="1"/>
  <c r="G75" i="6"/>
  <c r="AU71" i="6"/>
  <c r="AU72" i="6" s="1"/>
  <c r="V75" i="6"/>
  <c r="AW71" i="6"/>
  <c r="AW72" i="6" s="1"/>
  <c r="AD75" i="6"/>
  <c r="BI71" i="6"/>
  <c r="BI72" i="6" s="1"/>
  <c r="BG71" i="6"/>
  <c r="BG72" i="6" s="1"/>
  <c r="N75" i="6"/>
  <c r="AK71" i="6"/>
  <c r="AK72" i="6" s="1"/>
  <c r="AI71" i="6"/>
  <c r="AI72" i="6" s="1"/>
  <c r="AA75" i="6"/>
  <c r="BD71" i="6"/>
  <c r="BD72" i="6" s="1"/>
  <c r="D75" i="6"/>
  <c r="U71" i="6"/>
  <c r="U72" i="6" s="1"/>
  <c r="BK71" i="6"/>
  <c r="BK72" i="6" s="1"/>
  <c r="AF75" i="6"/>
  <c r="M75" i="6"/>
  <c r="AH71" i="6"/>
  <c r="AH72" i="6" s="1"/>
  <c r="AJ71" i="6"/>
  <c r="AJ72" i="6" s="1"/>
  <c r="AE75" i="6"/>
  <c r="BJ71" i="6"/>
  <c r="BJ72" i="6" s="1"/>
  <c r="W71" i="6"/>
  <c r="W72" i="6" s="1"/>
  <c r="F75" i="6"/>
  <c r="Y71" i="6"/>
  <c r="Y72" i="6" s="1"/>
  <c r="T75" i="6"/>
  <c r="AS71" i="6"/>
  <c r="AS72" i="6" s="1"/>
  <c r="AR71" i="6"/>
  <c r="AR72" i="6" s="1"/>
  <c r="S75" i="6"/>
  <c r="S71" i="6"/>
  <c r="S72" i="6" s="1"/>
  <c r="B75" i="6"/>
  <c r="BM71" i="6"/>
  <c r="BM72" i="6" s="1"/>
  <c r="BA71" i="6"/>
  <c r="BA72" i="6" s="1"/>
  <c r="BC71" i="6"/>
  <c r="BC72" i="6" s="1"/>
  <c r="Z75" i="6"/>
  <c r="AY71" i="6"/>
  <c r="AY72" i="6" s="1"/>
  <c r="X75" i="6"/>
  <c r="R71" i="6"/>
  <c r="R72" i="6" s="1"/>
  <c r="BL71" i="6"/>
  <c r="BL72" i="6" s="1"/>
  <c r="AG75" i="6"/>
  <c r="Y75" i="6"/>
  <c r="AZ71" i="6"/>
  <c r="AZ72" i="6" s="1"/>
  <c r="BB71" i="6"/>
  <c r="BB72" i="6" s="1"/>
  <c r="BH73" i="6" l="1"/>
  <c r="BC74" i="6" s="1"/>
  <c r="BC75" i="6" s="1"/>
  <c r="BG73" i="6"/>
  <c r="AS74" i="6" s="1"/>
  <c r="AS75" i="6" s="1"/>
  <c r="BF73" i="6"/>
  <c r="BM74" i="6" s="1"/>
  <c r="BM75" i="6" s="1"/>
  <c r="BI73" i="6"/>
  <c r="AN74" i="6" s="1"/>
  <c r="AN75" i="6" s="1"/>
  <c r="BL73" i="6"/>
  <c r="AV74" i="6" s="1"/>
  <c r="AV75" i="6" s="1"/>
  <c r="BK73" i="6"/>
  <c r="BH74" i="6" s="1"/>
  <c r="BH75" i="6" s="1"/>
  <c r="BJ73" i="6"/>
  <c r="AL74" i="6" s="1"/>
  <c r="AL75" i="6" s="1"/>
  <c r="BM73" i="6"/>
  <c r="BB74" i="6" s="1"/>
  <c r="BB75" i="6" s="1"/>
  <c r="AN73" i="6"/>
  <c r="AI74" i="6" s="1"/>
  <c r="AI75" i="6" s="1"/>
  <c r="AM73" i="6"/>
  <c r="BI74" i="6" s="1"/>
  <c r="BI75" i="6" s="1"/>
  <c r="AL73" i="6"/>
  <c r="AT74" i="6" s="1"/>
  <c r="AT75" i="6" s="1"/>
  <c r="AO73" i="6"/>
  <c r="AY74" i="6" s="1"/>
  <c r="AY75" i="6" s="1"/>
  <c r="AJ73" i="6"/>
  <c r="BD74" i="6" s="1"/>
  <c r="BD75" i="6" s="1"/>
  <c r="AI73" i="6"/>
  <c r="AX74" i="6" s="1"/>
  <c r="AX75" i="6" s="1"/>
  <c r="AH73" i="6"/>
  <c r="AP74" i="6" s="1"/>
  <c r="AP75" i="6" s="1"/>
  <c r="AK73" i="6"/>
  <c r="BL74" i="6" s="1"/>
  <c r="BL75" i="6" s="1"/>
  <c r="BD73" i="6"/>
  <c r="AR74" i="6" s="1"/>
  <c r="AR75" i="6" s="1"/>
  <c r="BC73" i="6"/>
  <c r="BJ74" i="6" s="1"/>
  <c r="BJ75" i="6" s="1"/>
  <c r="BE73" i="6"/>
  <c r="AZ74" i="6" s="1"/>
  <c r="AZ75" i="6" s="1"/>
  <c r="BB73" i="6"/>
  <c r="AK74" i="6" s="1"/>
  <c r="AK75" i="6" s="1"/>
  <c r="AR73" i="6"/>
  <c r="BK74" i="6" s="1"/>
  <c r="BK75" i="6" s="1"/>
  <c r="AS73" i="6"/>
  <c r="AM74" i="6" s="1"/>
  <c r="AM75" i="6" s="1"/>
  <c r="AP73" i="6"/>
  <c r="BE74" i="6" s="1"/>
  <c r="BE75" i="6" s="1"/>
  <c r="AQ73" i="6"/>
  <c r="AW74" i="6" s="1"/>
  <c r="AW75" i="6" s="1"/>
  <c r="AV73" i="6"/>
  <c r="AQ74" i="6" s="1"/>
  <c r="AQ75" i="6" s="1"/>
  <c r="AU73" i="6"/>
  <c r="BA74" i="6" s="1"/>
  <c r="BA75" i="6" s="1"/>
  <c r="AW73" i="6"/>
  <c r="AH74" i="6" s="1"/>
  <c r="AH75" i="6" s="1"/>
  <c r="AT73" i="6"/>
  <c r="BG74" i="6" s="1"/>
  <c r="BG75" i="6" s="1"/>
  <c r="AZ73" i="6"/>
  <c r="BF74" i="6" s="1"/>
  <c r="BF75" i="6" s="1"/>
  <c r="AY73" i="6"/>
  <c r="AU74" i="6" s="1"/>
  <c r="AU75" i="6" s="1"/>
  <c r="BA73" i="6"/>
  <c r="AJ74" i="6" s="1"/>
  <c r="AJ75" i="6" s="1"/>
  <c r="AX73" i="6"/>
  <c r="AO74" i="6" s="1"/>
  <c r="AO75" i="6" s="1"/>
  <c r="I81" i="6" l="1"/>
  <c r="AB77" i="6"/>
  <c r="AB78" i="6" s="1"/>
  <c r="AD77" i="6"/>
  <c r="AD78" i="6" s="1"/>
  <c r="BD77" i="6"/>
  <c r="BD78" i="6" s="1"/>
  <c r="AA81" i="6"/>
  <c r="Q81" i="6"/>
  <c r="AP77" i="6"/>
  <c r="AP78" i="6" s="1"/>
  <c r="AN77" i="6"/>
  <c r="AN78" i="6" s="1"/>
  <c r="E81" i="6"/>
  <c r="V77" i="6"/>
  <c r="V78" i="6" s="1"/>
  <c r="X77" i="6"/>
  <c r="X78" i="6" s="1"/>
  <c r="BK77" i="6"/>
  <c r="BK78" i="6" s="1"/>
  <c r="AF81" i="6"/>
  <c r="AR77" i="6"/>
  <c r="AR78" i="6" s="1"/>
  <c r="S81" i="6"/>
  <c r="V81" i="6"/>
  <c r="AU77" i="6"/>
  <c r="AU78" i="6" s="1"/>
  <c r="AW77" i="6"/>
  <c r="AW78" i="6" s="1"/>
  <c r="H81" i="6"/>
  <c r="AA77" i="6"/>
  <c r="AA78" i="6" s="1"/>
  <c r="D81" i="6"/>
  <c r="U77" i="6"/>
  <c r="U78" i="6" s="1"/>
  <c r="S77" i="6"/>
  <c r="S78" i="6" s="1"/>
  <c r="BM77" i="6"/>
  <c r="BM78" i="6" s="1"/>
  <c r="B81" i="6"/>
  <c r="BB77" i="6"/>
  <c r="BB78" i="6" s="1"/>
  <c r="Y81" i="6"/>
  <c r="AZ77" i="6"/>
  <c r="AZ78" i="6" s="1"/>
  <c r="AS77" i="6"/>
  <c r="AS78" i="6" s="1"/>
  <c r="T81" i="6"/>
  <c r="J81" i="6"/>
  <c r="AE77" i="6"/>
  <c r="AE78" i="6" s="1"/>
  <c r="AC77" i="6"/>
  <c r="AC78" i="6" s="1"/>
  <c r="AI77" i="6"/>
  <c r="AI78" i="6" s="1"/>
  <c r="AK77" i="6"/>
  <c r="AK78" i="6" s="1"/>
  <c r="N81" i="6"/>
  <c r="Y77" i="6"/>
  <c r="Y78" i="6" s="1"/>
  <c r="W77" i="6"/>
  <c r="W78" i="6" s="1"/>
  <c r="F81" i="6"/>
  <c r="R77" i="6"/>
  <c r="R78" i="6" s="1"/>
  <c r="BL77" i="6"/>
  <c r="BL78" i="6" s="1"/>
  <c r="AG81" i="6"/>
  <c r="O81" i="6"/>
  <c r="AL77" i="6"/>
  <c r="AL78" i="6" s="1"/>
  <c r="AT77" i="6"/>
  <c r="AT78" i="6" s="1"/>
  <c r="U81" i="6"/>
  <c r="AV77" i="6"/>
  <c r="AV78" i="6" s="1"/>
  <c r="G81" i="6"/>
  <c r="Z77" i="6"/>
  <c r="Z78" i="6" s="1"/>
  <c r="AD81" i="6"/>
  <c r="BI77" i="6"/>
  <c r="BI78" i="6" s="1"/>
  <c r="BG77" i="6"/>
  <c r="BG78" i="6" s="1"/>
  <c r="R81" i="6"/>
  <c r="AQ77" i="6"/>
  <c r="AQ78" i="6" s="1"/>
  <c r="AO77" i="6"/>
  <c r="AO78" i="6" s="1"/>
  <c r="BF77" i="6"/>
  <c r="BF78" i="6" s="1"/>
  <c r="BH77" i="6"/>
  <c r="BH78" i="6" s="1"/>
  <c r="AC81" i="6"/>
  <c r="BE77" i="6"/>
  <c r="BE78" i="6" s="1"/>
  <c r="AB81" i="6"/>
  <c r="AJ77" i="6"/>
  <c r="AJ78" i="6" s="1"/>
  <c r="M81" i="6"/>
  <c r="AH77" i="6"/>
  <c r="AH78" i="6" s="1"/>
  <c r="BA77" i="6"/>
  <c r="BA78" i="6" s="1"/>
  <c r="Z81" i="6"/>
  <c r="BC77" i="6"/>
  <c r="BC78" i="6" s="1"/>
  <c r="K81" i="6"/>
  <c r="AF77" i="6"/>
  <c r="AF78" i="6" s="1"/>
  <c r="BJ77" i="6"/>
  <c r="BJ78" i="6" s="1"/>
  <c r="AE81" i="6"/>
  <c r="L81" i="6"/>
  <c r="AG77" i="6"/>
  <c r="AG78" i="6" s="1"/>
  <c r="X81" i="6"/>
  <c r="AY77" i="6"/>
  <c r="AY78" i="6" s="1"/>
  <c r="T77" i="6"/>
  <c r="T78" i="6" s="1"/>
  <c r="C81" i="6"/>
  <c r="P81" i="6"/>
  <c r="AM77" i="6"/>
  <c r="AM78" i="6" s="1"/>
  <c r="AX77" i="6"/>
  <c r="AX78" i="6" s="1"/>
  <c r="W81" i="6"/>
  <c r="AJ79" i="6" l="1"/>
  <c r="BD80" i="6" s="1"/>
  <c r="BD81" i="6" s="1"/>
  <c r="AI79" i="6"/>
  <c r="AX80" i="6" s="1"/>
  <c r="AX81" i="6" s="1"/>
  <c r="AK79" i="6"/>
  <c r="BL80" i="6" s="1"/>
  <c r="BL81" i="6" s="1"/>
  <c r="AH79" i="6"/>
  <c r="AP80" i="6" s="1"/>
  <c r="AP81" i="6" s="1"/>
  <c r="BD79" i="6"/>
  <c r="AR80" i="6" s="1"/>
  <c r="AR81" i="6" s="1"/>
  <c r="BC79" i="6"/>
  <c r="BJ80" i="6" s="1"/>
  <c r="BJ81" i="6" s="1"/>
  <c r="BE79" i="6"/>
  <c r="AZ80" i="6" s="1"/>
  <c r="AZ81" i="6" s="1"/>
  <c r="BB79" i="6"/>
  <c r="AK80" i="6" s="1"/>
  <c r="AK81" i="6" s="1"/>
  <c r="AN79" i="6"/>
  <c r="AI80" i="6" s="1"/>
  <c r="AI81" i="6" s="1"/>
  <c r="AM79" i="6"/>
  <c r="BI80" i="6" s="1"/>
  <c r="BI81" i="6" s="1"/>
  <c r="AL79" i="6"/>
  <c r="AT80" i="6" s="1"/>
  <c r="AT81" i="6" s="1"/>
  <c r="AO79" i="6"/>
  <c r="AY80" i="6" s="1"/>
  <c r="AY81" i="6" s="1"/>
  <c r="AZ79" i="6"/>
  <c r="BF80" i="6" s="1"/>
  <c r="BF81" i="6" s="1"/>
  <c r="AY79" i="6"/>
  <c r="AU80" i="6" s="1"/>
  <c r="AU81" i="6" s="1"/>
  <c r="AX79" i="6"/>
  <c r="AO80" i="6" s="1"/>
  <c r="AO81" i="6" s="1"/>
  <c r="BA79" i="6"/>
  <c r="AJ80" i="6" s="1"/>
  <c r="AJ81" i="6" s="1"/>
  <c r="AR79" i="6"/>
  <c r="BK80" i="6" s="1"/>
  <c r="BK81" i="6" s="1"/>
  <c r="AQ79" i="6"/>
  <c r="AW80" i="6" s="1"/>
  <c r="AW81" i="6" s="1"/>
  <c r="AP79" i="6"/>
  <c r="BE80" i="6" s="1"/>
  <c r="BE81" i="6" s="1"/>
  <c r="AS79" i="6"/>
  <c r="AM80" i="6" s="1"/>
  <c r="AM81" i="6" s="1"/>
  <c r="BH79" i="6"/>
  <c r="BC80" i="6" s="1"/>
  <c r="BC81" i="6" s="1"/>
  <c r="BG79" i="6"/>
  <c r="AS80" i="6" s="1"/>
  <c r="AS81" i="6" s="1"/>
  <c r="BF79" i="6"/>
  <c r="BM80" i="6" s="1"/>
  <c r="BM81" i="6" s="1"/>
  <c r="BI79" i="6"/>
  <c r="AN80" i="6" s="1"/>
  <c r="AN81" i="6" s="1"/>
  <c r="AV79" i="6"/>
  <c r="AQ80" i="6" s="1"/>
  <c r="AQ81" i="6" s="1"/>
  <c r="AU79" i="6"/>
  <c r="BA80" i="6" s="1"/>
  <c r="BA81" i="6" s="1"/>
  <c r="AT79" i="6"/>
  <c r="BG80" i="6" s="1"/>
  <c r="BG81" i="6" s="1"/>
  <c r="AW79" i="6"/>
  <c r="AH80" i="6" s="1"/>
  <c r="AH81" i="6" s="1"/>
  <c r="BL79" i="6"/>
  <c r="AV80" i="6" s="1"/>
  <c r="AV81" i="6" s="1"/>
  <c r="BK79" i="6"/>
  <c r="BH80" i="6" s="1"/>
  <c r="BH81" i="6" s="1"/>
  <c r="BJ79" i="6"/>
  <c r="AL80" i="6" s="1"/>
  <c r="AL81" i="6" s="1"/>
  <c r="BM79" i="6"/>
  <c r="BB80" i="6" s="1"/>
  <c r="BB81" i="6" s="1"/>
  <c r="AW83" i="6" l="1"/>
  <c r="AW84" i="6" s="1"/>
  <c r="AU83" i="6"/>
  <c r="AU84" i="6" s="1"/>
  <c r="V87" i="6"/>
  <c r="B87" i="6"/>
  <c r="BM83" i="6"/>
  <c r="BM84" i="6" s="1"/>
  <c r="S83" i="6"/>
  <c r="S84" i="6" s="1"/>
  <c r="AA83" i="6"/>
  <c r="AA84" i="6" s="1"/>
  <c r="H87" i="6"/>
  <c r="G87" i="6"/>
  <c r="Z83" i="6"/>
  <c r="Z84" i="6" s="1"/>
  <c r="U83" i="6"/>
  <c r="U84" i="6" s="1"/>
  <c r="D87" i="6"/>
  <c r="S87" i="6"/>
  <c r="AR83" i="6"/>
  <c r="AR84" i="6" s="1"/>
  <c r="X83" i="6"/>
  <c r="X84" i="6" s="1"/>
  <c r="V83" i="6"/>
  <c r="V84" i="6" s="1"/>
  <c r="E87" i="6"/>
  <c r="J87" i="6"/>
  <c r="AC83" i="6"/>
  <c r="AC84" i="6" s="1"/>
  <c r="AE83" i="6"/>
  <c r="AE84" i="6" s="1"/>
  <c r="Y83" i="6"/>
  <c r="Y84" i="6" s="1"/>
  <c r="W83" i="6"/>
  <c r="W84" i="6" s="1"/>
  <c r="F87" i="6"/>
  <c r="AA87" i="6"/>
  <c r="BD83" i="6"/>
  <c r="BD84" i="6" s="1"/>
  <c r="AG87" i="6"/>
  <c r="BL83" i="6"/>
  <c r="BL84" i="6" s="1"/>
  <c r="R83" i="6"/>
  <c r="R84" i="6" s="1"/>
  <c r="AZ83" i="6"/>
  <c r="AZ84" i="6" s="1"/>
  <c r="Y87" i="6"/>
  <c r="BB83" i="6"/>
  <c r="BB84" i="6" s="1"/>
  <c r="AB83" i="6"/>
  <c r="AB84" i="6" s="1"/>
  <c r="AD83" i="6"/>
  <c r="AD84" i="6" s="1"/>
  <c r="I87" i="6"/>
  <c r="AK83" i="6"/>
  <c r="AK84" i="6" s="1"/>
  <c r="AI83" i="6"/>
  <c r="AI84" i="6" s="1"/>
  <c r="N87" i="6"/>
  <c r="AS83" i="6"/>
  <c r="AS84" i="6" s="1"/>
  <c r="T87" i="6"/>
  <c r="BK83" i="6"/>
  <c r="BK84" i="6" s="1"/>
  <c r="AF87" i="6"/>
  <c r="BE83" i="6"/>
  <c r="BE84" i="6" s="1"/>
  <c r="AB87" i="6"/>
  <c r="U87" i="6"/>
  <c r="AT83" i="6"/>
  <c r="AT84" i="6" s="1"/>
  <c r="AV83" i="6"/>
  <c r="AV84" i="6" s="1"/>
  <c r="AH83" i="6"/>
  <c r="AH84" i="6" s="1"/>
  <c r="M87" i="6"/>
  <c r="AJ83" i="6"/>
  <c r="AJ84" i="6" s="1"/>
  <c r="Q87" i="6"/>
  <c r="AN83" i="6"/>
  <c r="AN84" i="6" s="1"/>
  <c r="AP83" i="6"/>
  <c r="AP84" i="6" s="1"/>
  <c r="AL83" i="6"/>
  <c r="AL84" i="6" s="1"/>
  <c r="O87" i="6"/>
  <c r="AC87" i="6"/>
  <c r="BF83" i="6"/>
  <c r="BF84" i="6" s="1"/>
  <c r="BH83" i="6"/>
  <c r="BH84" i="6" s="1"/>
  <c r="BI83" i="6"/>
  <c r="BI84" i="6" s="1"/>
  <c r="BG83" i="6"/>
  <c r="BG84" i="6" s="1"/>
  <c r="AD87" i="6"/>
  <c r="AQ83" i="6"/>
  <c r="AQ84" i="6" s="1"/>
  <c r="R87" i="6"/>
  <c r="AO83" i="6"/>
  <c r="AO84" i="6" s="1"/>
  <c r="AM83" i="6"/>
  <c r="AM84" i="6" s="1"/>
  <c r="P87" i="6"/>
  <c r="AF83" i="6"/>
  <c r="AF84" i="6" s="1"/>
  <c r="K87" i="6"/>
  <c r="AX83" i="6"/>
  <c r="AX84" i="6" s="1"/>
  <c r="W87" i="6"/>
  <c r="BJ83" i="6"/>
  <c r="BJ84" i="6" s="1"/>
  <c r="AE87" i="6"/>
  <c r="BC83" i="6"/>
  <c r="BC84" i="6" s="1"/>
  <c r="Z87" i="6"/>
  <c r="BA83" i="6"/>
  <c r="BA84" i="6" s="1"/>
  <c r="C87" i="6"/>
  <c r="T83" i="6"/>
  <c r="T84" i="6" s="1"/>
  <c r="AG83" i="6"/>
  <c r="AG84" i="6" s="1"/>
  <c r="L87" i="6"/>
  <c r="X87" i="6"/>
  <c r="AY83" i="6"/>
  <c r="AY84" i="6" s="1"/>
  <c r="AX85" i="6" l="1"/>
  <c r="AO86" i="6" s="1"/>
  <c r="AO87" i="6" s="1"/>
  <c r="AY85" i="6"/>
  <c r="AU86" i="6" s="1"/>
  <c r="AU87" i="6" s="1"/>
  <c r="BA85" i="6"/>
  <c r="AJ86" i="6" s="1"/>
  <c r="AJ87" i="6" s="1"/>
  <c r="AZ85" i="6"/>
  <c r="BF86" i="6" s="1"/>
  <c r="BF87" i="6" s="1"/>
  <c r="AH85" i="6"/>
  <c r="AP86" i="6" s="1"/>
  <c r="AP87" i="6" s="1"/>
  <c r="AI85" i="6"/>
  <c r="AX86" i="6" s="1"/>
  <c r="AX87" i="6" s="1"/>
  <c r="AJ85" i="6"/>
  <c r="BD86" i="6" s="1"/>
  <c r="BD87" i="6" s="1"/>
  <c r="AK85" i="6"/>
  <c r="BL86" i="6" s="1"/>
  <c r="BL87" i="6" s="1"/>
  <c r="BF85" i="6"/>
  <c r="BM86" i="6" s="1"/>
  <c r="BM87" i="6" s="1"/>
  <c r="BI85" i="6"/>
  <c r="AN86" i="6" s="1"/>
  <c r="AN87" i="6" s="1"/>
  <c r="BH85" i="6"/>
  <c r="BC86" i="6" s="1"/>
  <c r="BC87" i="6" s="1"/>
  <c r="BG85" i="6"/>
  <c r="AS86" i="6" s="1"/>
  <c r="AS87" i="6" s="1"/>
  <c r="AL85" i="6"/>
  <c r="AT86" i="6" s="1"/>
  <c r="AT87" i="6" s="1"/>
  <c r="AO85" i="6"/>
  <c r="AY86" i="6" s="1"/>
  <c r="AY87" i="6" s="1"/>
  <c r="AM85" i="6"/>
  <c r="BI86" i="6" s="1"/>
  <c r="BI87" i="6" s="1"/>
  <c r="AN85" i="6"/>
  <c r="AI86" i="6" s="1"/>
  <c r="AI87" i="6" s="1"/>
  <c r="BB85" i="6"/>
  <c r="AK86" i="6" s="1"/>
  <c r="AK87" i="6" s="1"/>
  <c r="BC85" i="6"/>
  <c r="BJ86" i="6" s="1"/>
  <c r="BJ87" i="6" s="1"/>
  <c r="BD85" i="6"/>
  <c r="AR86" i="6" s="1"/>
  <c r="AR87" i="6" s="1"/>
  <c r="BE85" i="6"/>
  <c r="AZ86" i="6" s="1"/>
  <c r="AZ87" i="6" s="1"/>
  <c r="BJ85" i="6"/>
  <c r="AL86" i="6" s="1"/>
  <c r="AL87" i="6" s="1"/>
  <c r="BK85" i="6"/>
  <c r="BH86" i="6" s="1"/>
  <c r="BH87" i="6" s="1"/>
  <c r="BM85" i="6"/>
  <c r="BB86" i="6" s="1"/>
  <c r="BB87" i="6" s="1"/>
  <c r="BL85" i="6"/>
  <c r="AV86" i="6" s="1"/>
  <c r="AV87" i="6" s="1"/>
  <c r="AT85" i="6"/>
  <c r="BG86" i="6" s="1"/>
  <c r="BG87" i="6" s="1"/>
  <c r="AW85" i="6"/>
  <c r="AH86" i="6" s="1"/>
  <c r="AH87" i="6" s="1"/>
  <c r="AU85" i="6"/>
  <c r="BA86" i="6" s="1"/>
  <c r="BA87" i="6" s="1"/>
  <c r="AV85" i="6"/>
  <c r="AQ86" i="6" s="1"/>
  <c r="AQ87" i="6" s="1"/>
  <c r="AP85" i="6"/>
  <c r="BE86" i="6" s="1"/>
  <c r="BE87" i="6" s="1"/>
  <c r="AQ85" i="6"/>
  <c r="AW86" i="6" s="1"/>
  <c r="AW87" i="6" s="1"/>
  <c r="AS85" i="6"/>
  <c r="AM86" i="6" s="1"/>
  <c r="AM87" i="6" s="1"/>
  <c r="AR85" i="6"/>
  <c r="BK86" i="6" s="1"/>
  <c r="BK87" i="6" s="1"/>
  <c r="BJ89" i="6" l="1"/>
  <c r="BJ90" i="6" s="1"/>
  <c r="AE93" i="6"/>
  <c r="AF89" i="6"/>
  <c r="AF90" i="6" s="1"/>
  <c r="K93" i="6"/>
  <c r="P93" i="6"/>
  <c r="AM89" i="6"/>
  <c r="AM90" i="6" s="1"/>
  <c r="T93" i="6"/>
  <c r="AS89" i="6"/>
  <c r="AS90" i="6" s="1"/>
  <c r="T89" i="6"/>
  <c r="T90" i="6" s="1"/>
  <c r="C93" i="6"/>
  <c r="AJ89" i="6"/>
  <c r="AJ90" i="6" s="1"/>
  <c r="AH89" i="6"/>
  <c r="AH90" i="6" s="1"/>
  <c r="M93" i="6"/>
  <c r="AF93" i="6"/>
  <c r="BK89" i="6"/>
  <c r="BK90" i="6" s="1"/>
  <c r="BC89" i="6"/>
  <c r="BC90" i="6" s="1"/>
  <c r="Z93" i="6"/>
  <c r="BA89" i="6"/>
  <c r="BA90" i="6" s="1"/>
  <c r="G93" i="6"/>
  <c r="Z89" i="6"/>
  <c r="Z90" i="6" s="1"/>
  <c r="U93" i="6"/>
  <c r="AT89" i="6"/>
  <c r="AT90" i="6" s="1"/>
  <c r="AV89" i="6"/>
  <c r="AV90" i="6" s="1"/>
  <c r="AW89" i="6"/>
  <c r="AW90" i="6" s="1"/>
  <c r="AU89" i="6"/>
  <c r="AU90" i="6" s="1"/>
  <c r="V93" i="6"/>
  <c r="L93" i="6"/>
  <c r="AG89" i="6"/>
  <c r="AG90" i="6" s="1"/>
  <c r="AC93" i="6"/>
  <c r="BH89" i="6"/>
  <c r="BH90" i="6" s="1"/>
  <c r="BF89" i="6"/>
  <c r="BF90" i="6" s="1"/>
  <c r="W93" i="6"/>
  <c r="AX89" i="6"/>
  <c r="AX90" i="6" s="1"/>
  <c r="AY89" i="6"/>
  <c r="AY90" i="6" s="1"/>
  <c r="X93" i="6"/>
  <c r="U89" i="6"/>
  <c r="U90" i="6" s="1"/>
  <c r="D93" i="6"/>
  <c r="AP89" i="6"/>
  <c r="AP90" i="6" s="1"/>
  <c r="Q93" i="6"/>
  <c r="AN89" i="6"/>
  <c r="AN90" i="6" s="1"/>
  <c r="S89" i="6"/>
  <c r="S90" i="6" s="1"/>
  <c r="BM89" i="6"/>
  <c r="BM90" i="6" s="1"/>
  <c r="B93" i="6"/>
  <c r="BE89" i="6"/>
  <c r="BE90" i="6" s="1"/>
  <c r="AB93" i="6"/>
  <c r="BI89" i="6"/>
  <c r="BI90" i="6" s="1"/>
  <c r="BG89" i="6"/>
  <c r="BG90" i="6" s="1"/>
  <c r="AD93" i="6"/>
  <c r="S93" i="6"/>
  <c r="AR89" i="6"/>
  <c r="AR90" i="6" s="1"/>
  <c r="H93" i="6"/>
  <c r="AA89" i="6"/>
  <c r="AA90" i="6" s="1"/>
  <c r="AO89" i="6"/>
  <c r="AO90" i="6" s="1"/>
  <c r="R93" i="6"/>
  <c r="AQ89" i="6"/>
  <c r="AQ90" i="6" s="1"/>
  <c r="AL89" i="6"/>
  <c r="AL90" i="6" s="1"/>
  <c r="O93" i="6"/>
  <c r="Y93" i="6"/>
  <c r="AZ89" i="6"/>
  <c r="AZ90" i="6" s="1"/>
  <c r="BB89" i="6"/>
  <c r="BB90" i="6" s="1"/>
  <c r="BD89" i="6"/>
  <c r="BD90" i="6" s="1"/>
  <c r="AA93" i="6"/>
  <c r="W89" i="6"/>
  <c r="W90" i="6" s="1"/>
  <c r="Y89" i="6"/>
  <c r="Y90" i="6" s="1"/>
  <c r="F93" i="6"/>
  <c r="E93" i="6"/>
  <c r="V89" i="6"/>
  <c r="V90" i="6" s="1"/>
  <c r="X89" i="6"/>
  <c r="X90" i="6" s="1"/>
  <c r="N93" i="6"/>
  <c r="AI89" i="6"/>
  <c r="AI90" i="6" s="1"/>
  <c r="AK89" i="6"/>
  <c r="AK90" i="6" s="1"/>
  <c r="BL89" i="6"/>
  <c r="BL90" i="6" s="1"/>
  <c r="AG93" i="6"/>
  <c r="R89" i="6"/>
  <c r="R90" i="6" s="1"/>
  <c r="AE89" i="6"/>
  <c r="AE90" i="6" s="1"/>
  <c r="AC89" i="6"/>
  <c r="AC90" i="6" s="1"/>
  <c r="J93" i="6"/>
  <c r="I93" i="6"/>
  <c r="AD89" i="6"/>
  <c r="AD90" i="6" s="1"/>
  <c r="AB89" i="6"/>
  <c r="AB90" i="6" s="1"/>
  <c r="AM91" i="6" l="1"/>
  <c r="BI92" i="6" s="1"/>
  <c r="BI93" i="6" s="1"/>
  <c r="AL91" i="6"/>
  <c r="AT92" i="6" s="1"/>
  <c r="AT93" i="6" s="1"/>
  <c r="AO91" i="6"/>
  <c r="AY92" i="6" s="1"/>
  <c r="AY93" i="6" s="1"/>
  <c r="AN91" i="6"/>
  <c r="AI92" i="6" s="1"/>
  <c r="AI93" i="6" s="1"/>
  <c r="BF91" i="6"/>
  <c r="BM92" i="6" s="1"/>
  <c r="BM93" i="6" s="1"/>
  <c r="BH91" i="6"/>
  <c r="BC92" i="6" s="1"/>
  <c r="BC93" i="6" s="1"/>
  <c r="BI91" i="6"/>
  <c r="AN92" i="6" s="1"/>
  <c r="AN93" i="6" s="1"/>
  <c r="BG91" i="6"/>
  <c r="AS92" i="6" s="1"/>
  <c r="AS93" i="6" s="1"/>
  <c r="AP91" i="6"/>
  <c r="BE92" i="6" s="1"/>
  <c r="BE93" i="6" s="1"/>
  <c r="AR91" i="6"/>
  <c r="BK92" i="6" s="1"/>
  <c r="BK93" i="6" s="1"/>
  <c r="AS91" i="6"/>
  <c r="AM92" i="6" s="1"/>
  <c r="AM93" i="6" s="1"/>
  <c r="AQ91" i="6"/>
  <c r="AW92" i="6" s="1"/>
  <c r="AW93" i="6" s="1"/>
  <c r="BC91" i="6"/>
  <c r="BJ92" i="6" s="1"/>
  <c r="BJ93" i="6" s="1"/>
  <c r="BB91" i="6"/>
  <c r="AK92" i="6" s="1"/>
  <c r="AK93" i="6" s="1"/>
  <c r="BE91" i="6"/>
  <c r="AZ92" i="6" s="1"/>
  <c r="AZ93" i="6" s="1"/>
  <c r="BD91" i="6"/>
  <c r="AR92" i="6" s="1"/>
  <c r="AR93" i="6" s="1"/>
  <c r="AU91" i="6"/>
  <c r="BA92" i="6" s="1"/>
  <c r="BA93" i="6" s="1"/>
  <c r="AW91" i="6"/>
  <c r="AH92" i="6" s="1"/>
  <c r="AH93" i="6" s="1"/>
  <c r="AT91" i="6"/>
  <c r="BG92" i="6" s="1"/>
  <c r="BG93" i="6" s="1"/>
  <c r="AV91" i="6"/>
  <c r="AQ92" i="6" s="1"/>
  <c r="AQ93" i="6" s="1"/>
  <c r="AJ91" i="6"/>
  <c r="BD92" i="6" s="1"/>
  <c r="BD93" i="6" s="1"/>
  <c r="AH91" i="6"/>
  <c r="AP92" i="6" s="1"/>
  <c r="AP93" i="6" s="1"/>
  <c r="AK91" i="6"/>
  <c r="BL92" i="6" s="1"/>
  <c r="BL93" i="6" s="1"/>
  <c r="AI91" i="6"/>
  <c r="AX92" i="6" s="1"/>
  <c r="AX93" i="6" s="1"/>
  <c r="AZ91" i="6"/>
  <c r="BF92" i="6" s="1"/>
  <c r="BF93" i="6" s="1"/>
  <c r="AX91" i="6"/>
  <c r="AO92" i="6" s="1"/>
  <c r="AO93" i="6" s="1"/>
  <c r="BA91" i="6"/>
  <c r="AJ92" i="6" s="1"/>
  <c r="AJ93" i="6" s="1"/>
  <c r="AY91" i="6"/>
  <c r="AU92" i="6" s="1"/>
  <c r="AU93" i="6" s="1"/>
  <c r="BM91" i="6"/>
  <c r="BB92" i="6" s="1"/>
  <c r="BB93" i="6" s="1"/>
  <c r="BL91" i="6"/>
  <c r="AV92" i="6" s="1"/>
  <c r="AV93" i="6" s="1"/>
  <c r="BK91" i="6"/>
  <c r="BH92" i="6" s="1"/>
  <c r="BH93" i="6" s="1"/>
  <c r="BJ91" i="6"/>
  <c r="AL92" i="6" s="1"/>
  <c r="AL93" i="6" s="1"/>
  <c r="W95" i="6" l="1"/>
  <c r="W96" i="6" s="1"/>
  <c r="F99" i="6"/>
  <c r="Y95" i="6"/>
  <c r="Y96" i="6" s="1"/>
  <c r="O99" i="6"/>
  <c r="AL95" i="6"/>
  <c r="AL96" i="6" s="1"/>
  <c r="AQ95" i="6"/>
  <c r="AQ96" i="6" s="1"/>
  <c r="R99" i="6"/>
  <c r="AO95" i="6"/>
  <c r="AO96" i="6" s="1"/>
  <c r="K99" i="6"/>
  <c r="AF95" i="6"/>
  <c r="AF96" i="6" s="1"/>
  <c r="AG95" i="6"/>
  <c r="AG96" i="6" s="1"/>
  <c r="L99" i="6"/>
  <c r="Q99" i="6"/>
  <c r="AP95" i="6"/>
  <c r="AP96" i="6" s="1"/>
  <c r="AN95" i="6"/>
  <c r="AN96" i="6" s="1"/>
  <c r="M99" i="6"/>
  <c r="AJ95" i="6"/>
  <c r="AJ96" i="6" s="1"/>
  <c r="AH95" i="6"/>
  <c r="AH96" i="6" s="1"/>
  <c r="C99" i="6"/>
  <c r="T95" i="6"/>
  <c r="T96" i="6" s="1"/>
  <c r="BE95" i="6"/>
  <c r="BE96" i="6" s="1"/>
  <c r="AB99" i="6"/>
  <c r="U95" i="6"/>
  <c r="U96" i="6" s="1"/>
  <c r="D99" i="6"/>
  <c r="BK95" i="6"/>
  <c r="BK96" i="6" s="1"/>
  <c r="AF99" i="6"/>
  <c r="AA99" i="6"/>
  <c r="BD95" i="6"/>
  <c r="BD96" i="6" s="1"/>
  <c r="AS95" i="6"/>
  <c r="AS96" i="6" s="1"/>
  <c r="T99" i="6"/>
  <c r="Z95" i="6"/>
  <c r="Z96" i="6" s="1"/>
  <c r="G99" i="6"/>
  <c r="AA95" i="6"/>
  <c r="AA96" i="6" s="1"/>
  <c r="H99" i="6"/>
  <c r="AR95" i="6"/>
  <c r="AR96" i="6" s="1"/>
  <c r="S99" i="6"/>
  <c r="P99" i="6"/>
  <c r="AM95" i="6"/>
  <c r="AM96" i="6" s="1"/>
  <c r="I99" i="6"/>
  <c r="AB95" i="6"/>
  <c r="AB96" i="6" s="1"/>
  <c r="AD95" i="6"/>
  <c r="AD96" i="6" s="1"/>
  <c r="AE95" i="6"/>
  <c r="AE96" i="6" s="1"/>
  <c r="AC95" i="6"/>
  <c r="AC96" i="6" s="1"/>
  <c r="J99" i="6"/>
  <c r="B99" i="6"/>
  <c r="S95" i="6"/>
  <c r="S96" i="6" s="1"/>
  <c r="BM95" i="6"/>
  <c r="BM96" i="6" s="1"/>
  <c r="V95" i="6"/>
  <c r="V96" i="6" s="1"/>
  <c r="E99" i="6"/>
  <c r="X95" i="6"/>
  <c r="X96" i="6" s="1"/>
  <c r="AE99" i="6"/>
  <c r="BJ95" i="6"/>
  <c r="BJ96" i="6" s="1"/>
  <c r="W99" i="6"/>
  <c r="AX95" i="6"/>
  <c r="AX96" i="6" s="1"/>
  <c r="N99" i="6"/>
  <c r="AK95" i="6"/>
  <c r="AK96" i="6" s="1"/>
  <c r="AI95" i="6"/>
  <c r="AI96" i="6" s="1"/>
  <c r="V99" i="6"/>
  <c r="AU95" i="6"/>
  <c r="AU96" i="6" s="1"/>
  <c r="AW95" i="6"/>
  <c r="AW96" i="6" s="1"/>
  <c r="Z99" i="6"/>
  <c r="BC95" i="6"/>
  <c r="BC96" i="6" s="1"/>
  <c r="BA95" i="6"/>
  <c r="BA96" i="6" s="1"/>
  <c r="X99" i="6"/>
  <c r="AY95" i="6"/>
  <c r="AY96" i="6" s="1"/>
  <c r="AT95" i="6"/>
  <c r="AT96" i="6" s="1"/>
  <c r="U99" i="6"/>
  <c r="AV95" i="6"/>
  <c r="AV96" i="6" s="1"/>
  <c r="BI95" i="6"/>
  <c r="BI96" i="6" s="1"/>
  <c r="AD99" i="6"/>
  <c r="BG95" i="6"/>
  <c r="BG96" i="6" s="1"/>
  <c r="BB95" i="6"/>
  <c r="BB96" i="6" s="1"/>
  <c r="AZ95" i="6"/>
  <c r="AZ96" i="6" s="1"/>
  <c r="Y99" i="6"/>
  <c r="R95" i="6"/>
  <c r="R96" i="6" s="1"/>
  <c r="AG99" i="6"/>
  <c r="BL95" i="6"/>
  <c r="BL96" i="6" s="1"/>
  <c r="AC99" i="6"/>
  <c r="BF95" i="6"/>
  <c r="BF96" i="6" s="1"/>
  <c r="BH95" i="6"/>
  <c r="BH96" i="6" s="1"/>
  <c r="AH97" i="6" l="1"/>
  <c r="AP98" i="6" s="1"/>
  <c r="AP99" i="6" s="1"/>
  <c r="AK97" i="6"/>
  <c r="BL98" i="6" s="1"/>
  <c r="BL99" i="6" s="1"/>
  <c r="AI97" i="6"/>
  <c r="AX98" i="6" s="1"/>
  <c r="AX99" i="6" s="1"/>
  <c r="AJ97" i="6"/>
  <c r="BD98" i="6" s="1"/>
  <c r="BD99" i="6" s="1"/>
  <c r="BJ97" i="6"/>
  <c r="AL98" i="6" s="1"/>
  <c r="AL99" i="6" s="1"/>
  <c r="BK97" i="6"/>
  <c r="BH98" i="6" s="1"/>
  <c r="BH99" i="6" s="1"/>
  <c r="BL97" i="6"/>
  <c r="AV98" i="6" s="1"/>
  <c r="AV99" i="6" s="1"/>
  <c r="BM97" i="6"/>
  <c r="BB98" i="6" s="1"/>
  <c r="BB99" i="6" s="1"/>
  <c r="BH97" i="6"/>
  <c r="BC98" i="6" s="1"/>
  <c r="BC99" i="6" s="1"/>
  <c r="BF97" i="6"/>
  <c r="BM98" i="6" s="1"/>
  <c r="BM99" i="6" s="1"/>
  <c r="BI97" i="6"/>
  <c r="AN98" i="6" s="1"/>
  <c r="AN99" i="6" s="1"/>
  <c r="BG97" i="6"/>
  <c r="AS98" i="6" s="1"/>
  <c r="AS99" i="6" s="1"/>
  <c r="BE97" i="6"/>
  <c r="AZ98" i="6" s="1"/>
  <c r="AZ99" i="6" s="1"/>
  <c r="BD97" i="6"/>
  <c r="AR98" i="6" s="1"/>
  <c r="AR99" i="6" s="1"/>
  <c r="BB97" i="6"/>
  <c r="AK98" i="6" s="1"/>
  <c r="AK99" i="6" s="1"/>
  <c r="BC97" i="6"/>
  <c r="BJ98" i="6" s="1"/>
  <c r="BJ99" i="6" s="1"/>
  <c r="AL97" i="6"/>
  <c r="AT98" i="6" s="1"/>
  <c r="AT99" i="6" s="1"/>
  <c r="AO97" i="6"/>
  <c r="AY98" i="6" s="1"/>
  <c r="AY99" i="6" s="1"/>
  <c r="AN97" i="6"/>
  <c r="AI98" i="6" s="1"/>
  <c r="AI99" i="6" s="1"/>
  <c r="AM97" i="6"/>
  <c r="BI98" i="6" s="1"/>
  <c r="BI99" i="6" s="1"/>
  <c r="AZ97" i="6"/>
  <c r="BF98" i="6" s="1"/>
  <c r="BF99" i="6" s="1"/>
  <c r="BA97" i="6"/>
  <c r="AJ98" i="6" s="1"/>
  <c r="AJ99" i="6" s="1"/>
  <c r="AX97" i="6"/>
  <c r="AO98" i="6" s="1"/>
  <c r="AO99" i="6" s="1"/>
  <c r="AY97" i="6"/>
  <c r="AU98" i="6" s="1"/>
  <c r="AU99" i="6" s="1"/>
  <c r="AP97" i="6"/>
  <c r="BE98" i="6" s="1"/>
  <c r="BE99" i="6" s="1"/>
  <c r="AS97" i="6"/>
  <c r="AM98" i="6" s="1"/>
  <c r="AM99" i="6" s="1"/>
  <c r="AR97" i="6"/>
  <c r="BK98" i="6" s="1"/>
  <c r="BK99" i="6" s="1"/>
  <c r="AQ97" i="6"/>
  <c r="AW98" i="6" s="1"/>
  <c r="AW99" i="6" s="1"/>
  <c r="AT97" i="6"/>
  <c r="BG98" i="6" s="1"/>
  <c r="BG99" i="6" s="1"/>
  <c r="AV97" i="6"/>
  <c r="AQ98" i="6" s="1"/>
  <c r="AQ99" i="6" s="1"/>
  <c r="AU97" i="6"/>
  <c r="BA98" i="6" s="1"/>
  <c r="BA99" i="6" s="1"/>
  <c r="AW97" i="6"/>
  <c r="AH98" i="6" s="1"/>
  <c r="AH99" i="6" s="1"/>
  <c r="AH105" i="6" l="1"/>
  <c r="BF106" i="6" s="1"/>
  <c r="S101" i="6"/>
  <c r="S102" i="6" s="1"/>
  <c r="BM101" i="6"/>
  <c r="BM102" i="6" s="1"/>
  <c r="AW105" i="6"/>
  <c r="D106" i="6" s="1"/>
  <c r="AN101" i="6"/>
  <c r="AN102" i="6" s="1"/>
  <c r="AP101" i="6"/>
  <c r="AP102" i="6" s="1"/>
  <c r="AU105" i="6"/>
  <c r="T106" i="6" s="1"/>
  <c r="AL101" i="6"/>
  <c r="AL102" i="6" s="1"/>
  <c r="BI105" i="6"/>
  <c r="AN106" i="6" s="1"/>
  <c r="BF101" i="6"/>
  <c r="BF102" i="6" s="1"/>
  <c r="BH101" i="6"/>
  <c r="BH102" i="6" s="1"/>
  <c r="BJ105" i="6"/>
  <c r="AF106" i="6" s="1"/>
  <c r="BI101" i="6"/>
  <c r="BI102" i="6" s="1"/>
  <c r="BG101" i="6"/>
  <c r="BG102" i="6" s="1"/>
  <c r="AS105" i="6"/>
  <c r="AJ106" i="6" s="1"/>
  <c r="AH101" i="6"/>
  <c r="AH102" i="6" s="1"/>
  <c r="AJ101" i="6"/>
  <c r="AJ102" i="6" s="1"/>
  <c r="BB105" i="6"/>
  <c r="AD106" i="6" s="1"/>
  <c r="AW101" i="6"/>
  <c r="AW102" i="6" s="1"/>
  <c r="AU101" i="6"/>
  <c r="AU102" i="6" s="1"/>
  <c r="BD105" i="6"/>
  <c r="N106" i="6" s="1"/>
  <c r="AY101" i="6"/>
  <c r="AY102" i="6" s="1"/>
  <c r="BA105" i="6"/>
  <c r="AL106" i="6" s="1"/>
  <c r="AV101" i="6"/>
  <c r="AV102" i="6" s="1"/>
  <c r="AT101" i="6"/>
  <c r="AT102" i="6" s="1"/>
  <c r="BK105" i="6"/>
  <c r="X106" i="6" s="1"/>
  <c r="BJ101" i="6"/>
  <c r="BJ102" i="6" s="1"/>
  <c r="AO105" i="6"/>
  <c r="B106" i="6" s="1"/>
  <c r="AB101" i="6"/>
  <c r="AB102" i="6" s="1"/>
  <c r="AD101" i="6"/>
  <c r="AD102" i="6" s="1"/>
  <c r="AI105" i="6"/>
  <c r="AX106" i="6" s="1"/>
  <c r="T101" i="6"/>
  <c r="T102" i="6" s="1"/>
  <c r="AK105" i="6"/>
  <c r="AH106" i="6" s="1"/>
  <c r="X101" i="6"/>
  <c r="X102" i="6" s="1"/>
  <c r="V101" i="6"/>
  <c r="V102" i="6" s="1"/>
  <c r="AN105" i="6"/>
  <c r="J106" i="6" s="1"/>
  <c r="AA101" i="6"/>
  <c r="AA102" i="6" s="1"/>
  <c r="AV105" i="6"/>
  <c r="L106" i="6" s="1"/>
  <c r="AM101" i="6"/>
  <c r="AM102" i="6" s="1"/>
  <c r="AX105" i="6"/>
  <c r="BJ106" i="6" s="1"/>
  <c r="AQ101" i="6"/>
  <c r="AQ102" i="6" s="1"/>
  <c r="AO101" i="6"/>
  <c r="AO102" i="6" s="1"/>
  <c r="AQ105" i="6"/>
  <c r="AZ106" i="6" s="1"/>
  <c r="AF101" i="6"/>
  <c r="AF102" i="6" s="1"/>
  <c r="AM105" i="6"/>
  <c r="R106" i="6" s="1"/>
  <c r="Z101" i="6"/>
  <c r="Z102" i="6" s="1"/>
  <c r="AJ105" i="6"/>
  <c r="AP106" i="6" s="1"/>
  <c r="U101" i="6"/>
  <c r="U102" i="6" s="1"/>
  <c r="AY105" i="6"/>
  <c r="BB106" i="6" s="1"/>
  <c r="AR101" i="6"/>
  <c r="AR102" i="6" s="1"/>
  <c r="AR105" i="6"/>
  <c r="AR106" i="6" s="1"/>
  <c r="AG101" i="6"/>
  <c r="AG102" i="6" s="1"/>
  <c r="BM105" i="6"/>
  <c r="H106" i="6" s="1"/>
  <c r="R101" i="6"/>
  <c r="R102" i="6" s="1"/>
  <c r="BL101" i="6"/>
  <c r="BL102" i="6" s="1"/>
  <c r="BH105" i="6"/>
  <c r="AV106" i="6" s="1"/>
  <c r="BE101" i="6"/>
  <c r="BE102" i="6" s="1"/>
  <c r="BL105" i="6"/>
  <c r="P106" i="6" s="1"/>
  <c r="BK101" i="6"/>
  <c r="BK102" i="6" s="1"/>
  <c r="BG105" i="6"/>
  <c r="BD106" i="6" s="1"/>
  <c r="BD101" i="6"/>
  <c r="BD102" i="6" s="1"/>
  <c r="BE105" i="6"/>
  <c r="F106" i="6" s="1"/>
  <c r="BB101" i="6"/>
  <c r="BB102" i="6" s="1"/>
  <c r="AZ101" i="6"/>
  <c r="AZ102" i="6" s="1"/>
  <c r="BF105" i="6"/>
  <c r="BL106" i="6" s="1"/>
  <c r="BA101" i="6"/>
  <c r="BA102" i="6" s="1"/>
  <c r="BC101" i="6"/>
  <c r="BC102" i="6" s="1"/>
  <c r="AT105" i="6"/>
  <c r="AB106" i="6" s="1"/>
  <c r="AI101" i="6"/>
  <c r="AI102" i="6" s="1"/>
  <c r="AK101" i="6"/>
  <c r="AK102" i="6" s="1"/>
  <c r="AZ105" i="6"/>
  <c r="AT106" i="6" s="1"/>
  <c r="AS101" i="6"/>
  <c r="AS102" i="6" s="1"/>
  <c r="BC105" i="6"/>
  <c r="V106" i="6" s="1"/>
  <c r="AX101" i="6"/>
  <c r="AX102" i="6" s="1"/>
  <c r="AL105" i="6"/>
  <c r="Z106" i="6" s="1"/>
  <c r="Y101" i="6"/>
  <c r="Y102" i="6" s="1"/>
  <c r="W101" i="6"/>
  <c r="W102" i="6" s="1"/>
  <c r="AP105" i="6"/>
  <c r="BH106" i="6" s="1"/>
  <c r="AE101" i="6"/>
  <c r="AE102" i="6" s="1"/>
  <c r="AC101" i="6"/>
  <c r="AC102" i="6" s="1"/>
  <c r="BB103" i="6" l="1"/>
  <c r="AK104" i="6" s="1"/>
  <c r="E105" i="6" s="1"/>
  <c r="AI106" i="6" s="1"/>
  <c r="BE103" i="6"/>
  <c r="AZ104" i="6" s="1"/>
  <c r="T105" i="6" s="1"/>
  <c r="AU106" i="6" s="1"/>
  <c r="BC103" i="6"/>
  <c r="BJ104" i="6" s="1"/>
  <c r="AD105" i="6" s="1"/>
  <c r="AG106" i="6" s="1"/>
  <c r="BD103" i="6"/>
  <c r="AR104" i="6" s="1"/>
  <c r="L105" i="6" s="1"/>
  <c r="AS106" i="6" s="1"/>
  <c r="BF103" i="6"/>
  <c r="BM104" i="6" s="1"/>
  <c r="AG105" i="6" s="1"/>
  <c r="I106" i="6" s="1"/>
  <c r="BH103" i="6"/>
  <c r="BC104" i="6" s="1"/>
  <c r="W105" i="6" s="1"/>
  <c r="W106" i="6" s="1"/>
  <c r="BI103" i="6"/>
  <c r="AN104" i="6" s="1"/>
  <c r="H105" i="6" s="1"/>
  <c r="K106" i="6" s="1"/>
  <c r="BG103" i="6"/>
  <c r="AS104" i="6" s="1"/>
  <c r="M105" i="6" s="1"/>
  <c r="AK106" i="6" s="1"/>
  <c r="BJ103" i="6"/>
  <c r="AL104" i="6" s="1"/>
  <c r="F105" i="6" s="1"/>
  <c r="AA106" i="6" s="1"/>
  <c r="BL103" i="6"/>
  <c r="AV104" i="6" s="1"/>
  <c r="P105" i="6" s="1"/>
  <c r="M106" i="6" s="1"/>
  <c r="BM103" i="6"/>
  <c r="BB104" i="6" s="1"/>
  <c r="V105" i="6" s="1"/>
  <c r="AE106" i="6" s="1"/>
  <c r="BK103" i="6"/>
  <c r="BH104" i="6" s="1"/>
  <c r="AB105" i="6" s="1"/>
  <c r="AW106" i="6" s="1"/>
  <c r="AH103" i="6"/>
  <c r="AP104" i="6" s="1"/>
  <c r="J105" i="6" s="1"/>
  <c r="BI106" i="6" s="1"/>
  <c r="AK103" i="6"/>
  <c r="BL104" i="6" s="1"/>
  <c r="AF105" i="6" s="1"/>
  <c r="Q106" i="6" s="1"/>
  <c r="AI103" i="6"/>
  <c r="AX104" i="6" s="1"/>
  <c r="R105" i="6" s="1"/>
  <c r="BK106" i="6" s="1"/>
  <c r="AJ103" i="6"/>
  <c r="BD104" i="6" s="1"/>
  <c r="X105" i="6" s="1"/>
  <c r="O106" i="6" s="1"/>
  <c r="AL103" i="6"/>
  <c r="AT104" i="6" s="1"/>
  <c r="N105" i="6" s="1"/>
  <c r="AC106" i="6" s="1"/>
  <c r="AN103" i="6"/>
  <c r="AI104" i="6" s="1"/>
  <c r="C105" i="6" s="1"/>
  <c r="AY106" i="6" s="1"/>
  <c r="AO103" i="6"/>
  <c r="AY104" i="6" s="1"/>
  <c r="S105" i="6" s="1"/>
  <c r="BC106" i="6" s="1"/>
  <c r="AM103" i="6"/>
  <c r="BI104" i="6" s="1"/>
  <c r="AC105" i="6" s="1"/>
  <c r="AO106" i="6" s="1"/>
  <c r="AP103" i="6"/>
  <c r="BE104" i="6" s="1"/>
  <c r="Y105" i="6" s="1"/>
  <c r="G106" i="6" s="1"/>
  <c r="AS103" i="6"/>
  <c r="AM104" i="6" s="1"/>
  <c r="G105" i="6" s="1"/>
  <c r="S106" i="6" s="1"/>
  <c r="AQ103" i="6"/>
  <c r="AW104" i="6" s="1"/>
  <c r="Q105" i="6" s="1"/>
  <c r="E106" i="6" s="1"/>
  <c r="AR103" i="6"/>
  <c r="BK104" i="6" s="1"/>
  <c r="AE105" i="6" s="1"/>
  <c r="Y106" i="6" s="1"/>
  <c r="AX103" i="6"/>
  <c r="AO104" i="6" s="1"/>
  <c r="I105" i="6" s="1"/>
  <c r="C106" i="6" s="1"/>
  <c r="AZ103" i="6"/>
  <c r="BF104" i="6" s="1"/>
  <c r="Z105" i="6" s="1"/>
  <c r="BM106" i="6" s="1"/>
  <c r="BA103" i="6"/>
  <c r="AJ104" i="6" s="1"/>
  <c r="D105" i="6" s="1"/>
  <c r="AQ106" i="6" s="1"/>
  <c r="AY103" i="6"/>
  <c r="AU104" i="6" s="1"/>
  <c r="O105" i="6" s="1"/>
  <c r="U106" i="6" s="1"/>
  <c r="AT103" i="6"/>
  <c r="BG104" i="6" s="1"/>
  <c r="AA105" i="6" s="1"/>
  <c r="BE106" i="6" s="1"/>
  <c r="AV103" i="6"/>
  <c r="AQ104" i="6" s="1"/>
  <c r="K105" i="6" s="1"/>
  <c r="BA106" i="6" s="1"/>
  <c r="AW103" i="6"/>
  <c r="AH104" i="6" s="1"/>
  <c r="B105" i="6" s="1"/>
  <c r="BG106" i="6" s="1"/>
  <c r="AU103" i="6"/>
  <c r="BA104" i="6" s="1"/>
  <c r="U105" i="6" s="1"/>
  <c r="AM106" i="6" s="1"/>
  <c r="AH5" i="6" l="1"/>
</calcChain>
</file>

<file path=xl/sharedStrings.xml><?xml version="1.0" encoding="utf-8"?>
<sst xmlns="http://schemas.openxmlformats.org/spreadsheetml/2006/main" count="2264" uniqueCount="113">
  <si>
    <t>Plaintext (input)</t>
  </si>
  <si>
    <t>Key (input)</t>
  </si>
  <si>
    <t>Ciphertext (output)</t>
  </si>
  <si>
    <t>Round 0</t>
  </si>
  <si>
    <t>0</t>
  </si>
  <si>
    <t>Input</t>
  </si>
  <si>
    <t>1</t>
  </si>
  <si>
    <t>Copyright © 2014 Nayuki Minase</t>
  </si>
  <si>
    <t>752878397493CB70</t>
  </si>
  <si>
    <t>1122334455667788</t>
  </si>
  <si>
    <t>Initial permutation</t>
  </si>
  <si>
    <t>Message</t>
  </si>
  <si>
    <t>Key schedule</t>
  </si>
  <si>
    <t>XOR subkey</t>
  </si>
  <si>
    <t>Substitute</t>
  </si>
  <si>
    <t>Permute</t>
  </si>
  <si>
    <t>Convert to bits</t>
  </si>
  <si>
    <t>XOR left</t>
  </si>
  <si>
    <t>Expand right</t>
  </si>
  <si>
    <t>S-box 1</t>
  </si>
  <si>
    <t>000000</t>
  </si>
  <si>
    <t>000001</t>
  </si>
  <si>
    <t>000010</t>
  </si>
  <si>
    <t>000011</t>
  </si>
  <si>
    <t>000100</t>
  </si>
  <si>
    <t>000101</t>
  </si>
  <si>
    <t>000110</t>
  </si>
  <si>
    <t>000111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</si>
  <si>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</si>
  <si>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</si>
  <si>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</si>
  <si>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</si>
  <si>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</si>
  <si>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</si>
  <si>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</si>
  <si>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</si>
  <si>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</si>
  <si>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</si>
  <si>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</si>
  <si>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</si>
  <si>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</si>
  <si>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</si>
  <si>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</si>
  <si>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</si>
  <si>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</si>
  <si>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</si>
  <si>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</si>
  <si>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</si>
  <si>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</si>
  <si>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</si>
  <si>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011110</t>
  </si>
  <si>
    <t>011111</t>
  </si>
  <si>
    <t>100000</t>
  </si>
  <si>
    <t>100001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</si>
  <si>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</si>
  <si>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</si>
  <si>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</si>
  <si>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</si>
  <si>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</si>
  <si>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</si>
  <si>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</si>
  <si>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</si>
  <si>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101010</t>
  </si>
  <si>
    <t>101011</t>
  </si>
  <si>
    <t>101100</t>
  </si>
  <si>
    <t>101101</t>
  </si>
  <si>
    <t>101110</t>
  </si>
  <si>
    <t>101111</t>
  </si>
  <si>
    <t>110000</t>
  </si>
  <si>
    <t>110001</t>
  </si>
  <si>
    <t>110010</t>
  </si>
  <si>
    <t>110011</t>
  </si>
  <si>
    <t>110100</t>
  </si>
  <si>
    <t>110101</t>
  </si>
  <si>
    <t>110110</t>
  </si>
  <si>
    <t>110111</t>
  </si>
  <si>
    <t>111000</t>
  </si>
  <si>
    <t>111001</t>
  </si>
  <si>
    <t>111010</t>
  </si>
  <si>
    <t>111011</t>
  </si>
  <si>
    <t>111100</t>
  </si>
  <si>
    <t>111101</t>
  </si>
  <si>
    <t>111110</t>
  </si>
  <si>
    <t>111111</t>
  </si>
  <si>
    <t>S-box 8</t>
  </si>
  <si>
    <t>S-box 7</t>
  </si>
  <si>
    <t>S-box 6</t>
  </si>
  <si>
    <t>S-box 5</t>
  </si>
  <si>
    <t>S-box 4</t>
  </si>
  <si>
    <t>S-box 3</t>
  </si>
  <si>
    <t>S-box 2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</si>
  <si>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</si>
  <si>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</si>
  <si>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</si>
  <si>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</si>
  <si>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</si>
  <si>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</si>
  <si>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</si>
  <si>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</si>
  <si>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</si>
  <si>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</si>
  <si>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</si>
  <si>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</si>
  <si>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</si>
  <si>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</si>
  <si>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</si>
  <si>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Final permutation</t>
  </si>
  <si>
    <t>XOR left (no swap)</t>
  </si>
  <si>
    <t>Extract bits</t>
  </si>
  <si>
    <t>Rotate halves (left 1)</t>
  </si>
  <si>
    <t>Rotate halves (left 2)</t>
  </si>
  <si>
    <t>DES Cipher Internals</t>
  </si>
  <si>
    <t>http://www.nayuki.io/page/des-cipher-internals-in-excel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</si>
</sst>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2E9FF"/>
        <bgColor indexed="64"/>
      </patternFill>
    </fill>
    <fill>
      <patternFill patternType="solid">
        <fgColor rgb="FFFFEAEA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dashed">
        <color theme="1" tint="0.499984740745262"/>
      </left>
      <right/>
      <top style="thin">
        <color indexed="64"/>
      </top>
      <bottom/>
      <diagonal/>
    </border>
    <border>
      <left/>
      <right style="dashed">
        <color theme="1" tint="0.499984740745262"/>
      </right>
      <top style="thin">
        <color indexed="64"/>
      </top>
      <bottom/>
      <diagonal/>
    </border>
    <border>
      <left style="dashed">
        <color theme="1" tint="0.499984740745262"/>
      </left>
      <right/>
      <top/>
      <bottom/>
      <diagonal/>
    </border>
    <border>
      <left/>
      <right style="dashed">
        <color theme="1" tint="0.499984740745262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E9FF"/>
      <color rgb="FFFFEAEA"/>
      <color rgb="FFFF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06"/>
  <sheetViews>
    <sheetView tabSelected="1" zoomScaleNormal="100" workbookViewId="0">
      <selection sqref="A1:DZ1"/>
    </sheetView>
  </sheetViews>
  <sheetFormatPr defaultColWidth="2" defaultRowHeight="20.25" customHeight="1" x14ac:dyDescent="0.25"/>
  <cols>
    <col min="1" max="1" width="18" style="11" bestFit="1" customWidth="1"/>
    <col min="2" max="129" width="2" style="1"/>
    <col min="130" max="130" width="18.140625" style="11" bestFit="1" customWidth="1"/>
    <col min="131" max="16384" width="2" style="1"/>
  </cols>
  <sheetData>
    <row r="1" spans="1:130" ht="33" customHeight="1" x14ac:dyDescent="0.25">
      <c r="A1" s="27" t="s">
        <v>111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</row>
    <row r="2" spans="1:130" s="13" customFormat="1" ht="33" customHeight="1" x14ac:dyDescent="0.25">
      <c r="A2" s="26" t="s">
        <v>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 t="s">
        <v>112</v>
      </c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</row>
    <row r="3" spans="1:130" ht="33" customHeight="1" x14ac:dyDescent="0.25"/>
    <row r="4" spans="1:130" ht="20.25" customHeight="1" x14ac:dyDescent="0.25">
      <c r="A4" s="12"/>
      <c r="B4" s="30" t="s">
        <v>0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 t="s">
        <v>1</v>
      </c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 t="s">
        <v>2</v>
      </c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28"/>
    </row>
    <row r="5" spans="1:130" ht="20.25" customHeight="1" x14ac:dyDescent="0.25">
      <c r="A5" s="12"/>
      <c r="B5" s="35" t="s">
        <v>9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 t="s">
        <v>8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2" t="str">
        <f>BIN2HEX(B106 &amp; C106 &amp; D106 &amp; E106) &amp; BIN2HEX(F106 &amp; G106 &amp; H106 &amp; I106) &amp; BIN2HEX(J106 &amp; K106 &amp; L106 &amp; M106) &amp; BIN2HEX(N106 &amp; O106 &amp; P106 &amp; Q106) &amp; BIN2HEX(R106 &amp; S106 &amp; T106 &amp; U106) &amp; BIN2HEX(V106 &amp; W106 &amp; X106 &amp; Y106) &amp; BIN2HEX(Z106 &amp; AA106 &amp; AB106 &amp; AC106) &amp; BIN2HEX(AD106 &amp; AE106 &amp; AF106 &amp; AG106) &amp; BIN2HEX(AH106 &amp; AI106 &amp; AJ106 &amp; AK106) &amp; BIN2HEX(AL106 &amp; AM106 &amp; AN106 &amp; AO106) &amp; BIN2HEX(AP106 &amp; AQ106 &amp; AR106 &amp; AS106) &amp; BIN2HEX(AT106 &amp; AU106 &amp; AV106 &amp; AW106) &amp; BIN2HEX(AX106 &amp; AY106 &amp; AZ106 &amp; BA106) &amp; BIN2HEX(BB106 &amp; BC106 &amp; BD106 &amp; BE106) &amp; BIN2HEX(BF106 &amp; BG106 &amp; BH106 &amp; BI106) &amp; BIN2HEX(BJ106 &amp; BK106 &amp; BL106 &amp; BM106)</f>
        <v>B5219EE81AA7499D</v>
      </c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3"/>
    </row>
    <row r="6" spans="1:130" ht="33" customHeight="1" x14ac:dyDescent="0.25"/>
    <row r="7" spans="1:130" ht="20.25" customHeight="1" x14ac:dyDescent="0.25">
      <c r="A7" s="15"/>
      <c r="B7" s="28" t="s">
        <v>11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30"/>
      <c r="BN7" s="29" t="s">
        <v>12</v>
      </c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4"/>
    </row>
    <row r="8" spans="1:130" ht="20.25" customHeight="1" x14ac:dyDescent="0.25">
      <c r="A8" s="12" t="s">
        <v>16</v>
      </c>
      <c r="B8" s="5" t="str">
        <f>IF(LEN(B5)=16,MID(HEX2BIN(MID(B5,1,1),4),1,1),0/0)</f>
        <v>0</v>
      </c>
      <c r="C8" s="6" t="str">
        <f>IF(LEN(B5)=16,MID(HEX2BIN(MID(B5,1,1),4),2,1),0/0)</f>
        <v>0</v>
      </c>
      <c r="D8" s="6" t="str">
        <f>IF(LEN(B5)=16,MID(HEX2BIN(MID(B5,1,1),4),3,1),0/0)</f>
        <v>0</v>
      </c>
      <c r="E8" s="6" t="str">
        <f>IF(LEN(B5)=16,MID(HEX2BIN(MID(B5,1,1),4),4,1),0/0)</f>
        <v>1</v>
      </c>
      <c r="F8" s="6" t="str">
        <f>IF(LEN(B5)=16,MID(HEX2BIN(MID(B5,2,1),4),1,1),0/0)</f>
        <v>0</v>
      </c>
      <c r="G8" s="6" t="str">
        <f>IF(LEN(B5)=16,MID(HEX2BIN(MID(B5,2,1),4),2,1),0/0)</f>
        <v>0</v>
      </c>
      <c r="H8" s="6" t="str">
        <f>IF(LEN(B5)=16,MID(HEX2BIN(MID(B5,2,1),4),3,1),0/0)</f>
        <v>0</v>
      </c>
      <c r="I8" s="6" t="str">
        <f>IF(LEN(B5)=16,MID(HEX2BIN(MID(B5,2,1),4),4,1),0/0)</f>
        <v>1</v>
      </c>
      <c r="J8" s="20" t="str">
        <f>IF(LEN(B5)=16,MID(HEX2BIN(MID(B5,3,1),4),1,1),0/0)</f>
        <v>0</v>
      </c>
      <c r="K8" s="18" t="str">
        <f>IF(LEN(B5)=16,MID(HEX2BIN(MID(B5,3,1),4),2,1),0/0)</f>
        <v>0</v>
      </c>
      <c r="L8" s="18" t="str">
        <f>IF(LEN(B5)=16,MID(HEX2BIN(MID(B5,3,1),4),3,1),0/0)</f>
        <v>1</v>
      </c>
      <c r="M8" s="18" t="str">
        <f>IF(LEN(B5)=16,MID(HEX2BIN(MID(B5,3,1),4),4,1),0/0)</f>
        <v>0</v>
      </c>
      <c r="N8" s="18" t="str">
        <f>IF(LEN(B5)=16,MID(HEX2BIN(MID(B5,4,1),4),1,1),0/0)</f>
        <v>0</v>
      </c>
      <c r="O8" s="18" t="str">
        <f>IF(LEN(B5)=16,MID(HEX2BIN(MID(B5,4,1),4),2,1),0/0)</f>
        <v>0</v>
      </c>
      <c r="P8" s="18" t="str">
        <f>IF(LEN(B5)=16,MID(HEX2BIN(MID(B5,4,1),4),3,1),0/0)</f>
        <v>1</v>
      </c>
      <c r="Q8" s="21" t="str">
        <f>IF(LEN(B5)=16,MID(HEX2BIN(MID(B5,4,1),4),4,1),0/0)</f>
        <v>0</v>
      </c>
      <c r="R8" s="6" t="str">
        <f>IF(LEN(B5)=16,MID(HEX2BIN(MID(B5,5,1),4),1,1),0/0)</f>
        <v>0</v>
      </c>
      <c r="S8" s="6" t="str">
        <f>IF(LEN(B5)=16,MID(HEX2BIN(MID(B5,5,1),4),2,1),0/0)</f>
        <v>0</v>
      </c>
      <c r="T8" s="6" t="str">
        <f>IF(LEN(B5)=16,MID(HEX2BIN(MID(B5,5,1),4),3,1),0/0)</f>
        <v>1</v>
      </c>
      <c r="U8" s="6" t="str">
        <f>IF(LEN(B5)=16,MID(HEX2BIN(MID(B5,5,1),4),4,1),0/0)</f>
        <v>1</v>
      </c>
      <c r="V8" s="6" t="str">
        <f>IF(LEN(B5)=16,MID(HEX2BIN(MID(B5,6,1),4),1,1),0/0)</f>
        <v>0</v>
      </c>
      <c r="W8" s="6" t="str">
        <f>IF(LEN(B5)=16,MID(HEX2BIN(MID(B5,6,1),4),2,1),0/0)</f>
        <v>0</v>
      </c>
      <c r="X8" s="6" t="str">
        <f>IF(LEN(B5)=16,MID(HEX2BIN(MID(B5,6,1),4),3,1),0/0)</f>
        <v>1</v>
      </c>
      <c r="Y8" s="6" t="str">
        <f>IF(LEN(B5)=16,MID(HEX2BIN(MID(B5,6,1),4),4,1),0/0)</f>
        <v>1</v>
      </c>
      <c r="Z8" s="20" t="str">
        <f>IF(LEN(B5)=16,MID(HEX2BIN(MID(B5,7,1),4),1,1),0/0)</f>
        <v>0</v>
      </c>
      <c r="AA8" s="18" t="str">
        <f>IF(LEN(B5)=16,MID(HEX2BIN(MID(B5,7,1),4),2,1),0/0)</f>
        <v>1</v>
      </c>
      <c r="AB8" s="18" t="str">
        <f>IF(LEN(B5)=16,MID(HEX2BIN(MID(B5,7,1),4),3,1),0/0)</f>
        <v>0</v>
      </c>
      <c r="AC8" s="18" t="str">
        <f>IF(LEN(B5)=16,MID(HEX2BIN(MID(B5,7,1),4),4,1),0/0)</f>
        <v>0</v>
      </c>
      <c r="AD8" s="18" t="str">
        <f>IF(LEN(B5)=16,MID(HEX2BIN(MID(B5,8,1),4),1,1),0/0)</f>
        <v>0</v>
      </c>
      <c r="AE8" s="18" t="str">
        <f>IF(LEN(B5)=16,MID(HEX2BIN(MID(B5,8,1),4),2,1),0/0)</f>
        <v>1</v>
      </c>
      <c r="AF8" s="18" t="str">
        <f>IF(LEN(B5)=16,MID(HEX2BIN(MID(B5,8,1),4),3,1),0/0)</f>
        <v>0</v>
      </c>
      <c r="AG8" s="21" t="str">
        <f>IF(LEN(B5)=16,MID(HEX2BIN(MID(B5,8,1),4),4,1),0/0)</f>
        <v>0</v>
      </c>
      <c r="AH8" s="6" t="str">
        <f>IF(LEN(B5)=16,MID(HEX2BIN(MID(B5,9,1),4),1,1),0/0)</f>
        <v>0</v>
      </c>
      <c r="AI8" s="6" t="str">
        <f>IF(LEN(B5)=16,MID(HEX2BIN(MID(B5,9,1),4),2,1),0/0)</f>
        <v>1</v>
      </c>
      <c r="AJ8" s="6" t="str">
        <f>IF(LEN(B5)=16,MID(HEX2BIN(MID(B5,9,1),4),3,1),0/0)</f>
        <v>0</v>
      </c>
      <c r="AK8" s="6" t="str">
        <f>IF(LEN(B5)=16,MID(HEX2BIN(MID(B5,9,1),4),4,1),0/0)</f>
        <v>1</v>
      </c>
      <c r="AL8" s="6" t="str">
        <f>IF(LEN(B5)=16,MID(HEX2BIN(MID(B5,10,1),4),1,1),0/0)</f>
        <v>0</v>
      </c>
      <c r="AM8" s="6" t="str">
        <f>IF(LEN(B5)=16,MID(HEX2BIN(MID(B5,10,1),4),2,1),0/0)</f>
        <v>1</v>
      </c>
      <c r="AN8" s="6" t="str">
        <f>IF(LEN(B5)=16,MID(HEX2BIN(MID(B5,10,1),4),3,1),0/0)</f>
        <v>0</v>
      </c>
      <c r="AO8" s="6" t="str">
        <f>IF(LEN(B5)=16,MID(HEX2BIN(MID(B5,10,1),4),4,1),0/0)</f>
        <v>1</v>
      </c>
      <c r="AP8" s="20" t="str">
        <f>IF(LEN(B5)=16,MID(HEX2BIN(MID(B5,11,1),4),1,1),0/0)</f>
        <v>0</v>
      </c>
      <c r="AQ8" s="18" t="str">
        <f>IF(LEN(B5)=16,MID(HEX2BIN(MID(B5,11,1),4),2,1),0/0)</f>
        <v>1</v>
      </c>
      <c r="AR8" s="18" t="str">
        <f>IF(LEN(B5)=16,MID(HEX2BIN(MID(B5,11,1),4),3,1),0/0)</f>
        <v>1</v>
      </c>
      <c r="AS8" s="18" t="str">
        <f>IF(LEN(B5)=16,MID(HEX2BIN(MID(B5,11,1),4),4,1),0/0)</f>
        <v>0</v>
      </c>
      <c r="AT8" s="18" t="str">
        <f>IF(LEN(B5)=16,MID(HEX2BIN(MID(B5,12,1),4),1,1),0/0)</f>
        <v>0</v>
      </c>
      <c r="AU8" s="18" t="str">
        <f>IF(LEN(B5)=16,MID(HEX2BIN(MID(B5,12,1),4),2,1),0/0)</f>
        <v>1</v>
      </c>
      <c r="AV8" s="18" t="str">
        <f>IF(LEN(B5)=16,MID(HEX2BIN(MID(B5,12,1),4),3,1),0/0)</f>
        <v>1</v>
      </c>
      <c r="AW8" s="21" t="str">
        <f>IF(LEN(B5)=16,MID(HEX2BIN(MID(B5,12,1),4),4,1),0/0)</f>
        <v>0</v>
      </c>
      <c r="AX8" s="20" t="str">
        <f>IF(LEN(B5)=16,MID(HEX2BIN(MID(B5,13,1),4),1,1),0/0)</f>
        <v>0</v>
      </c>
      <c r="AY8" s="18" t="str">
        <f>IF(LEN(B5)=16,MID(HEX2BIN(MID(B5,13,1),4),2,1),0/0)</f>
        <v>1</v>
      </c>
      <c r="AZ8" s="18" t="str">
        <f>IF(LEN(B5)=16,MID(HEX2BIN(MID(B5,13,1),4),3,1),0/0)</f>
        <v>1</v>
      </c>
      <c r="BA8" s="18" t="str">
        <f>IF(LEN(B5)=16,MID(HEX2BIN(MID(B5,13,1),4),4,1),0/0)</f>
        <v>1</v>
      </c>
      <c r="BB8" s="18" t="str">
        <f>IF(LEN(B5)=16,MID(HEX2BIN(MID(B5,14,1),4),1,1),0/0)</f>
        <v>0</v>
      </c>
      <c r="BC8" s="18" t="str">
        <f>IF(LEN(B5)=16,MID(HEX2BIN(MID(B5,14,1),4),2,1),0/0)</f>
        <v>1</v>
      </c>
      <c r="BD8" s="18" t="str">
        <f>IF(LEN(B5)=16,MID(HEX2BIN(MID(B5,14,1),4),3,1),0/0)</f>
        <v>1</v>
      </c>
      <c r="BE8" s="21" t="str">
        <f>IF(LEN(B5)=16,MID(HEX2BIN(MID(B5,14,1),4),4,1),0/0)</f>
        <v>1</v>
      </c>
      <c r="BF8" s="6" t="str">
        <f>IF(LEN(B5)=16,MID(HEX2BIN(MID(B5,15,1),4),1,1),0/0)</f>
        <v>1</v>
      </c>
      <c r="BG8" s="6" t="str">
        <f>IF(LEN(B5)=16,MID(HEX2BIN(MID(B5,15,1),4),2,1),0/0)</f>
        <v>0</v>
      </c>
      <c r="BH8" s="6" t="str">
        <f>IF(LEN(B5)=16,MID(HEX2BIN(MID(B5,15,1),4),3,1),0/0)</f>
        <v>0</v>
      </c>
      <c r="BI8" s="6" t="str">
        <f>IF(LEN(B5)=16,MID(HEX2BIN(MID(B5,15,1),4),4,1),0/0)</f>
        <v>0</v>
      </c>
      <c r="BJ8" s="6" t="str">
        <f>IF(LEN(B5)=16,MID(HEX2BIN(MID(B5,16,1),4),1,1),0/0)</f>
        <v>1</v>
      </c>
      <c r="BK8" s="6" t="str">
        <f>IF(LEN(B5)=16,MID(HEX2BIN(MID(B5,16,1),4),2,1),0/0)</f>
        <v>0</v>
      </c>
      <c r="BL8" s="6" t="str">
        <f>IF(LEN(B5)=16,MID(HEX2BIN(MID(B5,16,1),4),3,1),0/0)</f>
        <v>0</v>
      </c>
      <c r="BM8" s="14" t="str">
        <f>IF(LEN(B5)=16,MID(HEX2BIN(MID(B5,16,1),4),4,1),0/0)</f>
        <v>0</v>
      </c>
      <c r="BN8" s="4" t="str">
        <f>IF(LEN(R5)=16,MID(HEX2BIN(MID(R5,1,1),4),1,1),0/0)</f>
        <v>0</v>
      </c>
      <c r="BO8" s="4" t="str">
        <f>IF(LEN(R5)=16,MID(HEX2BIN(MID(R5,1,1),4),2,1),0/0)</f>
        <v>1</v>
      </c>
      <c r="BP8" s="4" t="str">
        <f>IF(LEN(R5)=16,MID(HEX2BIN(MID(R5,1,1),4),3,1),0/0)</f>
        <v>1</v>
      </c>
      <c r="BQ8" s="4" t="str">
        <f>IF(LEN(R5)=16,MID(HEX2BIN(MID(R5,1,1),4),4,1),0/0)</f>
        <v>1</v>
      </c>
      <c r="BR8" s="4" t="str">
        <f>IF(LEN(R5)=16,MID(HEX2BIN(MID(R5,2,1),4),1,1),0/0)</f>
        <v>0</v>
      </c>
      <c r="BS8" s="4" t="str">
        <f>IF(LEN(R5)=16,MID(HEX2BIN(MID(R5,2,1),4),2,1),0/0)</f>
        <v>1</v>
      </c>
      <c r="BT8" s="4" t="str">
        <f>IF(LEN(R5)=16,MID(HEX2BIN(MID(R5,2,1),4),3,1),0/0)</f>
        <v>0</v>
      </c>
      <c r="BU8" s="4" t="str">
        <f>IF(LEN(R5)=16,MID(HEX2BIN(MID(R5,2,1),4),4,1),0/0)</f>
        <v>1</v>
      </c>
      <c r="BV8" s="20" t="str">
        <f>IF(LEN(R5)=16,MID(HEX2BIN(MID(R5,3,1),4),1,1),0/0)</f>
        <v>0</v>
      </c>
      <c r="BW8" s="18" t="str">
        <f>IF(LEN(R5)=16,MID(HEX2BIN(MID(R5,3,1),4),2,1),0/0)</f>
        <v>0</v>
      </c>
      <c r="BX8" s="18" t="str">
        <f>IF(LEN(R5)=16,MID(HEX2BIN(MID(R5,3,1),4),3,1),0/0)</f>
        <v>1</v>
      </c>
      <c r="BY8" s="18" t="str">
        <f>IF(LEN(R5)=16,MID(HEX2BIN(MID(R5,3,1),4),4,1),0/0)</f>
        <v>0</v>
      </c>
      <c r="BZ8" s="18" t="str">
        <f>IF(LEN(R5)=16,MID(HEX2BIN(MID(R5,4,1),4),1,1),0/0)</f>
        <v>1</v>
      </c>
      <c r="CA8" s="18" t="str">
        <f>IF(LEN(R5)=16,MID(HEX2BIN(MID(R5,4,1),4),2,1),0/0)</f>
        <v>0</v>
      </c>
      <c r="CB8" s="18" t="str">
        <f>IF(LEN(R5)=16,MID(HEX2BIN(MID(R5,4,1),4),3,1),0/0)</f>
        <v>0</v>
      </c>
      <c r="CC8" s="21" t="str">
        <f>IF(LEN(R5)=16,MID(HEX2BIN(MID(R5,4,1),4),4,1),0/0)</f>
        <v>0</v>
      </c>
      <c r="CD8" s="4" t="str">
        <f>IF(LEN(R5)=16,MID(HEX2BIN(MID(R5,5,1),4),1,1),0/0)</f>
        <v>0</v>
      </c>
      <c r="CE8" s="4" t="str">
        <f>IF(LEN(R5)=16,MID(HEX2BIN(MID(R5,5,1),4),2,1),0/0)</f>
        <v>1</v>
      </c>
      <c r="CF8" s="4" t="str">
        <f>IF(LEN(R5)=16,MID(HEX2BIN(MID(R5,5,1),4),3,1),0/0)</f>
        <v>1</v>
      </c>
      <c r="CG8" s="4" t="str">
        <f>IF(LEN(R5)=16,MID(HEX2BIN(MID(R5,5,1),4),4,1),0/0)</f>
        <v>1</v>
      </c>
      <c r="CH8" s="4" t="str">
        <f>IF(LEN(R5)=16,MID(HEX2BIN(MID(R5,6,1),4),1,1),0/0)</f>
        <v>1</v>
      </c>
      <c r="CI8" s="4" t="str">
        <f>IF(LEN(R5)=16,MID(HEX2BIN(MID(R5,6,1),4),2,1),0/0)</f>
        <v>0</v>
      </c>
      <c r="CJ8" s="4" t="str">
        <f>IF(LEN(R5)=16,MID(HEX2BIN(MID(R5,6,1),4),3,1),0/0)</f>
        <v>0</v>
      </c>
      <c r="CK8" s="4" t="str">
        <f>IF(LEN(R5)=16,MID(HEX2BIN(MID(R5,6,1),4),4,1),0/0)</f>
        <v>0</v>
      </c>
      <c r="CL8" s="20" t="str">
        <f>IF(LEN(R5)=16,MID(HEX2BIN(MID(R5,7,1),4),1,1),0/0)</f>
        <v>0</v>
      </c>
      <c r="CM8" s="18" t="str">
        <f>IF(LEN(R5)=16,MID(HEX2BIN(MID(R5,7,1),4),2,1),0/0)</f>
        <v>0</v>
      </c>
      <c r="CN8" s="18" t="str">
        <f>IF(LEN(R5)=16,MID(HEX2BIN(MID(R5,7,1),4),3,1),0/0)</f>
        <v>1</v>
      </c>
      <c r="CO8" s="18" t="str">
        <f>IF(LEN(R5)=16,MID(HEX2BIN(MID(R5,7,1),4),4,1),0/0)</f>
        <v>1</v>
      </c>
      <c r="CP8" s="18" t="str">
        <f>IF(LEN(R5)=16,MID(HEX2BIN(MID(R5,8,1),4),1,1),0/0)</f>
        <v>1</v>
      </c>
      <c r="CQ8" s="18" t="str">
        <f>IF(LEN(R5)=16,MID(HEX2BIN(MID(R5,8,1),4),2,1),0/0)</f>
        <v>0</v>
      </c>
      <c r="CR8" s="18" t="str">
        <f>IF(LEN(R5)=16,MID(HEX2BIN(MID(R5,8,1),4),3,1),0/0)</f>
        <v>0</v>
      </c>
      <c r="CS8" s="21" t="str">
        <f>IF(LEN(R5)=16,MID(HEX2BIN(MID(R5,8,1),4),4,1),0/0)</f>
        <v>1</v>
      </c>
      <c r="CT8" s="4" t="str">
        <f>IF(LEN(R5)=16,MID(HEX2BIN(MID(R5,9,1),4),1,1),0/0)</f>
        <v>0</v>
      </c>
      <c r="CU8" s="4" t="str">
        <f>IF(LEN(R5)=16,MID(HEX2BIN(MID(R5,9,1),4),2,1),0/0)</f>
        <v>1</v>
      </c>
      <c r="CV8" s="4" t="str">
        <f>IF(LEN(R5)=16,MID(HEX2BIN(MID(R5,9,1),4),3,1),0/0)</f>
        <v>1</v>
      </c>
      <c r="CW8" s="4" t="str">
        <f>IF(LEN(R5)=16,MID(HEX2BIN(MID(R5,9,1),4),4,1),0/0)</f>
        <v>1</v>
      </c>
      <c r="CX8" s="4" t="str">
        <f>IF(LEN(R5)=16,MID(HEX2BIN(MID(R5,10,1),4),1,1),0/0)</f>
        <v>0</v>
      </c>
      <c r="CY8" s="4" t="str">
        <f>IF(LEN(R5)=16,MID(HEX2BIN(MID(R5,10,1),4),2,1),0/0)</f>
        <v>1</v>
      </c>
      <c r="CZ8" s="4" t="str">
        <f>IF(LEN(R5)=16,MID(HEX2BIN(MID(R5,10,1),4),3,1),0/0)</f>
        <v>0</v>
      </c>
      <c r="DA8" s="4" t="str">
        <f>IF(LEN(R5)=16,MID(HEX2BIN(MID(R5,10,1),4),4,1),0/0)</f>
        <v>0</v>
      </c>
      <c r="DB8" s="20" t="str">
        <f>IF(LEN(R5)=16,MID(HEX2BIN(MID(R5,11,1),4),1,1),0/0)</f>
        <v>1</v>
      </c>
      <c r="DC8" s="18" t="str">
        <f>IF(LEN(R5)=16,MID(HEX2BIN(MID(R5,11,1),4),2,1),0/0)</f>
        <v>0</v>
      </c>
      <c r="DD8" s="18" t="str">
        <f>IF(LEN(R5)=16,MID(HEX2BIN(MID(R5,11,1),4),3,1),0/0)</f>
        <v>0</v>
      </c>
      <c r="DE8" s="18" t="str">
        <f>IF(LEN(R5)=16,MID(HEX2BIN(MID(R5,11,1),4),4,1),0/0)</f>
        <v>1</v>
      </c>
      <c r="DF8" s="18" t="str">
        <f>IF(LEN(R5)=16,MID(HEX2BIN(MID(R5,12,1),4),1,1),0/0)</f>
        <v>0</v>
      </c>
      <c r="DG8" s="18" t="str">
        <f>IF(LEN(R5)=16,MID(HEX2BIN(MID(R5,12,1),4),2,1),0/0)</f>
        <v>0</v>
      </c>
      <c r="DH8" s="18" t="str">
        <f>IF(LEN(R5)=16,MID(HEX2BIN(MID(R5,12,1),4),3,1),0/0)</f>
        <v>1</v>
      </c>
      <c r="DI8" s="21" t="str">
        <f>IF(LEN(R5)=16,MID(HEX2BIN(MID(R5,12,1),4),4,1),0/0)</f>
        <v>1</v>
      </c>
      <c r="DJ8" s="20" t="str">
        <f>IF(LEN(R5)=16,MID(HEX2BIN(MID(R5,13,1),4),1,1),0/0)</f>
        <v>1</v>
      </c>
      <c r="DK8" s="18" t="str">
        <f>IF(LEN(R5)=16,MID(HEX2BIN(MID(R5,13,1),4),2,1),0/0)</f>
        <v>1</v>
      </c>
      <c r="DL8" s="18" t="str">
        <f>IF(LEN(R5)=16,MID(HEX2BIN(MID(R5,13,1),4),3,1),0/0)</f>
        <v>0</v>
      </c>
      <c r="DM8" s="18" t="str">
        <f>IF(LEN(R5)=16,MID(HEX2BIN(MID(R5,13,1),4),4,1),0/0)</f>
        <v>0</v>
      </c>
      <c r="DN8" s="18" t="str">
        <f>IF(LEN(R5)=16,MID(HEX2BIN(MID(R5,14,1),4),1,1),0/0)</f>
        <v>1</v>
      </c>
      <c r="DO8" s="18" t="str">
        <f>IF(LEN(R5)=16,MID(HEX2BIN(MID(R5,14,1),4),2,1),0/0)</f>
        <v>0</v>
      </c>
      <c r="DP8" s="18" t="str">
        <f>IF(LEN(R5)=16,MID(HEX2BIN(MID(R5,14,1),4),3,1),0/0)</f>
        <v>1</v>
      </c>
      <c r="DQ8" s="21" t="str">
        <f>IF(LEN(R5)=16,MID(HEX2BIN(MID(R5,14,1),4),4,1),0/0)</f>
        <v>1</v>
      </c>
      <c r="DR8" s="4" t="str">
        <f>IF(LEN(R5)=16,MID(HEX2BIN(MID(R5,15,1),4),1,1),0/0)</f>
        <v>0</v>
      </c>
      <c r="DS8" s="4" t="str">
        <f>IF(LEN(R5)=16,MID(HEX2BIN(MID(R5,15,1),4),2,1),0/0)</f>
        <v>1</v>
      </c>
      <c r="DT8" s="4" t="str">
        <f>IF(LEN(R5)=16,MID(HEX2BIN(MID(R5,15,1),4),3,1),0/0)</f>
        <v>1</v>
      </c>
      <c r="DU8" s="4" t="str">
        <f>IF(LEN(R5)=16,MID(HEX2BIN(MID(R5,15,1),4),4,1),0/0)</f>
        <v>1</v>
      </c>
      <c r="DV8" s="4" t="str">
        <f>IF(LEN(R5)=16,MID(HEX2BIN(MID(R5,16,1),4),1,1),0/0)</f>
        <v>0</v>
      </c>
      <c r="DW8" s="4" t="str">
        <f>IF(LEN(R5)=16,MID(HEX2BIN(MID(R5,16,1),4),2,1),0/0)</f>
        <v>0</v>
      </c>
      <c r="DX8" s="4" t="str">
        <f>IF(LEN(R5)=16,MID(HEX2BIN(MID(R5,16,1),4),3,1),0/0)</f>
        <v>0</v>
      </c>
      <c r="DY8" s="4" t="str">
        <f>IF(LEN(R5)=16,MID(HEX2BIN(MID(R5,16,1),4),4,1),0/0)</f>
        <v>0</v>
      </c>
      <c r="DZ8" s="25" t="s">
        <v>16</v>
      </c>
    </row>
    <row r="9" spans="1:130" ht="20.25" customHeight="1" x14ac:dyDescent="0.25">
      <c r="A9" s="12" t="s">
        <v>10</v>
      </c>
      <c r="B9" s="5" t="str">
        <f>BG8</f>
        <v>0</v>
      </c>
      <c r="C9" s="6" t="str">
        <f>AY8</f>
        <v>1</v>
      </c>
      <c r="D9" s="6" t="str">
        <f>AQ8</f>
        <v>1</v>
      </c>
      <c r="E9" s="6" t="str">
        <f>AI8</f>
        <v>1</v>
      </c>
      <c r="F9" s="6" t="str">
        <f>AA8</f>
        <v>1</v>
      </c>
      <c r="G9" s="6" t="str">
        <f>S8</f>
        <v>0</v>
      </c>
      <c r="H9" s="6" t="str">
        <f>K8</f>
        <v>0</v>
      </c>
      <c r="I9" s="6" t="str">
        <f>C8</f>
        <v>0</v>
      </c>
      <c r="J9" s="22" t="str">
        <f>BI8</f>
        <v>0</v>
      </c>
      <c r="K9" s="6" t="str">
        <f>BA8</f>
        <v>1</v>
      </c>
      <c r="L9" s="6" t="str">
        <f>AS8</f>
        <v>0</v>
      </c>
      <c r="M9" s="6" t="str">
        <f>AK8</f>
        <v>1</v>
      </c>
      <c r="N9" s="6" t="str">
        <f>AC8</f>
        <v>0</v>
      </c>
      <c r="O9" s="6" t="str">
        <f>U8</f>
        <v>1</v>
      </c>
      <c r="P9" s="6" t="str">
        <f>M8</f>
        <v>0</v>
      </c>
      <c r="Q9" s="23" t="str">
        <f>E8</f>
        <v>1</v>
      </c>
      <c r="R9" s="6" t="str">
        <f>BK8</f>
        <v>0</v>
      </c>
      <c r="S9" s="6" t="str">
        <f>BC8</f>
        <v>1</v>
      </c>
      <c r="T9" s="6" t="str">
        <f>AU8</f>
        <v>1</v>
      </c>
      <c r="U9" s="6" t="str">
        <f>AM8</f>
        <v>1</v>
      </c>
      <c r="V9" s="6" t="str">
        <f>AE8</f>
        <v>1</v>
      </c>
      <c r="W9" s="6" t="str">
        <f>W8</f>
        <v>0</v>
      </c>
      <c r="X9" s="6" t="str">
        <f>O8</f>
        <v>0</v>
      </c>
      <c r="Y9" s="6" t="str">
        <f>G8</f>
        <v>0</v>
      </c>
      <c r="Z9" s="22" t="str">
        <f>BM8</f>
        <v>0</v>
      </c>
      <c r="AA9" s="6" t="str">
        <f>BE8</f>
        <v>1</v>
      </c>
      <c r="AB9" s="6" t="str">
        <f>AW8</f>
        <v>0</v>
      </c>
      <c r="AC9" s="6" t="str">
        <f>AO8</f>
        <v>1</v>
      </c>
      <c r="AD9" s="6" t="str">
        <f>AG8</f>
        <v>0</v>
      </c>
      <c r="AE9" s="6" t="str">
        <f>Y8</f>
        <v>1</v>
      </c>
      <c r="AF9" s="6" t="str">
        <f>Q8</f>
        <v>0</v>
      </c>
      <c r="AG9" s="23" t="str">
        <f>I8</f>
        <v>1</v>
      </c>
      <c r="AH9" s="6" t="str">
        <f>BF8</f>
        <v>1</v>
      </c>
      <c r="AI9" s="6" t="str">
        <f>AX8</f>
        <v>0</v>
      </c>
      <c r="AJ9" s="6" t="str">
        <f>AP8</f>
        <v>0</v>
      </c>
      <c r="AK9" s="6" t="str">
        <f>AH8</f>
        <v>0</v>
      </c>
      <c r="AL9" s="6" t="str">
        <f>Z8</f>
        <v>0</v>
      </c>
      <c r="AM9" s="6" t="str">
        <f>R8</f>
        <v>0</v>
      </c>
      <c r="AN9" s="6" t="str">
        <f>J8</f>
        <v>0</v>
      </c>
      <c r="AO9" s="6" t="str">
        <f>B8</f>
        <v>0</v>
      </c>
      <c r="AP9" s="22" t="str">
        <f>BH8</f>
        <v>0</v>
      </c>
      <c r="AQ9" s="6" t="str">
        <f>AZ8</f>
        <v>1</v>
      </c>
      <c r="AR9" s="6" t="str">
        <f>AR8</f>
        <v>1</v>
      </c>
      <c r="AS9" s="6" t="str">
        <f>AJ8</f>
        <v>0</v>
      </c>
      <c r="AT9" s="6" t="str">
        <f>AB8</f>
        <v>0</v>
      </c>
      <c r="AU9" s="6" t="str">
        <f>T8</f>
        <v>1</v>
      </c>
      <c r="AV9" s="6" t="str">
        <f>L8</f>
        <v>1</v>
      </c>
      <c r="AW9" s="23" t="str">
        <f>D8</f>
        <v>0</v>
      </c>
      <c r="AX9" s="22" t="str">
        <f>BJ8</f>
        <v>1</v>
      </c>
      <c r="AY9" s="6" t="str">
        <f>BB8</f>
        <v>0</v>
      </c>
      <c r="AZ9" s="6" t="str">
        <f>AT8</f>
        <v>0</v>
      </c>
      <c r="BA9" s="6" t="str">
        <f>AL8</f>
        <v>0</v>
      </c>
      <c r="BB9" s="6" t="str">
        <f>AD8</f>
        <v>0</v>
      </c>
      <c r="BC9" s="6" t="str">
        <f>V8</f>
        <v>0</v>
      </c>
      <c r="BD9" s="6" t="str">
        <f>N8</f>
        <v>0</v>
      </c>
      <c r="BE9" s="23" t="str">
        <f>F8</f>
        <v>0</v>
      </c>
      <c r="BF9" s="6" t="str">
        <f>BL8</f>
        <v>0</v>
      </c>
      <c r="BG9" s="6" t="str">
        <f>BD8</f>
        <v>1</v>
      </c>
      <c r="BH9" s="6" t="str">
        <f>AV8</f>
        <v>1</v>
      </c>
      <c r="BI9" s="6" t="str">
        <f>AN8</f>
        <v>0</v>
      </c>
      <c r="BJ9" s="6" t="str">
        <f>AF8</f>
        <v>0</v>
      </c>
      <c r="BK9" s="6" t="str">
        <f>X8</f>
        <v>1</v>
      </c>
      <c r="BL9" s="6" t="str">
        <f>P8</f>
        <v>1</v>
      </c>
      <c r="BM9" s="14" t="str">
        <f>H8</f>
        <v>0</v>
      </c>
      <c r="BN9" s="4" t="str">
        <f>DR8</f>
        <v>0</v>
      </c>
      <c r="BO9" s="4" t="str">
        <f>DJ8</f>
        <v>1</v>
      </c>
      <c r="BP9" s="4" t="str">
        <f>DB8</f>
        <v>1</v>
      </c>
      <c r="BQ9" s="4" t="str">
        <f>CT8</f>
        <v>0</v>
      </c>
      <c r="BR9" s="4" t="str">
        <f>CL8</f>
        <v>0</v>
      </c>
      <c r="BS9" s="4" t="str">
        <f>CD8</f>
        <v>0</v>
      </c>
      <c r="BT9" s="4" t="str">
        <f>BV8</f>
        <v>0</v>
      </c>
      <c r="BU9" s="4" t="str">
        <f>BN8</f>
        <v>0</v>
      </c>
      <c r="BV9" s="22" t="str">
        <f>DS8</f>
        <v>1</v>
      </c>
      <c r="BW9" s="6" t="str">
        <f>DK8</f>
        <v>1</v>
      </c>
      <c r="BX9" s="6" t="str">
        <f>DC8</f>
        <v>0</v>
      </c>
      <c r="BY9" s="6" t="str">
        <f>CU8</f>
        <v>1</v>
      </c>
      <c r="BZ9" s="6" t="str">
        <f>CM8</f>
        <v>0</v>
      </c>
      <c r="CA9" s="6" t="str">
        <f>CE8</f>
        <v>1</v>
      </c>
      <c r="CB9" s="6" t="str">
        <f>BW8</f>
        <v>0</v>
      </c>
      <c r="CC9" s="23" t="str">
        <f>BO8</f>
        <v>1</v>
      </c>
      <c r="CD9" s="4" t="str">
        <f>DT8</f>
        <v>1</v>
      </c>
      <c r="CE9" s="4" t="str">
        <f>DL8</f>
        <v>0</v>
      </c>
      <c r="CF9" s="4" t="str">
        <f>DD8</f>
        <v>0</v>
      </c>
      <c r="CG9" s="4" t="str">
        <f>CV8</f>
        <v>1</v>
      </c>
      <c r="CH9" s="4" t="str">
        <f>CN8</f>
        <v>1</v>
      </c>
      <c r="CI9" s="4" t="str">
        <f>CF8</f>
        <v>1</v>
      </c>
      <c r="CJ9" s="4" t="str">
        <f>BX8</f>
        <v>1</v>
      </c>
      <c r="CK9" s="4" t="str">
        <f>BP8</f>
        <v>1</v>
      </c>
      <c r="CL9" s="22" t="str">
        <f>DU8</f>
        <v>1</v>
      </c>
      <c r="CM9" s="6" t="str">
        <f>DM8</f>
        <v>0</v>
      </c>
      <c r="CN9" s="6" t="str">
        <f>DE8</f>
        <v>1</v>
      </c>
      <c r="CO9" s="6" t="str">
        <f>CW8</f>
        <v>1</v>
      </c>
      <c r="CP9" s="6" t="str">
        <f>DX8</f>
        <v>0</v>
      </c>
      <c r="CQ9" s="6" t="str">
        <f>DP8</f>
        <v>1</v>
      </c>
      <c r="CR9" s="6" t="str">
        <f>DH8</f>
        <v>1</v>
      </c>
      <c r="CS9" s="23" t="str">
        <f>CZ8</f>
        <v>0</v>
      </c>
      <c r="CT9" s="4" t="str">
        <f>CR8</f>
        <v>0</v>
      </c>
      <c r="CU9" s="4" t="str">
        <f>CJ8</f>
        <v>0</v>
      </c>
      <c r="CV9" s="4" t="str">
        <f>CB8</f>
        <v>0</v>
      </c>
      <c r="CW9" s="4" t="str">
        <f>BT8</f>
        <v>0</v>
      </c>
      <c r="CX9" s="4" t="str">
        <f>DW8</f>
        <v>0</v>
      </c>
      <c r="CY9" s="4" t="str">
        <f>DO8</f>
        <v>0</v>
      </c>
      <c r="CZ9" s="4" t="str">
        <f>DG8</f>
        <v>0</v>
      </c>
      <c r="DA9" s="4" t="str">
        <f>CY8</f>
        <v>1</v>
      </c>
      <c r="DB9" s="22" t="str">
        <f>CQ8</f>
        <v>0</v>
      </c>
      <c r="DC9" s="6" t="str">
        <f>CI8</f>
        <v>0</v>
      </c>
      <c r="DD9" s="6" t="str">
        <f>CA8</f>
        <v>0</v>
      </c>
      <c r="DE9" s="6" t="str">
        <f>BS8</f>
        <v>1</v>
      </c>
      <c r="DF9" s="6" t="str">
        <f>DV8</f>
        <v>0</v>
      </c>
      <c r="DG9" s="6" t="str">
        <f>DN8</f>
        <v>1</v>
      </c>
      <c r="DH9" s="6" t="str">
        <f>DF8</f>
        <v>0</v>
      </c>
      <c r="DI9" s="23" t="str">
        <f>CX8</f>
        <v>0</v>
      </c>
      <c r="DJ9" s="22" t="str">
        <f>CP8</f>
        <v>1</v>
      </c>
      <c r="DK9" s="6" t="str">
        <f>CH8</f>
        <v>1</v>
      </c>
      <c r="DL9" s="6" t="str">
        <f>BZ8</f>
        <v>1</v>
      </c>
      <c r="DM9" s="6" t="str">
        <f>BR8</f>
        <v>0</v>
      </c>
      <c r="DN9" s="6" t="str">
        <f>CO8</f>
        <v>1</v>
      </c>
      <c r="DO9" s="6" t="str">
        <f>CG8</f>
        <v>1</v>
      </c>
      <c r="DP9" s="6" t="str">
        <f>BY8</f>
        <v>0</v>
      </c>
      <c r="DQ9" s="23" t="str">
        <f>BQ8</f>
        <v>1</v>
      </c>
      <c r="DR9" s="4"/>
      <c r="DS9" s="4"/>
      <c r="DT9" s="4"/>
      <c r="DU9" s="4"/>
      <c r="DV9" s="4"/>
      <c r="DW9" s="4"/>
      <c r="DX9" s="4"/>
      <c r="DY9" s="4"/>
      <c r="DZ9" s="24" t="s">
        <v>10</v>
      </c>
    </row>
    <row r="10" spans="1:130" ht="20.25" customHeight="1" x14ac:dyDescent="0.25">
      <c r="A10" s="16" t="s">
        <v>3</v>
      </c>
      <c r="B10" s="17"/>
      <c r="C10" s="18"/>
      <c r="D10" s="18"/>
      <c r="E10" s="18"/>
      <c r="F10" s="18"/>
      <c r="G10" s="18"/>
      <c r="H10" s="18"/>
      <c r="I10" s="18"/>
      <c r="J10" s="20"/>
      <c r="K10" s="18"/>
      <c r="L10" s="18"/>
      <c r="M10" s="18"/>
      <c r="N10" s="18"/>
      <c r="O10" s="18"/>
      <c r="P10" s="18"/>
      <c r="Q10" s="21"/>
      <c r="R10" s="18"/>
      <c r="S10" s="18"/>
      <c r="T10" s="18"/>
      <c r="U10" s="18"/>
      <c r="V10" s="18"/>
      <c r="W10" s="18"/>
      <c r="X10" s="18"/>
      <c r="Y10" s="18"/>
      <c r="Z10" s="20"/>
      <c r="AA10" s="18"/>
      <c r="AB10" s="18"/>
      <c r="AC10" s="18"/>
      <c r="AD10" s="18"/>
      <c r="AE10" s="18"/>
      <c r="AF10" s="18"/>
      <c r="AG10" s="21"/>
      <c r="AH10" s="18"/>
      <c r="AI10" s="18"/>
      <c r="AJ10" s="18"/>
      <c r="AK10" s="18"/>
      <c r="AL10" s="18"/>
      <c r="AM10" s="18"/>
      <c r="AN10" s="18"/>
      <c r="AO10" s="18"/>
      <c r="AP10" s="20"/>
      <c r="AQ10" s="18"/>
      <c r="AR10" s="18"/>
      <c r="AS10" s="18"/>
      <c r="AT10" s="18"/>
      <c r="AU10" s="18"/>
      <c r="AV10" s="18"/>
      <c r="AW10" s="21"/>
      <c r="AX10" s="20"/>
      <c r="AY10" s="18"/>
      <c r="AZ10" s="18"/>
      <c r="BA10" s="18"/>
      <c r="BB10" s="18"/>
      <c r="BC10" s="18"/>
      <c r="BD10" s="18"/>
      <c r="BE10" s="21"/>
      <c r="BF10" s="18"/>
      <c r="BG10" s="18"/>
      <c r="BH10" s="18"/>
      <c r="BI10" s="18"/>
      <c r="BJ10" s="18"/>
      <c r="BK10" s="18"/>
      <c r="BL10" s="18"/>
      <c r="BM10" s="19"/>
      <c r="BN10" s="18"/>
      <c r="BO10" s="18"/>
      <c r="BP10" s="18"/>
      <c r="BQ10" s="18"/>
      <c r="BR10" s="18"/>
      <c r="BS10" s="18"/>
      <c r="BT10" s="18"/>
      <c r="BU10" s="18"/>
      <c r="BV10" s="20"/>
      <c r="BW10" s="18"/>
      <c r="BX10" s="18"/>
      <c r="BY10" s="18"/>
      <c r="BZ10" s="18"/>
      <c r="CA10" s="18"/>
      <c r="CB10" s="18"/>
      <c r="CC10" s="21"/>
      <c r="CD10" s="18"/>
      <c r="CE10" s="18"/>
      <c r="CF10" s="18"/>
      <c r="CG10" s="18"/>
      <c r="CH10" s="18"/>
      <c r="CI10" s="18"/>
      <c r="CJ10" s="18"/>
      <c r="CK10" s="18"/>
      <c r="CL10" s="20"/>
      <c r="CM10" s="18"/>
      <c r="CN10" s="18"/>
      <c r="CO10" s="18"/>
      <c r="CP10" s="18"/>
      <c r="CQ10" s="18"/>
      <c r="CR10" s="18"/>
      <c r="CS10" s="21"/>
      <c r="CT10" s="18"/>
      <c r="CU10" s="18"/>
      <c r="CV10" s="18"/>
      <c r="CW10" s="18"/>
      <c r="CX10" s="18"/>
      <c r="CY10" s="18"/>
      <c r="CZ10" s="18"/>
      <c r="DA10" s="18"/>
      <c r="DB10" s="20"/>
      <c r="DC10" s="18"/>
      <c r="DD10" s="18"/>
      <c r="DE10" s="18"/>
      <c r="DF10" s="18"/>
      <c r="DG10" s="18"/>
      <c r="DH10" s="18"/>
      <c r="DI10" s="21"/>
      <c r="DJ10" s="20"/>
      <c r="DK10" s="18"/>
      <c r="DL10" s="18"/>
      <c r="DM10" s="18"/>
      <c r="DN10" s="18"/>
      <c r="DO10" s="18"/>
      <c r="DP10" s="18"/>
      <c r="DQ10" s="21"/>
      <c r="DR10" s="18"/>
      <c r="DS10" s="18"/>
      <c r="DT10" s="18"/>
      <c r="DU10" s="18"/>
      <c r="DV10" s="18"/>
      <c r="DW10" s="18"/>
      <c r="DX10" s="18"/>
      <c r="DY10" s="18"/>
      <c r="DZ10" s="25"/>
    </row>
    <row r="11" spans="1:130" ht="20.25" customHeight="1" x14ac:dyDescent="0.25">
      <c r="A11" s="11" t="s">
        <v>18</v>
      </c>
      <c r="B11" s="5"/>
      <c r="C11" s="6"/>
      <c r="D11" s="6"/>
      <c r="E11" s="6"/>
      <c r="F11" s="6"/>
      <c r="G11" s="6"/>
      <c r="H11" s="6"/>
      <c r="I11" s="6"/>
      <c r="J11" s="22"/>
      <c r="K11" s="6"/>
      <c r="L11" s="6"/>
      <c r="M11" s="6"/>
      <c r="N11" s="6"/>
      <c r="O11" s="6"/>
      <c r="P11" s="6"/>
      <c r="Q11" s="23"/>
      <c r="R11" s="6" t="str">
        <f>BM9</f>
        <v>0</v>
      </c>
      <c r="S11" s="6" t="str">
        <f>AH9</f>
        <v>1</v>
      </c>
      <c r="T11" s="6" t="str">
        <f>AI9</f>
        <v>0</v>
      </c>
      <c r="U11" s="6" t="str">
        <f>AJ9</f>
        <v>0</v>
      </c>
      <c r="V11" s="6" t="str">
        <f>AK9</f>
        <v>0</v>
      </c>
      <c r="W11" s="6" t="str">
        <f>AL9</f>
        <v>0</v>
      </c>
      <c r="X11" s="6" t="str">
        <f t="shared" ref="X11:AC11" si="0">AK9</f>
        <v>0</v>
      </c>
      <c r="Y11" s="6" t="str">
        <f t="shared" si="0"/>
        <v>0</v>
      </c>
      <c r="Z11" s="22" t="str">
        <f t="shared" si="0"/>
        <v>0</v>
      </c>
      <c r="AA11" s="6" t="str">
        <f t="shared" si="0"/>
        <v>0</v>
      </c>
      <c r="AB11" s="6" t="str">
        <f t="shared" si="0"/>
        <v>0</v>
      </c>
      <c r="AC11" s="6" t="str">
        <f t="shared" si="0"/>
        <v>0</v>
      </c>
      <c r="AD11" s="6" t="str">
        <f t="shared" ref="AD11:AI11" si="1">AO9</f>
        <v>0</v>
      </c>
      <c r="AE11" s="6" t="str">
        <f t="shared" si="1"/>
        <v>0</v>
      </c>
      <c r="AF11" s="6" t="str">
        <f t="shared" si="1"/>
        <v>1</v>
      </c>
      <c r="AG11" s="23" t="str">
        <f t="shared" si="1"/>
        <v>1</v>
      </c>
      <c r="AH11" s="6" t="str">
        <f t="shared" si="1"/>
        <v>0</v>
      </c>
      <c r="AI11" s="6" t="str">
        <f t="shared" si="1"/>
        <v>0</v>
      </c>
      <c r="AJ11" s="6" t="str">
        <f t="shared" ref="AJ11:AO11" si="2">AS9</f>
        <v>0</v>
      </c>
      <c r="AK11" s="6" t="str">
        <f t="shared" si="2"/>
        <v>0</v>
      </c>
      <c r="AL11" s="6" t="str">
        <f t="shared" si="2"/>
        <v>1</v>
      </c>
      <c r="AM11" s="6" t="str">
        <f t="shared" si="2"/>
        <v>1</v>
      </c>
      <c r="AN11" s="6" t="str">
        <f t="shared" si="2"/>
        <v>0</v>
      </c>
      <c r="AO11" s="6" t="str">
        <f t="shared" si="2"/>
        <v>1</v>
      </c>
      <c r="AP11" s="22" t="str">
        <f t="shared" ref="AP11:AU11" si="3">AW9</f>
        <v>0</v>
      </c>
      <c r="AQ11" s="6" t="str">
        <f t="shared" si="3"/>
        <v>1</v>
      </c>
      <c r="AR11" s="6" t="str">
        <f t="shared" si="3"/>
        <v>0</v>
      </c>
      <c r="AS11" s="6" t="str">
        <f t="shared" si="3"/>
        <v>0</v>
      </c>
      <c r="AT11" s="6" t="str">
        <f t="shared" si="3"/>
        <v>0</v>
      </c>
      <c r="AU11" s="6" t="str">
        <f t="shared" si="3"/>
        <v>0</v>
      </c>
      <c r="AV11" s="6" t="str">
        <f t="shared" ref="AV11:BA11" si="4">BA9</f>
        <v>0</v>
      </c>
      <c r="AW11" s="23" t="str">
        <f t="shared" si="4"/>
        <v>0</v>
      </c>
      <c r="AX11" s="22" t="str">
        <f t="shared" si="4"/>
        <v>0</v>
      </c>
      <c r="AY11" s="6" t="str">
        <f t="shared" si="4"/>
        <v>0</v>
      </c>
      <c r="AZ11" s="6" t="str">
        <f t="shared" si="4"/>
        <v>0</v>
      </c>
      <c r="BA11" s="6" t="str">
        <f t="shared" si="4"/>
        <v>0</v>
      </c>
      <c r="BB11" s="6" t="str">
        <f t="shared" ref="BB11:BG11" si="5">BE9</f>
        <v>0</v>
      </c>
      <c r="BC11" s="6" t="str">
        <f t="shared" si="5"/>
        <v>0</v>
      </c>
      <c r="BD11" s="6" t="str">
        <f t="shared" si="5"/>
        <v>1</v>
      </c>
      <c r="BE11" s="23" t="str">
        <f t="shared" si="5"/>
        <v>1</v>
      </c>
      <c r="BF11" s="6" t="str">
        <f t="shared" si="5"/>
        <v>0</v>
      </c>
      <c r="BG11" s="6" t="str">
        <f t="shared" si="5"/>
        <v>0</v>
      </c>
      <c r="BH11" s="6" t="str">
        <f>BI9</f>
        <v>0</v>
      </c>
      <c r="BI11" s="6" t="str">
        <f>BJ9</f>
        <v>0</v>
      </c>
      <c r="BJ11" s="6" t="str">
        <f>BK9</f>
        <v>1</v>
      </c>
      <c r="BK11" s="6" t="str">
        <f>BL9</f>
        <v>1</v>
      </c>
      <c r="BL11" s="6" t="str">
        <f>BM9</f>
        <v>0</v>
      </c>
      <c r="BM11" s="14" t="str">
        <f>AH9</f>
        <v>1</v>
      </c>
      <c r="BN11" s="4" t="str">
        <f>BO9</f>
        <v>1</v>
      </c>
      <c r="BO11" s="4" t="str">
        <f t="shared" ref="BO11:DP11" si="6">BP9</f>
        <v>1</v>
      </c>
      <c r="BP11" s="4" t="str">
        <f t="shared" si="6"/>
        <v>0</v>
      </c>
      <c r="BQ11" s="4" t="str">
        <f t="shared" si="6"/>
        <v>0</v>
      </c>
      <c r="BR11" s="4" t="str">
        <f t="shared" si="6"/>
        <v>0</v>
      </c>
      <c r="BS11" s="4" t="str">
        <f t="shared" si="6"/>
        <v>0</v>
      </c>
      <c r="BT11" s="4" t="str">
        <f t="shared" si="6"/>
        <v>0</v>
      </c>
      <c r="BU11" s="4" t="str">
        <f t="shared" si="6"/>
        <v>1</v>
      </c>
      <c r="BV11" s="22" t="str">
        <f t="shared" si="6"/>
        <v>1</v>
      </c>
      <c r="BW11" s="6" t="str">
        <f t="shared" si="6"/>
        <v>0</v>
      </c>
      <c r="BX11" s="6" t="str">
        <f t="shared" si="6"/>
        <v>1</v>
      </c>
      <c r="BY11" s="6" t="str">
        <f t="shared" si="6"/>
        <v>0</v>
      </c>
      <c r="BZ11" s="6" t="str">
        <f t="shared" si="6"/>
        <v>1</v>
      </c>
      <c r="CA11" s="6" t="str">
        <f t="shared" si="6"/>
        <v>0</v>
      </c>
      <c r="CB11" s="6" t="str">
        <f t="shared" si="6"/>
        <v>1</v>
      </c>
      <c r="CC11" s="23" t="str">
        <f t="shared" si="6"/>
        <v>1</v>
      </c>
      <c r="CD11" s="4" t="str">
        <f t="shared" si="6"/>
        <v>0</v>
      </c>
      <c r="CE11" s="4" t="str">
        <f t="shared" si="6"/>
        <v>0</v>
      </c>
      <c r="CF11" s="4" t="str">
        <f t="shared" si="6"/>
        <v>1</v>
      </c>
      <c r="CG11" s="4" t="str">
        <f t="shared" si="6"/>
        <v>1</v>
      </c>
      <c r="CH11" s="4" t="str">
        <f t="shared" si="6"/>
        <v>1</v>
      </c>
      <c r="CI11" s="4" t="str">
        <f t="shared" si="6"/>
        <v>1</v>
      </c>
      <c r="CJ11" s="4" t="str">
        <f t="shared" si="6"/>
        <v>1</v>
      </c>
      <c r="CK11" s="4" t="str">
        <f t="shared" si="6"/>
        <v>1</v>
      </c>
      <c r="CL11" s="22" t="str">
        <f t="shared" si="6"/>
        <v>0</v>
      </c>
      <c r="CM11" s="6" t="str">
        <f t="shared" si="6"/>
        <v>1</v>
      </c>
      <c r="CN11" s="6" t="str">
        <f t="shared" si="6"/>
        <v>1</v>
      </c>
      <c r="CO11" s="6" t="str">
        <f>BN9</f>
        <v>0</v>
      </c>
      <c r="CP11" s="6" t="str">
        <f t="shared" si="6"/>
        <v>1</v>
      </c>
      <c r="CQ11" s="6" t="str">
        <f t="shared" si="6"/>
        <v>1</v>
      </c>
      <c r="CR11" s="6" t="str">
        <f t="shared" si="6"/>
        <v>0</v>
      </c>
      <c r="CS11" s="23" t="str">
        <f t="shared" si="6"/>
        <v>0</v>
      </c>
      <c r="CT11" s="4" t="str">
        <f t="shared" si="6"/>
        <v>0</v>
      </c>
      <c r="CU11" s="4" t="str">
        <f t="shared" si="6"/>
        <v>0</v>
      </c>
      <c r="CV11" s="4" t="str">
        <f t="shared" si="6"/>
        <v>0</v>
      </c>
      <c r="CW11" s="4" t="str">
        <f t="shared" si="6"/>
        <v>0</v>
      </c>
      <c r="CX11" s="4" t="str">
        <f t="shared" si="6"/>
        <v>0</v>
      </c>
      <c r="CY11" s="4" t="str">
        <f t="shared" si="6"/>
        <v>0</v>
      </c>
      <c r="CZ11" s="4" t="str">
        <f t="shared" si="6"/>
        <v>1</v>
      </c>
      <c r="DA11" s="4" t="str">
        <f t="shared" si="6"/>
        <v>0</v>
      </c>
      <c r="DB11" s="22" t="str">
        <f t="shared" si="6"/>
        <v>0</v>
      </c>
      <c r="DC11" s="6" t="str">
        <f t="shared" si="6"/>
        <v>0</v>
      </c>
      <c r="DD11" s="6" t="str">
        <f t="shared" si="6"/>
        <v>1</v>
      </c>
      <c r="DE11" s="6" t="str">
        <f t="shared" si="6"/>
        <v>0</v>
      </c>
      <c r="DF11" s="6" t="str">
        <f t="shared" si="6"/>
        <v>1</v>
      </c>
      <c r="DG11" s="6" t="str">
        <f t="shared" si="6"/>
        <v>0</v>
      </c>
      <c r="DH11" s="6" t="str">
        <f t="shared" si="6"/>
        <v>0</v>
      </c>
      <c r="DI11" s="23" t="str">
        <f t="shared" si="6"/>
        <v>1</v>
      </c>
      <c r="DJ11" s="22" t="str">
        <f t="shared" si="6"/>
        <v>1</v>
      </c>
      <c r="DK11" s="6" t="str">
        <f t="shared" si="6"/>
        <v>1</v>
      </c>
      <c r="DL11" s="6" t="str">
        <f t="shared" si="6"/>
        <v>0</v>
      </c>
      <c r="DM11" s="6" t="str">
        <f t="shared" si="6"/>
        <v>1</v>
      </c>
      <c r="DN11" s="6" t="str">
        <f t="shared" si="6"/>
        <v>1</v>
      </c>
      <c r="DO11" s="6" t="str">
        <f t="shared" si="6"/>
        <v>0</v>
      </c>
      <c r="DP11" s="6" t="str">
        <f t="shared" si="6"/>
        <v>1</v>
      </c>
      <c r="DQ11" s="23" t="str">
        <f>CP9</f>
        <v>0</v>
      </c>
      <c r="DR11" s="4"/>
      <c r="DS11" s="4"/>
      <c r="DT11" s="4"/>
      <c r="DU11" s="4"/>
      <c r="DV11" s="4"/>
      <c r="DW11" s="4"/>
      <c r="DX11" s="4"/>
      <c r="DY11" s="4"/>
      <c r="DZ11" s="24" t="s">
        <v>109</v>
      </c>
    </row>
    <row r="12" spans="1:130" ht="20.25" customHeight="1" x14ac:dyDescent="0.25">
      <c r="A12" s="11" t="s">
        <v>13</v>
      </c>
      <c r="B12" s="5"/>
      <c r="C12" s="6"/>
      <c r="D12" s="6"/>
      <c r="E12" s="6"/>
      <c r="F12" s="6"/>
      <c r="G12" s="6"/>
      <c r="H12" s="6"/>
      <c r="I12" s="6"/>
      <c r="J12" s="22"/>
      <c r="K12" s="6"/>
      <c r="L12" s="6"/>
      <c r="M12" s="6"/>
      <c r="N12" s="6"/>
      <c r="O12" s="6"/>
      <c r="P12" s="6"/>
      <c r="Q12" s="23"/>
      <c r="R12" s="6" t="str">
        <f t="shared" ref="R12:BM12" si="7">IF(R11=BN12,"0","1")</f>
        <v>0</v>
      </c>
      <c r="S12" s="6" t="str">
        <f t="shared" si="7"/>
        <v>1</v>
      </c>
      <c r="T12" s="6" t="str">
        <f t="shared" si="7"/>
        <v>1</v>
      </c>
      <c r="U12" s="6" t="str">
        <f t="shared" si="7"/>
        <v>1</v>
      </c>
      <c r="V12" s="6" t="str">
        <f t="shared" si="7"/>
        <v>1</v>
      </c>
      <c r="W12" s="6" t="str">
        <f t="shared" si="7"/>
        <v>0</v>
      </c>
      <c r="X12" s="6" t="str">
        <f t="shared" si="7"/>
        <v>0</v>
      </c>
      <c r="Y12" s="6" t="str">
        <f t="shared" si="7"/>
        <v>0</v>
      </c>
      <c r="Z12" s="22" t="str">
        <f t="shared" si="7"/>
        <v>1</v>
      </c>
      <c r="AA12" s="6" t="str">
        <f t="shared" si="7"/>
        <v>0</v>
      </c>
      <c r="AB12" s="6" t="str">
        <f t="shared" si="7"/>
        <v>1</v>
      </c>
      <c r="AC12" s="6" t="str">
        <f t="shared" si="7"/>
        <v>0</v>
      </c>
      <c r="AD12" s="6" t="str">
        <f t="shared" si="7"/>
        <v>1</v>
      </c>
      <c r="AE12" s="6" t="str">
        <f t="shared" si="7"/>
        <v>1</v>
      </c>
      <c r="AF12" s="6" t="str">
        <f t="shared" si="7"/>
        <v>1</v>
      </c>
      <c r="AG12" s="23" t="str">
        <f t="shared" si="7"/>
        <v>1</v>
      </c>
      <c r="AH12" s="6" t="str">
        <f t="shared" si="7"/>
        <v>1</v>
      </c>
      <c r="AI12" s="6" t="str">
        <f t="shared" si="7"/>
        <v>1</v>
      </c>
      <c r="AJ12" s="6" t="str">
        <f t="shared" si="7"/>
        <v>1</v>
      </c>
      <c r="AK12" s="6" t="str">
        <f t="shared" si="7"/>
        <v>0</v>
      </c>
      <c r="AL12" s="6" t="str">
        <f t="shared" si="7"/>
        <v>0</v>
      </c>
      <c r="AM12" s="6" t="str">
        <f t="shared" si="7"/>
        <v>0</v>
      </c>
      <c r="AN12" s="6" t="str">
        <f t="shared" si="7"/>
        <v>1</v>
      </c>
      <c r="AO12" s="6" t="str">
        <f t="shared" si="7"/>
        <v>0</v>
      </c>
      <c r="AP12" s="22" t="str">
        <f t="shared" si="7"/>
        <v>0</v>
      </c>
      <c r="AQ12" s="6" t="str">
        <f t="shared" si="7"/>
        <v>0</v>
      </c>
      <c r="AR12" s="6" t="str">
        <f t="shared" si="7"/>
        <v>0</v>
      </c>
      <c r="AS12" s="6" t="str">
        <f t="shared" si="7"/>
        <v>0</v>
      </c>
      <c r="AT12" s="6" t="str">
        <f t="shared" si="7"/>
        <v>0</v>
      </c>
      <c r="AU12" s="6" t="str">
        <f t="shared" si="7"/>
        <v>1</v>
      </c>
      <c r="AV12" s="6" t="str">
        <f t="shared" si="7"/>
        <v>1</v>
      </c>
      <c r="AW12" s="23" t="str">
        <f t="shared" si="7"/>
        <v>0</v>
      </c>
      <c r="AX12" s="22" t="str">
        <f t="shared" si="7"/>
        <v>0</v>
      </c>
      <c r="AY12" s="6" t="str">
        <f t="shared" si="7"/>
        <v>1</v>
      </c>
      <c r="AZ12" s="6" t="str">
        <f t="shared" si="7"/>
        <v>0</v>
      </c>
      <c r="BA12" s="6" t="str">
        <f t="shared" si="7"/>
        <v>1</v>
      </c>
      <c r="BB12" s="6" t="str">
        <f t="shared" si="7"/>
        <v>0</v>
      </c>
      <c r="BC12" s="6" t="str">
        <f t="shared" si="7"/>
        <v>1</v>
      </c>
      <c r="BD12" s="6" t="str">
        <f t="shared" si="7"/>
        <v>0</v>
      </c>
      <c r="BE12" s="23" t="str">
        <f t="shared" si="7"/>
        <v>1</v>
      </c>
      <c r="BF12" s="6" t="str">
        <f t="shared" si="7"/>
        <v>0</v>
      </c>
      <c r="BG12" s="6" t="str">
        <f t="shared" si="7"/>
        <v>1</v>
      </c>
      <c r="BH12" s="6" t="str">
        <f t="shared" si="7"/>
        <v>0</v>
      </c>
      <c r="BI12" s="6" t="str">
        <f t="shared" si="7"/>
        <v>0</v>
      </c>
      <c r="BJ12" s="6" t="str">
        <f t="shared" si="7"/>
        <v>0</v>
      </c>
      <c r="BK12" s="6" t="str">
        <f t="shared" si="7"/>
        <v>1</v>
      </c>
      <c r="BL12" s="6" t="str">
        <f t="shared" si="7"/>
        <v>1</v>
      </c>
      <c r="BM12" s="14" t="str">
        <f t="shared" si="7"/>
        <v>1</v>
      </c>
      <c r="BN12" s="4" t="str">
        <f>CA11</f>
        <v>0</v>
      </c>
      <c r="BO12" s="4" t="str">
        <f>CD11</f>
        <v>0</v>
      </c>
      <c r="BP12" s="4" t="str">
        <f>BX11</f>
        <v>1</v>
      </c>
      <c r="BQ12" s="4" t="str">
        <f>CK11</f>
        <v>1</v>
      </c>
      <c r="BR12" s="4" t="str">
        <f>BN11</f>
        <v>1</v>
      </c>
      <c r="BS12" s="4" t="str">
        <f>BR11</f>
        <v>0</v>
      </c>
      <c r="BT12" s="4" t="str">
        <f>BP11</f>
        <v>0</v>
      </c>
      <c r="BU12" s="4" t="str">
        <f>CO11</f>
        <v>0</v>
      </c>
      <c r="BV12" s="22" t="str">
        <f>CB11</f>
        <v>1</v>
      </c>
      <c r="BW12" s="6" t="str">
        <f>BS11</f>
        <v>0</v>
      </c>
      <c r="BX12" s="6" t="str">
        <f>CH11</f>
        <v>1</v>
      </c>
      <c r="BY12" s="6" t="str">
        <f>BW11</f>
        <v>0</v>
      </c>
      <c r="BZ12" s="6" t="str">
        <f>CJ11</f>
        <v>1</v>
      </c>
      <c r="CA12" s="6" t="str">
        <f>CF11</f>
        <v>1</v>
      </c>
      <c r="CB12" s="6" t="str">
        <f>BY11</f>
        <v>0</v>
      </c>
      <c r="CC12" s="23" t="str">
        <f>BQ11</f>
        <v>0</v>
      </c>
      <c r="CD12" s="4" t="str">
        <f>CM11</f>
        <v>1</v>
      </c>
      <c r="CE12" s="4" t="str">
        <f>BU11</f>
        <v>1</v>
      </c>
      <c r="CF12" s="4" t="str">
        <f>CC11</f>
        <v>1</v>
      </c>
      <c r="CG12" s="4" t="str">
        <f>BT11</f>
        <v>0</v>
      </c>
      <c r="CH12" s="4" t="str">
        <f>CN11</f>
        <v>1</v>
      </c>
      <c r="CI12" s="4" t="str">
        <f>CG11</f>
        <v>1</v>
      </c>
      <c r="CJ12" s="4" t="str">
        <f>BZ11</f>
        <v>1</v>
      </c>
      <c r="CK12" s="4" t="str">
        <f>BO11</f>
        <v>1</v>
      </c>
      <c r="CL12" s="22" t="str">
        <f>DB11</f>
        <v>0</v>
      </c>
      <c r="CM12" s="6" t="str">
        <f>DM11</f>
        <v>1</v>
      </c>
      <c r="CN12" s="6" t="str">
        <f>CR11</f>
        <v>0</v>
      </c>
      <c r="CO12" s="6" t="str">
        <f>CX11</f>
        <v>0</v>
      </c>
      <c r="CP12" s="6" t="str">
        <f>DH11</f>
        <v>0</v>
      </c>
      <c r="CQ12" s="6" t="str">
        <f>DP11</f>
        <v>1</v>
      </c>
      <c r="CR12" s="6" t="str">
        <f>CQ11</f>
        <v>1</v>
      </c>
      <c r="CS12" s="23" t="str">
        <f>DA11</f>
        <v>0</v>
      </c>
      <c r="CT12" s="4" t="str">
        <f>DL11</f>
        <v>0</v>
      </c>
      <c r="CU12" s="4" t="str">
        <f>DF11</f>
        <v>1</v>
      </c>
      <c r="CV12" s="4" t="str">
        <f>CT11</f>
        <v>0</v>
      </c>
      <c r="CW12" s="4" t="str">
        <f>DI11</f>
        <v>1</v>
      </c>
      <c r="CX12" s="4" t="str">
        <f>DE11</f>
        <v>0</v>
      </c>
      <c r="CY12" s="4" t="str">
        <f>DJ11</f>
        <v>1</v>
      </c>
      <c r="CZ12" s="4" t="str">
        <f>CZ11</f>
        <v>1</v>
      </c>
      <c r="DA12" s="4" t="str">
        <f>DQ11</f>
        <v>0</v>
      </c>
      <c r="DB12" s="22" t="str">
        <f>CU11</f>
        <v>0</v>
      </c>
      <c r="DC12" s="6" t="str">
        <f>DN11</f>
        <v>1</v>
      </c>
      <c r="DD12" s="6" t="str">
        <f>DG11</f>
        <v>0</v>
      </c>
      <c r="DE12" s="6" t="str">
        <f>DC11</f>
        <v>0</v>
      </c>
      <c r="DF12" s="6" t="str">
        <f>DK11</f>
        <v>1</v>
      </c>
      <c r="DG12" s="6" t="str">
        <f>CW11</f>
        <v>0</v>
      </c>
      <c r="DH12" s="6" t="str">
        <f>CP11</f>
        <v>1</v>
      </c>
      <c r="DI12" s="23" t="str">
        <f>CS11</f>
        <v>0</v>
      </c>
      <c r="DJ12" s="22"/>
      <c r="DK12" s="6"/>
      <c r="DL12" s="6"/>
      <c r="DM12" s="6"/>
      <c r="DN12" s="6"/>
      <c r="DO12" s="6"/>
      <c r="DP12" s="6"/>
      <c r="DQ12" s="23"/>
      <c r="DR12" s="4"/>
      <c r="DS12" s="4"/>
      <c r="DT12" s="4"/>
      <c r="DU12" s="4"/>
      <c r="DV12" s="4"/>
      <c r="DW12" s="4"/>
      <c r="DX12" s="4"/>
      <c r="DY12" s="4"/>
      <c r="DZ12" s="24" t="s">
        <v>108</v>
      </c>
    </row>
    <row r="13" spans="1:130" ht="20.25" customHeight="1" x14ac:dyDescent="0.25">
      <c r="A13" s="11" t="s">
        <v>14</v>
      </c>
      <c r="B13" s="5"/>
      <c r="C13" s="6"/>
      <c r="D13" s="6"/>
      <c r="E13" s="6"/>
      <c r="F13" s="6"/>
      <c r="G13" s="6"/>
      <c r="H13" s="6"/>
      <c r="I13" s="6"/>
      <c r="J13" s="22"/>
      <c r="K13" s="6"/>
      <c r="L13" s="6"/>
      <c r="M13" s="6"/>
      <c r="N13" s="6"/>
      <c r="O13" s="6"/>
      <c r="P13" s="6"/>
      <c r="Q13" s="23"/>
      <c r="R13" s="6"/>
      <c r="S13" s="6"/>
      <c r="T13" s="6"/>
      <c r="U13" s="6"/>
      <c r="V13" s="6"/>
      <c r="W13" s="6"/>
      <c r="X13" s="6"/>
      <c r="Y13" s="6"/>
      <c r="Z13" s="22"/>
      <c r="AA13" s="6"/>
      <c r="AB13" s="6"/>
      <c r="AC13" s="6"/>
      <c r="AD13" s="6"/>
      <c r="AE13" s="6"/>
      <c r="AF13" s="6"/>
      <c r="AG13" s="23"/>
      <c r="AH13" s="6" t="str">
        <f>VLOOKUP(R12&amp;S12&amp;T12&amp;U12&amp;V12&amp;W12, 'S-boxes'!A$2:AG$65, 2, TRUE)</f>
        <v>0</v>
      </c>
      <c r="AI13" s="6" t="str">
        <f>VLOOKUP(R12&amp;S12&amp;T12&amp;U12&amp;V12&amp;W12, 'S-boxes'!A$2:AG$65, 3, TRUE)</f>
        <v>1</v>
      </c>
      <c r="AJ13" s="6" t="str">
        <f>VLOOKUP(R12&amp;S12&amp;T12&amp;U12&amp;V12&amp;W12, 'S-boxes'!A$2:AG$65, 4, TRUE)</f>
        <v>1</v>
      </c>
      <c r="AK13" s="6" t="str">
        <f>VLOOKUP(R12&amp;S12&amp;T12&amp;U12&amp;V12&amp;W12, 'S-boxes'!A$2:AG$65, 5, TRUE)</f>
        <v>1</v>
      </c>
      <c r="AL13" s="6" t="str">
        <f>VLOOKUP(X12&amp;Y12&amp;Z12&amp;AA12&amp;AB12&amp;AC12, 'S-boxes'!A$2:AG$65, 6, TRUE)</f>
        <v>1</v>
      </c>
      <c r="AM13" s="6" t="str">
        <f>VLOOKUP(X12&amp;Y12&amp;Z12&amp;AA12&amp;AB12&amp;AC12, 'S-boxes'!A$2:AG$65, 7, TRUE)</f>
        <v>0</v>
      </c>
      <c r="AN13" s="6" t="str">
        <f>VLOOKUP(X12&amp;Y12&amp;Z12&amp;AA12&amp;AB12&amp;AC12, 'S-boxes'!A$2:AG$65, 8, TRUE)</f>
        <v>1</v>
      </c>
      <c r="AO13" s="6" t="str">
        <f>VLOOKUP(X12&amp;Y12&amp;Z12&amp;AA12&amp;AB12&amp;AC12, 'S-boxes'!A$2:AG$65, 9, TRUE)</f>
        <v>1</v>
      </c>
      <c r="AP13" s="22" t="str">
        <f>VLOOKUP(AD12&amp;AE12&amp;AF12&amp;AG12&amp;AH12&amp;AI12, 'S-boxes'!A$2:AG$65, 10, TRUE)</f>
        <v>1</v>
      </c>
      <c r="AQ13" s="6" t="str">
        <f>VLOOKUP(AD12&amp;AE12&amp;AF12&amp;AG12&amp;AH12&amp;AI12, 'S-boxes'!A$2:AG$65, 11, TRUE)</f>
        <v>1</v>
      </c>
      <c r="AR13" s="6" t="str">
        <f>VLOOKUP(AD12&amp;AE12&amp;AF12&amp;AG12&amp;AH12&amp;AI12, 'S-boxes'!A$2:AG$65, 12, TRUE)</f>
        <v>0</v>
      </c>
      <c r="AS13" s="6" t="str">
        <f>VLOOKUP(AD12&amp;AE12&amp;AF12&amp;AG12&amp;AH12&amp;AI12, 'S-boxes'!A$2:AG$65, 13, TRUE)</f>
        <v>0</v>
      </c>
      <c r="AT13" s="6" t="str">
        <f>VLOOKUP(AJ12&amp;AK12&amp;AL12&amp;AM12&amp;AN12&amp;AO12, 'S-boxes'!A$2:AG$65, 14, TRUE)</f>
        <v>0</v>
      </c>
      <c r="AU13" s="6" t="str">
        <f>VLOOKUP(AJ12&amp;AK12&amp;AL12&amp;AM12&amp;AN12&amp;AO12, 'S-boxes'!A$2:AG$65, 15, TRUE)</f>
        <v>1</v>
      </c>
      <c r="AV13" s="6" t="str">
        <f>VLOOKUP(AJ12&amp;AK12&amp;AL12&amp;AM12&amp;AN12&amp;AO12, 'S-boxes'!A$2:AG$65, 16, TRUE)</f>
        <v>1</v>
      </c>
      <c r="AW13" s="23" t="str">
        <f>VLOOKUP(AJ12&amp;AK12&amp;AL12&amp;AM12&amp;AN12&amp;AO12, 'S-boxes'!A$2:AG$65, 17, TRUE)</f>
        <v>0</v>
      </c>
      <c r="AX13" s="22" t="str">
        <f>VLOOKUP(AP12&amp;AQ12&amp;AR12&amp;AS12&amp;AT12&amp;AU12, 'S-boxes'!A$2:AG$65, 18, TRUE)</f>
        <v>1</v>
      </c>
      <c r="AY13" s="6" t="str">
        <f>VLOOKUP(AP12&amp;AQ12&amp;AR12&amp;AS12&amp;AT12&amp;AU12, 'S-boxes'!A$2:AG$65, 19, TRUE)</f>
        <v>1</v>
      </c>
      <c r="AZ13" s="6" t="str">
        <f>VLOOKUP(AP12&amp;AQ12&amp;AR12&amp;AS12&amp;AT12&amp;AU12, 'S-boxes'!A$2:AG$65, 20, TRUE)</f>
        <v>1</v>
      </c>
      <c r="BA13" s="6" t="str">
        <f>VLOOKUP(AP12&amp;AQ12&amp;AR12&amp;AS12&amp;AT12&amp;AU12, 'S-boxes'!A$2:AG$65, 21, TRUE)</f>
        <v>0</v>
      </c>
      <c r="BB13" s="6" t="str">
        <f>VLOOKUP(AV12&amp;AW12&amp;AX12&amp;AY12&amp;AZ12&amp;BA12, 'S-boxes'!A$2:AG$65, 22, TRUE)</f>
        <v>0</v>
      </c>
      <c r="BC13" s="6" t="str">
        <f>VLOOKUP(AV12&amp;AW12&amp;AX12&amp;AY12&amp;AZ12&amp;BA12, 'S-boxes'!A$2:AG$65, 23, TRUE)</f>
        <v>0</v>
      </c>
      <c r="BD13" s="6" t="str">
        <f>VLOOKUP(AV12&amp;AW12&amp;AX12&amp;AY12&amp;AZ12&amp;BA12, 'S-boxes'!A$2:AG$65, 24, TRUE)</f>
        <v>1</v>
      </c>
      <c r="BE13" s="23" t="str">
        <f>VLOOKUP(AV12&amp;AW12&amp;AX12&amp;AY12&amp;AZ12&amp;BA12, 'S-boxes'!A$2:AG$65, 25, TRUE)</f>
        <v>0</v>
      </c>
      <c r="BF13" s="6" t="str">
        <f>VLOOKUP(BB12&amp;BC12&amp;BD12&amp;BE12&amp;BF12&amp;BG12, 'S-boxes'!A$2:AG$65, 26, TRUE)</f>
        <v>0</v>
      </c>
      <c r="BG13" s="6" t="str">
        <f>VLOOKUP(BB12&amp;BC12&amp;BD12&amp;BE12&amp;BF12&amp;BG12, 'S-boxes'!A$2:AG$65, 27, TRUE)</f>
        <v>1</v>
      </c>
      <c r="BH13" s="6" t="str">
        <f>VLOOKUP(BB12&amp;BC12&amp;BD12&amp;BE12&amp;BF12&amp;BG12, 'S-boxes'!A$2:AG$65, 28, TRUE)</f>
        <v>0</v>
      </c>
      <c r="BI13" s="6" t="str">
        <f>VLOOKUP(BB12&amp;BC12&amp;BD12&amp;BE12&amp;BF12&amp;BG12, 'S-boxes'!A$2:AG$65, 29, TRUE)</f>
        <v>1</v>
      </c>
      <c r="BJ13" s="6" t="str">
        <f>VLOOKUP(BH12&amp;BI12&amp;BJ12&amp;BK12&amp;BL12&amp;BM12, 'S-boxes'!A$2:AG$65, 30, TRUE)</f>
        <v>1</v>
      </c>
      <c r="BK13" s="6" t="str">
        <f>VLOOKUP(BH12&amp;BI12&amp;BJ12&amp;BK12&amp;BL12&amp;BM12, 'S-boxes'!A$2:AG$65, 31, TRUE)</f>
        <v>0</v>
      </c>
      <c r="BL13" s="6" t="str">
        <f>VLOOKUP(BH12&amp;BI12&amp;BJ12&amp;BK12&amp;BL12&amp;BM12, 'S-boxes'!A$2:AG$65, 32, TRUE)</f>
        <v>0</v>
      </c>
      <c r="BM13" s="14" t="str">
        <f>VLOOKUP(BH12&amp;BI12&amp;BJ12&amp;BK12&amp;BL12&amp;BM12, 'S-boxes'!A$2:AG$65, 33, TRUE)</f>
        <v>0</v>
      </c>
      <c r="BN13" s="4"/>
      <c r="BO13" s="4"/>
      <c r="BP13" s="4"/>
      <c r="BQ13" s="4"/>
      <c r="BR13" s="4"/>
      <c r="BS13" s="4"/>
      <c r="BT13" s="4"/>
      <c r="BU13" s="4"/>
      <c r="BV13" s="22"/>
      <c r="BW13" s="6"/>
      <c r="BX13" s="6"/>
      <c r="BY13" s="6"/>
      <c r="BZ13" s="6"/>
      <c r="CA13" s="6"/>
      <c r="CB13" s="6"/>
      <c r="CC13" s="23"/>
      <c r="CD13" s="4"/>
      <c r="CE13" s="4"/>
      <c r="CF13" s="4"/>
      <c r="CG13" s="4"/>
      <c r="CH13" s="4"/>
      <c r="CI13" s="4"/>
      <c r="CJ13" s="4"/>
      <c r="CK13" s="4"/>
      <c r="CL13" s="22"/>
      <c r="CM13" s="6"/>
      <c r="CN13" s="6"/>
      <c r="CO13" s="6"/>
      <c r="CP13" s="6"/>
      <c r="CQ13" s="6"/>
      <c r="CR13" s="6"/>
      <c r="CS13" s="23"/>
      <c r="CT13" s="4"/>
      <c r="CU13" s="4"/>
      <c r="CV13" s="4"/>
      <c r="CW13" s="4"/>
      <c r="CX13" s="4"/>
      <c r="CY13" s="4"/>
      <c r="CZ13" s="4"/>
      <c r="DA13" s="4"/>
      <c r="DB13" s="22"/>
      <c r="DC13" s="6"/>
      <c r="DD13" s="6"/>
      <c r="DE13" s="6"/>
      <c r="DF13" s="6"/>
      <c r="DG13" s="6"/>
      <c r="DH13" s="6"/>
      <c r="DI13" s="23"/>
      <c r="DJ13" s="22"/>
      <c r="DK13" s="6"/>
      <c r="DL13" s="6"/>
      <c r="DM13" s="6"/>
      <c r="DN13" s="6"/>
      <c r="DO13" s="6"/>
      <c r="DP13" s="6"/>
      <c r="DQ13" s="23"/>
      <c r="DR13" s="4"/>
      <c r="DS13" s="4"/>
      <c r="DT13" s="4"/>
      <c r="DU13" s="4"/>
      <c r="DV13" s="4"/>
      <c r="DW13" s="4"/>
      <c r="DX13" s="4"/>
      <c r="DY13" s="4"/>
      <c r="DZ13" s="24"/>
    </row>
    <row r="14" spans="1:130" ht="20.25" customHeight="1" x14ac:dyDescent="0.25">
      <c r="A14" s="11" t="s">
        <v>15</v>
      </c>
      <c r="B14" s="5"/>
      <c r="C14" s="6"/>
      <c r="D14" s="6"/>
      <c r="E14" s="6"/>
      <c r="F14" s="6"/>
      <c r="G14" s="6"/>
      <c r="H14" s="6"/>
      <c r="I14" s="6"/>
      <c r="J14" s="22"/>
      <c r="K14" s="6"/>
      <c r="L14" s="6"/>
      <c r="M14" s="6"/>
      <c r="N14" s="6"/>
      <c r="O14" s="6"/>
      <c r="P14" s="6"/>
      <c r="Q14" s="23"/>
      <c r="R14" s="6"/>
      <c r="S14" s="6"/>
      <c r="T14" s="6"/>
      <c r="U14" s="6"/>
      <c r="V14" s="6"/>
      <c r="W14" s="6"/>
      <c r="X14" s="6"/>
      <c r="Y14" s="6"/>
      <c r="Z14" s="22"/>
      <c r="AA14" s="6"/>
      <c r="AB14" s="6"/>
      <c r="AC14" s="6"/>
      <c r="AD14" s="6"/>
      <c r="AE14" s="6"/>
      <c r="AF14" s="6"/>
      <c r="AG14" s="23"/>
      <c r="AH14" s="6" t="str">
        <f>AW13</f>
        <v>0</v>
      </c>
      <c r="AI14" s="6" t="str">
        <f>AN13</f>
        <v>1</v>
      </c>
      <c r="AJ14" s="6" t="str">
        <f>BA13</f>
        <v>0</v>
      </c>
      <c r="AK14" s="6" t="str">
        <f>BB13</f>
        <v>0</v>
      </c>
      <c r="AL14" s="6" t="str">
        <f>BJ13</f>
        <v>1</v>
      </c>
      <c r="AM14" s="6" t="str">
        <f>AS13</f>
        <v>0</v>
      </c>
      <c r="AN14" s="6" t="str">
        <f>BI13</f>
        <v>1</v>
      </c>
      <c r="AO14" s="6" t="str">
        <f>AX13</f>
        <v>1</v>
      </c>
      <c r="AP14" s="22" t="str">
        <f>AH13</f>
        <v>0</v>
      </c>
      <c r="AQ14" s="6" t="str">
        <f>AV13</f>
        <v>1</v>
      </c>
      <c r="AR14" s="6" t="str">
        <f>BD13</f>
        <v>1</v>
      </c>
      <c r="AS14" s="6" t="str">
        <f>BG13</f>
        <v>1</v>
      </c>
      <c r="AT14" s="6" t="str">
        <f>AL13</f>
        <v>1</v>
      </c>
      <c r="AU14" s="6" t="str">
        <f>AY13</f>
        <v>1</v>
      </c>
      <c r="AV14" s="6" t="str">
        <f>BL13</f>
        <v>0</v>
      </c>
      <c r="AW14" s="23" t="str">
        <f>AQ13</f>
        <v>1</v>
      </c>
      <c r="AX14" s="22" t="str">
        <f>AI13</f>
        <v>1</v>
      </c>
      <c r="AY14" s="6" t="str">
        <f>AO13</f>
        <v>1</v>
      </c>
      <c r="AZ14" s="6" t="str">
        <f>BE13</f>
        <v>0</v>
      </c>
      <c r="BA14" s="6" t="str">
        <f>AU13</f>
        <v>1</v>
      </c>
      <c r="BB14" s="6" t="str">
        <f>BM13</f>
        <v>0</v>
      </c>
      <c r="BC14" s="6" t="str">
        <f>BH13</f>
        <v>0</v>
      </c>
      <c r="BD14" s="6" t="str">
        <f>AJ13</f>
        <v>1</v>
      </c>
      <c r="BE14" s="23" t="str">
        <f>AP13</f>
        <v>1</v>
      </c>
      <c r="BF14" s="6" t="str">
        <f>AZ13</f>
        <v>1</v>
      </c>
      <c r="BG14" s="6" t="str">
        <f>AT13</f>
        <v>0</v>
      </c>
      <c r="BH14" s="6" t="str">
        <f>BK13</f>
        <v>0</v>
      </c>
      <c r="BI14" s="6" t="str">
        <f>AM13</f>
        <v>0</v>
      </c>
      <c r="BJ14" s="6" t="str">
        <f>BC13</f>
        <v>0</v>
      </c>
      <c r="BK14" s="6" t="str">
        <f>AR13</f>
        <v>0</v>
      </c>
      <c r="BL14" s="6" t="str">
        <f>AK13</f>
        <v>1</v>
      </c>
      <c r="BM14" s="14" t="str">
        <f>BF13</f>
        <v>0</v>
      </c>
      <c r="BN14" s="4"/>
      <c r="BO14" s="4"/>
      <c r="BP14" s="4"/>
      <c r="BQ14" s="4"/>
      <c r="BR14" s="4"/>
      <c r="BS14" s="4"/>
      <c r="BT14" s="4"/>
      <c r="BU14" s="4"/>
      <c r="BV14" s="22"/>
      <c r="BW14" s="6"/>
      <c r="BX14" s="6"/>
      <c r="BY14" s="6"/>
      <c r="BZ14" s="6"/>
      <c r="CA14" s="6"/>
      <c r="CB14" s="6"/>
      <c r="CC14" s="23"/>
      <c r="CD14" s="4"/>
      <c r="CE14" s="4"/>
      <c r="CF14" s="4"/>
      <c r="CG14" s="4"/>
      <c r="CH14" s="4"/>
      <c r="CI14" s="4"/>
      <c r="CJ14" s="4"/>
      <c r="CK14" s="4"/>
      <c r="CL14" s="22"/>
      <c r="CM14" s="6"/>
      <c r="CN14" s="6"/>
      <c r="CO14" s="6"/>
      <c r="CP14" s="6"/>
      <c r="CQ14" s="6"/>
      <c r="CR14" s="6"/>
      <c r="CS14" s="23"/>
      <c r="CT14" s="4"/>
      <c r="CU14" s="4"/>
      <c r="CV14" s="4"/>
      <c r="CW14" s="4"/>
      <c r="CX14" s="4"/>
      <c r="CY14" s="4"/>
      <c r="CZ14" s="4"/>
      <c r="DA14" s="4"/>
      <c r="DB14" s="22"/>
      <c r="DC14" s="6"/>
      <c r="DD14" s="6"/>
      <c r="DE14" s="6"/>
      <c r="DF14" s="6"/>
      <c r="DG14" s="6"/>
      <c r="DH14" s="6"/>
      <c r="DI14" s="23"/>
      <c r="DJ14" s="22"/>
      <c r="DK14" s="6"/>
      <c r="DL14" s="6"/>
      <c r="DM14" s="6"/>
      <c r="DN14" s="6"/>
      <c r="DO14" s="6"/>
      <c r="DP14" s="6"/>
      <c r="DQ14" s="23"/>
      <c r="DR14" s="4"/>
      <c r="DS14" s="4"/>
      <c r="DT14" s="4"/>
      <c r="DU14" s="4"/>
      <c r="DV14" s="4"/>
      <c r="DW14" s="4"/>
      <c r="DX14" s="4"/>
      <c r="DY14" s="4"/>
      <c r="DZ14" s="24"/>
    </row>
    <row r="15" spans="1:130" ht="20.25" customHeight="1" x14ac:dyDescent="0.25">
      <c r="A15" s="11" t="s">
        <v>17</v>
      </c>
      <c r="B15" s="5" t="str">
        <f>AH9</f>
        <v>1</v>
      </c>
      <c r="C15" s="6" t="str">
        <f t="shared" ref="C15:AG15" si="8">AI9</f>
        <v>0</v>
      </c>
      <c r="D15" s="6" t="str">
        <f t="shared" si="8"/>
        <v>0</v>
      </c>
      <c r="E15" s="6" t="str">
        <f t="shared" si="8"/>
        <v>0</v>
      </c>
      <c r="F15" s="6" t="str">
        <f t="shared" si="8"/>
        <v>0</v>
      </c>
      <c r="G15" s="6" t="str">
        <f t="shared" si="8"/>
        <v>0</v>
      </c>
      <c r="H15" s="6" t="str">
        <f t="shared" si="8"/>
        <v>0</v>
      </c>
      <c r="I15" s="6" t="str">
        <f t="shared" si="8"/>
        <v>0</v>
      </c>
      <c r="J15" s="22" t="str">
        <f t="shared" si="8"/>
        <v>0</v>
      </c>
      <c r="K15" s="6" t="str">
        <f t="shared" si="8"/>
        <v>1</v>
      </c>
      <c r="L15" s="6" t="str">
        <f t="shared" si="8"/>
        <v>1</v>
      </c>
      <c r="M15" s="6" t="str">
        <f t="shared" si="8"/>
        <v>0</v>
      </c>
      <c r="N15" s="6" t="str">
        <f t="shared" si="8"/>
        <v>0</v>
      </c>
      <c r="O15" s="6" t="str">
        <f t="shared" si="8"/>
        <v>1</v>
      </c>
      <c r="P15" s="6" t="str">
        <f t="shared" si="8"/>
        <v>1</v>
      </c>
      <c r="Q15" s="23" t="str">
        <f t="shared" si="8"/>
        <v>0</v>
      </c>
      <c r="R15" s="6" t="str">
        <f t="shared" si="8"/>
        <v>1</v>
      </c>
      <c r="S15" s="6" t="str">
        <f t="shared" si="8"/>
        <v>0</v>
      </c>
      <c r="T15" s="6" t="str">
        <f t="shared" si="8"/>
        <v>0</v>
      </c>
      <c r="U15" s="6" t="str">
        <f t="shared" si="8"/>
        <v>0</v>
      </c>
      <c r="V15" s="6" t="str">
        <f t="shared" si="8"/>
        <v>0</v>
      </c>
      <c r="W15" s="6" t="str">
        <f t="shared" si="8"/>
        <v>0</v>
      </c>
      <c r="X15" s="6" t="str">
        <f t="shared" si="8"/>
        <v>0</v>
      </c>
      <c r="Y15" s="6" t="str">
        <f t="shared" si="8"/>
        <v>0</v>
      </c>
      <c r="Z15" s="22" t="str">
        <f t="shared" si="8"/>
        <v>0</v>
      </c>
      <c r="AA15" s="6" t="str">
        <f t="shared" si="8"/>
        <v>1</v>
      </c>
      <c r="AB15" s="6" t="str">
        <f t="shared" si="8"/>
        <v>1</v>
      </c>
      <c r="AC15" s="6" t="str">
        <f t="shared" si="8"/>
        <v>0</v>
      </c>
      <c r="AD15" s="6" t="str">
        <f t="shared" si="8"/>
        <v>0</v>
      </c>
      <c r="AE15" s="6" t="str">
        <f t="shared" si="8"/>
        <v>1</v>
      </c>
      <c r="AF15" s="6" t="str">
        <f t="shared" si="8"/>
        <v>1</v>
      </c>
      <c r="AG15" s="23" t="str">
        <f t="shared" si="8"/>
        <v>0</v>
      </c>
      <c r="AH15" s="6" t="str">
        <f>IF(AH14=B9,"0","1")</f>
        <v>0</v>
      </c>
      <c r="AI15" s="6" t="str">
        <f t="shared" ref="AI15:BM15" si="9">IF(AI14=C9,"0","1")</f>
        <v>0</v>
      </c>
      <c r="AJ15" s="6" t="str">
        <f t="shared" si="9"/>
        <v>1</v>
      </c>
      <c r="AK15" s="6" t="str">
        <f t="shared" si="9"/>
        <v>1</v>
      </c>
      <c r="AL15" s="6" t="str">
        <f t="shared" si="9"/>
        <v>0</v>
      </c>
      <c r="AM15" s="6" t="str">
        <f t="shared" si="9"/>
        <v>0</v>
      </c>
      <c r="AN15" s="6" t="str">
        <f t="shared" si="9"/>
        <v>1</v>
      </c>
      <c r="AO15" s="6" t="str">
        <f t="shared" si="9"/>
        <v>1</v>
      </c>
      <c r="AP15" s="22" t="str">
        <f t="shared" si="9"/>
        <v>0</v>
      </c>
      <c r="AQ15" s="6" t="str">
        <f t="shared" si="9"/>
        <v>0</v>
      </c>
      <c r="AR15" s="6" t="str">
        <f t="shared" si="9"/>
        <v>1</v>
      </c>
      <c r="AS15" s="6" t="str">
        <f t="shared" si="9"/>
        <v>0</v>
      </c>
      <c r="AT15" s="6" t="str">
        <f t="shared" si="9"/>
        <v>1</v>
      </c>
      <c r="AU15" s="6" t="str">
        <f t="shared" si="9"/>
        <v>0</v>
      </c>
      <c r="AV15" s="6" t="str">
        <f t="shared" si="9"/>
        <v>0</v>
      </c>
      <c r="AW15" s="23" t="str">
        <f t="shared" si="9"/>
        <v>0</v>
      </c>
      <c r="AX15" s="22" t="str">
        <f t="shared" si="9"/>
        <v>1</v>
      </c>
      <c r="AY15" s="6" t="str">
        <f t="shared" si="9"/>
        <v>0</v>
      </c>
      <c r="AZ15" s="6" t="str">
        <f t="shared" si="9"/>
        <v>1</v>
      </c>
      <c r="BA15" s="6" t="str">
        <f t="shared" si="9"/>
        <v>0</v>
      </c>
      <c r="BB15" s="6" t="str">
        <f t="shared" si="9"/>
        <v>1</v>
      </c>
      <c r="BC15" s="6" t="str">
        <f t="shared" si="9"/>
        <v>0</v>
      </c>
      <c r="BD15" s="6" t="str">
        <f t="shared" si="9"/>
        <v>1</v>
      </c>
      <c r="BE15" s="23" t="str">
        <f t="shared" si="9"/>
        <v>1</v>
      </c>
      <c r="BF15" s="6" t="str">
        <f t="shared" si="9"/>
        <v>1</v>
      </c>
      <c r="BG15" s="6" t="str">
        <f t="shared" si="9"/>
        <v>1</v>
      </c>
      <c r="BH15" s="6" t="str">
        <f t="shared" si="9"/>
        <v>0</v>
      </c>
      <c r="BI15" s="6" t="str">
        <f t="shared" si="9"/>
        <v>1</v>
      </c>
      <c r="BJ15" s="6" t="str">
        <f t="shared" si="9"/>
        <v>0</v>
      </c>
      <c r="BK15" s="6" t="str">
        <f t="shared" si="9"/>
        <v>1</v>
      </c>
      <c r="BL15" s="6" t="str">
        <f t="shared" si="9"/>
        <v>1</v>
      </c>
      <c r="BM15" s="14" t="str">
        <f t="shared" si="9"/>
        <v>1</v>
      </c>
      <c r="BN15" s="4"/>
      <c r="BO15" s="4"/>
      <c r="BP15" s="4"/>
      <c r="BQ15" s="4"/>
      <c r="BR15" s="4"/>
      <c r="BS15" s="4"/>
      <c r="BT15" s="4"/>
      <c r="BU15" s="4"/>
      <c r="BV15" s="22"/>
      <c r="BW15" s="6"/>
      <c r="BX15" s="6"/>
      <c r="BY15" s="6"/>
      <c r="BZ15" s="6"/>
      <c r="CA15" s="6"/>
      <c r="CB15" s="6"/>
      <c r="CC15" s="23"/>
      <c r="CD15" s="4"/>
      <c r="CE15" s="4"/>
      <c r="CF15" s="4"/>
      <c r="CG15" s="4"/>
      <c r="CH15" s="4"/>
      <c r="CI15" s="4"/>
      <c r="CJ15" s="4"/>
      <c r="CK15" s="4"/>
      <c r="CL15" s="22"/>
      <c r="CM15" s="6"/>
      <c r="CN15" s="6"/>
      <c r="CO15" s="6"/>
      <c r="CP15" s="6"/>
      <c r="CQ15" s="6"/>
      <c r="CR15" s="6"/>
      <c r="CS15" s="23"/>
      <c r="CT15" s="4"/>
      <c r="CU15" s="4"/>
      <c r="CV15" s="4"/>
      <c r="CW15" s="4"/>
      <c r="CX15" s="4"/>
      <c r="CY15" s="4"/>
      <c r="CZ15" s="4"/>
      <c r="DA15" s="4"/>
      <c r="DB15" s="22"/>
      <c r="DC15" s="6"/>
      <c r="DD15" s="6"/>
      <c r="DE15" s="6"/>
      <c r="DF15" s="6"/>
      <c r="DG15" s="6"/>
      <c r="DH15" s="6"/>
      <c r="DI15" s="23"/>
      <c r="DJ15" s="22"/>
      <c r="DK15" s="6"/>
      <c r="DL15" s="6"/>
      <c r="DM15" s="6"/>
      <c r="DN15" s="6"/>
      <c r="DO15" s="6"/>
      <c r="DP15" s="6"/>
      <c r="DQ15" s="23"/>
      <c r="DR15" s="4"/>
      <c r="DS15" s="4"/>
      <c r="DT15" s="4"/>
      <c r="DU15" s="4"/>
      <c r="DV15" s="4"/>
      <c r="DW15" s="4"/>
      <c r="DX15" s="4"/>
      <c r="DY15" s="4"/>
      <c r="DZ15" s="24"/>
    </row>
    <row r="16" spans="1:130" ht="20.25" customHeight="1" x14ac:dyDescent="0.25">
      <c r="A16" s="16" t="s">
        <v>91</v>
      </c>
      <c r="B16" s="17"/>
      <c r="C16" s="18"/>
      <c r="D16" s="18"/>
      <c r="E16" s="18"/>
      <c r="F16" s="18"/>
      <c r="G16" s="18"/>
      <c r="H16" s="18"/>
      <c r="I16" s="18"/>
      <c r="J16" s="20"/>
      <c r="K16" s="18"/>
      <c r="L16" s="18"/>
      <c r="M16" s="18"/>
      <c r="N16" s="18"/>
      <c r="O16" s="18"/>
      <c r="P16" s="18"/>
      <c r="Q16" s="21"/>
      <c r="R16" s="18"/>
      <c r="S16" s="18"/>
      <c r="T16" s="18"/>
      <c r="U16" s="18"/>
      <c r="V16" s="18"/>
      <c r="W16" s="18"/>
      <c r="X16" s="18"/>
      <c r="Y16" s="18"/>
      <c r="Z16" s="20"/>
      <c r="AA16" s="18"/>
      <c r="AB16" s="18"/>
      <c r="AC16" s="18"/>
      <c r="AD16" s="18"/>
      <c r="AE16" s="18"/>
      <c r="AF16" s="18"/>
      <c r="AG16" s="21"/>
      <c r="AH16" s="18"/>
      <c r="AI16" s="18"/>
      <c r="AJ16" s="18"/>
      <c r="AK16" s="18"/>
      <c r="AL16" s="18"/>
      <c r="AM16" s="18"/>
      <c r="AN16" s="18"/>
      <c r="AO16" s="18"/>
      <c r="AP16" s="20"/>
      <c r="AQ16" s="18"/>
      <c r="AR16" s="18"/>
      <c r="AS16" s="18"/>
      <c r="AT16" s="18"/>
      <c r="AU16" s="18"/>
      <c r="AV16" s="18"/>
      <c r="AW16" s="21"/>
      <c r="AX16" s="20"/>
      <c r="AY16" s="18"/>
      <c r="AZ16" s="18"/>
      <c r="BA16" s="18"/>
      <c r="BB16" s="18"/>
      <c r="BC16" s="18"/>
      <c r="BD16" s="18"/>
      <c r="BE16" s="21"/>
      <c r="BF16" s="18"/>
      <c r="BG16" s="18"/>
      <c r="BH16" s="18"/>
      <c r="BI16" s="18"/>
      <c r="BJ16" s="18"/>
      <c r="BK16" s="18"/>
      <c r="BL16" s="18"/>
      <c r="BM16" s="19"/>
      <c r="BN16" s="18"/>
      <c r="BO16" s="18"/>
      <c r="BP16" s="18"/>
      <c r="BQ16" s="18"/>
      <c r="BR16" s="18"/>
      <c r="BS16" s="18"/>
      <c r="BT16" s="18"/>
      <c r="BU16" s="18"/>
      <c r="BV16" s="20"/>
      <c r="BW16" s="18"/>
      <c r="BX16" s="18"/>
      <c r="BY16" s="18"/>
      <c r="BZ16" s="18"/>
      <c r="CA16" s="18"/>
      <c r="CB16" s="18"/>
      <c r="CC16" s="21"/>
      <c r="CD16" s="18"/>
      <c r="CE16" s="18"/>
      <c r="CF16" s="18"/>
      <c r="CG16" s="18"/>
      <c r="CH16" s="18"/>
      <c r="CI16" s="18"/>
      <c r="CJ16" s="18"/>
      <c r="CK16" s="18"/>
      <c r="CL16" s="20"/>
      <c r="CM16" s="18"/>
      <c r="CN16" s="18"/>
      <c r="CO16" s="18"/>
      <c r="CP16" s="18"/>
      <c r="CQ16" s="18"/>
      <c r="CR16" s="18"/>
      <c r="CS16" s="21"/>
      <c r="CT16" s="18"/>
      <c r="CU16" s="18"/>
      <c r="CV16" s="18"/>
      <c r="CW16" s="18"/>
      <c r="CX16" s="18"/>
      <c r="CY16" s="18"/>
      <c r="CZ16" s="18"/>
      <c r="DA16" s="18"/>
      <c r="DB16" s="20"/>
      <c r="DC16" s="18"/>
      <c r="DD16" s="18"/>
      <c r="DE16" s="18"/>
      <c r="DF16" s="18"/>
      <c r="DG16" s="18"/>
      <c r="DH16" s="18"/>
      <c r="DI16" s="21"/>
      <c r="DJ16" s="20"/>
      <c r="DK16" s="18"/>
      <c r="DL16" s="18"/>
      <c r="DM16" s="18"/>
      <c r="DN16" s="18"/>
      <c r="DO16" s="18"/>
      <c r="DP16" s="18"/>
      <c r="DQ16" s="21"/>
      <c r="DR16" s="18"/>
      <c r="DS16" s="18"/>
      <c r="DT16" s="18"/>
      <c r="DU16" s="18"/>
      <c r="DV16" s="18"/>
      <c r="DW16" s="18"/>
      <c r="DX16" s="18"/>
      <c r="DY16" s="18"/>
      <c r="DZ16" s="25"/>
    </row>
    <row r="17" spans="1:130" ht="20.25" customHeight="1" x14ac:dyDescent="0.25">
      <c r="A17" s="11" t="s">
        <v>18</v>
      </c>
      <c r="B17" s="5"/>
      <c r="C17" s="6"/>
      <c r="D17" s="6"/>
      <c r="E17" s="6"/>
      <c r="F17" s="6"/>
      <c r="G17" s="6"/>
      <c r="H17" s="6"/>
      <c r="I17" s="6"/>
      <c r="J17" s="22"/>
      <c r="K17" s="6"/>
      <c r="L17" s="6"/>
      <c r="M17" s="6"/>
      <c r="N17" s="6"/>
      <c r="O17" s="6"/>
      <c r="P17" s="6"/>
      <c r="Q17" s="23"/>
      <c r="R17" s="6" t="str">
        <f>BM15</f>
        <v>1</v>
      </c>
      <c r="S17" s="6" t="str">
        <f>AH15</f>
        <v>0</v>
      </c>
      <c r="T17" s="6" t="str">
        <f>AI15</f>
        <v>0</v>
      </c>
      <c r="U17" s="6" t="str">
        <f>AJ15</f>
        <v>1</v>
      </c>
      <c r="V17" s="6" t="str">
        <f>AK15</f>
        <v>1</v>
      </c>
      <c r="W17" s="6" t="str">
        <f>AL15</f>
        <v>0</v>
      </c>
      <c r="X17" s="6" t="str">
        <f t="shared" ref="X17" si="10">AK15</f>
        <v>1</v>
      </c>
      <c r="Y17" s="6" t="str">
        <f t="shared" ref="Y17" si="11">AL15</f>
        <v>0</v>
      </c>
      <c r="Z17" s="22" t="str">
        <f t="shared" ref="Z17" si="12">AM15</f>
        <v>0</v>
      </c>
      <c r="AA17" s="6" t="str">
        <f t="shared" ref="AA17" si="13">AN15</f>
        <v>1</v>
      </c>
      <c r="AB17" s="6" t="str">
        <f t="shared" ref="AB17" si="14">AO15</f>
        <v>1</v>
      </c>
      <c r="AC17" s="6" t="str">
        <f t="shared" ref="AC17" si="15">AP15</f>
        <v>0</v>
      </c>
      <c r="AD17" s="6" t="str">
        <f t="shared" ref="AD17" si="16">AO15</f>
        <v>1</v>
      </c>
      <c r="AE17" s="6" t="str">
        <f t="shared" ref="AE17" si="17">AP15</f>
        <v>0</v>
      </c>
      <c r="AF17" s="6" t="str">
        <f t="shared" ref="AF17" si="18">AQ15</f>
        <v>0</v>
      </c>
      <c r="AG17" s="23" t="str">
        <f t="shared" ref="AG17" si="19">AR15</f>
        <v>1</v>
      </c>
      <c r="AH17" s="6" t="str">
        <f t="shared" ref="AH17" si="20">AS15</f>
        <v>0</v>
      </c>
      <c r="AI17" s="6" t="str">
        <f t="shared" ref="AI17" si="21">AT15</f>
        <v>1</v>
      </c>
      <c r="AJ17" s="6" t="str">
        <f t="shared" ref="AJ17" si="22">AS15</f>
        <v>0</v>
      </c>
      <c r="AK17" s="6" t="str">
        <f t="shared" ref="AK17" si="23">AT15</f>
        <v>1</v>
      </c>
      <c r="AL17" s="6" t="str">
        <f t="shared" ref="AL17" si="24">AU15</f>
        <v>0</v>
      </c>
      <c r="AM17" s="6" t="str">
        <f t="shared" ref="AM17" si="25">AV15</f>
        <v>0</v>
      </c>
      <c r="AN17" s="6" t="str">
        <f t="shared" ref="AN17" si="26">AW15</f>
        <v>0</v>
      </c>
      <c r="AO17" s="6" t="str">
        <f t="shared" ref="AO17" si="27">AX15</f>
        <v>1</v>
      </c>
      <c r="AP17" s="22" t="str">
        <f t="shared" ref="AP17" si="28">AW15</f>
        <v>0</v>
      </c>
      <c r="AQ17" s="6" t="str">
        <f t="shared" ref="AQ17" si="29">AX15</f>
        <v>1</v>
      </c>
      <c r="AR17" s="6" t="str">
        <f t="shared" ref="AR17" si="30">AY15</f>
        <v>0</v>
      </c>
      <c r="AS17" s="6" t="str">
        <f t="shared" ref="AS17" si="31">AZ15</f>
        <v>1</v>
      </c>
      <c r="AT17" s="6" t="str">
        <f t="shared" ref="AT17" si="32">BA15</f>
        <v>0</v>
      </c>
      <c r="AU17" s="6" t="str">
        <f t="shared" ref="AU17" si="33">BB15</f>
        <v>1</v>
      </c>
      <c r="AV17" s="6" t="str">
        <f t="shared" ref="AV17" si="34">BA15</f>
        <v>0</v>
      </c>
      <c r="AW17" s="23" t="str">
        <f t="shared" ref="AW17" si="35">BB15</f>
        <v>1</v>
      </c>
      <c r="AX17" s="22" t="str">
        <f t="shared" ref="AX17" si="36">BC15</f>
        <v>0</v>
      </c>
      <c r="AY17" s="6" t="str">
        <f t="shared" ref="AY17" si="37">BD15</f>
        <v>1</v>
      </c>
      <c r="AZ17" s="6" t="str">
        <f t="shared" ref="AZ17" si="38">BE15</f>
        <v>1</v>
      </c>
      <c r="BA17" s="6" t="str">
        <f t="shared" ref="BA17" si="39">BF15</f>
        <v>1</v>
      </c>
      <c r="BB17" s="6" t="str">
        <f t="shared" ref="BB17" si="40">BE15</f>
        <v>1</v>
      </c>
      <c r="BC17" s="6" t="str">
        <f t="shared" ref="BC17" si="41">BF15</f>
        <v>1</v>
      </c>
      <c r="BD17" s="6" t="str">
        <f t="shared" ref="BD17" si="42">BG15</f>
        <v>1</v>
      </c>
      <c r="BE17" s="23" t="str">
        <f t="shared" ref="BE17" si="43">BH15</f>
        <v>0</v>
      </c>
      <c r="BF17" s="6" t="str">
        <f t="shared" ref="BF17" si="44">BI15</f>
        <v>1</v>
      </c>
      <c r="BG17" s="6" t="str">
        <f t="shared" ref="BG17" si="45">BJ15</f>
        <v>0</v>
      </c>
      <c r="BH17" s="6" t="str">
        <f>BI15</f>
        <v>1</v>
      </c>
      <c r="BI17" s="6" t="str">
        <f>BJ15</f>
        <v>0</v>
      </c>
      <c r="BJ17" s="6" t="str">
        <f>BK15</f>
        <v>1</v>
      </c>
      <c r="BK17" s="6" t="str">
        <f>BL15</f>
        <v>1</v>
      </c>
      <c r="BL17" s="6" t="str">
        <f>BM15</f>
        <v>1</v>
      </c>
      <c r="BM17" s="14" t="str">
        <f>AH15</f>
        <v>0</v>
      </c>
      <c r="BN17" s="4" t="str">
        <f t="shared" ref="BN17:CN17" si="46">BO11</f>
        <v>1</v>
      </c>
      <c r="BO17" s="4" t="str">
        <f t="shared" si="46"/>
        <v>0</v>
      </c>
      <c r="BP17" s="4" t="str">
        <f t="shared" si="46"/>
        <v>0</v>
      </c>
      <c r="BQ17" s="4" t="str">
        <f t="shared" si="46"/>
        <v>0</v>
      </c>
      <c r="BR17" s="4" t="str">
        <f t="shared" si="46"/>
        <v>0</v>
      </c>
      <c r="BS17" s="4" t="str">
        <f t="shared" si="46"/>
        <v>0</v>
      </c>
      <c r="BT17" s="4" t="str">
        <f t="shared" si="46"/>
        <v>1</v>
      </c>
      <c r="BU17" s="4" t="str">
        <f t="shared" si="46"/>
        <v>1</v>
      </c>
      <c r="BV17" s="22" t="str">
        <f t="shared" si="46"/>
        <v>0</v>
      </c>
      <c r="BW17" s="6" t="str">
        <f t="shared" si="46"/>
        <v>1</v>
      </c>
      <c r="BX17" s="6" t="str">
        <f t="shared" si="46"/>
        <v>0</v>
      </c>
      <c r="BY17" s="6" t="str">
        <f t="shared" si="46"/>
        <v>1</v>
      </c>
      <c r="BZ17" s="6" t="str">
        <f t="shared" si="46"/>
        <v>0</v>
      </c>
      <c r="CA17" s="6" t="str">
        <f t="shared" si="46"/>
        <v>1</v>
      </c>
      <c r="CB17" s="6" t="str">
        <f t="shared" si="46"/>
        <v>1</v>
      </c>
      <c r="CC17" s="23" t="str">
        <f t="shared" si="46"/>
        <v>0</v>
      </c>
      <c r="CD17" s="4" t="str">
        <f t="shared" si="46"/>
        <v>0</v>
      </c>
      <c r="CE17" s="4" t="str">
        <f t="shared" si="46"/>
        <v>1</v>
      </c>
      <c r="CF17" s="4" t="str">
        <f t="shared" si="46"/>
        <v>1</v>
      </c>
      <c r="CG17" s="4" t="str">
        <f t="shared" si="46"/>
        <v>1</v>
      </c>
      <c r="CH17" s="4" t="str">
        <f t="shared" si="46"/>
        <v>1</v>
      </c>
      <c r="CI17" s="4" t="str">
        <f t="shared" si="46"/>
        <v>1</v>
      </c>
      <c r="CJ17" s="4" t="str">
        <f t="shared" si="46"/>
        <v>1</v>
      </c>
      <c r="CK17" s="4" t="str">
        <f t="shared" si="46"/>
        <v>0</v>
      </c>
      <c r="CL17" s="22" t="str">
        <f t="shared" si="46"/>
        <v>1</v>
      </c>
      <c r="CM17" s="6" t="str">
        <f t="shared" si="46"/>
        <v>1</v>
      </c>
      <c r="CN17" s="6" t="str">
        <f t="shared" si="46"/>
        <v>0</v>
      </c>
      <c r="CO17" s="6" t="str">
        <f>BN11</f>
        <v>1</v>
      </c>
      <c r="CP17" s="6" t="str">
        <f t="shared" ref="CP17:DP17" si="47">CQ11</f>
        <v>1</v>
      </c>
      <c r="CQ17" s="6" t="str">
        <f t="shared" si="47"/>
        <v>0</v>
      </c>
      <c r="CR17" s="6" t="str">
        <f t="shared" si="47"/>
        <v>0</v>
      </c>
      <c r="CS17" s="23" t="str">
        <f t="shared" si="47"/>
        <v>0</v>
      </c>
      <c r="CT17" s="4" t="str">
        <f t="shared" si="47"/>
        <v>0</v>
      </c>
      <c r="CU17" s="4" t="str">
        <f t="shared" si="47"/>
        <v>0</v>
      </c>
      <c r="CV17" s="4" t="str">
        <f t="shared" si="47"/>
        <v>0</v>
      </c>
      <c r="CW17" s="4" t="str">
        <f t="shared" si="47"/>
        <v>0</v>
      </c>
      <c r="CX17" s="4" t="str">
        <f t="shared" si="47"/>
        <v>0</v>
      </c>
      <c r="CY17" s="4" t="str">
        <f t="shared" si="47"/>
        <v>1</v>
      </c>
      <c r="CZ17" s="4" t="str">
        <f t="shared" si="47"/>
        <v>0</v>
      </c>
      <c r="DA17" s="4" t="str">
        <f t="shared" si="47"/>
        <v>0</v>
      </c>
      <c r="DB17" s="22" t="str">
        <f t="shared" si="47"/>
        <v>0</v>
      </c>
      <c r="DC17" s="6" t="str">
        <f t="shared" si="47"/>
        <v>1</v>
      </c>
      <c r="DD17" s="6" t="str">
        <f t="shared" si="47"/>
        <v>0</v>
      </c>
      <c r="DE17" s="6" t="str">
        <f t="shared" si="47"/>
        <v>1</v>
      </c>
      <c r="DF17" s="6" t="str">
        <f t="shared" si="47"/>
        <v>0</v>
      </c>
      <c r="DG17" s="6" t="str">
        <f t="shared" si="47"/>
        <v>0</v>
      </c>
      <c r="DH17" s="6" t="str">
        <f t="shared" si="47"/>
        <v>1</v>
      </c>
      <c r="DI17" s="23" t="str">
        <f t="shared" si="47"/>
        <v>1</v>
      </c>
      <c r="DJ17" s="22" t="str">
        <f t="shared" si="47"/>
        <v>1</v>
      </c>
      <c r="DK17" s="6" t="str">
        <f t="shared" si="47"/>
        <v>0</v>
      </c>
      <c r="DL17" s="6" t="str">
        <f t="shared" si="47"/>
        <v>1</v>
      </c>
      <c r="DM17" s="6" t="str">
        <f t="shared" si="47"/>
        <v>1</v>
      </c>
      <c r="DN17" s="6" t="str">
        <f t="shared" si="47"/>
        <v>0</v>
      </c>
      <c r="DO17" s="6" t="str">
        <f t="shared" si="47"/>
        <v>1</v>
      </c>
      <c r="DP17" s="6" t="str">
        <f t="shared" si="47"/>
        <v>0</v>
      </c>
      <c r="DQ17" s="23" t="str">
        <f>CP11</f>
        <v>1</v>
      </c>
      <c r="DR17" s="4"/>
      <c r="DS17" s="4"/>
      <c r="DT17" s="4"/>
      <c r="DU17" s="4"/>
      <c r="DV17" s="4"/>
      <c r="DW17" s="4"/>
      <c r="DX17" s="4"/>
      <c r="DY17" s="4"/>
      <c r="DZ17" s="24" t="s">
        <v>109</v>
      </c>
    </row>
    <row r="18" spans="1:130" ht="20.25" customHeight="1" x14ac:dyDescent="0.25">
      <c r="A18" s="11" t="s">
        <v>13</v>
      </c>
      <c r="B18" s="5"/>
      <c r="C18" s="6"/>
      <c r="D18" s="6"/>
      <c r="E18" s="6"/>
      <c r="F18" s="6"/>
      <c r="G18" s="6"/>
      <c r="H18" s="6"/>
      <c r="I18" s="6"/>
      <c r="J18" s="22"/>
      <c r="K18" s="6"/>
      <c r="L18" s="6"/>
      <c r="M18" s="6"/>
      <c r="N18" s="6"/>
      <c r="O18" s="6"/>
      <c r="P18" s="6"/>
      <c r="Q18" s="23"/>
      <c r="R18" s="6" t="str">
        <f t="shared" ref="R18:BM18" si="48">IF(R17=BN18,"0","1")</f>
        <v>0</v>
      </c>
      <c r="S18" s="6" t="str">
        <f t="shared" si="48"/>
        <v>0</v>
      </c>
      <c r="T18" s="6" t="str">
        <f t="shared" si="48"/>
        <v>0</v>
      </c>
      <c r="U18" s="6" t="str">
        <f t="shared" si="48"/>
        <v>1</v>
      </c>
      <c r="V18" s="6" t="str">
        <f t="shared" si="48"/>
        <v>0</v>
      </c>
      <c r="W18" s="6" t="str">
        <f t="shared" si="48"/>
        <v>0</v>
      </c>
      <c r="X18" s="6" t="str">
        <f t="shared" si="48"/>
        <v>1</v>
      </c>
      <c r="Y18" s="6" t="str">
        <f t="shared" si="48"/>
        <v>1</v>
      </c>
      <c r="Z18" s="22" t="str">
        <f t="shared" si="48"/>
        <v>1</v>
      </c>
      <c r="AA18" s="6" t="str">
        <f t="shared" si="48"/>
        <v>1</v>
      </c>
      <c r="AB18" s="6" t="str">
        <f t="shared" si="48"/>
        <v>0</v>
      </c>
      <c r="AC18" s="6" t="str">
        <f t="shared" si="48"/>
        <v>1</v>
      </c>
      <c r="AD18" s="6" t="str">
        <f t="shared" si="48"/>
        <v>0</v>
      </c>
      <c r="AE18" s="6" t="str">
        <f t="shared" si="48"/>
        <v>1</v>
      </c>
      <c r="AF18" s="6" t="str">
        <f t="shared" si="48"/>
        <v>1</v>
      </c>
      <c r="AG18" s="23" t="str">
        <f t="shared" si="48"/>
        <v>1</v>
      </c>
      <c r="AH18" s="6" t="str">
        <f t="shared" si="48"/>
        <v>1</v>
      </c>
      <c r="AI18" s="6" t="str">
        <f t="shared" si="48"/>
        <v>0</v>
      </c>
      <c r="AJ18" s="6" t="str">
        <f t="shared" si="48"/>
        <v>0</v>
      </c>
      <c r="AK18" s="6" t="str">
        <f t="shared" si="48"/>
        <v>0</v>
      </c>
      <c r="AL18" s="6" t="str">
        <f t="shared" si="48"/>
        <v>0</v>
      </c>
      <c r="AM18" s="6" t="str">
        <f t="shared" si="48"/>
        <v>1</v>
      </c>
      <c r="AN18" s="6" t="str">
        <f t="shared" si="48"/>
        <v>0</v>
      </c>
      <c r="AO18" s="6" t="str">
        <f t="shared" si="48"/>
        <v>1</v>
      </c>
      <c r="AP18" s="22" t="str">
        <f t="shared" si="48"/>
        <v>0</v>
      </c>
      <c r="AQ18" s="6" t="str">
        <f t="shared" si="48"/>
        <v>0</v>
      </c>
      <c r="AR18" s="6" t="str">
        <f t="shared" si="48"/>
        <v>0</v>
      </c>
      <c r="AS18" s="6" t="str">
        <f t="shared" si="48"/>
        <v>1</v>
      </c>
      <c r="AT18" s="6" t="str">
        <f t="shared" si="48"/>
        <v>1</v>
      </c>
      <c r="AU18" s="6" t="str">
        <f t="shared" si="48"/>
        <v>1</v>
      </c>
      <c r="AV18" s="6" t="str">
        <f t="shared" si="48"/>
        <v>0</v>
      </c>
      <c r="AW18" s="23" t="str">
        <f t="shared" si="48"/>
        <v>1</v>
      </c>
      <c r="AX18" s="22" t="str">
        <f t="shared" si="48"/>
        <v>1</v>
      </c>
      <c r="AY18" s="6" t="str">
        <f t="shared" si="48"/>
        <v>1</v>
      </c>
      <c r="AZ18" s="6" t="str">
        <f t="shared" si="48"/>
        <v>1</v>
      </c>
      <c r="BA18" s="6" t="str">
        <f t="shared" si="48"/>
        <v>0</v>
      </c>
      <c r="BB18" s="6" t="str">
        <f t="shared" si="48"/>
        <v>0</v>
      </c>
      <c r="BC18" s="6" t="str">
        <f t="shared" si="48"/>
        <v>0</v>
      </c>
      <c r="BD18" s="6" t="str">
        <f t="shared" si="48"/>
        <v>1</v>
      </c>
      <c r="BE18" s="23" t="str">
        <f t="shared" si="48"/>
        <v>1</v>
      </c>
      <c r="BF18" s="6" t="str">
        <f t="shared" si="48"/>
        <v>1</v>
      </c>
      <c r="BG18" s="6" t="str">
        <f t="shared" si="48"/>
        <v>0</v>
      </c>
      <c r="BH18" s="6" t="str">
        <f t="shared" si="48"/>
        <v>1</v>
      </c>
      <c r="BI18" s="6" t="str">
        <f t="shared" si="48"/>
        <v>1</v>
      </c>
      <c r="BJ18" s="6" t="str">
        <f t="shared" si="48"/>
        <v>1</v>
      </c>
      <c r="BK18" s="6" t="str">
        <f t="shared" si="48"/>
        <v>1</v>
      </c>
      <c r="BL18" s="6" t="str">
        <f t="shared" si="48"/>
        <v>0</v>
      </c>
      <c r="BM18" s="14" t="str">
        <f t="shared" si="48"/>
        <v>0</v>
      </c>
      <c r="BN18" s="4" t="str">
        <f>CA17</f>
        <v>1</v>
      </c>
      <c r="BO18" s="4" t="str">
        <f>CD17</f>
        <v>0</v>
      </c>
      <c r="BP18" s="4" t="str">
        <f>BX17</f>
        <v>0</v>
      </c>
      <c r="BQ18" s="4" t="str">
        <f>CK17</f>
        <v>0</v>
      </c>
      <c r="BR18" s="4" t="str">
        <f>BN17</f>
        <v>1</v>
      </c>
      <c r="BS18" s="4" t="str">
        <f>BR17</f>
        <v>0</v>
      </c>
      <c r="BT18" s="4" t="str">
        <f>BP17</f>
        <v>0</v>
      </c>
      <c r="BU18" s="4" t="str">
        <f>CO17</f>
        <v>1</v>
      </c>
      <c r="BV18" s="22" t="str">
        <f>CB17</f>
        <v>1</v>
      </c>
      <c r="BW18" s="6" t="str">
        <f>BS17</f>
        <v>0</v>
      </c>
      <c r="BX18" s="6" t="str">
        <f>CH17</f>
        <v>1</v>
      </c>
      <c r="BY18" s="6" t="str">
        <f>BW17</f>
        <v>1</v>
      </c>
      <c r="BZ18" s="6" t="str">
        <f>CJ17</f>
        <v>1</v>
      </c>
      <c r="CA18" s="6" t="str">
        <f>CF17</f>
        <v>1</v>
      </c>
      <c r="CB18" s="6" t="str">
        <f>BY17</f>
        <v>1</v>
      </c>
      <c r="CC18" s="23" t="str">
        <f>BQ17</f>
        <v>0</v>
      </c>
      <c r="CD18" s="4" t="str">
        <f>CM17</f>
        <v>1</v>
      </c>
      <c r="CE18" s="4" t="str">
        <f>BU17</f>
        <v>1</v>
      </c>
      <c r="CF18" s="4" t="str">
        <f>CC17</f>
        <v>0</v>
      </c>
      <c r="CG18" s="4" t="str">
        <f>BT17</f>
        <v>1</v>
      </c>
      <c r="CH18" s="4" t="str">
        <f>CN17</f>
        <v>0</v>
      </c>
      <c r="CI18" s="4" t="str">
        <f>CG17</f>
        <v>1</v>
      </c>
      <c r="CJ18" s="4" t="str">
        <f>BZ17</f>
        <v>0</v>
      </c>
      <c r="CK18" s="4" t="str">
        <f>BO17</f>
        <v>0</v>
      </c>
      <c r="CL18" s="22" t="str">
        <f>DB17</f>
        <v>0</v>
      </c>
      <c r="CM18" s="6" t="str">
        <f>DM17</f>
        <v>1</v>
      </c>
      <c r="CN18" s="6" t="str">
        <f>CR17</f>
        <v>0</v>
      </c>
      <c r="CO18" s="6" t="str">
        <f>CX17</f>
        <v>0</v>
      </c>
      <c r="CP18" s="6" t="str">
        <f>DH17</f>
        <v>1</v>
      </c>
      <c r="CQ18" s="6" t="str">
        <f>DP17</f>
        <v>0</v>
      </c>
      <c r="CR18" s="6" t="str">
        <f>CQ17</f>
        <v>0</v>
      </c>
      <c r="CS18" s="23" t="str">
        <f>DA17</f>
        <v>0</v>
      </c>
      <c r="CT18" s="4" t="str">
        <f>DL17</f>
        <v>1</v>
      </c>
      <c r="CU18" s="4" t="str">
        <f>DF17</f>
        <v>0</v>
      </c>
      <c r="CV18" s="4" t="str">
        <f>CT17</f>
        <v>0</v>
      </c>
      <c r="CW18" s="4" t="str">
        <f>DI17</f>
        <v>1</v>
      </c>
      <c r="CX18" s="4" t="str">
        <f>DE17</f>
        <v>1</v>
      </c>
      <c r="CY18" s="4" t="str">
        <f>DJ17</f>
        <v>1</v>
      </c>
      <c r="CZ18" s="4" t="str">
        <f>CZ17</f>
        <v>0</v>
      </c>
      <c r="DA18" s="4" t="str">
        <f>DQ17</f>
        <v>1</v>
      </c>
      <c r="DB18" s="22" t="str">
        <f>CU17</f>
        <v>0</v>
      </c>
      <c r="DC18" s="6" t="str">
        <f>DN17</f>
        <v>0</v>
      </c>
      <c r="DD18" s="6" t="str">
        <f>DG17</f>
        <v>0</v>
      </c>
      <c r="DE18" s="6" t="str">
        <f>DC17</f>
        <v>1</v>
      </c>
      <c r="DF18" s="6" t="str">
        <f>DK17</f>
        <v>0</v>
      </c>
      <c r="DG18" s="6" t="str">
        <f>CW17</f>
        <v>0</v>
      </c>
      <c r="DH18" s="6" t="str">
        <f>CP17</f>
        <v>1</v>
      </c>
      <c r="DI18" s="23" t="str">
        <f>CS17</f>
        <v>0</v>
      </c>
      <c r="DJ18" s="22"/>
      <c r="DK18" s="6"/>
      <c r="DL18" s="6"/>
      <c r="DM18" s="6"/>
      <c r="DN18" s="6"/>
      <c r="DO18" s="6"/>
      <c r="DP18" s="6"/>
      <c r="DQ18" s="23"/>
      <c r="DR18" s="4"/>
      <c r="DS18" s="4"/>
      <c r="DT18" s="4"/>
      <c r="DU18" s="4"/>
      <c r="DV18" s="4"/>
      <c r="DW18" s="4"/>
      <c r="DX18" s="4"/>
      <c r="DY18" s="4"/>
      <c r="DZ18" s="24" t="s">
        <v>108</v>
      </c>
    </row>
    <row r="19" spans="1:130" ht="20.25" customHeight="1" x14ac:dyDescent="0.25">
      <c r="A19" s="11" t="s">
        <v>14</v>
      </c>
      <c r="B19" s="5"/>
      <c r="C19" s="6"/>
      <c r="D19" s="6"/>
      <c r="E19" s="6"/>
      <c r="F19" s="6"/>
      <c r="G19" s="6"/>
      <c r="H19" s="6"/>
      <c r="I19" s="6"/>
      <c r="J19" s="22"/>
      <c r="K19" s="6"/>
      <c r="L19" s="6"/>
      <c r="M19" s="6"/>
      <c r="N19" s="6"/>
      <c r="O19" s="6"/>
      <c r="P19" s="6"/>
      <c r="Q19" s="23"/>
      <c r="R19" s="6"/>
      <c r="S19" s="6"/>
      <c r="T19" s="6"/>
      <c r="U19" s="6"/>
      <c r="V19" s="6"/>
      <c r="W19" s="6"/>
      <c r="X19" s="6"/>
      <c r="Y19" s="6"/>
      <c r="Z19" s="22"/>
      <c r="AA19" s="6"/>
      <c r="AB19" s="6"/>
      <c r="AC19" s="6"/>
      <c r="AD19" s="6"/>
      <c r="AE19" s="6"/>
      <c r="AF19" s="6"/>
      <c r="AG19" s="23"/>
      <c r="AH19" s="6" t="str">
        <f>VLOOKUP(R18&amp;S18&amp;T18&amp;U18&amp;V18&amp;W18, 'S-boxes'!A$2:AG$65, 2, TRUE)</f>
        <v>1</v>
      </c>
      <c r="AI19" s="6" t="str">
        <f>VLOOKUP(R18&amp;S18&amp;T18&amp;U18&amp;V18&amp;W18, 'S-boxes'!A$2:AG$65, 3, TRUE)</f>
        <v>1</v>
      </c>
      <c r="AJ19" s="6" t="str">
        <f>VLOOKUP(R18&amp;S18&amp;T18&amp;U18&amp;V18&amp;W18, 'S-boxes'!A$2:AG$65, 4, TRUE)</f>
        <v>0</v>
      </c>
      <c r="AK19" s="6" t="str">
        <f>VLOOKUP(R18&amp;S18&amp;T18&amp;U18&amp;V18&amp;W18, 'S-boxes'!A$2:AG$65, 5, TRUE)</f>
        <v>1</v>
      </c>
      <c r="AL19" s="6" t="str">
        <f>VLOOKUP(X18&amp;Y18&amp;Z18&amp;AA18&amp;AB18&amp;AC18, 'S-boxes'!A$2:AG$65, 6, TRUE)</f>
        <v>1</v>
      </c>
      <c r="AM19" s="6" t="str">
        <f>VLOOKUP(X18&amp;Y18&amp;Z18&amp;AA18&amp;AB18&amp;AC18, 'S-boxes'!A$2:AG$65, 7, TRUE)</f>
        <v>1</v>
      </c>
      <c r="AN19" s="6" t="str">
        <f>VLOOKUP(X18&amp;Y18&amp;Z18&amp;AA18&amp;AB18&amp;AC18, 'S-boxes'!A$2:AG$65, 8, TRUE)</f>
        <v>1</v>
      </c>
      <c r="AO19" s="6" t="str">
        <f>VLOOKUP(X18&amp;Y18&amp;Z18&amp;AA18&amp;AB18&amp;AC18, 'S-boxes'!A$2:AG$65, 9, TRUE)</f>
        <v>0</v>
      </c>
      <c r="AP19" s="22" t="str">
        <f>VLOOKUP(AD18&amp;AE18&amp;AF18&amp;AG18&amp;AH18&amp;AI18, 'S-boxes'!A$2:AG$65, 10, TRUE)</f>
        <v>1</v>
      </c>
      <c r="AQ19" s="6" t="str">
        <f>VLOOKUP(AD18&amp;AE18&amp;AF18&amp;AG18&amp;AH18&amp;AI18, 'S-boxes'!A$2:AG$65, 11, TRUE)</f>
        <v>0</v>
      </c>
      <c r="AR19" s="6" t="str">
        <f>VLOOKUP(AD18&amp;AE18&amp;AF18&amp;AG18&amp;AH18&amp;AI18, 'S-boxes'!A$2:AG$65, 12, TRUE)</f>
        <v>0</v>
      </c>
      <c r="AS19" s="6" t="str">
        <f>VLOOKUP(AD18&amp;AE18&amp;AF18&amp;AG18&amp;AH18&amp;AI18, 'S-boxes'!A$2:AG$65, 13, TRUE)</f>
        <v>0</v>
      </c>
      <c r="AT19" s="6" t="str">
        <f>VLOOKUP(AJ18&amp;AK18&amp;AL18&amp;AM18&amp;AN18&amp;AO18, 'S-boxes'!A$2:AG$65, 14, TRUE)</f>
        <v>1</v>
      </c>
      <c r="AU19" s="6" t="str">
        <f>VLOOKUP(AJ18&amp;AK18&amp;AL18&amp;AM18&amp;AN18&amp;AO18, 'S-boxes'!A$2:AG$65, 15, TRUE)</f>
        <v>0</v>
      </c>
      <c r="AV19" s="6" t="str">
        <f>VLOOKUP(AJ18&amp;AK18&amp;AL18&amp;AM18&amp;AN18&amp;AO18, 'S-boxes'!A$2:AG$65, 16, TRUE)</f>
        <v>1</v>
      </c>
      <c r="AW19" s="23" t="str">
        <f>VLOOKUP(AJ18&amp;AK18&amp;AL18&amp;AM18&amp;AN18&amp;AO18, 'S-boxes'!A$2:AG$65, 17, TRUE)</f>
        <v>1</v>
      </c>
      <c r="AX19" s="22" t="str">
        <f>VLOOKUP(AP18&amp;AQ18&amp;AR18&amp;AS18&amp;AT18&amp;AU18, 'S-boxes'!A$2:AG$65, 18, TRUE)</f>
        <v>1</v>
      </c>
      <c r="AY19" s="6" t="str">
        <f>VLOOKUP(AP18&amp;AQ18&amp;AR18&amp;AS18&amp;AT18&amp;AU18, 'S-boxes'!A$2:AG$65, 19, TRUE)</f>
        <v>1</v>
      </c>
      <c r="AZ19" s="6" t="str">
        <f>VLOOKUP(AP18&amp;AQ18&amp;AR18&amp;AS18&amp;AT18&amp;AU18, 'S-boxes'!A$2:AG$65, 20, TRUE)</f>
        <v>0</v>
      </c>
      <c r="BA19" s="6" t="str">
        <f>VLOOKUP(AP18&amp;AQ18&amp;AR18&amp;AS18&amp;AT18&amp;AU18, 'S-boxes'!A$2:AG$65, 21, TRUE)</f>
        <v>0</v>
      </c>
      <c r="BB19" s="6" t="str">
        <f>VLOOKUP(AV18&amp;AW18&amp;AX18&amp;AY18&amp;AZ18&amp;BA18, 'S-boxes'!A$2:AG$65, 22, TRUE)</f>
        <v>1</v>
      </c>
      <c r="BC19" s="6" t="str">
        <f>VLOOKUP(AV18&amp;AW18&amp;AX18&amp;AY18&amp;AZ18&amp;BA18, 'S-boxes'!A$2:AG$65, 23, TRUE)</f>
        <v>0</v>
      </c>
      <c r="BD19" s="6" t="str">
        <f>VLOOKUP(AV18&amp;AW18&amp;AX18&amp;AY18&amp;AZ18&amp;BA18, 'S-boxes'!A$2:AG$65, 24, TRUE)</f>
        <v>1</v>
      </c>
      <c r="BE19" s="23" t="str">
        <f>VLOOKUP(AV18&amp;AW18&amp;AX18&amp;AY18&amp;AZ18&amp;BA18, 'S-boxes'!A$2:AG$65, 25, TRUE)</f>
        <v>1</v>
      </c>
      <c r="BF19" s="6" t="str">
        <f>VLOOKUP(BB18&amp;BC18&amp;BD18&amp;BE18&amp;BF18&amp;BG18, 'S-boxes'!A$2:AG$65, 26, TRUE)</f>
        <v>1</v>
      </c>
      <c r="BG19" s="6" t="str">
        <f>VLOOKUP(BB18&amp;BC18&amp;BD18&amp;BE18&amp;BF18&amp;BG18, 'S-boxes'!A$2:AG$65, 27, TRUE)</f>
        <v>1</v>
      </c>
      <c r="BH19" s="6" t="str">
        <f>VLOOKUP(BB18&amp;BC18&amp;BD18&amp;BE18&amp;BF18&amp;BG18, 'S-boxes'!A$2:AG$65, 28, TRUE)</f>
        <v>0</v>
      </c>
      <c r="BI19" s="6" t="str">
        <f>VLOOKUP(BB18&amp;BC18&amp;BD18&amp;BE18&amp;BF18&amp;BG18, 'S-boxes'!A$2:AG$65, 29, TRUE)</f>
        <v>1</v>
      </c>
      <c r="BJ19" s="6" t="str">
        <f>VLOOKUP(BH18&amp;BI18&amp;BJ18&amp;BK18&amp;BL18&amp;BM18, 'S-boxes'!A$2:AG$65, 30, TRUE)</f>
        <v>0</v>
      </c>
      <c r="BK19" s="6" t="str">
        <f>VLOOKUP(BH18&amp;BI18&amp;BJ18&amp;BK18&amp;BL18&amp;BM18, 'S-boxes'!A$2:AG$65, 31, TRUE)</f>
        <v>1</v>
      </c>
      <c r="BL19" s="6" t="str">
        <f>VLOOKUP(BH18&amp;BI18&amp;BJ18&amp;BK18&amp;BL18&amp;BM18, 'S-boxes'!A$2:AG$65, 32, TRUE)</f>
        <v>0</v>
      </c>
      <c r="BM19" s="14" t="str">
        <f>VLOOKUP(BH18&amp;BI18&amp;BJ18&amp;BK18&amp;BL18&amp;BM18, 'S-boxes'!A$2:AG$65, 33, TRUE)</f>
        <v>1</v>
      </c>
      <c r="BN19" s="4"/>
      <c r="BO19" s="4"/>
      <c r="BP19" s="4"/>
      <c r="BQ19" s="4"/>
      <c r="BR19" s="4"/>
      <c r="BS19" s="4"/>
      <c r="BT19" s="4"/>
      <c r="BU19" s="4"/>
      <c r="BV19" s="22"/>
      <c r="BW19" s="6"/>
      <c r="BX19" s="6"/>
      <c r="BY19" s="6"/>
      <c r="BZ19" s="6"/>
      <c r="CA19" s="6"/>
      <c r="CB19" s="6"/>
      <c r="CC19" s="23"/>
      <c r="CD19" s="4"/>
      <c r="CE19" s="4"/>
      <c r="CF19" s="4"/>
      <c r="CG19" s="4"/>
      <c r="CH19" s="4"/>
      <c r="CI19" s="4"/>
      <c r="CJ19" s="4"/>
      <c r="CK19" s="4"/>
      <c r="CL19" s="22"/>
      <c r="CM19" s="6"/>
      <c r="CN19" s="6"/>
      <c r="CO19" s="6"/>
      <c r="CP19" s="6"/>
      <c r="CQ19" s="6"/>
      <c r="CR19" s="6"/>
      <c r="CS19" s="23"/>
      <c r="CT19" s="4"/>
      <c r="CU19" s="4"/>
      <c r="CV19" s="4"/>
      <c r="CW19" s="4"/>
      <c r="CX19" s="4"/>
      <c r="CY19" s="4"/>
      <c r="CZ19" s="4"/>
      <c r="DA19" s="4"/>
      <c r="DB19" s="22"/>
      <c r="DC19" s="6"/>
      <c r="DD19" s="6"/>
      <c r="DE19" s="6"/>
      <c r="DF19" s="6"/>
      <c r="DG19" s="6"/>
      <c r="DH19" s="6"/>
      <c r="DI19" s="23"/>
      <c r="DJ19" s="22"/>
      <c r="DK19" s="6"/>
      <c r="DL19" s="6"/>
      <c r="DM19" s="6"/>
      <c r="DN19" s="6"/>
      <c r="DO19" s="6"/>
      <c r="DP19" s="6"/>
      <c r="DQ19" s="23"/>
      <c r="DR19" s="4"/>
      <c r="DS19" s="4"/>
      <c r="DT19" s="4"/>
      <c r="DU19" s="4"/>
      <c r="DV19" s="4"/>
      <c r="DW19" s="4"/>
      <c r="DX19" s="4"/>
      <c r="DY19" s="4"/>
      <c r="DZ19" s="24"/>
    </row>
    <row r="20" spans="1:130" ht="20.25" customHeight="1" x14ac:dyDescent="0.25">
      <c r="A20" s="11" t="s">
        <v>15</v>
      </c>
      <c r="B20" s="5"/>
      <c r="C20" s="6"/>
      <c r="D20" s="6"/>
      <c r="E20" s="6"/>
      <c r="F20" s="6"/>
      <c r="G20" s="6"/>
      <c r="H20" s="6"/>
      <c r="I20" s="6"/>
      <c r="J20" s="22"/>
      <c r="K20" s="6"/>
      <c r="L20" s="6"/>
      <c r="M20" s="6"/>
      <c r="N20" s="6"/>
      <c r="O20" s="6"/>
      <c r="P20" s="6"/>
      <c r="Q20" s="23"/>
      <c r="R20" s="6"/>
      <c r="S20" s="6"/>
      <c r="T20" s="6"/>
      <c r="U20" s="6"/>
      <c r="V20" s="6"/>
      <c r="W20" s="6"/>
      <c r="X20" s="6"/>
      <c r="Y20" s="6"/>
      <c r="Z20" s="22"/>
      <c r="AA20" s="6"/>
      <c r="AB20" s="6"/>
      <c r="AC20" s="6"/>
      <c r="AD20" s="6"/>
      <c r="AE20" s="6"/>
      <c r="AF20" s="6"/>
      <c r="AG20" s="23"/>
      <c r="AH20" s="6" t="str">
        <f>AW19</f>
        <v>1</v>
      </c>
      <c r="AI20" s="6" t="str">
        <f>AN19</f>
        <v>1</v>
      </c>
      <c r="AJ20" s="6" t="str">
        <f>BA19</f>
        <v>0</v>
      </c>
      <c r="AK20" s="6" t="str">
        <f>BB19</f>
        <v>1</v>
      </c>
      <c r="AL20" s="6" t="str">
        <f>BJ19</f>
        <v>0</v>
      </c>
      <c r="AM20" s="6" t="str">
        <f>AS19</f>
        <v>0</v>
      </c>
      <c r="AN20" s="6" t="str">
        <f>BI19</f>
        <v>1</v>
      </c>
      <c r="AO20" s="6" t="str">
        <f>AX19</f>
        <v>1</v>
      </c>
      <c r="AP20" s="22" t="str">
        <f>AH19</f>
        <v>1</v>
      </c>
      <c r="AQ20" s="6" t="str">
        <f>AV19</f>
        <v>1</v>
      </c>
      <c r="AR20" s="6" t="str">
        <f>BD19</f>
        <v>1</v>
      </c>
      <c r="AS20" s="6" t="str">
        <f>BG19</f>
        <v>1</v>
      </c>
      <c r="AT20" s="6" t="str">
        <f>AL19</f>
        <v>1</v>
      </c>
      <c r="AU20" s="6" t="str">
        <f>AY19</f>
        <v>1</v>
      </c>
      <c r="AV20" s="6" t="str">
        <f>BL19</f>
        <v>0</v>
      </c>
      <c r="AW20" s="23" t="str">
        <f>AQ19</f>
        <v>0</v>
      </c>
      <c r="AX20" s="22" t="str">
        <f>AI19</f>
        <v>1</v>
      </c>
      <c r="AY20" s="6" t="str">
        <f>AO19</f>
        <v>0</v>
      </c>
      <c r="AZ20" s="6" t="str">
        <f>BE19</f>
        <v>1</v>
      </c>
      <c r="BA20" s="6" t="str">
        <f>AU19</f>
        <v>0</v>
      </c>
      <c r="BB20" s="6" t="str">
        <f>BM19</f>
        <v>1</v>
      </c>
      <c r="BC20" s="6" t="str">
        <f>BH19</f>
        <v>0</v>
      </c>
      <c r="BD20" s="6" t="str">
        <f>AJ19</f>
        <v>0</v>
      </c>
      <c r="BE20" s="23" t="str">
        <f>AP19</f>
        <v>1</v>
      </c>
      <c r="BF20" s="6" t="str">
        <f>AZ19</f>
        <v>0</v>
      </c>
      <c r="BG20" s="6" t="str">
        <f>AT19</f>
        <v>1</v>
      </c>
      <c r="BH20" s="6" t="str">
        <f>BK19</f>
        <v>1</v>
      </c>
      <c r="BI20" s="6" t="str">
        <f>AM19</f>
        <v>1</v>
      </c>
      <c r="BJ20" s="6" t="str">
        <f>BC19</f>
        <v>0</v>
      </c>
      <c r="BK20" s="6" t="str">
        <f>AR19</f>
        <v>0</v>
      </c>
      <c r="BL20" s="6" t="str">
        <f>AK19</f>
        <v>1</v>
      </c>
      <c r="BM20" s="14" t="str">
        <f>BF19</f>
        <v>1</v>
      </c>
      <c r="BN20" s="4"/>
      <c r="BO20" s="4"/>
      <c r="BP20" s="4"/>
      <c r="BQ20" s="4"/>
      <c r="BR20" s="4"/>
      <c r="BS20" s="4"/>
      <c r="BT20" s="4"/>
      <c r="BU20" s="4"/>
      <c r="BV20" s="22"/>
      <c r="BW20" s="6"/>
      <c r="BX20" s="6"/>
      <c r="BY20" s="6"/>
      <c r="BZ20" s="6"/>
      <c r="CA20" s="6"/>
      <c r="CB20" s="6"/>
      <c r="CC20" s="23"/>
      <c r="CD20" s="4"/>
      <c r="CE20" s="4"/>
      <c r="CF20" s="4"/>
      <c r="CG20" s="4"/>
      <c r="CH20" s="4"/>
      <c r="CI20" s="4"/>
      <c r="CJ20" s="4"/>
      <c r="CK20" s="4"/>
      <c r="CL20" s="22"/>
      <c r="CM20" s="6"/>
      <c r="CN20" s="6"/>
      <c r="CO20" s="6"/>
      <c r="CP20" s="6"/>
      <c r="CQ20" s="6"/>
      <c r="CR20" s="6"/>
      <c r="CS20" s="23"/>
      <c r="CT20" s="4"/>
      <c r="CU20" s="4"/>
      <c r="CV20" s="4"/>
      <c r="CW20" s="4"/>
      <c r="CX20" s="4"/>
      <c r="CY20" s="4"/>
      <c r="CZ20" s="4"/>
      <c r="DA20" s="4"/>
      <c r="DB20" s="22"/>
      <c r="DC20" s="6"/>
      <c r="DD20" s="6"/>
      <c r="DE20" s="6"/>
      <c r="DF20" s="6"/>
      <c r="DG20" s="6"/>
      <c r="DH20" s="6"/>
      <c r="DI20" s="23"/>
      <c r="DJ20" s="22"/>
      <c r="DK20" s="6"/>
      <c r="DL20" s="6"/>
      <c r="DM20" s="6"/>
      <c r="DN20" s="6"/>
      <c r="DO20" s="6"/>
      <c r="DP20" s="6"/>
      <c r="DQ20" s="23"/>
      <c r="DR20" s="4"/>
      <c r="DS20" s="4"/>
      <c r="DT20" s="4"/>
      <c r="DU20" s="4"/>
      <c r="DV20" s="4"/>
      <c r="DW20" s="4"/>
      <c r="DX20" s="4"/>
      <c r="DY20" s="4"/>
      <c r="DZ20" s="24"/>
    </row>
    <row r="21" spans="1:130" ht="20.25" customHeight="1" x14ac:dyDescent="0.25">
      <c r="A21" s="11" t="s">
        <v>17</v>
      </c>
      <c r="B21" s="5" t="str">
        <f>AH15</f>
        <v>0</v>
      </c>
      <c r="C21" s="6" t="str">
        <f t="shared" ref="C21" si="49">AI15</f>
        <v>0</v>
      </c>
      <c r="D21" s="6" t="str">
        <f t="shared" ref="D21" si="50">AJ15</f>
        <v>1</v>
      </c>
      <c r="E21" s="6" t="str">
        <f t="shared" ref="E21" si="51">AK15</f>
        <v>1</v>
      </c>
      <c r="F21" s="6" t="str">
        <f t="shared" ref="F21" si="52">AL15</f>
        <v>0</v>
      </c>
      <c r="G21" s="6" t="str">
        <f t="shared" ref="G21" si="53">AM15</f>
        <v>0</v>
      </c>
      <c r="H21" s="6" t="str">
        <f t="shared" ref="H21" si="54">AN15</f>
        <v>1</v>
      </c>
      <c r="I21" s="6" t="str">
        <f t="shared" ref="I21" si="55">AO15</f>
        <v>1</v>
      </c>
      <c r="J21" s="22" t="str">
        <f t="shared" ref="J21" si="56">AP15</f>
        <v>0</v>
      </c>
      <c r="K21" s="6" t="str">
        <f t="shared" ref="K21" si="57">AQ15</f>
        <v>0</v>
      </c>
      <c r="L21" s="6" t="str">
        <f t="shared" ref="L21" si="58">AR15</f>
        <v>1</v>
      </c>
      <c r="M21" s="6" t="str">
        <f t="shared" ref="M21" si="59">AS15</f>
        <v>0</v>
      </c>
      <c r="N21" s="6" t="str">
        <f t="shared" ref="N21" si="60">AT15</f>
        <v>1</v>
      </c>
      <c r="O21" s="6" t="str">
        <f t="shared" ref="O21" si="61">AU15</f>
        <v>0</v>
      </c>
      <c r="P21" s="6" t="str">
        <f t="shared" ref="P21" si="62">AV15</f>
        <v>0</v>
      </c>
      <c r="Q21" s="23" t="str">
        <f t="shared" ref="Q21" si="63">AW15</f>
        <v>0</v>
      </c>
      <c r="R21" s="6" t="str">
        <f t="shared" ref="R21" si="64">AX15</f>
        <v>1</v>
      </c>
      <c r="S21" s="6" t="str">
        <f t="shared" ref="S21" si="65">AY15</f>
        <v>0</v>
      </c>
      <c r="T21" s="6" t="str">
        <f t="shared" ref="T21" si="66">AZ15</f>
        <v>1</v>
      </c>
      <c r="U21" s="6" t="str">
        <f t="shared" ref="U21" si="67">BA15</f>
        <v>0</v>
      </c>
      <c r="V21" s="6" t="str">
        <f t="shared" ref="V21" si="68">BB15</f>
        <v>1</v>
      </c>
      <c r="W21" s="6" t="str">
        <f t="shared" ref="W21" si="69">BC15</f>
        <v>0</v>
      </c>
      <c r="X21" s="6" t="str">
        <f t="shared" ref="X21" si="70">BD15</f>
        <v>1</v>
      </c>
      <c r="Y21" s="6" t="str">
        <f t="shared" ref="Y21" si="71">BE15</f>
        <v>1</v>
      </c>
      <c r="Z21" s="22" t="str">
        <f t="shared" ref="Z21" si="72">BF15</f>
        <v>1</v>
      </c>
      <c r="AA21" s="6" t="str">
        <f t="shared" ref="AA21" si="73">BG15</f>
        <v>1</v>
      </c>
      <c r="AB21" s="6" t="str">
        <f t="shared" ref="AB21" si="74">BH15</f>
        <v>0</v>
      </c>
      <c r="AC21" s="6" t="str">
        <f t="shared" ref="AC21" si="75">BI15</f>
        <v>1</v>
      </c>
      <c r="AD21" s="6" t="str">
        <f t="shared" ref="AD21" si="76">BJ15</f>
        <v>0</v>
      </c>
      <c r="AE21" s="6" t="str">
        <f t="shared" ref="AE21" si="77">BK15</f>
        <v>1</v>
      </c>
      <c r="AF21" s="6" t="str">
        <f t="shared" ref="AF21" si="78">BL15</f>
        <v>1</v>
      </c>
      <c r="AG21" s="23" t="str">
        <f t="shared" ref="AG21" si="79">BM15</f>
        <v>1</v>
      </c>
      <c r="AH21" s="6" t="str">
        <f>IF(AH20=B15,"0","1")</f>
        <v>0</v>
      </c>
      <c r="AI21" s="6" t="str">
        <f t="shared" ref="AI21" si="80">IF(AI20=C15,"0","1")</f>
        <v>1</v>
      </c>
      <c r="AJ21" s="6" t="str">
        <f t="shared" ref="AJ21" si="81">IF(AJ20=D15,"0","1")</f>
        <v>0</v>
      </c>
      <c r="AK21" s="6" t="str">
        <f t="shared" ref="AK21" si="82">IF(AK20=E15,"0","1")</f>
        <v>1</v>
      </c>
      <c r="AL21" s="6" t="str">
        <f t="shared" ref="AL21" si="83">IF(AL20=F15,"0","1")</f>
        <v>0</v>
      </c>
      <c r="AM21" s="6" t="str">
        <f t="shared" ref="AM21" si="84">IF(AM20=G15,"0","1")</f>
        <v>0</v>
      </c>
      <c r="AN21" s="6" t="str">
        <f t="shared" ref="AN21" si="85">IF(AN20=H15,"0","1")</f>
        <v>1</v>
      </c>
      <c r="AO21" s="6" t="str">
        <f t="shared" ref="AO21" si="86">IF(AO20=I15,"0","1")</f>
        <v>1</v>
      </c>
      <c r="AP21" s="22" t="str">
        <f t="shared" ref="AP21" si="87">IF(AP20=J15,"0","1")</f>
        <v>1</v>
      </c>
      <c r="AQ21" s="6" t="str">
        <f t="shared" ref="AQ21" si="88">IF(AQ20=K15,"0","1")</f>
        <v>0</v>
      </c>
      <c r="AR21" s="6" t="str">
        <f t="shared" ref="AR21" si="89">IF(AR20=L15,"0","1")</f>
        <v>0</v>
      </c>
      <c r="AS21" s="6" t="str">
        <f t="shared" ref="AS21" si="90">IF(AS20=M15,"0","1")</f>
        <v>1</v>
      </c>
      <c r="AT21" s="6" t="str">
        <f t="shared" ref="AT21" si="91">IF(AT20=N15,"0","1")</f>
        <v>1</v>
      </c>
      <c r="AU21" s="6" t="str">
        <f t="shared" ref="AU21" si="92">IF(AU20=O15,"0","1")</f>
        <v>0</v>
      </c>
      <c r="AV21" s="6" t="str">
        <f t="shared" ref="AV21" si="93">IF(AV20=P15,"0","1")</f>
        <v>1</v>
      </c>
      <c r="AW21" s="23" t="str">
        <f t="shared" ref="AW21" si="94">IF(AW20=Q15,"0","1")</f>
        <v>0</v>
      </c>
      <c r="AX21" s="22" t="str">
        <f t="shared" ref="AX21" si="95">IF(AX20=R15,"0","1")</f>
        <v>0</v>
      </c>
      <c r="AY21" s="6" t="str">
        <f t="shared" ref="AY21" si="96">IF(AY20=S15,"0","1")</f>
        <v>0</v>
      </c>
      <c r="AZ21" s="6" t="str">
        <f t="shared" ref="AZ21" si="97">IF(AZ20=T15,"0","1")</f>
        <v>1</v>
      </c>
      <c r="BA21" s="6" t="str">
        <f t="shared" ref="BA21" si="98">IF(BA20=U15,"0","1")</f>
        <v>0</v>
      </c>
      <c r="BB21" s="6" t="str">
        <f t="shared" ref="BB21" si="99">IF(BB20=V15,"0","1")</f>
        <v>1</v>
      </c>
      <c r="BC21" s="6" t="str">
        <f t="shared" ref="BC21" si="100">IF(BC20=W15,"0","1")</f>
        <v>0</v>
      </c>
      <c r="BD21" s="6" t="str">
        <f t="shared" ref="BD21" si="101">IF(BD20=X15,"0","1")</f>
        <v>0</v>
      </c>
      <c r="BE21" s="23" t="str">
        <f t="shared" ref="BE21" si="102">IF(BE20=Y15,"0","1")</f>
        <v>1</v>
      </c>
      <c r="BF21" s="6" t="str">
        <f t="shared" ref="BF21" si="103">IF(BF20=Z15,"0","1")</f>
        <v>0</v>
      </c>
      <c r="BG21" s="6" t="str">
        <f t="shared" ref="BG21" si="104">IF(BG20=AA15,"0","1")</f>
        <v>0</v>
      </c>
      <c r="BH21" s="6" t="str">
        <f t="shared" ref="BH21" si="105">IF(BH20=AB15,"0","1")</f>
        <v>0</v>
      </c>
      <c r="BI21" s="6" t="str">
        <f t="shared" ref="BI21" si="106">IF(BI20=AC15,"0","1")</f>
        <v>1</v>
      </c>
      <c r="BJ21" s="6" t="str">
        <f t="shared" ref="BJ21" si="107">IF(BJ20=AD15,"0","1")</f>
        <v>0</v>
      </c>
      <c r="BK21" s="6" t="str">
        <f t="shared" ref="BK21" si="108">IF(BK20=AE15,"0","1")</f>
        <v>1</v>
      </c>
      <c r="BL21" s="6" t="str">
        <f t="shared" ref="BL21" si="109">IF(BL20=AF15,"0","1")</f>
        <v>0</v>
      </c>
      <c r="BM21" s="14" t="str">
        <f t="shared" ref="BM21" si="110">IF(BM20=AG15,"0","1")</f>
        <v>1</v>
      </c>
      <c r="BN21" s="4"/>
      <c r="BO21" s="4"/>
      <c r="BP21" s="4"/>
      <c r="BQ21" s="4"/>
      <c r="BR21" s="4"/>
      <c r="BS21" s="4"/>
      <c r="BT21" s="4"/>
      <c r="BU21" s="4"/>
      <c r="BV21" s="22"/>
      <c r="BW21" s="6"/>
      <c r="BX21" s="6"/>
      <c r="BY21" s="6"/>
      <c r="BZ21" s="6"/>
      <c r="CA21" s="6"/>
      <c r="CB21" s="6"/>
      <c r="CC21" s="23"/>
      <c r="CD21" s="4"/>
      <c r="CE21" s="4"/>
      <c r="CF21" s="4"/>
      <c r="CG21" s="4"/>
      <c r="CH21" s="4"/>
      <c r="CI21" s="4"/>
      <c r="CJ21" s="4"/>
      <c r="CK21" s="4"/>
      <c r="CL21" s="22"/>
      <c r="CM21" s="6"/>
      <c r="CN21" s="6"/>
      <c r="CO21" s="6"/>
      <c r="CP21" s="6"/>
      <c r="CQ21" s="6"/>
      <c r="CR21" s="6"/>
      <c r="CS21" s="23"/>
      <c r="CT21" s="4"/>
      <c r="CU21" s="4"/>
      <c r="CV21" s="4"/>
      <c r="CW21" s="4"/>
      <c r="CX21" s="4"/>
      <c r="CY21" s="4"/>
      <c r="CZ21" s="4"/>
      <c r="DA21" s="4"/>
      <c r="DB21" s="22"/>
      <c r="DC21" s="6"/>
      <c r="DD21" s="6"/>
      <c r="DE21" s="6"/>
      <c r="DF21" s="6"/>
      <c r="DG21" s="6"/>
      <c r="DH21" s="6"/>
      <c r="DI21" s="23"/>
      <c r="DJ21" s="22"/>
      <c r="DK21" s="6"/>
      <c r="DL21" s="6"/>
      <c r="DM21" s="6"/>
      <c r="DN21" s="6"/>
      <c r="DO21" s="6"/>
      <c r="DP21" s="6"/>
      <c r="DQ21" s="23"/>
      <c r="DR21" s="4"/>
      <c r="DS21" s="4"/>
      <c r="DT21" s="4"/>
      <c r="DU21" s="4"/>
      <c r="DV21" s="4"/>
      <c r="DW21" s="4"/>
      <c r="DX21" s="4"/>
      <c r="DY21" s="4"/>
      <c r="DZ21" s="24"/>
    </row>
    <row r="22" spans="1:130" ht="20.25" customHeight="1" x14ac:dyDescent="0.25">
      <c r="A22" s="16" t="s">
        <v>92</v>
      </c>
      <c r="B22" s="17"/>
      <c r="C22" s="18"/>
      <c r="D22" s="18"/>
      <c r="E22" s="18"/>
      <c r="F22" s="18"/>
      <c r="G22" s="18"/>
      <c r="H22" s="18"/>
      <c r="I22" s="18"/>
      <c r="J22" s="20"/>
      <c r="K22" s="18"/>
      <c r="L22" s="18"/>
      <c r="M22" s="18"/>
      <c r="N22" s="18"/>
      <c r="O22" s="18"/>
      <c r="P22" s="18"/>
      <c r="Q22" s="21"/>
      <c r="R22" s="18"/>
      <c r="S22" s="18"/>
      <c r="T22" s="18"/>
      <c r="U22" s="18"/>
      <c r="V22" s="18"/>
      <c r="W22" s="18"/>
      <c r="X22" s="18"/>
      <c r="Y22" s="18"/>
      <c r="Z22" s="20"/>
      <c r="AA22" s="18"/>
      <c r="AB22" s="18"/>
      <c r="AC22" s="18"/>
      <c r="AD22" s="18"/>
      <c r="AE22" s="18"/>
      <c r="AF22" s="18"/>
      <c r="AG22" s="21"/>
      <c r="AH22" s="18"/>
      <c r="AI22" s="18"/>
      <c r="AJ22" s="18"/>
      <c r="AK22" s="18"/>
      <c r="AL22" s="18"/>
      <c r="AM22" s="18"/>
      <c r="AN22" s="18"/>
      <c r="AO22" s="18"/>
      <c r="AP22" s="20"/>
      <c r="AQ22" s="18"/>
      <c r="AR22" s="18"/>
      <c r="AS22" s="18"/>
      <c r="AT22" s="18"/>
      <c r="AU22" s="18"/>
      <c r="AV22" s="18"/>
      <c r="AW22" s="21"/>
      <c r="AX22" s="20"/>
      <c r="AY22" s="18"/>
      <c r="AZ22" s="18"/>
      <c r="BA22" s="18"/>
      <c r="BB22" s="18"/>
      <c r="BC22" s="18"/>
      <c r="BD22" s="18"/>
      <c r="BE22" s="21"/>
      <c r="BF22" s="18"/>
      <c r="BG22" s="18"/>
      <c r="BH22" s="18"/>
      <c r="BI22" s="18"/>
      <c r="BJ22" s="18"/>
      <c r="BK22" s="18"/>
      <c r="BL22" s="18"/>
      <c r="BM22" s="19"/>
      <c r="BN22" s="18"/>
      <c r="BO22" s="18"/>
      <c r="BP22" s="18"/>
      <c r="BQ22" s="18"/>
      <c r="BR22" s="18"/>
      <c r="BS22" s="18"/>
      <c r="BT22" s="18"/>
      <c r="BU22" s="18"/>
      <c r="BV22" s="20"/>
      <c r="BW22" s="18"/>
      <c r="BX22" s="18"/>
      <c r="BY22" s="18"/>
      <c r="BZ22" s="18"/>
      <c r="CA22" s="18"/>
      <c r="CB22" s="18"/>
      <c r="CC22" s="21"/>
      <c r="CD22" s="18"/>
      <c r="CE22" s="18"/>
      <c r="CF22" s="18"/>
      <c r="CG22" s="18"/>
      <c r="CH22" s="18"/>
      <c r="CI22" s="18"/>
      <c r="CJ22" s="18"/>
      <c r="CK22" s="18"/>
      <c r="CL22" s="20"/>
      <c r="CM22" s="18"/>
      <c r="CN22" s="18"/>
      <c r="CO22" s="18"/>
      <c r="CP22" s="18"/>
      <c r="CQ22" s="18"/>
      <c r="CR22" s="18"/>
      <c r="CS22" s="21"/>
      <c r="CT22" s="18"/>
      <c r="CU22" s="18"/>
      <c r="CV22" s="18"/>
      <c r="CW22" s="18"/>
      <c r="CX22" s="18"/>
      <c r="CY22" s="18"/>
      <c r="CZ22" s="18"/>
      <c r="DA22" s="18"/>
      <c r="DB22" s="20"/>
      <c r="DC22" s="18"/>
      <c r="DD22" s="18"/>
      <c r="DE22" s="18"/>
      <c r="DF22" s="18"/>
      <c r="DG22" s="18"/>
      <c r="DH22" s="18"/>
      <c r="DI22" s="21"/>
      <c r="DJ22" s="20"/>
      <c r="DK22" s="18"/>
      <c r="DL22" s="18"/>
      <c r="DM22" s="18"/>
      <c r="DN22" s="18"/>
      <c r="DO22" s="18"/>
      <c r="DP22" s="18"/>
      <c r="DQ22" s="21"/>
      <c r="DR22" s="18"/>
      <c r="DS22" s="18"/>
      <c r="DT22" s="18"/>
      <c r="DU22" s="18"/>
      <c r="DV22" s="18"/>
      <c r="DW22" s="18"/>
      <c r="DX22" s="18"/>
      <c r="DY22" s="18"/>
      <c r="DZ22" s="25"/>
    </row>
    <row r="23" spans="1:130" ht="20.25" customHeight="1" x14ac:dyDescent="0.25">
      <c r="A23" s="11" t="s">
        <v>18</v>
      </c>
      <c r="B23" s="5"/>
      <c r="C23" s="6"/>
      <c r="D23" s="6"/>
      <c r="E23" s="6"/>
      <c r="F23" s="6"/>
      <c r="G23" s="6"/>
      <c r="H23" s="6"/>
      <c r="I23" s="6"/>
      <c r="J23" s="22"/>
      <c r="K23" s="6"/>
      <c r="L23" s="6"/>
      <c r="M23" s="6"/>
      <c r="N23" s="6"/>
      <c r="O23" s="6"/>
      <c r="P23" s="6"/>
      <c r="Q23" s="23"/>
      <c r="R23" s="6" t="str">
        <f>BM21</f>
        <v>1</v>
      </c>
      <c r="S23" s="6" t="str">
        <f>AH21</f>
        <v>0</v>
      </c>
      <c r="T23" s="6" t="str">
        <f>AI21</f>
        <v>1</v>
      </c>
      <c r="U23" s="6" t="str">
        <f>AJ21</f>
        <v>0</v>
      </c>
      <c r="V23" s="6" t="str">
        <f>AK21</f>
        <v>1</v>
      </c>
      <c r="W23" s="6" t="str">
        <f>AL21</f>
        <v>0</v>
      </c>
      <c r="X23" s="6" t="str">
        <f t="shared" ref="X23" si="111">AK21</f>
        <v>1</v>
      </c>
      <c r="Y23" s="6" t="str">
        <f t="shared" ref="Y23" si="112">AL21</f>
        <v>0</v>
      </c>
      <c r="Z23" s="22" t="str">
        <f t="shared" ref="Z23" si="113">AM21</f>
        <v>0</v>
      </c>
      <c r="AA23" s="6" t="str">
        <f t="shared" ref="AA23" si="114">AN21</f>
        <v>1</v>
      </c>
      <c r="AB23" s="6" t="str">
        <f t="shared" ref="AB23" si="115">AO21</f>
        <v>1</v>
      </c>
      <c r="AC23" s="6" t="str">
        <f t="shared" ref="AC23" si="116">AP21</f>
        <v>1</v>
      </c>
      <c r="AD23" s="6" t="str">
        <f t="shared" ref="AD23" si="117">AO21</f>
        <v>1</v>
      </c>
      <c r="AE23" s="6" t="str">
        <f t="shared" ref="AE23" si="118">AP21</f>
        <v>1</v>
      </c>
      <c r="AF23" s="6" t="str">
        <f t="shared" ref="AF23" si="119">AQ21</f>
        <v>0</v>
      </c>
      <c r="AG23" s="23" t="str">
        <f t="shared" ref="AG23" si="120">AR21</f>
        <v>0</v>
      </c>
      <c r="AH23" s="6" t="str">
        <f t="shared" ref="AH23" si="121">AS21</f>
        <v>1</v>
      </c>
      <c r="AI23" s="6" t="str">
        <f t="shared" ref="AI23" si="122">AT21</f>
        <v>1</v>
      </c>
      <c r="AJ23" s="6" t="str">
        <f t="shared" ref="AJ23" si="123">AS21</f>
        <v>1</v>
      </c>
      <c r="AK23" s="6" t="str">
        <f t="shared" ref="AK23" si="124">AT21</f>
        <v>1</v>
      </c>
      <c r="AL23" s="6" t="str">
        <f t="shared" ref="AL23" si="125">AU21</f>
        <v>0</v>
      </c>
      <c r="AM23" s="6" t="str">
        <f t="shared" ref="AM23" si="126">AV21</f>
        <v>1</v>
      </c>
      <c r="AN23" s="6" t="str">
        <f t="shared" ref="AN23" si="127">AW21</f>
        <v>0</v>
      </c>
      <c r="AO23" s="6" t="str">
        <f t="shared" ref="AO23" si="128">AX21</f>
        <v>0</v>
      </c>
      <c r="AP23" s="22" t="str">
        <f t="shared" ref="AP23" si="129">AW21</f>
        <v>0</v>
      </c>
      <c r="AQ23" s="6" t="str">
        <f t="shared" ref="AQ23" si="130">AX21</f>
        <v>0</v>
      </c>
      <c r="AR23" s="6" t="str">
        <f t="shared" ref="AR23" si="131">AY21</f>
        <v>0</v>
      </c>
      <c r="AS23" s="6" t="str">
        <f t="shared" ref="AS23" si="132">AZ21</f>
        <v>1</v>
      </c>
      <c r="AT23" s="6" t="str">
        <f t="shared" ref="AT23" si="133">BA21</f>
        <v>0</v>
      </c>
      <c r="AU23" s="6" t="str">
        <f t="shared" ref="AU23" si="134">BB21</f>
        <v>1</v>
      </c>
      <c r="AV23" s="6" t="str">
        <f t="shared" ref="AV23" si="135">BA21</f>
        <v>0</v>
      </c>
      <c r="AW23" s="23" t="str">
        <f t="shared" ref="AW23" si="136">BB21</f>
        <v>1</v>
      </c>
      <c r="AX23" s="22" t="str">
        <f t="shared" ref="AX23" si="137">BC21</f>
        <v>0</v>
      </c>
      <c r="AY23" s="6" t="str">
        <f t="shared" ref="AY23" si="138">BD21</f>
        <v>0</v>
      </c>
      <c r="AZ23" s="6" t="str">
        <f t="shared" ref="AZ23" si="139">BE21</f>
        <v>1</v>
      </c>
      <c r="BA23" s="6" t="str">
        <f t="shared" ref="BA23" si="140">BF21</f>
        <v>0</v>
      </c>
      <c r="BB23" s="6" t="str">
        <f t="shared" ref="BB23" si="141">BE21</f>
        <v>1</v>
      </c>
      <c r="BC23" s="6" t="str">
        <f t="shared" ref="BC23" si="142">BF21</f>
        <v>0</v>
      </c>
      <c r="BD23" s="6" t="str">
        <f t="shared" ref="BD23" si="143">BG21</f>
        <v>0</v>
      </c>
      <c r="BE23" s="23" t="str">
        <f t="shared" ref="BE23" si="144">BH21</f>
        <v>0</v>
      </c>
      <c r="BF23" s="6" t="str">
        <f t="shared" ref="BF23" si="145">BI21</f>
        <v>1</v>
      </c>
      <c r="BG23" s="6" t="str">
        <f t="shared" ref="BG23" si="146">BJ21</f>
        <v>0</v>
      </c>
      <c r="BH23" s="6" t="str">
        <f>BI21</f>
        <v>1</v>
      </c>
      <c r="BI23" s="6" t="str">
        <f>BJ21</f>
        <v>0</v>
      </c>
      <c r="BJ23" s="6" t="str">
        <f>BK21</f>
        <v>1</v>
      </c>
      <c r="BK23" s="6" t="str">
        <f>BL21</f>
        <v>0</v>
      </c>
      <c r="BL23" s="6" t="str">
        <f>BM21</f>
        <v>1</v>
      </c>
      <c r="BM23" s="14" t="str">
        <f>AH21</f>
        <v>0</v>
      </c>
      <c r="BN23" s="4" t="str">
        <f>BP17</f>
        <v>0</v>
      </c>
      <c r="BO23" s="4" t="str">
        <f t="shared" ref="BO23:DO23" si="147">BQ17</f>
        <v>0</v>
      </c>
      <c r="BP23" s="4" t="str">
        <f t="shared" si="147"/>
        <v>0</v>
      </c>
      <c r="BQ23" s="4" t="str">
        <f t="shared" si="147"/>
        <v>0</v>
      </c>
      <c r="BR23" s="4" t="str">
        <f t="shared" si="147"/>
        <v>1</v>
      </c>
      <c r="BS23" s="4" t="str">
        <f t="shared" si="147"/>
        <v>1</v>
      </c>
      <c r="BT23" s="4" t="str">
        <f t="shared" si="147"/>
        <v>0</v>
      </c>
      <c r="BU23" s="4" t="str">
        <f t="shared" si="147"/>
        <v>1</v>
      </c>
      <c r="BV23" s="22" t="str">
        <f t="shared" si="147"/>
        <v>0</v>
      </c>
      <c r="BW23" s="6" t="str">
        <f t="shared" si="147"/>
        <v>1</v>
      </c>
      <c r="BX23" s="6" t="str">
        <f t="shared" si="147"/>
        <v>0</v>
      </c>
      <c r="BY23" s="6" t="str">
        <f t="shared" si="147"/>
        <v>1</v>
      </c>
      <c r="BZ23" s="6" t="str">
        <f t="shared" si="147"/>
        <v>1</v>
      </c>
      <c r="CA23" s="6" t="str">
        <f t="shared" si="147"/>
        <v>0</v>
      </c>
      <c r="CB23" s="6" t="str">
        <f t="shared" si="147"/>
        <v>0</v>
      </c>
      <c r="CC23" s="23" t="str">
        <f t="shared" si="147"/>
        <v>1</v>
      </c>
      <c r="CD23" s="4" t="str">
        <f t="shared" si="147"/>
        <v>1</v>
      </c>
      <c r="CE23" s="4" t="str">
        <f t="shared" si="147"/>
        <v>1</v>
      </c>
      <c r="CF23" s="4" t="str">
        <f t="shared" si="147"/>
        <v>1</v>
      </c>
      <c r="CG23" s="4" t="str">
        <f t="shared" si="147"/>
        <v>1</v>
      </c>
      <c r="CH23" s="4" t="str">
        <f t="shared" si="147"/>
        <v>1</v>
      </c>
      <c r="CI23" s="4" t="str">
        <f t="shared" si="147"/>
        <v>0</v>
      </c>
      <c r="CJ23" s="4" t="str">
        <f t="shared" si="147"/>
        <v>1</v>
      </c>
      <c r="CK23" s="4" t="str">
        <f t="shared" si="147"/>
        <v>1</v>
      </c>
      <c r="CL23" s="22" t="str">
        <f t="shared" si="147"/>
        <v>0</v>
      </c>
      <c r="CM23" s="6" t="str">
        <f t="shared" si="147"/>
        <v>1</v>
      </c>
      <c r="CN23" s="6" t="str">
        <f>BN17</f>
        <v>1</v>
      </c>
      <c r="CO23" s="6" t="str">
        <f>BO17</f>
        <v>0</v>
      </c>
      <c r="CP23" s="6" t="str">
        <f t="shared" si="147"/>
        <v>0</v>
      </c>
      <c r="CQ23" s="6" t="str">
        <f t="shared" si="147"/>
        <v>0</v>
      </c>
      <c r="CR23" s="6" t="str">
        <f t="shared" si="147"/>
        <v>0</v>
      </c>
      <c r="CS23" s="23" t="str">
        <f t="shared" si="147"/>
        <v>0</v>
      </c>
      <c r="CT23" s="4" t="str">
        <f t="shared" si="147"/>
        <v>0</v>
      </c>
      <c r="CU23" s="4" t="str">
        <f t="shared" si="147"/>
        <v>0</v>
      </c>
      <c r="CV23" s="4" t="str">
        <f t="shared" si="147"/>
        <v>0</v>
      </c>
      <c r="CW23" s="4" t="str">
        <f t="shared" si="147"/>
        <v>1</v>
      </c>
      <c r="CX23" s="4" t="str">
        <f t="shared" si="147"/>
        <v>0</v>
      </c>
      <c r="CY23" s="4" t="str">
        <f t="shared" si="147"/>
        <v>0</v>
      </c>
      <c r="CZ23" s="4" t="str">
        <f t="shared" si="147"/>
        <v>0</v>
      </c>
      <c r="DA23" s="4" t="str">
        <f t="shared" si="147"/>
        <v>1</v>
      </c>
      <c r="DB23" s="22" t="str">
        <f t="shared" si="147"/>
        <v>0</v>
      </c>
      <c r="DC23" s="6" t="str">
        <f t="shared" si="147"/>
        <v>1</v>
      </c>
      <c r="DD23" s="6" t="str">
        <f t="shared" si="147"/>
        <v>0</v>
      </c>
      <c r="DE23" s="6" t="str">
        <f t="shared" si="147"/>
        <v>0</v>
      </c>
      <c r="DF23" s="6" t="str">
        <f t="shared" si="147"/>
        <v>1</v>
      </c>
      <c r="DG23" s="6" t="str">
        <f t="shared" si="147"/>
        <v>1</v>
      </c>
      <c r="DH23" s="6" t="str">
        <f t="shared" si="147"/>
        <v>1</v>
      </c>
      <c r="DI23" s="23" t="str">
        <f t="shared" si="147"/>
        <v>0</v>
      </c>
      <c r="DJ23" s="22" t="str">
        <f t="shared" si="147"/>
        <v>1</v>
      </c>
      <c r="DK23" s="6" t="str">
        <f t="shared" si="147"/>
        <v>1</v>
      </c>
      <c r="DL23" s="6" t="str">
        <f t="shared" si="147"/>
        <v>0</v>
      </c>
      <c r="DM23" s="6" t="str">
        <f t="shared" si="147"/>
        <v>1</v>
      </c>
      <c r="DN23" s="6" t="str">
        <f t="shared" si="147"/>
        <v>0</v>
      </c>
      <c r="DO23" s="6" t="str">
        <f t="shared" si="147"/>
        <v>1</v>
      </c>
      <c r="DP23" s="6" t="str">
        <f>CP17</f>
        <v>1</v>
      </c>
      <c r="DQ23" s="23" t="str">
        <f>CQ17</f>
        <v>0</v>
      </c>
      <c r="DR23" s="4"/>
      <c r="DS23" s="4"/>
      <c r="DT23" s="4"/>
      <c r="DU23" s="4"/>
      <c r="DV23" s="4"/>
      <c r="DW23" s="4"/>
      <c r="DX23" s="4"/>
      <c r="DY23" s="4"/>
      <c r="DZ23" s="24" t="s">
        <v>110</v>
      </c>
    </row>
    <row r="24" spans="1:130" ht="20.25" customHeight="1" x14ac:dyDescent="0.25">
      <c r="A24" s="11" t="s">
        <v>13</v>
      </c>
      <c r="B24" s="5"/>
      <c r="C24" s="6"/>
      <c r="D24" s="6"/>
      <c r="E24" s="6"/>
      <c r="F24" s="6"/>
      <c r="G24" s="6"/>
      <c r="H24" s="6"/>
      <c r="I24" s="6"/>
      <c r="J24" s="22"/>
      <c r="K24" s="6"/>
      <c r="L24" s="6"/>
      <c r="M24" s="6"/>
      <c r="N24" s="6"/>
      <c r="O24" s="6"/>
      <c r="P24" s="6"/>
      <c r="Q24" s="23"/>
      <c r="R24" s="6" t="str">
        <f t="shared" ref="R24:BM24" si="148">IF(R23=BN24,"0","1")</f>
        <v>1</v>
      </c>
      <c r="S24" s="6" t="str">
        <f t="shared" si="148"/>
        <v>1</v>
      </c>
      <c r="T24" s="6" t="str">
        <f t="shared" si="148"/>
        <v>1</v>
      </c>
      <c r="U24" s="6" t="str">
        <f t="shared" si="148"/>
        <v>1</v>
      </c>
      <c r="V24" s="6" t="str">
        <f t="shared" si="148"/>
        <v>1</v>
      </c>
      <c r="W24" s="6" t="str">
        <f t="shared" si="148"/>
        <v>1</v>
      </c>
      <c r="X24" s="6" t="str">
        <f t="shared" si="148"/>
        <v>1</v>
      </c>
      <c r="Y24" s="6" t="str">
        <f t="shared" si="148"/>
        <v>0</v>
      </c>
      <c r="Z24" s="22" t="str">
        <f t="shared" si="148"/>
        <v>0</v>
      </c>
      <c r="AA24" s="6" t="str">
        <f t="shared" si="148"/>
        <v>0</v>
      </c>
      <c r="AB24" s="6" t="str">
        <f t="shared" si="148"/>
        <v>0</v>
      </c>
      <c r="AC24" s="6" t="str">
        <f t="shared" si="148"/>
        <v>0</v>
      </c>
      <c r="AD24" s="6" t="str">
        <f t="shared" si="148"/>
        <v>0</v>
      </c>
      <c r="AE24" s="6" t="str">
        <f t="shared" si="148"/>
        <v>0</v>
      </c>
      <c r="AF24" s="6" t="str">
        <f t="shared" si="148"/>
        <v>1</v>
      </c>
      <c r="AG24" s="23" t="str">
        <f t="shared" si="148"/>
        <v>0</v>
      </c>
      <c r="AH24" s="6" t="str">
        <f t="shared" si="148"/>
        <v>0</v>
      </c>
      <c r="AI24" s="6" t="str">
        <f t="shared" si="148"/>
        <v>0</v>
      </c>
      <c r="AJ24" s="6" t="str">
        <f t="shared" si="148"/>
        <v>0</v>
      </c>
      <c r="AK24" s="6" t="str">
        <f t="shared" si="148"/>
        <v>1</v>
      </c>
      <c r="AL24" s="6" t="str">
        <f t="shared" si="148"/>
        <v>1</v>
      </c>
      <c r="AM24" s="6" t="str">
        <f t="shared" si="148"/>
        <v>0</v>
      </c>
      <c r="AN24" s="6" t="str">
        <f t="shared" si="148"/>
        <v>1</v>
      </c>
      <c r="AO24" s="6" t="str">
        <f t="shared" si="148"/>
        <v>0</v>
      </c>
      <c r="AP24" s="22" t="str">
        <f t="shared" si="148"/>
        <v>0</v>
      </c>
      <c r="AQ24" s="6" t="str">
        <f t="shared" si="148"/>
        <v>1</v>
      </c>
      <c r="AR24" s="6" t="str">
        <f t="shared" si="148"/>
        <v>0</v>
      </c>
      <c r="AS24" s="6" t="str">
        <f t="shared" si="148"/>
        <v>1</v>
      </c>
      <c r="AT24" s="6" t="str">
        <f t="shared" si="148"/>
        <v>1</v>
      </c>
      <c r="AU24" s="6" t="str">
        <f t="shared" si="148"/>
        <v>0</v>
      </c>
      <c r="AV24" s="6" t="str">
        <f t="shared" si="148"/>
        <v>0</v>
      </c>
      <c r="AW24" s="23" t="str">
        <f t="shared" si="148"/>
        <v>0</v>
      </c>
      <c r="AX24" s="22" t="str">
        <f t="shared" si="148"/>
        <v>0</v>
      </c>
      <c r="AY24" s="6" t="str">
        <f t="shared" si="148"/>
        <v>1</v>
      </c>
      <c r="AZ24" s="6" t="str">
        <f t="shared" si="148"/>
        <v>1</v>
      </c>
      <c r="BA24" s="6" t="str">
        <f t="shared" si="148"/>
        <v>0</v>
      </c>
      <c r="BB24" s="6" t="str">
        <f t="shared" si="148"/>
        <v>1</v>
      </c>
      <c r="BC24" s="6" t="str">
        <f t="shared" si="148"/>
        <v>1</v>
      </c>
      <c r="BD24" s="6" t="str">
        <f t="shared" si="148"/>
        <v>0</v>
      </c>
      <c r="BE24" s="23" t="str">
        <f t="shared" si="148"/>
        <v>0</v>
      </c>
      <c r="BF24" s="6" t="str">
        <f t="shared" si="148"/>
        <v>1</v>
      </c>
      <c r="BG24" s="6" t="str">
        <f t="shared" si="148"/>
        <v>0</v>
      </c>
      <c r="BH24" s="6" t="str">
        <f t="shared" si="148"/>
        <v>0</v>
      </c>
      <c r="BI24" s="6" t="str">
        <f t="shared" si="148"/>
        <v>1</v>
      </c>
      <c r="BJ24" s="6" t="str">
        <f t="shared" si="148"/>
        <v>0</v>
      </c>
      <c r="BK24" s="6" t="str">
        <f t="shared" si="148"/>
        <v>1</v>
      </c>
      <c r="BL24" s="6" t="str">
        <f t="shared" si="148"/>
        <v>1</v>
      </c>
      <c r="BM24" s="14" t="str">
        <f t="shared" si="148"/>
        <v>0</v>
      </c>
      <c r="BN24" s="4" t="str">
        <f>CA23</f>
        <v>0</v>
      </c>
      <c r="BO24" s="4" t="str">
        <f>CD23</f>
        <v>1</v>
      </c>
      <c r="BP24" s="4" t="str">
        <f>BX23</f>
        <v>0</v>
      </c>
      <c r="BQ24" s="4" t="str">
        <f>CK23</f>
        <v>1</v>
      </c>
      <c r="BR24" s="4" t="str">
        <f>BN23</f>
        <v>0</v>
      </c>
      <c r="BS24" s="4" t="str">
        <f>BR23</f>
        <v>1</v>
      </c>
      <c r="BT24" s="4" t="str">
        <f>BP23</f>
        <v>0</v>
      </c>
      <c r="BU24" s="4" t="str">
        <f>CO23</f>
        <v>0</v>
      </c>
      <c r="BV24" s="22" t="str">
        <f>CB23</f>
        <v>0</v>
      </c>
      <c r="BW24" s="6" t="str">
        <f>BS23</f>
        <v>1</v>
      </c>
      <c r="BX24" s="6" t="str">
        <f>CH23</f>
        <v>1</v>
      </c>
      <c r="BY24" s="6" t="str">
        <f>BW23</f>
        <v>1</v>
      </c>
      <c r="BZ24" s="6" t="str">
        <f>CJ23</f>
        <v>1</v>
      </c>
      <c r="CA24" s="6" t="str">
        <f>CF23</f>
        <v>1</v>
      </c>
      <c r="CB24" s="6" t="str">
        <f>BY23</f>
        <v>1</v>
      </c>
      <c r="CC24" s="23" t="str">
        <f>BQ23</f>
        <v>0</v>
      </c>
      <c r="CD24" s="4" t="str">
        <f>CM23</f>
        <v>1</v>
      </c>
      <c r="CE24" s="4" t="str">
        <f>BU23</f>
        <v>1</v>
      </c>
      <c r="CF24" s="4" t="str">
        <f>CC23</f>
        <v>1</v>
      </c>
      <c r="CG24" s="4" t="str">
        <f>BT23</f>
        <v>0</v>
      </c>
      <c r="CH24" s="4" t="str">
        <f>CN23</f>
        <v>1</v>
      </c>
      <c r="CI24" s="4" t="str">
        <f>CG23</f>
        <v>1</v>
      </c>
      <c r="CJ24" s="4" t="str">
        <f>BZ23</f>
        <v>1</v>
      </c>
      <c r="CK24" s="4" t="str">
        <f>BO23</f>
        <v>0</v>
      </c>
      <c r="CL24" s="22" t="str">
        <f>DB23</f>
        <v>0</v>
      </c>
      <c r="CM24" s="6" t="str">
        <f>DM23</f>
        <v>1</v>
      </c>
      <c r="CN24" s="6" t="str">
        <f>CR23</f>
        <v>0</v>
      </c>
      <c r="CO24" s="6" t="str">
        <f>CX23</f>
        <v>0</v>
      </c>
      <c r="CP24" s="6" t="str">
        <f>DH23</f>
        <v>1</v>
      </c>
      <c r="CQ24" s="6" t="str">
        <f>DP23</f>
        <v>1</v>
      </c>
      <c r="CR24" s="6" t="str">
        <f>CQ23</f>
        <v>0</v>
      </c>
      <c r="CS24" s="23" t="str">
        <f>DA23</f>
        <v>1</v>
      </c>
      <c r="CT24" s="4" t="str">
        <f>DL23</f>
        <v>0</v>
      </c>
      <c r="CU24" s="4" t="str">
        <f>DF23</f>
        <v>1</v>
      </c>
      <c r="CV24" s="4" t="str">
        <f>CT23</f>
        <v>0</v>
      </c>
      <c r="CW24" s="4" t="str">
        <f>DI23</f>
        <v>0</v>
      </c>
      <c r="CX24" s="4" t="str">
        <f>DE23</f>
        <v>0</v>
      </c>
      <c r="CY24" s="4" t="str">
        <f>DJ23</f>
        <v>1</v>
      </c>
      <c r="CZ24" s="4" t="str">
        <f>CZ23</f>
        <v>0</v>
      </c>
      <c r="DA24" s="4" t="str">
        <f>DQ23</f>
        <v>0</v>
      </c>
      <c r="DB24" s="22" t="str">
        <f>CU23</f>
        <v>0</v>
      </c>
      <c r="DC24" s="6" t="str">
        <f>DN23</f>
        <v>0</v>
      </c>
      <c r="DD24" s="6" t="str">
        <f>DG23</f>
        <v>1</v>
      </c>
      <c r="DE24" s="6" t="str">
        <f>DC23</f>
        <v>1</v>
      </c>
      <c r="DF24" s="6" t="str">
        <f>DK23</f>
        <v>1</v>
      </c>
      <c r="DG24" s="6" t="str">
        <f>CW23</f>
        <v>1</v>
      </c>
      <c r="DH24" s="6" t="str">
        <f>CP23</f>
        <v>0</v>
      </c>
      <c r="DI24" s="23" t="str">
        <f>CS23</f>
        <v>0</v>
      </c>
      <c r="DJ24" s="22"/>
      <c r="DK24" s="6"/>
      <c r="DL24" s="6"/>
      <c r="DM24" s="6"/>
      <c r="DN24" s="6"/>
      <c r="DO24" s="6"/>
      <c r="DP24" s="6"/>
      <c r="DQ24" s="23"/>
      <c r="DR24" s="4"/>
      <c r="DS24" s="4"/>
      <c r="DT24" s="4"/>
      <c r="DU24" s="4"/>
      <c r="DV24" s="4"/>
      <c r="DW24" s="4"/>
      <c r="DX24" s="4"/>
      <c r="DY24" s="4"/>
      <c r="DZ24" s="24" t="s">
        <v>108</v>
      </c>
    </row>
    <row r="25" spans="1:130" ht="20.25" customHeight="1" x14ac:dyDescent="0.25">
      <c r="A25" s="11" t="s">
        <v>14</v>
      </c>
      <c r="B25" s="5"/>
      <c r="C25" s="6"/>
      <c r="D25" s="6"/>
      <c r="E25" s="6"/>
      <c r="F25" s="6"/>
      <c r="G25" s="6"/>
      <c r="H25" s="6"/>
      <c r="I25" s="6"/>
      <c r="J25" s="22"/>
      <c r="K25" s="6"/>
      <c r="L25" s="6"/>
      <c r="M25" s="6"/>
      <c r="N25" s="6"/>
      <c r="O25" s="6"/>
      <c r="P25" s="6"/>
      <c r="Q25" s="23"/>
      <c r="R25" s="6"/>
      <c r="S25" s="6"/>
      <c r="T25" s="6"/>
      <c r="U25" s="6"/>
      <c r="V25" s="6"/>
      <c r="W25" s="6"/>
      <c r="X25" s="6"/>
      <c r="Y25" s="6"/>
      <c r="Z25" s="22"/>
      <c r="AA25" s="6"/>
      <c r="AB25" s="6"/>
      <c r="AC25" s="6"/>
      <c r="AD25" s="6"/>
      <c r="AE25" s="6"/>
      <c r="AF25" s="6"/>
      <c r="AG25" s="23"/>
      <c r="AH25" s="6" t="str">
        <f>VLOOKUP(R24&amp;S24&amp;T24&amp;U24&amp;V24&amp;W24, 'S-boxes'!A$2:AG$65, 2, TRUE)</f>
        <v>1</v>
      </c>
      <c r="AI25" s="6" t="str">
        <f>VLOOKUP(R24&amp;S24&amp;T24&amp;U24&amp;V24&amp;W24, 'S-boxes'!A$2:AG$65, 3, TRUE)</f>
        <v>1</v>
      </c>
      <c r="AJ25" s="6" t="str">
        <f>VLOOKUP(R24&amp;S24&amp;T24&amp;U24&amp;V24&amp;W24, 'S-boxes'!A$2:AG$65, 4, TRUE)</f>
        <v>0</v>
      </c>
      <c r="AK25" s="6" t="str">
        <f>VLOOKUP(R24&amp;S24&amp;T24&amp;U24&amp;V24&amp;W24, 'S-boxes'!A$2:AG$65, 5, TRUE)</f>
        <v>1</v>
      </c>
      <c r="AL25" s="6" t="str">
        <f>VLOOKUP(X24&amp;Y24&amp;Z24&amp;AA24&amp;AB24&amp;AC24, 'S-boxes'!A$2:AG$65, 6, TRUE)</f>
        <v>0</v>
      </c>
      <c r="AM25" s="6" t="str">
        <f>VLOOKUP(X24&amp;Y24&amp;Z24&amp;AA24&amp;AB24&amp;AC24, 'S-boxes'!A$2:AG$65, 7, TRUE)</f>
        <v>0</v>
      </c>
      <c r="AN25" s="6" t="str">
        <f>VLOOKUP(X24&amp;Y24&amp;Z24&amp;AA24&amp;AB24&amp;AC24, 'S-boxes'!A$2:AG$65, 8, TRUE)</f>
        <v>0</v>
      </c>
      <c r="AO25" s="6" t="str">
        <f>VLOOKUP(X24&amp;Y24&amp;Z24&amp;AA24&amp;AB24&amp;AC24, 'S-boxes'!A$2:AG$65, 9, TRUE)</f>
        <v>0</v>
      </c>
      <c r="AP25" s="22" t="str">
        <f>VLOOKUP(AD24&amp;AE24&amp;AF24&amp;AG24&amp;AH24&amp;AI24, 'S-boxes'!A$2:AG$65, 10, TRUE)</f>
        <v>0</v>
      </c>
      <c r="AQ25" s="6" t="str">
        <f>VLOOKUP(AD24&amp;AE24&amp;AF24&amp;AG24&amp;AH24&amp;AI24, 'S-boxes'!A$2:AG$65, 11, TRUE)</f>
        <v>1</v>
      </c>
      <c r="AR25" s="6" t="str">
        <f>VLOOKUP(AD24&amp;AE24&amp;AF24&amp;AG24&amp;AH24&amp;AI24, 'S-boxes'!A$2:AG$65, 12, TRUE)</f>
        <v>1</v>
      </c>
      <c r="AS25" s="6" t="str">
        <f>VLOOKUP(AD24&amp;AE24&amp;AF24&amp;AG24&amp;AH24&amp;AI24, 'S-boxes'!A$2:AG$65, 13, TRUE)</f>
        <v>0</v>
      </c>
      <c r="AT25" s="6" t="str">
        <f>VLOOKUP(AJ24&amp;AK24&amp;AL24&amp;AM24&amp;AN24&amp;AO24, 'S-boxes'!A$2:AG$65, 14, TRUE)</f>
        <v>1</v>
      </c>
      <c r="AU25" s="6" t="str">
        <f>VLOOKUP(AJ24&amp;AK24&amp;AL24&amp;AM24&amp;AN24&amp;AO24, 'S-boxes'!A$2:AG$65, 15, TRUE)</f>
        <v>1</v>
      </c>
      <c r="AV25" s="6" t="str">
        <f>VLOOKUP(AJ24&amp;AK24&amp;AL24&amp;AM24&amp;AN24&amp;AO24, 'S-boxes'!A$2:AG$65, 16, TRUE)</f>
        <v>0</v>
      </c>
      <c r="AW25" s="23" t="str">
        <f>VLOOKUP(AJ24&amp;AK24&amp;AL24&amp;AM24&amp;AN24&amp;AO24, 'S-boxes'!A$2:AG$65, 17, TRUE)</f>
        <v>0</v>
      </c>
      <c r="AX25" s="22" t="str">
        <f>VLOOKUP(AP24&amp;AQ24&amp;AR24&amp;AS24&amp;AT24&amp;AU24, 'S-boxes'!A$2:AG$65, 18, TRUE)</f>
        <v>1</v>
      </c>
      <c r="AY25" s="6" t="str">
        <f>VLOOKUP(AP24&amp;AQ24&amp;AR24&amp;AS24&amp;AT24&amp;AU24, 'S-boxes'!A$2:AG$65, 19, TRUE)</f>
        <v>1</v>
      </c>
      <c r="AZ25" s="6" t="str">
        <f>VLOOKUP(AP24&amp;AQ24&amp;AR24&amp;AS24&amp;AT24&amp;AU24, 'S-boxes'!A$2:AG$65, 20, TRUE)</f>
        <v>1</v>
      </c>
      <c r="BA25" s="6" t="str">
        <f>VLOOKUP(AP24&amp;AQ24&amp;AR24&amp;AS24&amp;AT24&amp;AU24, 'S-boxes'!A$2:AG$65, 21, TRUE)</f>
        <v>1</v>
      </c>
      <c r="BB25" s="6" t="str">
        <f>VLOOKUP(AV24&amp;AW24&amp;AX24&amp;AY24&amp;AZ24&amp;BA24, 'S-boxes'!A$2:AG$65, 22, TRUE)</f>
        <v>1</v>
      </c>
      <c r="BC25" s="6" t="str">
        <f>VLOOKUP(AV24&amp;AW24&amp;AX24&amp;AY24&amp;AZ24&amp;BA24, 'S-boxes'!A$2:AG$65, 23, TRUE)</f>
        <v>1</v>
      </c>
      <c r="BD25" s="6" t="str">
        <f>VLOOKUP(AV24&amp;AW24&amp;AX24&amp;AY24&amp;AZ24&amp;BA24, 'S-boxes'!A$2:AG$65, 24, TRUE)</f>
        <v>1</v>
      </c>
      <c r="BE25" s="23" t="str">
        <f>VLOOKUP(AV24&amp;AW24&amp;AX24&amp;AY24&amp;AZ24&amp;BA24, 'S-boxes'!A$2:AG$65, 25, TRUE)</f>
        <v>1</v>
      </c>
      <c r="BF25" s="6" t="str">
        <f>VLOOKUP(BB24&amp;BC24&amp;BD24&amp;BE24&amp;BF24&amp;BG24, 'S-boxes'!A$2:AG$65, 26, TRUE)</f>
        <v>1</v>
      </c>
      <c r="BG25" s="6" t="str">
        <f>VLOOKUP(BB24&amp;BC24&amp;BD24&amp;BE24&amp;BF24&amp;BG24, 'S-boxes'!A$2:AG$65, 27, TRUE)</f>
        <v>1</v>
      </c>
      <c r="BH25" s="6" t="str">
        <f>VLOOKUP(BB24&amp;BC24&amp;BD24&amp;BE24&amp;BF24&amp;BG24, 'S-boxes'!A$2:AG$65, 28, TRUE)</f>
        <v>1</v>
      </c>
      <c r="BI25" s="6" t="str">
        <f>VLOOKUP(BB24&amp;BC24&amp;BD24&amp;BE24&amp;BF24&amp;BG24, 'S-boxes'!A$2:AG$65, 29, TRUE)</f>
        <v>1</v>
      </c>
      <c r="BJ25" s="6" t="str">
        <f>VLOOKUP(BH24&amp;BI24&amp;BJ24&amp;BK24&amp;BL24&amp;BM24, 'S-boxes'!A$2:AG$65, 30, TRUE)</f>
        <v>1</v>
      </c>
      <c r="BK25" s="6" t="str">
        <f>VLOOKUP(BH24&amp;BI24&amp;BJ24&amp;BK24&amp;BL24&amp;BM24, 'S-boxes'!A$2:AG$65, 31, TRUE)</f>
        <v>1</v>
      </c>
      <c r="BL25" s="6" t="str">
        <f>VLOOKUP(BH24&amp;BI24&amp;BJ24&amp;BK24&amp;BL24&amp;BM24, 'S-boxes'!A$2:AG$65, 32, TRUE)</f>
        <v>1</v>
      </c>
      <c r="BM25" s="14" t="str">
        <f>VLOOKUP(BH24&amp;BI24&amp;BJ24&amp;BK24&amp;BL24&amp;BM24, 'S-boxes'!A$2:AG$65, 33, TRUE)</f>
        <v>0</v>
      </c>
      <c r="BN25" s="4"/>
      <c r="BO25" s="4"/>
      <c r="BP25" s="4"/>
      <c r="BQ25" s="4"/>
      <c r="BR25" s="4"/>
      <c r="BS25" s="4"/>
      <c r="BT25" s="4"/>
      <c r="BU25" s="4"/>
      <c r="BV25" s="22"/>
      <c r="BW25" s="6"/>
      <c r="BX25" s="6"/>
      <c r="BY25" s="6"/>
      <c r="BZ25" s="6"/>
      <c r="CA25" s="6"/>
      <c r="CB25" s="6"/>
      <c r="CC25" s="23"/>
      <c r="CD25" s="4"/>
      <c r="CE25" s="4"/>
      <c r="CF25" s="4"/>
      <c r="CG25" s="4"/>
      <c r="CH25" s="4"/>
      <c r="CI25" s="4"/>
      <c r="CJ25" s="4"/>
      <c r="CK25" s="4"/>
      <c r="CL25" s="22"/>
      <c r="CM25" s="6"/>
      <c r="CN25" s="6"/>
      <c r="CO25" s="6"/>
      <c r="CP25" s="6"/>
      <c r="CQ25" s="6"/>
      <c r="CR25" s="6"/>
      <c r="CS25" s="23"/>
      <c r="CT25" s="4"/>
      <c r="CU25" s="4"/>
      <c r="CV25" s="4"/>
      <c r="CW25" s="4"/>
      <c r="CX25" s="4"/>
      <c r="CY25" s="4"/>
      <c r="CZ25" s="4"/>
      <c r="DA25" s="4"/>
      <c r="DB25" s="22"/>
      <c r="DC25" s="6"/>
      <c r="DD25" s="6"/>
      <c r="DE25" s="6"/>
      <c r="DF25" s="6"/>
      <c r="DG25" s="6"/>
      <c r="DH25" s="6"/>
      <c r="DI25" s="23"/>
      <c r="DJ25" s="22"/>
      <c r="DK25" s="6"/>
      <c r="DL25" s="6"/>
      <c r="DM25" s="6"/>
      <c r="DN25" s="6"/>
      <c r="DO25" s="6"/>
      <c r="DP25" s="6"/>
      <c r="DQ25" s="23"/>
      <c r="DR25" s="4"/>
      <c r="DS25" s="4"/>
      <c r="DT25" s="4"/>
      <c r="DU25" s="4"/>
      <c r="DV25" s="4"/>
      <c r="DW25" s="4"/>
      <c r="DX25" s="4"/>
      <c r="DY25" s="4"/>
      <c r="DZ25" s="24"/>
    </row>
    <row r="26" spans="1:130" ht="20.25" customHeight="1" x14ac:dyDescent="0.25">
      <c r="A26" s="11" t="s">
        <v>15</v>
      </c>
      <c r="B26" s="5"/>
      <c r="C26" s="6"/>
      <c r="D26" s="6"/>
      <c r="E26" s="6"/>
      <c r="F26" s="6"/>
      <c r="G26" s="6"/>
      <c r="H26" s="6"/>
      <c r="I26" s="6"/>
      <c r="J26" s="22"/>
      <c r="K26" s="6"/>
      <c r="L26" s="6"/>
      <c r="M26" s="6"/>
      <c r="N26" s="6"/>
      <c r="O26" s="6"/>
      <c r="P26" s="6"/>
      <c r="Q26" s="23"/>
      <c r="R26" s="6"/>
      <c r="S26" s="6"/>
      <c r="T26" s="6"/>
      <c r="U26" s="6"/>
      <c r="V26" s="6"/>
      <c r="W26" s="6"/>
      <c r="X26" s="6"/>
      <c r="Y26" s="6"/>
      <c r="Z26" s="22"/>
      <c r="AA26" s="6"/>
      <c r="AB26" s="6"/>
      <c r="AC26" s="6"/>
      <c r="AD26" s="6"/>
      <c r="AE26" s="6"/>
      <c r="AF26" s="6"/>
      <c r="AG26" s="23"/>
      <c r="AH26" s="6" t="str">
        <f>AW25</f>
        <v>0</v>
      </c>
      <c r="AI26" s="6" t="str">
        <f>AN25</f>
        <v>0</v>
      </c>
      <c r="AJ26" s="6" t="str">
        <f>BA25</f>
        <v>1</v>
      </c>
      <c r="AK26" s="6" t="str">
        <f>BB25</f>
        <v>1</v>
      </c>
      <c r="AL26" s="6" t="str">
        <f>BJ25</f>
        <v>1</v>
      </c>
      <c r="AM26" s="6" t="str">
        <f>AS25</f>
        <v>0</v>
      </c>
      <c r="AN26" s="6" t="str">
        <f>BI25</f>
        <v>1</v>
      </c>
      <c r="AO26" s="6" t="str">
        <f>AX25</f>
        <v>1</v>
      </c>
      <c r="AP26" s="22" t="str">
        <f>AH25</f>
        <v>1</v>
      </c>
      <c r="AQ26" s="6" t="str">
        <f>AV25</f>
        <v>0</v>
      </c>
      <c r="AR26" s="6" t="str">
        <f>BD25</f>
        <v>1</v>
      </c>
      <c r="AS26" s="6" t="str">
        <f>BG25</f>
        <v>1</v>
      </c>
      <c r="AT26" s="6" t="str">
        <f>AL25</f>
        <v>0</v>
      </c>
      <c r="AU26" s="6" t="str">
        <f>AY25</f>
        <v>1</v>
      </c>
      <c r="AV26" s="6" t="str">
        <f>BL25</f>
        <v>1</v>
      </c>
      <c r="AW26" s="23" t="str">
        <f>AQ25</f>
        <v>1</v>
      </c>
      <c r="AX26" s="22" t="str">
        <f>AI25</f>
        <v>1</v>
      </c>
      <c r="AY26" s="6" t="str">
        <f>AO25</f>
        <v>0</v>
      </c>
      <c r="AZ26" s="6" t="str">
        <f>BE25</f>
        <v>1</v>
      </c>
      <c r="BA26" s="6" t="str">
        <f>AU25</f>
        <v>1</v>
      </c>
      <c r="BB26" s="6" t="str">
        <f>BM25</f>
        <v>0</v>
      </c>
      <c r="BC26" s="6" t="str">
        <f>BH25</f>
        <v>1</v>
      </c>
      <c r="BD26" s="6" t="str">
        <f>AJ25</f>
        <v>0</v>
      </c>
      <c r="BE26" s="23" t="str">
        <f>AP25</f>
        <v>0</v>
      </c>
      <c r="BF26" s="6" t="str">
        <f>AZ25</f>
        <v>1</v>
      </c>
      <c r="BG26" s="6" t="str">
        <f>AT25</f>
        <v>1</v>
      </c>
      <c r="BH26" s="6" t="str">
        <f>BK25</f>
        <v>1</v>
      </c>
      <c r="BI26" s="6" t="str">
        <f>AM25</f>
        <v>0</v>
      </c>
      <c r="BJ26" s="6" t="str">
        <f>BC25</f>
        <v>1</v>
      </c>
      <c r="BK26" s="6" t="str">
        <f>AR25</f>
        <v>1</v>
      </c>
      <c r="BL26" s="6" t="str">
        <f>AK25</f>
        <v>1</v>
      </c>
      <c r="BM26" s="14" t="str">
        <f>BF25</f>
        <v>1</v>
      </c>
      <c r="BN26" s="4"/>
      <c r="BO26" s="4"/>
      <c r="BP26" s="4"/>
      <c r="BQ26" s="4"/>
      <c r="BR26" s="4"/>
      <c r="BS26" s="4"/>
      <c r="BT26" s="4"/>
      <c r="BU26" s="4"/>
      <c r="BV26" s="22"/>
      <c r="BW26" s="6"/>
      <c r="BX26" s="6"/>
      <c r="BY26" s="6"/>
      <c r="BZ26" s="6"/>
      <c r="CA26" s="6"/>
      <c r="CB26" s="6"/>
      <c r="CC26" s="23"/>
      <c r="CD26" s="4"/>
      <c r="CE26" s="4"/>
      <c r="CF26" s="4"/>
      <c r="CG26" s="4"/>
      <c r="CH26" s="4"/>
      <c r="CI26" s="4"/>
      <c r="CJ26" s="4"/>
      <c r="CK26" s="4"/>
      <c r="CL26" s="22"/>
      <c r="CM26" s="6"/>
      <c r="CN26" s="6"/>
      <c r="CO26" s="6"/>
      <c r="CP26" s="6"/>
      <c r="CQ26" s="6"/>
      <c r="CR26" s="6"/>
      <c r="CS26" s="23"/>
      <c r="CT26" s="4"/>
      <c r="CU26" s="4"/>
      <c r="CV26" s="4"/>
      <c r="CW26" s="4"/>
      <c r="CX26" s="4"/>
      <c r="CY26" s="4"/>
      <c r="CZ26" s="4"/>
      <c r="DA26" s="4"/>
      <c r="DB26" s="22"/>
      <c r="DC26" s="6"/>
      <c r="DD26" s="6"/>
      <c r="DE26" s="6"/>
      <c r="DF26" s="6"/>
      <c r="DG26" s="6"/>
      <c r="DH26" s="6"/>
      <c r="DI26" s="23"/>
      <c r="DJ26" s="22"/>
      <c r="DK26" s="6"/>
      <c r="DL26" s="6"/>
      <c r="DM26" s="6"/>
      <c r="DN26" s="6"/>
      <c r="DO26" s="6"/>
      <c r="DP26" s="6"/>
      <c r="DQ26" s="23"/>
      <c r="DR26" s="4"/>
      <c r="DS26" s="4"/>
      <c r="DT26" s="4"/>
      <c r="DU26" s="4"/>
      <c r="DV26" s="4"/>
      <c r="DW26" s="4"/>
      <c r="DX26" s="4"/>
      <c r="DY26" s="4"/>
      <c r="DZ26" s="24"/>
    </row>
    <row r="27" spans="1:130" ht="20.25" customHeight="1" x14ac:dyDescent="0.25">
      <c r="A27" s="11" t="s">
        <v>17</v>
      </c>
      <c r="B27" s="5" t="str">
        <f>AH21</f>
        <v>0</v>
      </c>
      <c r="C27" s="6" t="str">
        <f t="shared" ref="C27" si="149">AI21</f>
        <v>1</v>
      </c>
      <c r="D27" s="6" t="str">
        <f t="shared" ref="D27" si="150">AJ21</f>
        <v>0</v>
      </c>
      <c r="E27" s="6" t="str">
        <f t="shared" ref="E27" si="151">AK21</f>
        <v>1</v>
      </c>
      <c r="F27" s="6" t="str">
        <f t="shared" ref="F27" si="152">AL21</f>
        <v>0</v>
      </c>
      <c r="G27" s="6" t="str">
        <f t="shared" ref="G27" si="153">AM21</f>
        <v>0</v>
      </c>
      <c r="H27" s="6" t="str">
        <f t="shared" ref="H27" si="154">AN21</f>
        <v>1</v>
      </c>
      <c r="I27" s="6" t="str">
        <f t="shared" ref="I27" si="155">AO21</f>
        <v>1</v>
      </c>
      <c r="J27" s="22" t="str">
        <f t="shared" ref="J27" si="156">AP21</f>
        <v>1</v>
      </c>
      <c r="K27" s="6" t="str">
        <f t="shared" ref="K27" si="157">AQ21</f>
        <v>0</v>
      </c>
      <c r="L27" s="6" t="str">
        <f t="shared" ref="L27" si="158">AR21</f>
        <v>0</v>
      </c>
      <c r="M27" s="6" t="str">
        <f t="shared" ref="M27" si="159">AS21</f>
        <v>1</v>
      </c>
      <c r="N27" s="6" t="str">
        <f t="shared" ref="N27" si="160">AT21</f>
        <v>1</v>
      </c>
      <c r="O27" s="6" t="str">
        <f t="shared" ref="O27" si="161">AU21</f>
        <v>0</v>
      </c>
      <c r="P27" s="6" t="str">
        <f t="shared" ref="P27" si="162">AV21</f>
        <v>1</v>
      </c>
      <c r="Q27" s="23" t="str">
        <f t="shared" ref="Q27" si="163">AW21</f>
        <v>0</v>
      </c>
      <c r="R27" s="6" t="str">
        <f t="shared" ref="R27" si="164">AX21</f>
        <v>0</v>
      </c>
      <c r="S27" s="6" t="str">
        <f t="shared" ref="S27" si="165">AY21</f>
        <v>0</v>
      </c>
      <c r="T27" s="6" t="str">
        <f t="shared" ref="T27" si="166">AZ21</f>
        <v>1</v>
      </c>
      <c r="U27" s="6" t="str">
        <f t="shared" ref="U27" si="167">BA21</f>
        <v>0</v>
      </c>
      <c r="V27" s="6" t="str">
        <f t="shared" ref="V27" si="168">BB21</f>
        <v>1</v>
      </c>
      <c r="W27" s="6" t="str">
        <f t="shared" ref="W27" si="169">BC21</f>
        <v>0</v>
      </c>
      <c r="X27" s="6" t="str">
        <f t="shared" ref="X27" si="170">BD21</f>
        <v>0</v>
      </c>
      <c r="Y27" s="6" t="str">
        <f t="shared" ref="Y27" si="171">BE21</f>
        <v>1</v>
      </c>
      <c r="Z27" s="22" t="str">
        <f t="shared" ref="Z27" si="172">BF21</f>
        <v>0</v>
      </c>
      <c r="AA27" s="6" t="str">
        <f t="shared" ref="AA27" si="173">BG21</f>
        <v>0</v>
      </c>
      <c r="AB27" s="6" t="str">
        <f t="shared" ref="AB27" si="174">BH21</f>
        <v>0</v>
      </c>
      <c r="AC27" s="6" t="str">
        <f t="shared" ref="AC27" si="175">BI21</f>
        <v>1</v>
      </c>
      <c r="AD27" s="6" t="str">
        <f t="shared" ref="AD27" si="176">BJ21</f>
        <v>0</v>
      </c>
      <c r="AE27" s="6" t="str">
        <f t="shared" ref="AE27" si="177">BK21</f>
        <v>1</v>
      </c>
      <c r="AF27" s="6" t="str">
        <f t="shared" ref="AF27" si="178">BL21</f>
        <v>0</v>
      </c>
      <c r="AG27" s="23" t="str">
        <f t="shared" ref="AG27" si="179">BM21</f>
        <v>1</v>
      </c>
      <c r="AH27" s="6" t="str">
        <f>IF(AH26=B21,"0","1")</f>
        <v>0</v>
      </c>
      <c r="AI27" s="6" t="str">
        <f t="shared" ref="AI27" si="180">IF(AI26=C21,"0","1")</f>
        <v>0</v>
      </c>
      <c r="AJ27" s="6" t="str">
        <f t="shared" ref="AJ27" si="181">IF(AJ26=D21,"0","1")</f>
        <v>0</v>
      </c>
      <c r="AK27" s="6" t="str">
        <f t="shared" ref="AK27" si="182">IF(AK26=E21,"0","1")</f>
        <v>0</v>
      </c>
      <c r="AL27" s="6" t="str">
        <f t="shared" ref="AL27" si="183">IF(AL26=F21,"0","1")</f>
        <v>1</v>
      </c>
      <c r="AM27" s="6" t="str">
        <f t="shared" ref="AM27" si="184">IF(AM26=G21,"0","1")</f>
        <v>0</v>
      </c>
      <c r="AN27" s="6" t="str">
        <f t="shared" ref="AN27" si="185">IF(AN26=H21,"0","1")</f>
        <v>0</v>
      </c>
      <c r="AO27" s="6" t="str">
        <f t="shared" ref="AO27" si="186">IF(AO26=I21,"0","1")</f>
        <v>0</v>
      </c>
      <c r="AP27" s="22" t="str">
        <f t="shared" ref="AP27" si="187">IF(AP26=J21,"0","1")</f>
        <v>1</v>
      </c>
      <c r="AQ27" s="6" t="str">
        <f t="shared" ref="AQ27" si="188">IF(AQ26=K21,"0","1")</f>
        <v>0</v>
      </c>
      <c r="AR27" s="6" t="str">
        <f t="shared" ref="AR27" si="189">IF(AR26=L21,"0","1")</f>
        <v>0</v>
      </c>
      <c r="AS27" s="6" t="str">
        <f t="shared" ref="AS27" si="190">IF(AS26=M21,"0","1")</f>
        <v>1</v>
      </c>
      <c r="AT27" s="6" t="str">
        <f t="shared" ref="AT27" si="191">IF(AT26=N21,"0","1")</f>
        <v>1</v>
      </c>
      <c r="AU27" s="6" t="str">
        <f t="shared" ref="AU27" si="192">IF(AU26=O21,"0","1")</f>
        <v>1</v>
      </c>
      <c r="AV27" s="6" t="str">
        <f t="shared" ref="AV27" si="193">IF(AV26=P21,"0","1")</f>
        <v>1</v>
      </c>
      <c r="AW27" s="23" t="str">
        <f t="shared" ref="AW27" si="194">IF(AW26=Q21,"0","1")</f>
        <v>1</v>
      </c>
      <c r="AX27" s="22" t="str">
        <f t="shared" ref="AX27" si="195">IF(AX26=R21,"0","1")</f>
        <v>0</v>
      </c>
      <c r="AY27" s="6" t="str">
        <f t="shared" ref="AY27" si="196">IF(AY26=S21,"0","1")</f>
        <v>0</v>
      </c>
      <c r="AZ27" s="6" t="str">
        <f t="shared" ref="AZ27" si="197">IF(AZ26=T21,"0","1")</f>
        <v>0</v>
      </c>
      <c r="BA27" s="6" t="str">
        <f t="shared" ref="BA27" si="198">IF(BA26=U21,"0","1")</f>
        <v>1</v>
      </c>
      <c r="BB27" s="6" t="str">
        <f t="shared" ref="BB27" si="199">IF(BB26=V21,"0","1")</f>
        <v>1</v>
      </c>
      <c r="BC27" s="6" t="str">
        <f t="shared" ref="BC27" si="200">IF(BC26=W21,"0","1")</f>
        <v>1</v>
      </c>
      <c r="BD27" s="6" t="str">
        <f t="shared" ref="BD27" si="201">IF(BD26=X21,"0","1")</f>
        <v>1</v>
      </c>
      <c r="BE27" s="23" t="str">
        <f t="shared" ref="BE27" si="202">IF(BE26=Y21,"0","1")</f>
        <v>1</v>
      </c>
      <c r="BF27" s="6" t="str">
        <f t="shared" ref="BF27" si="203">IF(BF26=Z21,"0","1")</f>
        <v>0</v>
      </c>
      <c r="BG27" s="6" t="str">
        <f t="shared" ref="BG27" si="204">IF(BG26=AA21,"0","1")</f>
        <v>0</v>
      </c>
      <c r="BH27" s="6" t="str">
        <f t="shared" ref="BH27" si="205">IF(BH26=AB21,"0","1")</f>
        <v>1</v>
      </c>
      <c r="BI27" s="6" t="str">
        <f t="shared" ref="BI27" si="206">IF(BI26=AC21,"0","1")</f>
        <v>1</v>
      </c>
      <c r="BJ27" s="6" t="str">
        <f t="shared" ref="BJ27" si="207">IF(BJ26=AD21,"0","1")</f>
        <v>1</v>
      </c>
      <c r="BK27" s="6" t="str">
        <f t="shared" ref="BK27" si="208">IF(BK26=AE21,"0","1")</f>
        <v>0</v>
      </c>
      <c r="BL27" s="6" t="str">
        <f t="shared" ref="BL27" si="209">IF(BL26=AF21,"0","1")</f>
        <v>0</v>
      </c>
      <c r="BM27" s="14" t="str">
        <f t="shared" ref="BM27" si="210">IF(BM26=AG21,"0","1")</f>
        <v>0</v>
      </c>
      <c r="BN27" s="4"/>
      <c r="BO27" s="4"/>
      <c r="BP27" s="4"/>
      <c r="BQ27" s="4"/>
      <c r="BR27" s="4"/>
      <c r="BS27" s="4"/>
      <c r="BT27" s="4"/>
      <c r="BU27" s="4"/>
      <c r="BV27" s="22"/>
      <c r="BW27" s="6"/>
      <c r="BX27" s="6"/>
      <c r="BY27" s="6"/>
      <c r="BZ27" s="6"/>
      <c r="CA27" s="6"/>
      <c r="CB27" s="6"/>
      <c r="CC27" s="23"/>
      <c r="CD27" s="4"/>
      <c r="CE27" s="4"/>
      <c r="CF27" s="4"/>
      <c r="CG27" s="4"/>
      <c r="CH27" s="4"/>
      <c r="CI27" s="4"/>
      <c r="CJ27" s="4"/>
      <c r="CK27" s="4"/>
      <c r="CL27" s="22"/>
      <c r="CM27" s="6"/>
      <c r="CN27" s="6"/>
      <c r="CO27" s="6"/>
      <c r="CP27" s="6"/>
      <c r="CQ27" s="6"/>
      <c r="CR27" s="6"/>
      <c r="CS27" s="23"/>
      <c r="CT27" s="4"/>
      <c r="CU27" s="4"/>
      <c r="CV27" s="4"/>
      <c r="CW27" s="4"/>
      <c r="CX27" s="4"/>
      <c r="CY27" s="4"/>
      <c r="CZ27" s="4"/>
      <c r="DA27" s="4"/>
      <c r="DB27" s="22"/>
      <c r="DC27" s="6"/>
      <c r="DD27" s="6"/>
      <c r="DE27" s="6"/>
      <c r="DF27" s="6"/>
      <c r="DG27" s="6"/>
      <c r="DH27" s="6"/>
      <c r="DI27" s="23"/>
      <c r="DJ27" s="22"/>
      <c r="DK27" s="6"/>
      <c r="DL27" s="6"/>
      <c r="DM27" s="6"/>
      <c r="DN27" s="6"/>
      <c r="DO27" s="6"/>
      <c r="DP27" s="6"/>
      <c r="DQ27" s="23"/>
      <c r="DR27" s="4"/>
      <c r="DS27" s="4"/>
      <c r="DT27" s="4"/>
      <c r="DU27" s="4"/>
      <c r="DV27" s="4"/>
      <c r="DW27" s="4"/>
      <c r="DX27" s="4"/>
      <c r="DY27" s="4"/>
      <c r="DZ27" s="24"/>
    </row>
    <row r="28" spans="1:130" ht="20.25" customHeight="1" x14ac:dyDescent="0.25">
      <c r="A28" s="16" t="s">
        <v>93</v>
      </c>
      <c r="B28" s="17"/>
      <c r="C28" s="18"/>
      <c r="D28" s="18"/>
      <c r="E28" s="18"/>
      <c r="F28" s="18"/>
      <c r="G28" s="18"/>
      <c r="H28" s="18"/>
      <c r="I28" s="18"/>
      <c r="J28" s="20"/>
      <c r="K28" s="18"/>
      <c r="L28" s="18"/>
      <c r="M28" s="18"/>
      <c r="N28" s="18"/>
      <c r="O28" s="18"/>
      <c r="P28" s="18"/>
      <c r="Q28" s="21"/>
      <c r="R28" s="18"/>
      <c r="S28" s="18"/>
      <c r="T28" s="18"/>
      <c r="U28" s="18"/>
      <c r="V28" s="18"/>
      <c r="W28" s="18"/>
      <c r="X28" s="18"/>
      <c r="Y28" s="18"/>
      <c r="Z28" s="20"/>
      <c r="AA28" s="18"/>
      <c r="AB28" s="18"/>
      <c r="AC28" s="18"/>
      <c r="AD28" s="18"/>
      <c r="AE28" s="18"/>
      <c r="AF28" s="18"/>
      <c r="AG28" s="21"/>
      <c r="AH28" s="18"/>
      <c r="AI28" s="18"/>
      <c r="AJ28" s="18"/>
      <c r="AK28" s="18"/>
      <c r="AL28" s="18"/>
      <c r="AM28" s="18"/>
      <c r="AN28" s="18"/>
      <c r="AO28" s="18"/>
      <c r="AP28" s="20"/>
      <c r="AQ28" s="18"/>
      <c r="AR28" s="18"/>
      <c r="AS28" s="18"/>
      <c r="AT28" s="18"/>
      <c r="AU28" s="18"/>
      <c r="AV28" s="18"/>
      <c r="AW28" s="21"/>
      <c r="AX28" s="20"/>
      <c r="AY28" s="18"/>
      <c r="AZ28" s="18"/>
      <c r="BA28" s="18"/>
      <c r="BB28" s="18"/>
      <c r="BC28" s="18"/>
      <c r="BD28" s="18"/>
      <c r="BE28" s="21"/>
      <c r="BF28" s="18"/>
      <c r="BG28" s="18"/>
      <c r="BH28" s="18"/>
      <c r="BI28" s="18"/>
      <c r="BJ28" s="18"/>
      <c r="BK28" s="18"/>
      <c r="BL28" s="18"/>
      <c r="BM28" s="19"/>
      <c r="BN28" s="18"/>
      <c r="BO28" s="18"/>
      <c r="BP28" s="18"/>
      <c r="BQ28" s="18"/>
      <c r="BR28" s="18"/>
      <c r="BS28" s="18"/>
      <c r="BT28" s="18"/>
      <c r="BU28" s="18"/>
      <c r="BV28" s="20"/>
      <c r="BW28" s="18"/>
      <c r="BX28" s="18"/>
      <c r="BY28" s="18"/>
      <c r="BZ28" s="18"/>
      <c r="CA28" s="18"/>
      <c r="CB28" s="18"/>
      <c r="CC28" s="21"/>
      <c r="CD28" s="18"/>
      <c r="CE28" s="18"/>
      <c r="CF28" s="18"/>
      <c r="CG28" s="18"/>
      <c r="CH28" s="18"/>
      <c r="CI28" s="18"/>
      <c r="CJ28" s="18"/>
      <c r="CK28" s="18"/>
      <c r="CL28" s="20"/>
      <c r="CM28" s="18"/>
      <c r="CN28" s="18"/>
      <c r="CO28" s="18"/>
      <c r="CP28" s="18"/>
      <c r="CQ28" s="18"/>
      <c r="CR28" s="18"/>
      <c r="CS28" s="21"/>
      <c r="CT28" s="18"/>
      <c r="CU28" s="18"/>
      <c r="CV28" s="18"/>
      <c r="CW28" s="18"/>
      <c r="CX28" s="18"/>
      <c r="CY28" s="18"/>
      <c r="CZ28" s="18"/>
      <c r="DA28" s="18"/>
      <c r="DB28" s="20"/>
      <c r="DC28" s="18"/>
      <c r="DD28" s="18"/>
      <c r="DE28" s="18"/>
      <c r="DF28" s="18"/>
      <c r="DG28" s="18"/>
      <c r="DH28" s="18"/>
      <c r="DI28" s="21"/>
      <c r="DJ28" s="20"/>
      <c r="DK28" s="18"/>
      <c r="DL28" s="18"/>
      <c r="DM28" s="18"/>
      <c r="DN28" s="18"/>
      <c r="DO28" s="18"/>
      <c r="DP28" s="18"/>
      <c r="DQ28" s="21"/>
      <c r="DR28" s="18"/>
      <c r="DS28" s="18"/>
      <c r="DT28" s="18"/>
      <c r="DU28" s="18"/>
      <c r="DV28" s="18"/>
      <c r="DW28" s="18"/>
      <c r="DX28" s="18"/>
      <c r="DY28" s="18"/>
      <c r="DZ28" s="25"/>
    </row>
    <row r="29" spans="1:130" ht="20.25" customHeight="1" x14ac:dyDescent="0.25">
      <c r="A29" s="11" t="s">
        <v>18</v>
      </c>
      <c r="B29" s="5"/>
      <c r="C29" s="6"/>
      <c r="D29" s="6"/>
      <c r="E29" s="6"/>
      <c r="F29" s="6"/>
      <c r="G29" s="6"/>
      <c r="H29" s="6"/>
      <c r="I29" s="6"/>
      <c r="J29" s="22"/>
      <c r="K29" s="6"/>
      <c r="L29" s="6"/>
      <c r="M29" s="6"/>
      <c r="N29" s="6"/>
      <c r="O29" s="6"/>
      <c r="P29" s="6"/>
      <c r="Q29" s="23"/>
      <c r="R29" s="6" t="str">
        <f>BM27</f>
        <v>0</v>
      </c>
      <c r="S29" s="6" t="str">
        <f>AH27</f>
        <v>0</v>
      </c>
      <c r="T29" s="6" t="str">
        <f>AI27</f>
        <v>0</v>
      </c>
      <c r="U29" s="6" t="str">
        <f>AJ27</f>
        <v>0</v>
      </c>
      <c r="V29" s="6" t="str">
        <f>AK27</f>
        <v>0</v>
      </c>
      <c r="W29" s="6" t="str">
        <f>AL27</f>
        <v>1</v>
      </c>
      <c r="X29" s="6" t="str">
        <f t="shared" ref="X29" si="211">AK27</f>
        <v>0</v>
      </c>
      <c r="Y29" s="6" t="str">
        <f t="shared" ref="Y29" si="212">AL27</f>
        <v>1</v>
      </c>
      <c r="Z29" s="22" t="str">
        <f t="shared" ref="Z29" si="213">AM27</f>
        <v>0</v>
      </c>
      <c r="AA29" s="6" t="str">
        <f t="shared" ref="AA29" si="214">AN27</f>
        <v>0</v>
      </c>
      <c r="AB29" s="6" t="str">
        <f t="shared" ref="AB29" si="215">AO27</f>
        <v>0</v>
      </c>
      <c r="AC29" s="6" t="str">
        <f t="shared" ref="AC29" si="216">AP27</f>
        <v>1</v>
      </c>
      <c r="AD29" s="6" t="str">
        <f t="shared" ref="AD29" si="217">AO27</f>
        <v>0</v>
      </c>
      <c r="AE29" s="6" t="str">
        <f t="shared" ref="AE29" si="218">AP27</f>
        <v>1</v>
      </c>
      <c r="AF29" s="6" t="str">
        <f t="shared" ref="AF29" si="219">AQ27</f>
        <v>0</v>
      </c>
      <c r="AG29" s="23" t="str">
        <f t="shared" ref="AG29" si="220">AR27</f>
        <v>0</v>
      </c>
      <c r="AH29" s="6" t="str">
        <f t="shared" ref="AH29" si="221">AS27</f>
        <v>1</v>
      </c>
      <c r="AI29" s="6" t="str">
        <f t="shared" ref="AI29" si="222">AT27</f>
        <v>1</v>
      </c>
      <c r="AJ29" s="6" t="str">
        <f t="shared" ref="AJ29" si="223">AS27</f>
        <v>1</v>
      </c>
      <c r="AK29" s="6" t="str">
        <f t="shared" ref="AK29" si="224">AT27</f>
        <v>1</v>
      </c>
      <c r="AL29" s="6" t="str">
        <f t="shared" ref="AL29" si="225">AU27</f>
        <v>1</v>
      </c>
      <c r="AM29" s="6" t="str">
        <f t="shared" ref="AM29" si="226">AV27</f>
        <v>1</v>
      </c>
      <c r="AN29" s="6" t="str">
        <f t="shared" ref="AN29" si="227">AW27</f>
        <v>1</v>
      </c>
      <c r="AO29" s="6" t="str">
        <f t="shared" ref="AO29" si="228">AX27</f>
        <v>0</v>
      </c>
      <c r="AP29" s="22" t="str">
        <f t="shared" ref="AP29" si="229">AW27</f>
        <v>1</v>
      </c>
      <c r="AQ29" s="6" t="str">
        <f t="shared" ref="AQ29" si="230">AX27</f>
        <v>0</v>
      </c>
      <c r="AR29" s="6" t="str">
        <f t="shared" ref="AR29" si="231">AY27</f>
        <v>0</v>
      </c>
      <c r="AS29" s="6" t="str">
        <f t="shared" ref="AS29" si="232">AZ27</f>
        <v>0</v>
      </c>
      <c r="AT29" s="6" t="str">
        <f t="shared" ref="AT29" si="233">BA27</f>
        <v>1</v>
      </c>
      <c r="AU29" s="6" t="str">
        <f t="shared" ref="AU29" si="234">BB27</f>
        <v>1</v>
      </c>
      <c r="AV29" s="6" t="str">
        <f t="shared" ref="AV29" si="235">BA27</f>
        <v>1</v>
      </c>
      <c r="AW29" s="23" t="str">
        <f t="shared" ref="AW29" si="236">BB27</f>
        <v>1</v>
      </c>
      <c r="AX29" s="22" t="str">
        <f t="shared" ref="AX29" si="237">BC27</f>
        <v>1</v>
      </c>
      <c r="AY29" s="6" t="str">
        <f t="shared" ref="AY29" si="238">BD27</f>
        <v>1</v>
      </c>
      <c r="AZ29" s="6" t="str">
        <f t="shared" ref="AZ29" si="239">BE27</f>
        <v>1</v>
      </c>
      <c r="BA29" s="6" t="str">
        <f t="shared" ref="BA29" si="240">BF27</f>
        <v>0</v>
      </c>
      <c r="BB29" s="6" t="str">
        <f t="shared" ref="BB29" si="241">BE27</f>
        <v>1</v>
      </c>
      <c r="BC29" s="6" t="str">
        <f t="shared" ref="BC29" si="242">BF27</f>
        <v>0</v>
      </c>
      <c r="BD29" s="6" t="str">
        <f t="shared" ref="BD29" si="243">BG27</f>
        <v>0</v>
      </c>
      <c r="BE29" s="23" t="str">
        <f t="shared" ref="BE29" si="244">BH27</f>
        <v>1</v>
      </c>
      <c r="BF29" s="6" t="str">
        <f t="shared" ref="BF29" si="245">BI27</f>
        <v>1</v>
      </c>
      <c r="BG29" s="6" t="str">
        <f t="shared" ref="BG29" si="246">BJ27</f>
        <v>1</v>
      </c>
      <c r="BH29" s="6" t="str">
        <f>BI27</f>
        <v>1</v>
      </c>
      <c r="BI29" s="6" t="str">
        <f>BJ27</f>
        <v>1</v>
      </c>
      <c r="BJ29" s="6" t="str">
        <f>BK27</f>
        <v>0</v>
      </c>
      <c r="BK29" s="6" t="str">
        <f>BL27</f>
        <v>0</v>
      </c>
      <c r="BL29" s="6" t="str">
        <f>BM27</f>
        <v>0</v>
      </c>
      <c r="BM29" s="14" t="str">
        <f>AH27</f>
        <v>0</v>
      </c>
      <c r="BN29" s="4" t="str">
        <f>BP23</f>
        <v>0</v>
      </c>
      <c r="BO29" s="4" t="str">
        <f t="shared" ref="BO29" si="247">BQ23</f>
        <v>0</v>
      </c>
      <c r="BP29" s="4" t="str">
        <f t="shared" ref="BP29" si="248">BR23</f>
        <v>1</v>
      </c>
      <c r="BQ29" s="4" t="str">
        <f t="shared" ref="BQ29" si="249">BS23</f>
        <v>1</v>
      </c>
      <c r="BR29" s="4" t="str">
        <f t="shared" ref="BR29" si="250">BT23</f>
        <v>0</v>
      </c>
      <c r="BS29" s="4" t="str">
        <f t="shared" ref="BS29" si="251">BU23</f>
        <v>1</v>
      </c>
      <c r="BT29" s="4" t="str">
        <f t="shared" ref="BT29" si="252">BV23</f>
        <v>0</v>
      </c>
      <c r="BU29" s="4" t="str">
        <f t="shared" ref="BU29" si="253">BW23</f>
        <v>1</v>
      </c>
      <c r="BV29" s="22" t="str">
        <f t="shared" ref="BV29" si="254">BX23</f>
        <v>0</v>
      </c>
      <c r="BW29" s="6" t="str">
        <f t="shared" ref="BW29" si="255">BY23</f>
        <v>1</v>
      </c>
      <c r="BX29" s="6" t="str">
        <f t="shared" ref="BX29" si="256">BZ23</f>
        <v>1</v>
      </c>
      <c r="BY29" s="6" t="str">
        <f t="shared" ref="BY29" si="257">CA23</f>
        <v>0</v>
      </c>
      <c r="BZ29" s="6" t="str">
        <f t="shared" ref="BZ29" si="258">CB23</f>
        <v>0</v>
      </c>
      <c r="CA29" s="6" t="str">
        <f t="shared" ref="CA29" si="259">CC23</f>
        <v>1</v>
      </c>
      <c r="CB29" s="6" t="str">
        <f t="shared" ref="CB29" si="260">CD23</f>
        <v>1</v>
      </c>
      <c r="CC29" s="23" t="str">
        <f t="shared" ref="CC29" si="261">CE23</f>
        <v>1</v>
      </c>
      <c r="CD29" s="4" t="str">
        <f t="shared" ref="CD29" si="262">CF23</f>
        <v>1</v>
      </c>
      <c r="CE29" s="4" t="str">
        <f t="shared" ref="CE29" si="263">CG23</f>
        <v>1</v>
      </c>
      <c r="CF29" s="4" t="str">
        <f t="shared" ref="CF29" si="264">CH23</f>
        <v>1</v>
      </c>
      <c r="CG29" s="4" t="str">
        <f t="shared" ref="CG29" si="265">CI23</f>
        <v>0</v>
      </c>
      <c r="CH29" s="4" t="str">
        <f t="shared" ref="CH29" si="266">CJ23</f>
        <v>1</v>
      </c>
      <c r="CI29" s="4" t="str">
        <f t="shared" ref="CI29" si="267">CK23</f>
        <v>1</v>
      </c>
      <c r="CJ29" s="4" t="str">
        <f t="shared" ref="CJ29" si="268">CL23</f>
        <v>0</v>
      </c>
      <c r="CK29" s="4" t="str">
        <f t="shared" ref="CK29" si="269">CM23</f>
        <v>1</v>
      </c>
      <c r="CL29" s="22" t="str">
        <f t="shared" ref="CL29" si="270">CN23</f>
        <v>1</v>
      </c>
      <c r="CM29" s="6" t="str">
        <f t="shared" ref="CM29" si="271">CO23</f>
        <v>0</v>
      </c>
      <c r="CN29" s="6" t="str">
        <f>BN23</f>
        <v>0</v>
      </c>
      <c r="CO29" s="6" t="str">
        <f>BO23</f>
        <v>0</v>
      </c>
      <c r="CP29" s="6" t="str">
        <f t="shared" ref="CP29" si="272">CR23</f>
        <v>0</v>
      </c>
      <c r="CQ29" s="6" t="str">
        <f t="shared" ref="CQ29" si="273">CS23</f>
        <v>0</v>
      </c>
      <c r="CR29" s="6" t="str">
        <f t="shared" ref="CR29" si="274">CT23</f>
        <v>0</v>
      </c>
      <c r="CS29" s="23" t="str">
        <f t="shared" ref="CS29" si="275">CU23</f>
        <v>0</v>
      </c>
      <c r="CT29" s="4" t="str">
        <f t="shared" ref="CT29" si="276">CV23</f>
        <v>0</v>
      </c>
      <c r="CU29" s="4" t="str">
        <f t="shared" ref="CU29" si="277">CW23</f>
        <v>1</v>
      </c>
      <c r="CV29" s="4" t="str">
        <f t="shared" ref="CV29" si="278">CX23</f>
        <v>0</v>
      </c>
      <c r="CW29" s="4" t="str">
        <f t="shared" ref="CW29" si="279">CY23</f>
        <v>0</v>
      </c>
      <c r="CX29" s="4" t="str">
        <f t="shared" ref="CX29" si="280">CZ23</f>
        <v>0</v>
      </c>
      <c r="CY29" s="4" t="str">
        <f t="shared" ref="CY29" si="281">DA23</f>
        <v>1</v>
      </c>
      <c r="CZ29" s="4" t="str">
        <f t="shared" ref="CZ29" si="282">DB23</f>
        <v>0</v>
      </c>
      <c r="DA29" s="4" t="str">
        <f t="shared" ref="DA29" si="283">DC23</f>
        <v>1</v>
      </c>
      <c r="DB29" s="22" t="str">
        <f t="shared" ref="DB29" si="284">DD23</f>
        <v>0</v>
      </c>
      <c r="DC29" s="6" t="str">
        <f t="shared" ref="DC29" si="285">DE23</f>
        <v>0</v>
      </c>
      <c r="DD29" s="6" t="str">
        <f t="shared" ref="DD29" si="286">DF23</f>
        <v>1</v>
      </c>
      <c r="DE29" s="6" t="str">
        <f t="shared" ref="DE29" si="287">DG23</f>
        <v>1</v>
      </c>
      <c r="DF29" s="6" t="str">
        <f t="shared" ref="DF29" si="288">DH23</f>
        <v>1</v>
      </c>
      <c r="DG29" s="6" t="str">
        <f t="shared" ref="DG29" si="289">DI23</f>
        <v>0</v>
      </c>
      <c r="DH29" s="6" t="str">
        <f t="shared" ref="DH29" si="290">DJ23</f>
        <v>1</v>
      </c>
      <c r="DI29" s="23" t="str">
        <f t="shared" ref="DI29" si="291">DK23</f>
        <v>1</v>
      </c>
      <c r="DJ29" s="22" t="str">
        <f t="shared" ref="DJ29" si="292">DL23</f>
        <v>0</v>
      </c>
      <c r="DK29" s="6" t="str">
        <f t="shared" ref="DK29" si="293">DM23</f>
        <v>1</v>
      </c>
      <c r="DL29" s="6" t="str">
        <f t="shared" ref="DL29" si="294">DN23</f>
        <v>0</v>
      </c>
      <c r="DM29" s="6" t="str">
        <f t="shared" ref="DM29" si="295">DO23</f>
        <v>1</v>
      </c>
      <c r="DN29" s="6" t="str">
        <f t="shared" ref="DN29" si="296">DP23</f>
        <v>1</v>
      </c>
      <c r="DO29" s="6" t="str">
        <f t="shared" ref="DO29" si="297">DQ23</f>
        <v>0</v>
      </c>
      <c r="DP29" s="6" t="str">
        <f>CP23</f>
        <v>0</v>
      </c>
      <c r="DQ29" s="23" t="str">
        <f>CQ23</f>
        <v>0</v>
      </c>
      <c r="DR29" s="4"/>
      <c r="DS29" s="4"/>
      <c r="DT29" s="4"/>
      <c r="DU29" s="4"/>
      <c r="DV29" s="4"/>
      <c r="DW29" s="4"/>
      <c r="DX29" s="4"/>
      <c r="DY29" s="4"/>
      <c r="DZ29" s="24" t="s">
        <v>110</v>
      </c>
    </row>
    <row r="30" spans="1:130" ht="20.25" customHeight="1" x14ac:dyDescent="0.25">
      <c r="A30" s="11" t="s">
        <v>13</v>
      </c>
      <c r="B30" s="5"/>
      <c r="C30" s="6"/>
      <c r="D30" s="6"/>
      <c r="E30" s="6"/>
      <c r="F30" s="6"/>
      <c r="G30" s="6"/>
      <c r="H30" s="6"/>
      <c r="I30" s="6"/>
      <c r="J30" s="22"/>
      <c r="K30" s="6"/>
      <c r="L30" s="6"/>
      <c r="M30" s="6"/>
      <c r="N30" s="6"/>
      <c r="O30" s="6"/>
      <c r="P30" s="6"/>
      <c r="Q30" s="23"/>
      <c r="R30" s="6" t="str">
        <f t="shared" ref="R30:BM30" si="298">IF(R29=BN30,"0","1")</f>
        <v>1</v>
      </c>
      <c r="S30" s="6" t="str">
        <f t="shared" si="298"/>
        <v>1</v>
      </c>
      <c r="T30" s="6" t="str">
        <f t="shared" si="298"/>
        <v>1</v>
      </c>
      <c r="U30" s="6" t="str">
        <f t="shared" si="298"/>
        <v>1</v>
      </c>
      <c r="V30" s="6" t="str">
        <f t="shared" si="298"/>
        <v>0</v>
      </c>
      <c r="W30" s="6" t="str">
        <f t="shared" si="298"/>
        <v>1</v>
      </c>
      <c r="X30" s="6" t="str">
        <f t="shared" si="298"/>
        <v>1</v>
      </c>
      <c r="Y30" s="6" t="str">
        <f t="shared" si="298"/>
        <v>1</v>
      </c>
      <c r="Z30" s="22" t="str">
        <f t="shared" si="298"/>
        <v>1</v>
      </c>
      <c r="AA30" s="6" t="str">
        <f t="shared" si="298"/>
        <v>1</v>
      </c>
      <c r="AB30" s="6" t="str">
        <f t="shared" si="298"/>
        <v>1</v>
      </c>
      <c r="AC30" s="6" t="str">
        <f t="shared" si="298"/>
        <v>0</v>
      </c>
      <c r="AD30" s="6" t="str">
        <f t="shared" si="298"/>
        <v>0</v>
      </c>
      <c r="AE30" s="6" t="str">
        <f t="shared" si="298"/>
        <v>0</v>
      </c>
      <c r="AF30" s="6" t="str">
        <f t="shared" si="298"/>
        <v>0</v>
      </c>
      <c r="AG30" s="23" t="str">
        <f t="shared" si="298"/>
        <v>1</v>
      </c>
      <c r="AH30" s="6" t="str">
        <f t="shared" si="298"/>
        <v>1</v>
      </c>
      <c r="AI30" s="6" t="str">
        <f t="shared" si="298"/>
        <v>0</v>
      </c>
      <c r="AJ30" s="6" t="str">
        <f t="shared" si="298"/>
        <v>0</v>
      </c>
      <c r="AK30" s="6" t="str">
        <f t="shared" si="298"/>
        <v>1</v>
      </c>
      <c r="AL30" s="6" t="str">
        <f t="shared" si="298"/>
        <v>1</v>
      </c>
      <c r="AM30" s="6" t="str">
        <f t="shared" si="298"/>
        <v>1</v>
      </c>
      <c r="AN30" s="6" t="str">
        <f t="shared" si="298"/>
        <v>1</v>
      </c>
      <c r="AO30" s="6" t="str">
        <f t="shared" si="298"/>
        <v>0</v>
      </c>
      <c r="AP30" s="22" t="str">
        <f t="shared" si="298"/>
        <v>1</v>
      </c>
      <c r="AQ30" s="6" t="str">
        <f t="shared" si="298"/>
        <v>1</v>
      </c>
      <c r="AR30" s="6" t="str">
        <f t="shared" si="298"/>
        <v>0</v>
      </c>
      <c r="AS30" s="6" t="str">
        <f t="shared" si="298"/>
        <v>0</v>
      </c>
      <c r="AT30" s="6" t="str">
        <f t="shared" si="298"/>
        <v>0</v>
      </c>
      <c r="AU30" s="6" t="str">
        <f t="shared" si="298"/>
        <v>1</v>
      </c>
      <c r="AV30" s="6" t="str">
        <f t="shared" si="298"/>
        <v>1</v>
      </c>
      <c r="AW30" s="23" t="str">
        <f t="shared" si="298"/>
        <v>0</v>
      </c>
      <c r="AX30" s="22" t="str">
        <f t="shared" si="298"/>
        <v>1</v>
      </c>
      <c r="AY30" s="6" t="str">
        <f t="shared" si="298"/>
        <v>0</v>
      </c>
      <c r="AZ30" s="6" t="str">
        <f t="shared" si="298"/>
        <v>1</v>
      </c>
      <c r="BA30" s="6" t="str">
        <f t="shared" si="298"/>
        <v>1</v>
      </c>
      <c r="BB30" s="6" t="str">
        <f t="shared" si="298"/>
        <v>0</v>
      </c>
      <c r="BC30" s="6" t="str">
        <f t="shared" si="298"/>
        <v>0</v>
      </c>
      <c r="BD30" s="6" t="str">
        <f t="shared" si="298"/>
        <v>0</v>
      </c>
      <c r="BE30" s="23" t="str">
        <f t="shared" si="298"/>
        <v>1</v>
      </c>
      <c r="BF30" s="6" t="str">
        <f t="shared" si="298"/>
        <v>0</v>
      </c>
      <c r="BG30" s="6" t="str">
        <f t="shared" si="298"/>
        <v>0</v>
      </c>
      <c r="BH30" s="6" t="str">
        <f t="shared" si="298"/>
        <v>1</v>
      </c>
      <c r="BI30" s="6" t="str">
        <f t="shared" si="298"/>
        <v>1</v>
      </c>
      <c r="BJ30" s="6" t="str">
        <f t="shared" si="298"/>
        <v>1</v>
      </c>
      <c r="BK30" s="6" t="str">
        <f t="shared" si="298"/>
        <v>0</v>
      </c>
      <c r="BL30" s="6" t="str">
        <f t="shared" si="298"/>
        <v>0</v>
      </c>
      <c r="BM30" s="14" t="str">
        <f t="shared" si="298"/>
        <v>0</v>
      </c>
      <c r="BN30" s="4" t="str">
        <f>CA29</f>
        <v>1</v>
      </c>
      <c r="BO30" s="4" t="str">
        <f>CD29</f>
        <v>1</v>
      </c>
      <c r="BP30" s="4" t="str">
        <f>BX29</f>
        <v>1</v>
      </c>
      <c r="BQ30" s="4" t="str">
        <f>CK29</f>
        <v>1</v>
      </c>
      <c r="BR30" s="4" t="str">
        <f>BN29</f>
        <v>0</v>
      </c>
      <c r="BS30" s="4" t="str">
        <f>BR29</f>
        <v>0</v>
      </c>
      <c r="BT30" s="4" t="str">
        <f>BP29</f>
        <v>1</v>
      </c>
      <c r="BU30" s="4" t="str">
        <f>CO29</f>
        <v>0</v>
      </c>
      <c r="BV30" s="22" t="str">
        <f>CB29</f>
        <v>1</v>
      </c>
      <c r="BW30" s="6" t="str">
        <f>BS29</f>
        <v>1</v>
      </c>
      <c r="BX30" s="6" t="str">
        <f>CH29</f>
        <v>1</v>
      </c>
      <c r="BY30" s="6" t="str">
        <f>BW29</f>
        <v>1</v>
      </c>
      <c r="BZ30" s="6" t="str">
        <f>CJ29</f>
        <v>0</v>
      </c>
      <c r="CA30" s="6" t="str">
        <f>CF29</f>
        <v>1</v>
      </c>
      <c r="CB30" s="6" t="str">
        <f>BY29</f>
        <v>0</v>
      </c>
      <c r="CC30" s="23" t="str">
        <f>BQ29</f>
        <v>1</v>
      </c>
      <c r="CD30" s="4" t="str">
        <f>CM29</f>
        <v>0</v>
      </c>
      <c r="CE30" s="4" t="str">
        <f>BU29</f>
        <v>1</v>
      </c>
      <c r="CF30" s="4" t="str">
        <f>CC29</f>
        <v>1</v>
      </c>
      <c r="CG30" s="4" t="str">
        <f>BT29</f>
        <v>0</v>
      </c>
      <c r="CH30" s="4" t="str">
        <f>CN29</f>
        <v>0</v>
      </c>
      <c r="CI30" s="4" t="str">
        <f>CG29</f>
        <v>0</v>
      </c>
      <c r="CJ30" s="4" t="str">
        <f>BZ29</f>
        <v>0</v>
      </c>
      <c r="CK30" s="4" t="str">
        <f>BO29</f>
        <v>0</v>
      </c>
      <c r="CL30" s="22" t="str">
        <f>DB29</f>
        <v>0</v>
      </c>
      <c r="CM30" s="6" t="str">
        <f>DM29</f>
        <v>1</v>
      </c>
      <c r="CN30" s="6" t="str">
        <f>CR29</f>
        <v>0</v>
      </c>
      <c r="CO30" s="6" t="str">
        <f>CX29</f>
        <v>0</v>
      </c>
      <c r="CP30" s="6" t="str">
        <f>DH29</f>
        <v>1</v>
      </c>
      <c r="CQ30" s="6" t="str">
        <f>DP29</f>
        <v>0</v>
      </c>
      <c r="CR30" s="6" t="str">
        <f>CQ29</f>
        <v>0</v>
      </c>
      <c r="CS30" s="23" t="str">
        <f>DA29</f>
        <v>1</v>
      </c>
      <c r="CT30" s="4" t="str">
        <f>DL29</f>
        <v>0</v>
      </c>
      <c r="CU30" s="4" t="str">
        <f>DF29</f>
        <v>1</v>
      </c>
      <c r="CV30" s="4" t="str">
        <f>CT29</f>
        <v>0</v>
      </c>
      <c r="CW30" s="4" t="str">
        <f>DI29</f>
        <v>1</v>
      </c>
      <c r="CX30" s="4" t="str">
        <f>DE29</f>
        <v>1</v>
      </c>
      <c r="CY30" s="4" t="str">
        <f>DJ29</f>
        <v>0</v>
      </c>
      <c r="CZ30" s="4" t="str">
        <f>CZ29</f>
        <v>0</v>
      </c>
      <c r="DA30" s="4" t="str">
        <f>DQ29</f>
        <v>0</v>
      </c>
      <c r="DB30" s="22" t="str">
        <f>CU29</f>
        <v>1</v>
      </c>
      <c r="DC30" s="6" t="str">
        <f>DN29</f>
        <v>1</v>
      </c>
      <c r="DD30" s="6" t="str">
        <f>DG29</f>
        <v>0</v>
      </c>
      <c r="DE30" s="6" t="str">
        <f>DC29</f>
        <v>0</v>
      </c>
      <c r="DF30" s="6" t="str">
        <f>DK29</f>
        <v>1</v>
      </c>
      <c r="DG30" s="6" t="str">
        <f>CW29</f>
        <v>0</v>
      </c>
      <c r="DH30" s="6" t="str">
        <f>CP29</f>
        <v>0</v>
      </c>
      <c r="DI30" s="23" t="str">
        <f>CS29</f>
        <v>0</v>
      </c>
      <c r="DJ30" s="22"/>
      <c r="DK30" s="6"/>
      <c r="DL30" s="6"/>
      <c r="DM30" s="6"/>
      <c r="DN30" s="6"/>
      <c r="DO30" s="6"/>
      <c r="DP30" s="6"/>
      <c r="DQ30" s="23"/>
      <c r="DR30" s="4"/>
      <c r="DS30" s="4"/>
      <c r="DT30" s="4"/>
      <c r="DU30" s="4"/>
      <c r="DV30" s="4"/>
      <c r="DW30" s="4"/>
      <c r="DX30" s="4"/>
      <c r="DY30" s="4"/>
      <c r="DZ30" s="24" t="s">
        <v>108</v>
      </c>
    </row>
    <row r="31" spans="1:130" ht="20.25" customHeight="1" x14ac:dyDescent="0.25">
      <c r="A31" s="11" t="s">
        <v>14</v>
      </c>
      <c r="B31" s="5"/>
      <c r="C31" s="6"/>
      <c r="D31" s="6"/>
      <c r="E31" s="6"/>
      <c r="F31" s="6"/>
      <c r="G31" s="6"/>
      <c r="H31" s="6"/>
      <c r="I31" s="6"/>
      <c r="J31" s="22"/>
      <c r="K31" s="6"/>
      <c r="L31" s="6"/>
      <c r="M31" s="6"/>
      <c r="N31" s="6"/>
      <c r="O31" s="6"/>
      <c r="P31" s="6"/>
      <c r="Q31" s="23"/>
      <c r="R31" s="6"/>
      <c r="S31" s="6"/>
      <c r="T31" s="6"/>
      <c r="U31" s="6"/>
      <c r="V31" s="6"/>
      <c r="W31" s="6"/>
      <c r="X31" s="6"/>
      <c r="Y31" s="6"/>
      <c r="Z31" s="22"/>
      <c r="AA31" s="6"/>
      <c r="AB31" s="6"/>
      <c r="AC31" s="6"/>
      <c r="AD31" s="6"/>
      <c r="AE31" s="6"/>
      <c r="AF31" s="6"/>
      <c r="AG31" s="23"/>
      <c r="AH31" s="6" t="str">
        <f>VLOOKUP(R30&amp;S30&amp;T30&amp;U30&amp;V30&amp;W30, 'S-boxes'!A$2:AG$65, 2, TRUE)</f>
        <v>0</v>
      </c>
      <c r="AI31" s="6" t="str">
        <f>VLOOKUP(R30&amp;S30&amp;T30&amp;U30&amp;V30&amp;W30, 'S-boxes'!A$2:AG$65, 3, TRUE)</f>
        <v>1</v>
      </c>
      <c r="AJ31" s="6" t="str">
        <f>VLOOKUP(R30&amp;S30&amp;T30&amp;U30&amp;V30&amp;W30, 'S-boxes'!A$2:AG$65, 4, TRUE)</f>
        <v>1</v>
      </c>
      <c r="AK31" s="6" t="str">
        <f>VLOOKUP(R30&amp;S30&amp;T30&amp;U30&amp;V30&amp;W30, 'S-boxes'!A$2:AG$65, 5, TRUE)</f>
        <v>0</v>
      </c>
      <c r="AL31" s="6" t="str">
        <f>VLOOKUP(X30&amp;Y30&amp;Z30&amp;AA30&amp;AB30&amp;AC30, 'S-boxes'!A$2:AG$65, 6, TRUE)</f>
        <v>1</v>
      </c>
      <c r="AM31" s="6" t="str">
        <f>VLOOKUP(X30&amp;Y30&amp;Z30&amp;AA30&amp;AB30&amp;AC30, 'S-boxes'!A$2:AG$65, 7, TRUE)</f>
        <v>1</v>
      </c>
      <c r="AN31" s="6" t="str">
        <f>VLOOKUP(X30&amp;Y30&amp;Z30&amp;AA30&amp;AB30&amp;AC30, 'S-boxes'!A$2:AG$65, 8, TRUE)</f>
        <v>1</v>
      </c>
      <c r="AO31" s="6" t="str">
        <f>VLOOKUP(X30&amp;Y30&amp;Z30&amp;AA30&amp;AB30&amp;AC30, 'S-boxes'!A$2:AG$65, 9, TRUE)</f>
        <v>1</v>
      </c>
      <c r="AP31" s="22" t="str">
        <f>VLOOKUP(AD30&amp;AE30&amp;AF30&amp;AG30&amp;AH30&amp;AI30, 'S-boxes'!A$2:AG$65, 10, TRUE)</f>
        <v>1</v>
      </c>
      <c r="AQ31" s="6" t="str">
        <f>VLOOKUP(AD30&amp;AE30&amp;AF30&amp;AG30&amp;AH30&amp;AI30, 'S-boxes'!A$2:AG$65, 11, TRUE)</f>
        <v>1</v>
      </c>
      <c r="AR31" s="6" t="str">
        <f>VLOOKUP(AD30&amp;AE30&amp;AF30&amp;AG30&amp;AH30&amp;AI30, 'S-boxes'!A$2:AG$65, 12, TRUE)</f>
        <v>1</v>
      </c>
      <c r="AS31" s="6" t="str">
        <f>VLOOKUP(AD30&amp;AE30&amp;AF30&amp;AG30&amp;AH30&amp;AI30, 'S-boxes'!A$2:AG$65, 13, TRUE)</f>
        <v>0</v>
      </c>
      <c r="AT31" s="6" t="str">
        <f>VLOOKUP(AJ30&amp;AK30&amp;AL30&amp;AM30&amp;AN30&amp;AO30, 'S-boxes'!A$2:AG$65, 14, TRUE)</f>
        <v>1</v>
      </c>
      <c r="AU31" s="6" t="str">
        <f>VLOOKUP(AJ30&amp;AK30&amp;AL30&amp;AM30&amp;AN30&amp;AO30, 'S-boxes'!A$2:AG$65, 15, TRUE)</f>
        <v>1</v>
      </c>
      <c r="AV31" s="6" t="str">
        <f>VLOOKUP(AJ30&amp;AK30&amp;AL30&amp;AM30&amp;AN30&amp;AO30, 'S-boxes'!A$2:AG$65, 16, TRUE)</f>
        <v>1</v>
      </c>
      <c r="AW31" s="23" t="str">
        <f>VLOOKUP(AJ30&amp;AK30&amp;AL30&amp;AM30&amp;AN30&amp;AO30, 'S-boxes'!A$2:AG$65, 17, TRUE)</f>
        <v>1</v>
      </c>
      <c r="AX31" s="22" t="str">
        <f>VLOOKUP(AP30&amp;AQ30&amp;AR30&amp;AS30&amp;AT30&amp;AU30, 'S-boxes'!A$2:AG$65, 18, TRUE)</f>
        <v>0</v>
      </c>
      <c r="AY31" s="6" t="str">
        <f>VLOOKUP(AP30&amp;AQ30&amp;AR30&amp;AS30&amp;AT30&amp;AU30, 'S-boxes'!A$2:AG$65, 19, TRUE)</f>
        <v>1</v>
      </c>
      <c r="AZ31" s="6" t="str">
        <f>VLOOKUP(AP30&amp;AQ30&amp;AR30&amp;AS30&amp;AT30&amp;AU30, 'S-boxes'!A$2:AG$65, 20, TRUE)</f>
        <v>1</v>
      </c>
      <c r="BA31" s="6" t="str">
        <f>VLOOKUP(AP30&amp;AQ30&amp;AR30&amp;AS30&amp;AT30&amp;AU30, 'S-boxes'!A$2:AG$65, 21, TRUE)</f>
        <v>0</v>
      </c>
      <c r="BB31" s="6" t="str">
        <f>VLOOKUP(AV30&amp;AW30&amp;AX30&amp;AY30&amp;AZ30&amp;BA30, 'S-boxes'!A$2:AG$65, 22, TRUE)</f>
        <v>0</v>
      </c>
      <c r="BC31" s="6" t="str">
        <f>VLOOKUP(AV30&amp;AW30&amp;AX30&amp;AY30&amp;AZ30&amp;BA30, 'S-boxes'!A$2:AG$65, 23, TRUE)</f>
        <v>1</v>
      </c>
      <c r="BD31" s="6" t="str">
        <f>VLOOKUP(AV30&amp;AW30&amp;AX30&amp;AY30&amp;AZ30&amp;BA30, 'S-boxes'!A$2:AG$65, 24, TRUE)</f>
        <v>0</v>
      </c>
      <c r="BE31" s="23" t="str">
        <f>VLOOKUP(AV30&amp;AW30&amp;AX30&amp;AY30&amp;AZ30&amp;BA30, 'S-boxes'!A$2:AG$65, 25, TRUE)</f>
        <v>1</v>
      </c>
      <c r="BF31" s="6" t="str">
        <f>VLOOKUP(BB30&amp;BC30&amp;BD30&amp;BE30&amp;BF30&amp;BG30, 'S-boxes'!A$2:AG$65, 26, TRUE)</f>
        <v>0</v>
      </c>
      <c r="BG31" s="6" t="str">
        <f>VLOOKUP(BB30&amp;BC30&amp;BD30&amp;BE30&amp;BF30&amp;BG30, 'S-boxes'!A$2:AG$65, 27, TRUE)</f>
        <v>0</v>
      </c>
      <c r="BH31" s="6" t="str">
        <f>VLOOKUP(BB30&amp;BC30&amp;BD30&amp;BE30&amp;BF30&amp;BG30, 'S-boxes'!A$2:AG$65, 28, TRUE)</f>
        <v>1</v>
      </c>
      <c r="BI31" s="6" t="str">
        <f>VLOOKUP(BB30&amp;BC30&amp;BD30&amp;BE30&amp;BF30&amp;BG30, 'S-boxes'!A$2:AG$65, 29, TRUE)</f>
        <v>0</v>
      </c>
      <c r="BJ31" s="6" t="str">
        <f>VLOOKUP(BH30&amp;BI30&amp;BJ30&amp;BK30&amp;BL30&amp;BM30, 'S-boxes'!A$2:AG$65, 30, TRUE)</f>
        <v>1</v>
      </c>
      <c r="BK31" s="6" t="str">
        <f>VLOOKUP(BH30&amp;BI30&amp;BJ30&amp;BK30&amp;BL30&amp;BM30, 'S-boxes'!A$2:AG$65, 31, TRUE)</f>
        <v>1</v>
      </c>
      <c r="BL31" s="6" t="str">
        <f>VLOOKUP(BH30&amp;BI30&amp;BJ30&amp;BK30&amp;BL30&amp;BM30, 'S-boxes'!A$2:AG$65, 32, TRUE)</f>
        <v>1</v>
      </c>
      <c r="BM31" s="14" t="str">
        <f>VLOOKUP(BH30&amp;BI30&amp;BJ30&amp;BK30&amp;BL30&amp;BM30, 'S-boxes'!A$2:AG$65, 33, TRUE)</f>
        <v>1</v>
      </c>
      <c r="BN31" s="4"/>
      <c r="BO31" s="4"/>
      <c r="BP31" s="4"/>
      <c r="BQ31" s="4"/>
      <c r="BR31" s="4"/>
      <c r="BS31" s="4"/>
      <c r="BT31" s="4"/>
      <c r="BU31" s="4"/>
      <c r="BV31" s="22"/>
      <c r="BW31" s="6"/>
      <c r="BX31" s="6"/>
      <c r="BY31" s="6"/>
      <c r="BZ31" s="6"/>
      <c r="CA31" s="6"/>
      <c r="CB31" s="6"/>
      <c r="CC31" s="23"/>
      <c r="CD31" s="4"/>
      <c r="CE31" s="4"/>
      <c r="CF31" s="4"/>
      <c r="CG31" s="4"/>
      <c r="CH31" s="4"/>
      <c r="CI31" s="4"/>
      <c r="CJ31" s="4"/>
      <c r="CK31" s="4"/>
      <c r="CL31" s="22"/>
      <c r="CM31" s="6"/>
      <c r="CN31" s="6"/>
      <c r="CO31" s="6"/>
      <c r="CP31" s="6"/>
      <c r="CQ31" s="6"/>
      <c r="CR31" s="6"/>
      <c r="CS31" s="23"/>
      <c r="CT31" s="4"/>
      <c r="CU31" s="4"/>
      <c r="CV31" s="4"/>
      <c r="CW31" s="4"/>
      <c r="CX31" s="4"/>
      <c r="CY31" s="4"/>
      <c r="CZ31" s="4"/>
      <c r="DA31" s="4"/>
      <c r="DB31" s="22"/>
      <c r="DC31" s="6"/>
      <c r="DD31" s="6"/>
      <c r="DE31" s="6"/>
      <c r="DF31" s="6"/>
      <c r="DG31" s="6"/>
      <c r="DH31" s="6"/>
      <c r="DI31" s="23"/>
      <c r="DJ31" s="22"/>
      <c r="DK31" s="6"/>
      <c r="DL31" s="6"/>
      <c r="DM31" s="6"/>
      <c r="DN31" s="6"/>
      <c r="DO31" s="6"/>
      <c r="DP31" s="6"/>
      <c r="DQ31" s="23"/>
      <c r="DR31" s="4"/>
      <c r="DS31" s="4"/>
      <c r="DT31" s="4"/>
      <c r="DU31" s="4"/>
      <c r="DV31" s="4"/>
      <c r="DW31" s="4"/>
      <c r="DX31" s="4"/>
      <c r="DY31" s="4"/>
      <c r="DZ31" s="24"/>
    </row>
    <row r="32" spans="1:130" ht="20.25" customHeight="1" x14ac:dyDescent="0.25">
      <c r="A32" s="11" t="s">
        <v>15</v>
      </c>
      <c r="B32" s="5"/>
      <c r="C32" s="6"/>
      <c r="D32" s="6"/>
      <c r="E32" s="6"/>
      <c r="F32" s="6"/>
      <c r="G32" s="6"/>
      <c r="H32" s="6"/>
      <c r="I32" s="6"/>
      <c r="J32" s="22"/>
      <c r="K32" s="6"/>
      <c r="L32" s="6"/>
      <c r="M32" s="6"/>
      <c r="N32" s="6"/>
      <c r="O32" s="6"/>
      <c r="P32" s="6"/>
      <c r="Q32" s="23"/>
      <c r="R32" s="6"/>
      <c r="S32" s="6"/>
      <c r="T32" s="6"/>
      <c r="U32" s="6"/>
      <c r="V32" s="6"/>
      <c r="W32" s="6"/>
      <c r="X32" s="6"/>
      <c r="Y32" s="6"/>
      <c r="Z32" s="22"/>
      <c r="AA32" s="6"/>
      <c r="AB32" s="6"/>
      <c r="AC32" s="6"/>
      <c r="AD32" s="6"/>
      <c r="AE32" s="6"/>
      <c r="AF32" s="6"/>
      <c r="AG32" s="23"/>
      <c r="AH32" s="6" t="str">
        <f>AW31</f>
        <v>1</v>
      </c>
      <c r="AI32" s="6" t="str">
        <f>AN31</f>
        <v>1</v>
      </c>
      <c r="AJ32" s="6" t="str">
        <f>BA31</f>
        <v>0</v>
      </c>
      <c r="AK32" s="6" t="str">
        <f>BB31</f>
        <v>0</v>
      </c>
      <c r="AL32" s="6" t="str">
        <f>BJ31</f>
        <v>1</v>
      </c>
      <c r="AM32" s="6" t="str">
        <f>AS31</f>
        <v>0</v>
      </c>
      <c r="AN32" s="6" t="str">
        <f>BI31</f>
        <v>0</v>
      </c>
      <c r="AO32" s="6" t="str">
        <f>AX31</f>
        <v>0</v>
      </c>
      <c r="AP32" s="22" t="str">
        <f>AH31</f>
        <v>0</v>
      </c>
      <c r="AQ32" s="6" t="str">
        <f>AV31</f>
        <v>1</v>
      </c>
      <c r="AR32" s="6" t="str">
        <f>BD31</f>
        <v>0</v>
      </c>
      <c r="AS32" s="6" t="str">
        <f>BG31</f>
        <v>0</v>
      </c>
      <c r="AT32" s="6" t="str">
        <f>AL31</f>
        <v>1</v>
      </c>
      <c r="AU32" s="6" t="str">
        <f>AY31</f>
        <v>1</v>
      </c>
      <c r="AV32" s="6" t="str">
        <f>BL31</f>
        <v>1</v>
      </c>
      <c r="AW32" s="23" t="str">
        <f>AQ31</f>
        <v>1</v>
      </c>
      <c r="AX32" s="22" t="str">
        <f>AI31</f>
        <v>1</v>
      </c>
      <c r="AY32" s="6" t="str">
        <f>AO31</f>
        <v>1</v>
      </c>
      <c r="AZ32" s="6" t="str">
        <f>BE31</f>
        <v>1</v>
      </c>
      <c r="BA32" s="6" t="str">
        <f>AU31</f>
        <v>1</v>
      </c>
      <c r="BB32" s="6" t="str">
        <f>BM31</f>
        <v>1</v>
      </c>
      <c r="BC32" s="6" t="str">
        <f>BH31</f>
        <v>1</v>
      </c>
      <c r="BD32" s="6" t="str">
        <f>AJ31</f>
        <v>1</v>
      </c>
      <c r="BE32" s="23" t="str">
        <f>AP31</f>
        <v>1</v>
      </c>
      <c r="BF32" s="6" t="str">
        <f>AZ31</f>
        <v>1</v>
      </c>
      <c r="BG32" s="6" t="str">
        <f>AT31</f>
        <v>1</v>
      </c>
      <c r="BH32" s="6" t="str">
        <f>BK31</f>
        <v>1</v>
      </c>
      <c r="BI32" s="6" t="str">
        <f>AM31</f>
        <v>1</v>
      </c>
      <c r="BJ32" s="6" t="str">
        <f>BC31</f>
        <v>1</v>
      </c>
      <c r="BK32" s="6" t="str">
        <f>AR31</f>
        <v>1</v>
      </c>
      <c r="BL32" s="6" t="str">
        <f>AK31</f>
        <v>0</v>
      </c>
      <c r="BM32" s="14" t="str">
        <f>BF31</f>
        <v>0</v>
      </c>
      <c r="BN32" s="4"/>
      <c r="BO32" s="4"/>
      <c r="BP32" s="4"/>
      <c r="BQ32" s="4"/>
      <c r="BR32" s="4"/>
      <c r="BS32" s="4"/>
      <c r="BT32" s="4"/>
      <c r="BU32" s="4"/>
      <c r="BV32" s="22"/>
      <c r="BW32" s="6"/>
      <c r="BX32" s="6"/>
      <c r="BY32" s="6"/>
      <c r="BZ32" s="6"/>
      <c r="CA32" s="6"/>
      <c r="CB32" s="6"/>
      <c r="CC32" s="23"/>
      <c r="CD32" s="4"/>
      <c r="CE32" s="4"/>
      <c r="CF32" s="4"/>
      <c r="CG32" s="4"/>
      <c r="CH32" s="4"/>
      <c r="CI32" s="4"/>
      <c r="CJ32" s="4"/>
      <c r="CK32" s="4"/>
      <c r="CL32" s="22"/>
      <c r="CM32" s="6"/>
      <c r="CN32" s="6"/>
      <c r="CO32" s="6"/>
      <c r="CP32" s="6"/>
      <c r="CQ32" s="6"/>
      <c r="CR32" s="6"/>
      <c r="CS32" s="23"/>
      <c r="CT32" s="4"/>
      <c r="CU32" s="4"/>
      <c r="CV32" s="4"/>
      <c r="CW32" s="4"/>
      <c r="CX32" s="4"/>
      <c r="CY32" s="4"/>
      <c r="CZ32" s="4"/>
      <c r="DA32" s="4"/>
      <c r="DB32" s="22"/>
      <c r="DC32" s="6"/>
      <c r="DD32" s="6"/>
      <c r="DE32" s="6"/>
      <c r="DF32" s="6"/>
      <c r="DG32" s="6"/>
      <c r="DH32" s="6"/>
      <c r="DI32" s="23"/>
      <c r="DJ32" s="22"/>
      <c r="DK32" s="6"/>
      <c r="DL32" s="6"/>
      <c r="DM32" s="6"/>
      <c r="DN32" s="6"/>
      <c r="DO32" s="6"/>
      <c r="DP32" s="6"/>
      <c r="DQ32" s="23"/>
      <c r="DR32" s="4"/>
      <c r="DS32" s="4"/>
      <c r="DT32" s="4"/>
      <c r="DU32" s="4"/>
      <c r="DV32" s="4"/>
      <c r="DW32" s="4"/>
      <c r="DX32" s="4"/>
      <c r="DY32" s="4"/>
      <c r="DZ32" s="24"/>
    </row>
    <row r="33" spans="1:130" ht="20.25" customHeight="1" x14ac:dyDescent="0.25">
      <c r="A33" s="11" t="s">
        <v>17</v>
      </c>
      <c r="B33" s="5" t="str">
        <f>AH27</f>
        <v>0</v>
      </c>
      <c r="C33" s="6" t="str">
        <f t="shared" ref="C33" si="299">AI27</f>
        <v>0</v>
      </c>
      <c r="D33" s="6" t="str">
        <f t="shared" ref="D33" si="300">AJ27</f>
        <v>0</v>
      </c>
      <c r="E33" s="6" t="str">
        <f t="shared" ref="E33" si="301">AK27</f>
        <v>0</v>
      </c>
      <c r="F33" s="6" t="str">
        <f t="shared" ref="F33" si="302">AL27</f>
        <v>1</v>
      </c>
      <c r="G33" s="6" t="str">
        <f t="shared" ref="G33" si="303">AM27</f>
        <v>0</v>
      </c>
      <c r="H33" s="6" t="str">
        <f t="shared" ref="H33" si="304">AN27</f>
        <v>0</v>
      </c>
      <c r="I33" s="6" t="str">
        <f t="shared" ref="I33" si="305">AO27</f>
        <v>0</v>
      </c>
      <c r="J33" s="22" t="str">
        <f t="shared" ref="J33" si="306">AP27</f>
        <v>1</v>
      </c>
      <c r="K33" s="6" t="str">
        <f t="shared" ref="K33" si="307">AQ27</f>
        <v>0</v>
      </c>
      <c r="L33" s="6" t="str">
        <f t="shared" ref="L33" si="308">AR27</f>
        <v>0</v>
      </c>
      <c r="M33" s="6" t="str">
        <f t="shared" ref="M33" si="309">AS27</f>
        <v>1</v>
      </c>
      <c r="N33" s="6" t="str">
        <f t="shared" ref="N33" si="310">AT27</f>
        <v>1</v>
      </c>
      <c r="O33" s="6" t="str">
        <f t="shared" ref="O33" si="311">AU27</f>
        <v>1</v>
      </c>
      <c r="P33" s="6" t="str">
        <f t="shared" ref="P33" si="312">AV27</f>
        <v>1</v>
      </c>
      <c r="Q33" s="23" t="str">
        <f t="shared" ref="Q33" si="313">AW27</f>
        <v>1</v>
      </c>
      <c r="R33" s="6" t="str">
        <f t="shared" ref="R33" si="314">AX27</f>
        <v>0</v>
      </c>
      <c r="S33" s="6" t="str">
        <f t="shared" ref="S33" si="315">AY27</f>
        <v>0</v>
      </c>
      <c r="T33" s="6" t="str">
        <f t="shared" ref="T33" si="316">AZ27</f>
        <v>0</v>
      </c>
      <c r="U33" s="6" t="str">
        <f t="shared" ref="U33" si="317">BA27</f>
        <v>1</v>
      </c>
      <c r="V33" s="6" t="str">
        <f t="shared" ref="V33" si="318">BB27</f>
        <v>1</v>
      </c>
      <c r="W33" s="6" t="str">
        <f t="shared" ref="W33" si="319">BC27</f>
        <v>1</v>
      </c>
      <c r="X33" s="6" t="str">
        <f t="shared" ref="X33" si="320">BD27</f>
        <v>1</v>
      </c>
      <c r="Y33" s="6" t="str">
        <f t="shared" ref="Y33" si="321">BE27</f>
        <v>1</v>
      </c>
      <c r="Z33" s="22" t="str">
        <f t="shared" ref="Z33" si="322">BF27</f>
        <v>0</v>
      </c>
      <c r="AA33" s="6" t="str">
        <f t="shared" ref="AA33" si="323">BG27</f>
        <v>0</v>
      </c>
      <c r="AB33" s="6" t="str">
        <f t="shared" ref="AB33" si="324">BH27</f>
        <v>1</v>
      </c>
      <c r="AC33" s="6" t="str">
        <f t="shared" ref="AC33" si="325">BI27</f>
        <v>1</v>
      </c>
      <c r="AD33" s="6" t="str">
        <f t="shared" ref="AD33" si="326">BJ27</f>
        <v>1</v>
      </c>
      <c r="AE33" s="6" t="str">
        <f t="shared" ref="AE33" si="327">BK27</f>
        <v>0</v>
      </c>
      <c r="AF33" s="6" t="str">
        <f t="shared" ref="AF33" si="328">BL27</f>
        <v>0</v>
      </c>
      <c r="AG33" s="23" t="str">
        <f t="shared" ref="AG33" si="329">BM27</f>
        <v>0</v>
      </c>
      <c r="AH33" s="6" t="str">
        <f>IF(AH32=B27,"0","1")</f>
        <v>1</v>
      </c>
      <c r="AI33" s="6" t="str">
        <f t="shared" ref="AI33" si="330">IF(AI32=C27,"0","1")</f>
        <v>0</v>
      </c>
      <c r="AJ33" s="6" t="str">
        <f t="shared" ref="AJ33" si="331">IF(AJ32=D27,"0","1")</f>
        <v>0</v>
      </c>
      <c r="AK33" s="6" t="str">
        <f t="shared" ref="AK33" si="332">IF(AK32=E27,"0","1")</f>
        <v>1</v>
      </c>
      <c r="AL33" s="6" t="str">
        <f t="shared" ref="AL33" si="333">IF(AL32=F27,"0","1")</f>
        <v>1</v>
      </c>
      <c r="AM33" s="6" t="str">
        <f t="shared" ref="AM33" si="334">IF(AM32=G27,"0","1")</f>
        <v>0</v>
      </c>
      <c r="AN33" s="6" t="str">
        <f t="shared" ref="AN33" si="335">IF(AN32=H27,"0","1")</f>
        <v>1</v>
      </c>
      <c r="AO33" s="6" t="str">
        <f t="shared" ref="AO33" si="336">IF(AO32=I27,"0","1")</f>
        <v>1</v>
      </c>
      <c r="AP33" s="22" t="str">
        <f t="shared" ref="AP33" si="337">IF(AP32=J27,"0","1")</f>
        <v>1</v>
      </c>
      <c r="AQ33" s="6" t="str">
        <f t="shared" ref="AQ33" si="338">IF(AQ32=K27,"0","1")</f>
        <v>1</v>
      </c>
      <c r="AR33" s="6" t="str">
        <f t="shared" ref="AR33" si="339">IF(AR32=L27,"0","1")</f>
        <v>0</v>
      </c>
      <c r="AS33" s="6" t="str">
        <f t="shared" ref="AS33" si="340">IF(AS32=M27,"0","1")</f>
        <v>1</v>
      </c>
      <c r="AT33" s="6" t="str">
        <f t="shared" ref="AT33" si="341">IF(AT32=N27,"0","1")</f>
        <v>0</v>
      </c>
      <c r="AU33" s="6" t="str">
        <f t="shared" ref="AU33" si="342">IF(AU32=O27,"0","1")</f>
        <v>1</v>
      </c>
      <c r="AV33" s="6" t="str">
        <f t="shared" ref="AV33" si="343">IF(AV32=P27,"0","1")</f>
        <v>0</v>
      </c>
      <c r="AW33" s="23" t="str">
        <f t="shared" ref="AW33" si="344">IF(AW32=Q27,"0","1")</f>
        <v>1</v>
      </c>
      <c r="AX33" s="22" t="str">
        <f t="shared" ref="AX33" si="345">IF(AX32=R27,"0","1")</f>
        <v>1</v>
      </c>
      <c r="AY33" s="6" t="str">
        <f t="shared" ref="AY33" si="346">IF(AY32=S27,"0","1")</f>
        <v>1</v>
      </c>
      <c r="AZ33" s="6" t="str">
        <f t="shared" ref="AZ33" si="347">IF(AZ32=T27,"0","1")</f>
        <v>0</v>
      </c>
      <c r="BA33" s="6" t="str">
        <f t="shared" ref="BA33" si="348">IF(BA32=U27,"0","1")</f>
        <v>1</v>
      </c>
      <c r="BB33" s="6" t="str">
        <f t="shared" ref="BB33" si="349">IF(BB32=V27,"0","1")</f>
        <v>0</v>
      </c>
      <c r="BC33" s="6" t="str">
        <f t="shared" ref="BC33" si="350">IF(BC32=W27,"0","1")</f>
        <v>1</v>
      </c>
      <c r="BD33" s="6" t="str">
        <f t="shared" ref="BD33" si="351">IF(BD32=X27,"0","1")</f>
        <v>1</v>
      </c>
      <c r="BE33" s="23" t="str">
        <f t="shared" ref="BE33" si="352">IF(BE32=Y27,"0","1")</f>
        <v>0</v>
      </c>
      <c r="BF33" s="6" t="str">
        <f t="shared" ref="BF33" si="353">IF(BF32=Z27,"0","1")</f>
        <v>1</v>
      </c>
      <c r="BG33" s="6" t="str">
        <f t="shared" ref="BG33" si="354">IF(BG32=AA27,"0","1")</f>
        <v>1</v>
      </c>
      <c r="BH33" s="6" t="str">
        <f t="shared" ref="BH33" si="355">IF(BH32=AB27,"0","1")</f>
        <v>1</v>
      </c>
      <c r="BI33" s="6" t="str">
        <f t="shared" ref="BI33" si="356">IF(BI32=AC27,"0","1")</f>
        <v>0</v>
      </c>
      <c r="BJ33" s="6" t="str">
        <f t="shared" ref="BJ33" si="357">IF(BJ32=AD27,"0","1")</f>
        <v>1</v>
      </c>
      <c r="BK33" s="6" t="str">
        <f t="shared" ref="BK33" si="358">IF(BK32=AE27,"0","1")</f>
        <v>0</v>
      </c>
      <c r="BL33" s="6" t="str">
        <f t="shared" ref="BL33" si="359">IF(BL32=AF27,"0","1")</f>
        <v>0</v>
      </c>
      <c r="BM33" s="14" t="str">
        <f t="shared" ref="BM33" si="360">IF(BM32=AG27,"0","1")</f>
        <v>1</v>
      </c>
      <c r="BN33" s="4"/>
      <c r="BO33" s="4"/>
      <c r="BP33" s="4"/>
      <c r="BQ33" s="4"/>
      <c r="BR33" s="4"/>
      <c r="BS33" s="4"/>
      <c r="BT33" s="4"/>
      <c r="BU33" s="4"/>
      <c r="BV33" s="22"/>
      <c r="BW33" s="6"/>
      <c r="BX33" s="6"/>
      <c r="BY33" s="6"/>
      <c r="BZ33" s="6"/>
      <c r="CA33" s="6"/>
      <c r="CB33" s="6"/>
      <c r="CC33" s="23"/>
      <c r="CD33" s="4"/>
      <c r="CE33" s="4"/>
      <c r="CF33" s="4"/>
      <c r="CG33" s="4"/>
      <c r="CH33" s="4"/>
      <c r="CI33" s="4"/>
      <c r="CJ33" s="4"/>
      <c r="CK33" s="4"/>
      <c r="CL33" s="22"/>
      <c r="CM33" s="6"/>
      <c r="CN33" s="6"/>
      <c r="CO33" s="6"/>
      <c r="CP33" s="6"/>
      <c r="CQ33" s="6"/>
      <c r="CR33" s="6"/>
      <c r="CS33" s="23"/>
      <c r="CT33" s="4"/>
      <c r="CU33" s="4"/>
      <c r="CV33" s="4"/>
      <c r="CW33" s="4"/>
      <c r="CX33" s="4"/>
      <c r="CY33" s="4"/>
      <c r="CZ33" s="4"/>
      <c r="DA33" s="4"/>
      <c r="DB33" s="22"/>
      <c r="DC33" s="6"/>
      <c r="DD33" s="6"/>
      <c r="DE33" s="6"/>
      <c r="DF33" s="6"/>
      <c r="DG33" s="6"/>
      <c r="DH33" s="6"/>
      <c r="DI33" s="23"/>
      <c r="DJ33" s="22"/>
      <c r="DK33" s="6"/>
      <c r="DL33" s="6"/>
      <c r="DM33" s="6"/>
      <c r="DN33" s="6"/>
      <c r="DO33" s="6"/>
      <c r="DP33" s="6"/>
      <c r="DQ33" s="23"/>
      <c r="DR33" s="4"/>
      <c r="DS33" s="4"/>
      <c r="DT33" s="4"/>
      <c r="DU33" s="4"/>
      <c r="DV33" s="4"/>
      <c r="DW33" s="4"/>
      <c r="DX33" s="4"/>
      <c r="DY33" s="4"/>
      <c r="DZ33" s="24"/>
    </row>
    <row r="34" spans="1:130" ht="20.25" customHeight="1" x14ac:dyDescent="0.25">
      <c r="A34" s="16" t="s">
        <v>94</v>
      </c>
      <c r="B34" s="17"/>
      <c r="C34" s="18"/>
      <c r="D34" s="18"/>
      <c r="E34" s="18"/>
      <c r="F34" s="18"/>
      <c r="G34" s="18"/>
      <c r="H34" s="18"/>
      <c r="I34" s="18"/>
      <c r="J34" s="20"/>
      <c r="K34" s="18"/>
      <c r="L34" s="18"/>
      <c r="M34" s="18"/>
      <c r="N34" s="18"/>
      <c r="O34" s="18"/>
      <c r="P34" s="18"/>
      <c r="Q34" s="21"/>
      <c r="R34" s="18"/>
      <c r="S34" s="18"/>
      <c r="T34" s="18"/>
      <c r="U34" s="18"/>
      <c r="V34" s="18"/>
      <c r="W34" s="18"/>
      <c r="X34" s="18"/>
      <c r="Y34" s="18"/>
      <c r="Z34" s="20"/>
      <c r="AA34" s="18"/>
      <c r="AB34" s="18"/>
      <c r="AC34" s="18"/>
      <c r="AD34" s="18"/>
      <c r="AE34" s="18"/>
      <c r="AF34" s="18"/>
      <c r="AG34" s="21"/>
      <c r="AH34" s="18"/>
      <c r="AI34" s="18"/>
      <c r="AJ34" s="18"/>
      <c r="AK34" s="18"/>
      <c r="AL34" s="18"/>
      <c r="AM34" s="18"/>
      <c r="AN34" s="18"/>
      <c r="AO34" s="18"/>
      <c r="AP34" s="20"/>
      <c r="AQ34" s="18"/>
      <c r="AR34" s="18"/>
      <c r="AS34" s="18"/>
      <c r="AT34" s="18"/>
      <c r="AU34" s="18"/>
      <c r="AV34" s="18"/>
      <c r="AW34" s="21"/>
      <c r="AX34" s="20"/>
      <c r="AY34" s="18"/>
      <c r="AZ34" s="18"/>
      <c r="BA34" s="18"/>
      <c r="BB34" s="18"/>
      <c r="BC34" s="18"/>
      <c r="BD34" s="18"/>
      <c r="BE34" s="21"/>
      <c r="BF34" s="18"/>
      <c r="BG34" s="18"/>
      <c r="BH34" s="18"/>
      <c r="BI34" s="18"/>
      <c r="BJ34" s="18"/>
      <c r="BK34" s="18"/>
      <c r="BL34" s="18"/>
      <c r="BM34" s="19"/>
      <c r="BN34" s="18"/>
      <c r="BO34" s="18"/>
      <c r="BP34" s="18"/>
      <c r="BQ34" s="18"/>
      <c r="BR34" s="18"/>
      <c r="BS34" s="18"/>
      <c r="BT34" s="18"/>
      <c r="BU34" s="18"/>
      <c r="BV34" s="20"/>
      <c r="BW34" s="18"/>
      <c r="BX34" s="18"/>
      <c r="BY34" s="18"/>
      <c r="BZ34" s="18"/>
      <c r="CA34" s="18"/>
      <c r="CB34" s="18"/>
      <c r="CC34" s="21"/>
      <c r="CD34" s="18"/>
      <c r="CE34" s="18"/>
      <c r="CF34" s="18"/>
      <c r="CG34" s="18"/>
      <c r="CH34" s="18"/>
      <c r="CI34" s="18"/>
      <c r="CJ34" s="18"/>
      <c r="CK34" s="18"/>
      <c r="CL34" s="20"/>
      <c r="CM34" s="18"/>
      <c r="CN34" s="18"/>
      <c r="CO34" s="18"/>
      <c r="CP34" s="18"/>
      <c r="CQ34" s="18"/>
      <c r="CR34" s="18"/>
      <c r="CS34" s="21"/>
      <c r="CT34" s="18"/>
      <c r="CU34" s="18"/>
      <c r="CV34" s="18"/>
      <c r="CW34" s="18"/>
      <c r="CX34" s="18"/>
      <c r="CY34" s="18"/>
      <c r="CZ34" s="18"/>
      <c r="DA34" s="18"/>
      <c r="DB34" s="20"/>
      <c r="DC34" s="18"/>
      <c r="DD34" s="18"/>
      <c r="DE34" s="18"/>
      <c r="DF34" s="18"/>
      <c r="DG34" s="18"/>
      <c r="DH34" s="18"/>
      <c r="DI34" s="21"/>
      <c r="DJ34" s="20"/>
      <c r="DK34" s="18"/>
      <c r="DL34" s="18"/>
      <c r="DM34" s="18"/>
      <c r="DN34" s="18"/>
      <c r="DO34" s="18"/>
      <c r="DP34" s="18"/>
      <c r="DQ34" s="21"/>
      <c r="DR34" s="18"/>
      <c r="DS34" s="18"/>
      <c r="DT34" s="18"/>
      <c r="DU34" s="18"/>
      <c r="DV34" s="18"/>
      <c r="DW34" s="18"/>
      <c r="DX34" s="18"/>
      <c r="DY34" s="18"/>
      <c r="DZ34" s="25"/>
    </row>
    <row r="35" spans="1:130" ht="20.25" customHeight="1" x14ac:dyDescent="0.25">
      <c r="A35" s="11" t="s">
        <v>18</v>
      </c>
      <c r="B35" s="5"/>
      <c r="C35" s="6"/>
      <c r="D35" s="6"/>
      <c r="E35" s="6"/>
      <c r="F35" s="6"/>
      <c r="G35" s="6"/>
      <c r="H35" s="6"/>
      <c r="I35" s="6"/>
      <c r="J35" s="22"/>
      <c r="K35" s="6"/>
      <c r="L35" s="6"/>
      <c r="M35" s="6"/>
      <c r="N35" s="6"/>
      <c r="O35" s="6"/>
      <c r="P35" s="6"/>
      <c r="Q35" s="23"/>
      <c r="R35" s="6" t="str">
        <f>BM33</f>
        <v>1</v>
      </c>
      <c r="S35" s="6" t="str">
        <f>AH33</f>
        <v>1</v>
      </c>
      <c r="T35" s="6" t="str">
        <f>AI33</f>
        <v>0</v>
      </c>
      <c r="U35" s="6" t="str">
        <f>AJ33</f>
        <v>0</v>
      </c>
      <c r="V35" s="6" t="str">
        <f>AK33</f>
        <v>1</v>
      </c>
      <c r="W35" s="6" t="str">
        <f>AL33</f>
        <v>1</v>
      </c>
      <c r="X35" s="6" t="str">
        <f t="shared" ref="X35" si="361">AK33</f>
        <v>1</v>
      </c>
      <c r="Y35" s="6" t="str">
        <f t="shared" ref="Y35" si="362">AL33</f>
        <v>1</v>
      </c>
      <c r="Z35" s="22" t="str">
        <f t="shared" ref="Z35" si="363">AM33</f>
        <v>0</v>
      </c>
      <c r="AA35" s="6" t="str">
        <f t="shared" ref="AA35" si="364">AN33</f>
        <v>1</v>
      </c>
      <c r="AB35" s="6" t="str">
        <f t="shared" ref="AB35" si="365">AO33</f>
        <v>1</v>
      </c>
      <c r="AC35" s="6" t="str">
        <f t="shared" ref="AC35" si="366">AP33</f>
        <v>1</v>
      </c>
      <c r="AD35" s="6" t="str">
        <f t="shared" ref="AD35" si="367">AO33</f>
        <v>1</v>
      </c>
      <c r="AE35" s="6" t="str">
        <f t="shared" ref="AE35" si="368">AP33</f>
        <v>1</v>
      </c>
      <c r="AF35" s="6" t="str">
        <f t="shared" ref="AF35" si="369">AQ33</f>
        <v>1</v>
      </c>
      <c r="AG35" s="23" t="str">
        <f t="shared" ref="AG35" si="370">AR33</f>
        <v>0</v>
      </c>
      <c r="AH35" s="6" t="str">
        <f t="shared" ref="AH35" si="371">AS33</f>
        <v>1</v>
      </c>
      <c r="AI35" s="6" t="str">
        <f t="shared" ref="AI35" si="372">AT33</f>
        <v>0</v>
      </c>
      <c r="AJ35" s="6" t="str">
        <f t="shared" ref="AJ35" si="373">AS33</f>
        <v>1</v>
      </c>
      <c r="AK35" s="6" t="str">
        <f t="shared" ref="AK35" si="374">AT33</f>
        <v>0</v>
      </c>
      <c r="AL35" s="6" t="str">
        <f t="shared" ref="AL35" si="375">AU33</f>
        <v>1</v>
      </c>
      <c r="AM35" s="6" t="str">
        <f t="shared" ref="AM35" si="376">AV33</f>
        <v>0</v>
      </c>
      <c r="AN35" s="6" t="str">
        <f t="shared" ref="AN35" si="377">AW33</f>
        <v>1</v>
      </c>
      <c r="AO35" s="6" t="str">
        <f t="shared" ref="AO35" si="378">AX33</f>
        <v>1</v>
      </c>
      <c r="AP35" s="22" t="str">
        <f t="shared" ref="AP35" si="379">AW33</f>
        <v>1</v>
      </c>
      <c r="AQ35" s="6" t="str">
        <f t="shared" ref="AQ35" si="380">AX33</f>
        <v>1</v>
      </c>
      <c r="AR35" s="6" t="str">
        <f t="shared" ref="AR35" si="381">AY33</f>
        <v>1</v>
      </c>
      <c r="AS35" s="6" t="str">
        <f t="shared" ref="AS35" si="382">AZ33</f>
        <v>0</v>
      </c>
      <c r="AT35" s="6" t="str">
        <f t="shared" ref="AT35" si="383">BA33</f>
        <v>1</v>
      </c>
      <c r="AU35" s="6" t="str">
        <f t="shared" ref="AU35" si="384">BB33</f>
        <v>0</v>
      </c>
      <c r="AV35" s="6" t="str">
        <f t="shared" ref="AV35" si="385">BA33</f>
        <v>1</v>
      </c>
      <c r="AW35" s="23" t="str">
        <f t="shared" ref="AW35" si="386">BB33</f>
        <v>0</v>
      </c>
      <c r="AX35" s="22" t="str">
        <f t="shared" ref="AX35" si="387">BC33</f>
        <v>1</v>
      </c>
      <c r="AY35" s="6" t="str">
        <f t="shared" ref="AY35" si="388">BD33</f>
        <v>1</v>
      </c>
      <c r="AZ35" s="6" t="str">
        <f t="shared" ref="AZ35" si="389">BE33</f>
        <v>0</v>
      </c>
      <c r="BA35" s="6" t="str">
        <f t="shared" ref="BA35" si="390">BF33</f>
        <v>1</v>
      </c>
      <c r="BB35" s="6" t="str">
        <f t="shared" ref="BB35" si="391">BE33</f>
        <v>0</v>
      </c>
      <c r="BC35" s="6" t="str">
        <f t="shared" ref="BC35" si="392">BF33</f>
        <v>1</v>
      </c>
      <c r="BD35" s="6" t="str">
        <f t="shared" ref="BD35" si="393">BG33</f>
        <v>1</v>
      </c>
      <c r="BE35" s="23" t="str">
        <f t="shared" ref="BE35" si="394">BH33</f>
        <v>1</v>
      </c>
      <c r="BF35" s="6" t="str">
        <f t="shared" ref="BF35" si="395">BI33</f>
        <v>0</v>
      </c>
      <c r="BG35" s="6" t="str">
        <f t="shared" ref="BG35" si="396">BJ33</f>
        <v>1</v>
      </c>
      <c r="BH35" s="6" t="str">
        <f>BI33</f>
        <v>0</v>
      </c>
      <c r="BI35" s="6" t="str">
        <f>BJ33</f>
        <v>1</v>
      </c>
      <c r="BJ35" s="6" t="str">
        <f>BK33</f>
        <v>0</v>
      </c>
      <c r="BK35" s="6" t="str">
        <f>BL33</f>
        <v>0</v>
      </c>
      <c r="BL35" s="6" t="str">
        <f>BM33</f>
        <v>1</v>
      </c>
      <c r="BM35" s="14" t="str">
        <f>AH33</f>
        <v>1</v>
      </c>
      <c r="BN35" s="4" t="str">
        <f>BP29</f>
        <v>1</v>
      </c>
      <c r="BO35" s="4" t="str">
        <f t="shared" ref="BO35" si="397">BQ29</f>
        <v>1</v>
      </c>
      <c r="BP35" s="4" t="str">
        <f t="shared" ref="BP35" si="398">BR29</f>
        <v>0</v>
      </c>
      <c r="BQ35" s="4" t="str">
        <f t="shared" ref="BQ35" si="399">BS29</f>
        <v>1</v>
      </c>
      <c r="BR35" s="4" t="str">
        <f t="shared" ref="BR35" si="400">BT29</f>
        <v>0</v>
      </c>
      <c r="BS35" s="4" t="str">
        <f t="shared" ref="BS35" si="401">BU29</f>
        <v>1</v>
      </c>
      <c r="BT35" s="4" t="str">
        <f t="shared" ref="BT35" si="402">BV29</f>
        <v>0</v>
      </c>
      <c r="BU35" s="4" t="str">
        <f t="shared" ref="BU35" si="403">BW29</f>
        <v>1</v>
      </c>
      <c r="BV35" s="22" t="str">
        <f t="shared" ref="BV35" si="404">BX29</f>
        <v>1</v>
      </c>
      <c r="BW35" s="6" t="str">
        <f t="shared" ref="BW35" si="405">BY29</f>
        <v>0</v>
      </c>
      <c r="BX35" s="6" t="str">
        <f t="shared" ref="BX35" si="406">BZ29</f>
        <v>0</v>
      </c>
      <c r="BY35" s="6" t="str">
        <f t="shared" ref="BY35" si="407">CA29</f>
        <v>1</v>
      </c>
      <c r="BZ35" s="6" t="str">
        <f t="shared" ref="BZ35" si="408">CB29</f>
        <v>1</v>
      </c>
      <c r="CA35" s="6" t="str">
        <f t="shared" ref="CA35" si="409">CC29</f>
        <v>1</v>
      </c>
      <c r="CB35" s="6" t="str">
        <f t="shared" ref="CB35" si="410">CD29</f>
        <v>1</v>
      </c>
      <c r="CC35" s="23" t="str">
        <f t="shared" ref="CC35" si="411">CE29</f>
        <v>1</v>
      </c>
      <c r="CD35" s="4" t="str">
        <f t="shared" ref="CD35" si="412">CF29</f>
        <v>1</v>
      </c>
      <c r="CE35" s="4" t="str">
        <f t="shared" ref="CE35" si="413">CG29</f>
        <v>0</v>
      </c>
      <c r="CF35" s="4" t="str">
        <f t="shared" ref="CF35" si="414">CH29</f>
        <v>1</v>
      </c>
      <c r="CG35" s="4" t="str">
        <f t="shared" ref="CG35" si="415">CI29</f>
        <v>1</v>
      </c>
      <c r="CH35" s="4" t="str">
        <f t="shared" ref="CH35" si="416">CJ29</f>
        <v>0</v>
      </c>
      <c r="CI35" s="4" t="str">
        <f t="shared" ref="CI35" si="417">CK29</f>
        <v>1</v>
      </c>
      <c r="CJ35" s="4" t="str">
        <f t="shared" ref="CJ35" si="418">CL29</f>
        <v>1</v>
      </c>
      <c r="CK35" s="4" t="str">
        <f t="shared" ref="CK35" si="419">CM29</f>
        <v>0</v>
      </c>
      <c r="CL35" s="22" t="str">
        <f t="shared" ref="CL35" si="420">CN29</f>
        <v>0</v>
      </c>
      <c r="CM35" s="6" t="str">
        <f t="shared" ref="CM35" si="421">CO29</f>
        <v>0</v>
      </c>
      <c r="CN35" s="6" t="str">
        <f>BN29</f>
        <v>0</v>
      </c>
      <c r="CO35" s="6" t="str">
        <f>BO29</f>
        <v>0</v>
      </c>
      <c r="CP35" s="6" t="str">
        <f t="shared" ref="CP35" si="422">CR29</f>
        <v>0</v>
      </c>
      <c r="CQ35" s="6" t="str">
        <f t="shared" ref="CQ35" si="423">CS29</f>
        <v>0</v>
      </c>
      <c r="CR35" s="6" t="str">
        <f t="shared" ref="CR35" si="424">CT29</f>
        <v>0</v>
      </c>
      <c r="CS35" s="23" t="str">
        <f t="shared" ref="CS35" si="425">CU29</f>
        <v>1</v>
      </c>
      <c r="CT35" s="4" t="str">
        <f t="shared" ref="CT35" si="426">CV29</f>
        <v>0</v>
      </c>
      <c r="CU35" s="4" t="str">
        <f t="shared" ref="CU35" si="427">CW29</f>
        <v>0</v>
      </c>
      <c r="CV35" s="4" t="str">
        <f t="shared" ref="CV35" si="428">CX29</f>
        <v>0</v>
      </c>
      <c r="CW35" s="4" t="str">
        <f t="shared" ref="CW35" si="429">CY29</f>
        <v>1</v>
      </c>
      <c r="CX35" s="4" t="str">
        <f t="shared" ref="CX35" si="430">CZ29</f>
        <v>0</v>
      </c>
      <c r="CY35" s="4" t="str">
        <f t="shared" ref="CY35" si="431">DA29</f>
        <v>1</v>
      </c>
      <c r="CZ35" s="4" t="str">
        <f t="shared" ref="CZ35" si="432">DB29</f>
        <v>0</v>
      </c>
      <c r="DA35" s="4" t="str">
        <f t="shared" ref="DA35" si="433">DC29</f>
        <v>0</v>
      </c>
      <c r="DB35" s="22" t="str">
        <f t="shared" ref="DB35" si="434">DD29</f>
        <v>1</v>
      </c>
      <c r="DC35" s="6" t="str">
        <f t="shared" ref="DC35" si="435">DE29</f>
        <v>1</v>
      </c>
      <c r="DD35" s="6" t="str">
        <f t="shared" ref="DD35" si="436">DF29</f>
        <v>1</v>
      </c>
      <c r="DE35" s="6" t="str">
        <f t="shared" ref="DE35" si="437">DG29</f>
        <v>0</v>
      </c>
      <c r="DF35" s="6" t="str">
        <f t="shared" ref="DF35" si="438">DH29</f>
        <v>1</v>
      </c>
      <c r="DG35" s="6" t="str">
        <f t="shared" ref="DG35" si="439">DI29</f>
        <v>1</v>
      </c>
      <c r="DH35" s="6" t="str">
        <f t="shared" ref="DH35" si="440">DJ29</f>
        <v>0</v>
      </c>
      <c r="DI35" s="23" t="str">
        <f t="shared" ref="DI35" si="441">DK29</f>
        <v>1</v>
      </c>
      <c r="DJ35" s="22" t="str">
        <f t="shared" ref="DJ35" si="442">DL29</f>
        <v>0</v>
      </c>
      <c r="DK35" s="6" t="str">
        <f t="shared" ref="DK35" si="443">DM29</f>
        <v>1</v>
      </c>
      <c r="DL35" s="6" t="str">
        <f t="shared" ref="DL35" si="444">DN29</f>
        <v>1</v>
      </c>
      <c r="DM35" s="6" t="str">
        <f t="shared" ref="DM35" si="445">DO29</f>
        <v>0</v>
      </c>
      <c r="DN35" s="6" t="str">
        <f t="shared" ref="DN35" si="446">DP29</f>
        <v>0</v>
      </c>
      <c r="DO35" s="6" t="str">
        <f t="shared" ref="DO35" si="447">DQ29</f>
        <v>0</v>
      </c>
      <c r="DP35" s="6" t="str">
        <f>CP29</f>
        <v>0</v>
      </c>
      <c r="DQ35" s="23" t="str">
        <f>CQ29</f>
        <v>0</v>
      </c>
      <c r="DR35" s="4"/>
      <c r="DS35" s="4"/>
      <c r="DT35" s="4"/>
      <c r="DU35" s="4"/>
      <c r="DV35" s="4"/>
      <c r="DW35" s="4"/>
      <c r="DX35" s="4"/>
      <c r="DY35" s="4"/>
      <c r="DZ35" s="24" t="s">
        <v>110</v>
      </c>
    </row>
    <row r="36" spans="1:130" ht="20.25" customHeight="1" x14ac:dyDescent="0.25">
      <c r="A36" s="11" t="s">
        <v>13</v>
      </c>
      <c r="B36" s="5"/>
      <c r="C36" s="6"/>
      <c r="D36" s="6"/>
      <c r="E36" s="6"/>
      <c r="F36" s="6"/>
      <c r="G36" s="6"/>
      <c r="H36" s="6"/>
      <c r="I36" s="6"/>
      <c r="J36" s="22"/>
      <c r="K36" s="6"/>
      <c r="L36" s="6"/>
      <c r="M36" s="6"/>
      <c r="N36" s="6"/>
      <c r="O36" s="6"/>
      <c r="P36" s="6"/>
      <c r="Q36" s="23"/>
      <c r="R36" s="6" t="str">
        <f t="shared" ref="R36:BM36" si="448">IF(R35=BN36,"0","1")</f>
        <v>0</v>
      </c>
      <c r="S36" s="6" t="str">
        <f t="shared" si="448"/>
        <v>0</v>
      </c>
      <c r="T36" s="6" t="str">
        <f t="shared" si="448"/>
        <v>0</v>
      </c>
      <c r="U36" s="6" t="str">
        <f t="shared" si="448"/>
        <v>0</v>
      </c>
      <c r="V36" s="6" t="str">
        <f t="shared" si="448"/>
        <v>0</v>
      </c>
      <c r="W36" s="6" t="str">
        <f t="shared" si="448"/>
        <v>1</v>
      </c>
      <c r="X36" s="6" t="str">
        <f t="shared" si="448"/>
        <v>1</v>
      </c>
      <c r="Y36" s="6" t="str">
        <f t="shared" si="448"/>
        <v>1</v>
      </c>
      <c r="Z36" s="22" t="str">
        <f t="shared" si="448"/>
        <v>1</v>
      </c>
      <c r="AA36" s="6" t="str">
        <f t="shared" si="448"/>
        <v>0</v>
      </c>
      <c r="AB36" s="6" t="str">
        <f t="shared" si="448"/>
        <v>1</v>
      </c>
      <c r="AC36" s="6" t="str">
        <f t="shared" si="448"/>
        <v>1</v>
      </c>
      <c r="AD36" s="6" t="str">
        <f t="shared" si="448"/>
        <v>0</v>
      </c>
      <c r="AE36" s="6" t="str">
        <f t="shared" si="448"/>
        <v>0</v>
      </c>
      <c r="AF36" s="6" t="str">
        <f t="shared" si="448"/>
        <v>0</v>
      </c>
      <c r="AG36" s="23" t="str">
        <f t="shared" si="448"/>
        <v>1</v>
      </c>
      <c r="AH36" s="6" t="str">
        <f t="shared" si="448"/>
        <v>1</v>
      </c>
      <c r="AI36" s="6" t="str">
        <f t="shared" si="448"/>
        <v>1</v>
      </c>
      <c r="AJ36" s="6" t="str">
        <f t="shared" si="448"/>
        <v>0</v>
      </c>
      <c r="AK36" s="6" t="str">
        <f t="shared" si="448"/>
        <v>0</v>
      </c>
      <c r="AL36" s="6" t="str">
        <f t="shared" si="448"/>
        <v>1</v>
      </c>
      <c r="AM36" s="6" t="str">
        <f t="shared" si="448"/>
        <v>1</v>
      </c>
      <c r="AN36" s="6" t="str">
        <f t="shared" si="448"/>
        <v>0</v>
      </c>
      <c r="AO36" s="6" t="str">
        <f t="shared" si="448"/>
        <v>0</v>
      </c>
      <c r="AP36" s="22" t="str">
        <f t="shared" si="448"/>
        <v>0</v>
      </c>
      <c r="AQ36" s="6" t="str">
        <f t="shared" si="448"/>
        <v>1</v>
      </c>
      <c r="AR36" s="6" t="str">
        <f t="shared" si="448"/>
        <v>1</v>
      </c>
      <c r="AS36" s="6" t="str">
        <f t="shared" si="448"/>
        <v>0</v>
      </c>
      <c r="AT36" s="6" t="str">
        <f t="shared" si="448"/>
        <v>1</v>
      </c>
      <c r="AU36" s="6" t="str">
        <f t="shared" si="448"/>
        <v>0</v>
      </c>
      <c r="AV36" s="6" t="str">
        <f t="shared" si="448"/>
        <v>1</v>
      </c>
      <c r="AW36" s="23" t="str">
        <f t="shared" si="448"/>
        <v>0</v>
      </c>
      <c r="AX36" s="22" t="str">
        <f t="shared" si="448"/>
        <v>0</v>
      </c>
      <c r="AY36" s="6" t="str">
        <f t="shared" si="448"/>
        <v>0</v>
      </c>
      <c r="AZ36" s="6" t="str">
        <f t="shared" si="448"/>
        <v>0</v>
      </c>
      <c r="BA36" s="6" t="str">
        <f t="shared" si="448"/>
        <v>0</v>
      </c>
      <c r="BB36" s="6" t="str">
        <f t="shared" si="448"/>
        <v>0</v>
      </c>
      <c r="BC36" s="6" t="str">
        <f t="shared" si="448"/>
        <v>1</v>
      </c>
      <c r="BD36" s="6" t="str">
        <f t="shared" si="448"/>
        <v>1</v>
      </c>
      <c r="BE36" s="23" t="str">
        <f t="shared" si="448"/>
        <v>1</v>
      </c>
      <c r="BF36" s="6" t="str">
        <f t="shared" si="448"/>
        <v>0</v>
      </c>
      <c r="BG36" s="6" t="str">
        <f t="shared" si="448"/>
        <v>1</v>
      </c>
      <c r="BH36" s="6" t="str">
        <f t="shared" si="448"/>
        <v>1</v>
      </c>
      <c r="BI36" s="6" t="str">
        <f t="shared" si="448"/>
        <v>0</v>
      </c>
      <c r="BJ36" s="6" t="str">
        <f t="shared" si="448"/>
        <v>1</v>
      </c>
      <c r="BK36" s="6" t="str">
        <f t="shared" si="448"/>
        <v>1</v>
      </c>
      <c r="BL36" s="6" t="str">
        <f t="shared" si="448"/>
        <v>1</v>
      </c>
      <c r="BM36" s="14" t="str">
        <f t="shared" si="448"/>
        <v>0</v>
      </c>
      <c r="BN36" s="4" t="str">
        <f>CA35</f>
        <v>1</v>
      </c>
      <c r="BO36" s="4" t="str">
        <f>CD35</f>
        <v>1</v>
      </c>
      <c r="BP36" s="4" t="str">
        <f>BX35</f>
        <v>0</v>
      </c>
      <c r="BQ36" s="4" t="str">
        <f>CK35</f>
        <v>0</v>
      </c>
      <c r="BR36" s="4" t="str">
        <f>BN35</f>
        <v>1</v>
      </c>
      <c r="BS36" s="4" t="str">
        <f>BR35</f>
        <v>0</v>
      </c>
      <c r="BT36" s="4" t="str">
        <f>BP35</f>
        <v>0</v>
      </c>
      <c r="BU36" s="4" t="str">
        <f>CO35</f>
        <v>0</v>
      </c>
      <c r="BV36" s="22" t="str">
        <f>CB35</f>
        <v>1</v>
      </c>
      <c r="BW36" s="6" t="str">
        <f>BS35</f>
        <v>1</v>
      </c>
      <c r="BX36" s="6" t="str">
        <f>CH35</f>
        <v>0</v>
      </c>
      <c r="BY36" s="6" t="str">
        <f>BW35</f>
        <v>0</v>
      </c>
      <c r="BZ36" s="6" t="str">
        <f>CJ35</f>
        <v>1</v>
      </c>
      <c r="CA36" s="6" t="str">
        <f>CF35</f>
        <v>1</v>
      </c>
      <c r="CB36" s="6" t="str">
        <f>BY35</f>
        <v>1</v>
      </c>
      <c r="CC36" s="23" t="str">
        <f>BQ35</f>
        <v>1</v>
      </c>
      <c r="CD36" s="4" t="str">
        <f>CM35</f>
        <v>0</v>
      </c>
      <c r="CE36" s="4" t="str">
        <f>BU35</f>
        <v>1</v>
      </c>
      <c r="CF36" s="4" t="str">
        <f>CC35</f>
        <v>1</v>
      </c>
      <c r="CG36" s="4" t="str">
        <f>BT35</f>
        <v>0</v>
      </c>
      <c r="CH36" s="4" t="str">
        <f>CN35</f>
        <v>0</v>
      </c>
      <c r="CI36" s="4" t="str">
        <f>CG35</f>
        <v>1</v>
      </c>
      <c r="CJ36" s="4" t="str">
        <f>BZ35</f>
        <v>1</v>
      </c>
      <c r="CK36" s="4" t="str">
        <f>BO35</f>
        <v>1</v>
      </c>
      <c r="CL36" s="22" t="str">
        <f>DB35</f>
        <v>1</v>
      </c>
      <c r="CM36" s="6" t="str">
        <f>DM35</f>
        <v>0</v>
      </c>
      <c r="CN36" s="6" t="str">
        <f>CR35</f>
        <v>0</v>
      </c>
      <c r="CO36" s="6" t="str">
        <f>CX35</f>
        <v>0</v>
      </c>
      <c r="CP36" s="6" t="str">
        <f>DH35</f>
        <v>0</v>
      </c>
      <c r="CQ36" s="6" t="str">
        <f>DP35</f>
        <v>0</v>
      </c>
      <c r="CR36" s="6" t="str">
        <f>CQ35</f>
        <v>0</v>
      </c>
      <c r="CS36" s="23" t="str">
        <f>DA35</f>
        <v>0</v>
      </c>
      <c r="CT36" s="4" t="str">
        <f>DL35</f>
        <v>1</v>
      </c>
      <c r="CU36" s="4" t="str">
        <f>DF35</f>
        <v>1</v>
      </c>
      <c r="CV36" s="4" t="str">
        <f>CT35</f>
        <v>0</v>
      </c>
      <c r="CW36" s="4" t="str">
        <f>DI35</f>
        <v>1</v>
      </c>
      <c r="CX36" s="4" t="str">
        <f>DE35</f>
        <v>0</v>
      </c>
      <c r="CY36" s="4" t="str">
        <f>DJ35</f>
        <v>0</v>
      </c>
      <c r="CZ36" s="4" t="str">
        <f>CZ35</f>
        <v>0</v>
      </c>
      <c r="DA36" s="4" t="str">
        <f>DQ35</f>
        <v>0</v>
      </c>
      <c r="DB36" s="22" t="str">
        <f>CU35</f>
        <v>0</v>
      </c>
      <c r="DC36" s="6" t="str">
        <f>DN35</f>
        <v>0</v>
      </c>
      <c r="DD36" s="6" t="str">
        <f>DG35</f>
        <v>1</v>
      </c>
      <c r="DE36" s="6" t="str">
        <f>DC35</f>
        <v>1</v>
      </c>
      <c r="DF36" s="6" t="str">
        <f>DK35</f>
        <v>1</v>
      </c>
      <c r="DG36" s="6" t="str">
        <f>CW35</f>
        <v>1</v>
      </c>
      <c r="DH36" s="6" t="str">
        <f>CP35</f>
        <v>0</v>
      </c>
      <c r="DI36" s="23" t="str">
        <f>CS35</f>
        <v>1</v>
      </c>
      <c r="DJ36" s="22"/>
      <c r="DK36" s="6"/>
      <c r="DL36" s="6"/>
      <c r="DM36" s="6"/>
      <c r="DN36" s="6"/>
      <c r="DO36" s="6"/>
      <c r="DP36" s="6"/>
      <c r="DQ36" s="23"/>
      <c r="DR36" s="4"/>
      <c r="DS36" s="4"/>
      <c r="DT36" s="4"/>
      <c r="DU36" s="4"/>
      <c r="DV36" s="4"/>
      <c r="DW36" s="4"/>
      <c r="DX36" s="4"/>
      <c r="DY36" s="4"/>
      <c r="DZ36" s="24" t="s">
        <v>108</v>
      </c>
    </row>
    <row r="37" spans="1:130" ht="20.25" customHeight="1" x14ac:dyDescent="0.25">
      <c r="A37" s="11" t="s">
        <v>14</v>
      </c>
      <c r="B37" s="5"/>
      <c r="C37" s="6"/>
      <c r="D37" s="6"/>
      <c r="E37" s="6"/>
      <c r="F37" s="6"/>
      <c r="G37" s="6"/>
      <c r="H37" s="6"/>
      <c r="I37" s="6"/>
      <c r="J37" s="22"/>
      <c r="K37" s="6"/>
      <c r="L37" s="6"/>
      <c r="M37" s="6"/>
      <c r="N37" s="6"/>
      <c r="O37" s="6"/>
      <c r="P37" s="6"/>
      <c r="Q37" s="23"/>
      <c r="R37" s="6"/>
      <c r="S37" s="6"/>
      <c r="T37" s="6"/>
      <c r="U37" s="6"/>
      <c r="V37" s="6"/>
      <c r="W37" s="6"/>
      <c r="X37" s="6"/>
      <c r="Y37" s="6"/>
      <c r="Z37" s="22"/>
      <c r="AA37" s="6"/>
      <c r="AB37" s="6"/>
      <c r="AC37" s="6"/>
      <c r="AD37" s="6"/>
      <c r="AE37" s="6"/>
      <c r="AF37" s="6"/>
      <c r="AG37" s="23"/>
      <c r="AH37" s="6" t="str">
        <f>VLOOKUP(R36&amp;S36&amp;T36&amp;U36&amp;V36&amp;W36, 'S-boxes'!A$2:AG$65, 2, TRUE)</f>
        <v>0</v>
      </c>
      <c r="AI37" s="6" t="str">
        <f>VLOOKUP(R36&amp;S36&amp;T36&amp;U36&amp;V36&amp;W36, 'S-boxes'!A$2:AG$65, 3, TRUE)</f>
        <v>0</v>
      </c>
      <c r="AJ37" s="6" t="str">
        <f>VLOOKUP(R36&amp;S36&amp;T36&amp;U36&amp;V36&amp;W36, 'S-boxes'!A$2:AG$65, 4, TRUE)</f>
        <v>0</v>
      </c>
      <c r="AK37" s="6" t="str">
        <f>VLOOKUP(R36&amp;S36&amp;T36&amp;U36&amp;V36&amp;W36, 'S-boxes'!A$2:AG$65, 5, TRUE)</f>
        <v>0</v>
      </c>
      <c r="AL37" s="6" t="str">
        <f>VLOOKUP(X36&amp;Y36&amp;Z36&amp;AA36&amp;AB36&amp;AC36, 'S-boxes'!A$2:AG$65, 6, TRUE)</f>
        <v>0</v>
      </c>
      <c r="AM37" s="6" t="str">
        <f>VLOOKUP(X36&amp;Y36&amp;Z36&amp;AA36&amp;AB36&amp;AC36, 'S-boxes'!A$2:AG$65, 7, TRUE)</f>
        <v>1</v>
      </c>
      <c r="AN37" s="6" t="str">
        <f>VLOOKUP(X36&amp;Y36&amp;Z36&amp;AA36&amp;AB36&amp;AC36, 'S-boxes'!A$2:AG$65, 8, TRUE)</f>
        <v>0</v>
      </c>
      <c r="AO37" s="6" t="str">
        <f>VLOOKUP(X36&amp;Y36&amp;Z36&amp;AA36&amp;AB36&amp;AC36, 'S-boxes'!A$2:AG$65, 9, TRUE)</f>
        <v>1</v>
      </c>
      <c r="AP37" s="22" t="str">
        <f>VLOOKUP(AD36&amp;AE36&amp;AF36&amp;AG36&amp;AH36&amp;AI36, 'S-boxes'!A$2:AG$65, 10, TRUE)</f>
        <v>1</v>
      </c>
      <c r="AQ37" s="6" t="str">
        <f>VLOOKUP(AD36&amp;AE36&amp;AF36&amp;AG36&amp;AH36&amp;AI36, 'S-boxes'!A$2:AG$65, 11, TRUE)</f>
        <v>0</v>
      </c>
      <c r="AR37" s="6" t="str">
        <f>VLOOKUP(AD36&amp;AE36&amp;AF36&amp;AG36&amp;AH36&amp;AI36, 'S-boxes'!A$2:AG$65, 12, TRUE)</f>
        <v>0</v>
      </c>
      <c r="AS37" s="6" t="str">
        <f>VLOOKUP(AD36&amp;AE36&amp;AF36&amp;AG36&amp;AH36&amp;AI36, 'S-boxes'!A$2:AG$65, 13, TRUE)</f>
        <v>1</v>
      </c>
      <c r="AT37" s="6" t="str">
        <f>VLOOKUP(AJ36&amp;AK36&amp;AL36&amp;AM36&amp;AN36&amp;AO36, 'S-boxes'!A$2:AG$65, 14, TRUE)</f>
        <v>1</v>
      </c>
      <c r="AU37" s="6" t="str">
        <f>VLOOKUP(AJ36&amp;AK36&amp;AL36&amp;AM36&amp;AN36&amp;AO36, 'S-boxes'!A$2:AG$65, 15, TRUE)</f>
        <v>0</v>
      </c>
      <c r="AV37" s="6" t="str">
        <f>VLOOKUP(AJ36&amp;AK36&amp;AL36&amp;AM36&amp;AN36&amp;AO36, 'S-boxes'!A$2:AG$65, 16, TRUE)</f>
        <v>0</v>
      </c>
      <c r="AW37" s="23" t="str">
        <f>VLOOKUP(AJ36&amp;AK36&amp;AL36&amp;AM36&amp;AN36&amp;AO36, 'S-boxes'!A$2:AG$65, 17, TRUE)</f>
        <v>1</v>
      </c>
      <c r="AX37" s="22" t="str">
        <f>VLOOKUP(AP36&amp;AQ36&amp;AR36&amp;AS36&amp;AT36&amp;AU36, 'S-boxes'!A$2:AG$65, 18, TRUE)</f>
        <v>0</v>
      </c>
      <c r="AY37" s="6" t="str">
        <f>VLOOKUP(AP36&amp;AQ36&amp;AR36&amp;AS36&amp;AT36&amp;AU36, 'S-boxes'!A$2:AG$65, 19, TRUE)</f>
        <v>0</v>
      </c>
      <c r="AZ37" s="6" t="str">
        <f>VLOOKUP(AP36&amp;AQ36&amp;AR36&amp;AS36&amp;AT36&amp;AU36, 'S-boxes'!A$2:AG$65, 20, TRUE)</f>
        <v>0</v>
      </c>
      <c r="BA37" s="6" t="str">
        <f>VLOOKUP(AP36&amp;AQ36&amp;AR36&amp;AS36&amp;AT36&amp;AU36, 'S-boxes'!A$2:AG$65, 21, TRUE)</f>
        <v>0</v>
      </c>
      <c r="BB37" s="6" t="str">
        <f>VLOOKUP(AV36&amp;AW36&amp;AX36&amp;AY36&amp;AZ36&amp;BA36, 'S-boxes'!A$2:AG$65, 22, TRUE)</f>
        <v>1</v>
      </c>
      <c r="BC37" s="6" t="str">
        <f>VLOOKUP(AV36&amp;AW36&amp;AX36&amp;AY36&amp;AZ36&amp;BA36, 'S-boxes'!A$2:AG$65, 23, TRUE)</f>
        <v>0</v>
      </c>
      <c r="BD37" s="6" t="str">
        <f>VLOOKUP(AV36&amp;AW36&amp;AX36&amp;AY36&amp;AZ36&amp;BA36, 'S-boxes'!A$2:AG$65, 24, TRUE)</f>
        <v>0</v>
      </c>
      <c r="BE37" s="23" t="str">
        <f>VLOOKUP(AV36&amp;AW36&amp;AX36&amp;AY36&amp;AZ36&amp;BA36, 'S-boxes'!A$2:AG$65, 25, TRUE)</f>
        <v>1</v>
      </c>
      <c r="BF37" s="6" t="str">
        <f>VLOOKUP(BB36&amp;BC36&amp;BD36&amp;BE36&amp;BF36&amp;BG36, 'S-boxes'!A$2:AG$65, 26, TRUE)</f>
        <v>1</v>
      </c>
      <c r="BG37" s="6" t="str">
        <f>VLOOKUP(BB36&amp;BC36&amp;BD36&amp;BE36&amp;BF36&amp;BG36, 'S-boxes'!A$2:AG$65, 27, TRUE)</f>
        <v>0</v>
      </c>
      <c r="BH37" s="6" t="str">
        <f>VLOOKUP(BB36&amp;BC36&amp;BD36&amp;BE36&amp;BF36&amp;BG36, 'S-boxes'!A$2:AG$65, 28, TRUE)</f>
        <v>0</v>
      </c>
      <c r="BI37" s="6" t="str">
        <f>VLOOKUP(BB36&amp;BC36&amp;BD36&amp;BE36&amp;BF36&amp;BG36, 'S-boxes'!A$2:AG$65, 29, TRUE)</f>
        <v>0</v>
      </c>
      <c r="BJ37" s="6" t="str">
        <f>VLOOKUP(BH36&amp;BI36&amp;BJ36&amp;BK36&amp;BL36&amp;BM36, 'S-boxes'!A$2:AG$65, 30, TRUE)</f>
        <v>0</v>
      </c>
      <c r="BK37" s="6" t="str">
        <f>VLOOKUP(BH36&amp;BI36&amp;BJ36&amp;BK36&amp;BL36&amp;BM36, 'S-boxes'!A$2:AG$65, 31, TRUE)</f>
        <v>0</v>
      </c>
      <c r="BL37" s="6" t="str">
        <f>VLOOKUP(BH36&amp;BI36&amp;BJ36&amp;BK36&amp;BL36&amp;BM36, 'S-boxes'!A$2:AG$65, 32, TRUE)</f>
        <v>1</v>
      </c>
      <c r="BM37" s="14" t="str">
        <f>VLOOKUP(BH36&amp;BI36&amp;BJ36&amp;BK36&amp;BL36&amp;BM36, 'S-boxes'!A$2:AG$65, 33, TRUE)</f>
        <v>0</v>
      </c>
      <c r="BN37" s="4"/>
      <c r="BO37" s="4"/>
      <c r="BP37" s="4"/>
      <c r="BQ37" s="4"/>
      <c r="BR37" s="4"/>
      <c r="BS37" s="4"/>
      <c r="BT37" s="4"/>
      <c r="BU37" s="4"/>
      <c r="BV37" s="22"/>
      <c r="BW37" s="6"/>
      <c r="BX37" s="6"/>
      <c r="BY37" s="6"/>
      <c r="BZ37" s="6"/>
      <c r="CA37" s="6"/>
      <c r="CB37" s="6"/>
      <c r="CC37" s="23"/>
      <c r="CD37" s="4"/>
      <c r="CE37" s="4"/>
      <c r="CF37" s="4"/>
      <c r="CG37" s="4"/>
      <c r="CH37" s="4"/>
      <c r="CI37" s="4"/>
      <c r="CJ37" s="4"/>
      <c r="CK37" s="4"/>
      <c r="CL37" s="22"/>
      <c r="CM37" s="6"/>
      <c r="CN37" s="6"/>
      <c r="CO37" s="6"/>
      <c r="CP37" s="6"/>
      <c r="CQ37" s="6"/>
      <c r="CR37" s="6"/>
      <c r="CS37" s="23"/>
      <c r="CT37" s="4"/>
      <c r="CU37" s="4"/>
      <c r="CV37" s="4"/>
      <c r="CW37" s="4"/>
      <c r="CX37" s="4"/>
      <c r="CY37" s="4"/>
      <c r="CZ37" s="4"/>
      <c r="DA37" s="4"/>
      <c r="DB37" s="22"/>
      <c r="DC37" s="6"/>
      <c r="DD37" s="6"/>
      <c r="DE37" s="6"/>
      <c r="DF37" s="6"/>
      <c r="DG37" s="6"/>
      <c r="DH37" s="6"/>
      <c r="DI37" s="23"/>
      <c r="DJ37" s="22"/>
      <c r="DK37" s="6"/>
      <c r="DL37" s="6"/>
      <c r="DM37" s="6"/>
      <c r="DN37" s="6"/>
      <c r="DO37" s="6"/>
      <c r="DP37" s="6"/>
      <c r="DQ37" s="23"/>
      <c r="DR37" s="4"/>
      <c r="DS37" s="4"/>
      <c r="DT37" s="4"/>
      <c r="DU37" s="4"/>
      <c r="DV37" s="4"/>
      <c r="DW37" s="4"/>
      <c r="DX37" s="4"/>
      <c r="DY37" s="4"/>
      <c r="DZ37" s="24"/>
    </row>
    <row r="38" spans="1:130" ht="20.25" customHeight="1" x14ac:dyDescent="0.25">
      <c r="A38" s="11" t="s">
        <v>15</v>
      </c>
      <c r="B38" s="5"/>
      <c r="C38" s="6"/>
      <c r="D38" s="6"/>
      <c r="E38" s="6"/>
      <c r="F38" s="6"/>
      <c r="G38" s="6"/>
      <c r="H38" s="6"/>
      <c r="I38" s="6"/>
      <c r="J38" s="22"/>
      <c r="K38" s="6"/>
      <c r="L38" s="6"/>
      <c r="M38" s="6"/>
      <c r="N38" s="6"/>
      <c r="O38" s="6"/>
      <c r="P38" s="6"/>
      <c r="Q38" s="23"/>
      <c r="R38" s="6"/>
      <c r="S38" s="6"/>
      <c r="T38" s="6"/>
      <c r="U38" s="6"/>
      <c r="V38" s="6"/>
      <c r="W38" s="6"/>
      <c r="X38" s="6"/>
      <c r="Y38" s="6"/>
      <c r="Z38" s="22"/>
      <c r="AA38" s="6"/>
      <c r="AB38" s="6"/>
      <c r="AC38" s="6"/>
      <c r="AD38" s="6"/>
      <c r="AE38" s="6"/>
      <c r="AF38" s="6"/>
      <c r="AG38" s="23"/>
      <c r="AH38" s="6" t="str">
        <f>AW37</f>
        <v>1</v>
      </c>
      <c r="AI38" s="6" t="str">
        <f>AN37</f>
        <v>0</v>
      </c>
      <c r="AJ38" s="6" t="str">
        <f>BA37</f>
        <v>0</v>
      </c>
      <c r="AK38" s="6" t="str">
        <f>BB37</f>
        <v>1</v>
      </c>
      <c r="AL38" s="6" t="str">
        <f>BJ37</f>
        <v>0</v>
      </c>
      <c r="AM38" s="6" t="str">
        <f>AS37</f>
        <v>1</v>
      </c>
      <c r="AN38" s="6" t="str">
        <f>BI37</f>
        <v>0</v>
      </c>
      <c r="AO38" s="6" t="str">
        <f>AX37</f>
        <v>0</v>
      </c>
      <c r="AP38" s="22" t="str">
        <f>AH37</f>
        <v>0</v>
      </c>
      <c r="AQ38" s="6" t="str">
        <f>AV37</f>
        <v>0</v>
      </c>
      <c r="AR38" s="6" t="str">
        <f>BD37</f>
        <v>0</v>
      </c>
      <c r="AS38" s="6" t="str">
        <f>BG37</f>
        <v>0</v>
      </c>
      <c r="AT38" s="6" t="str">
        <f>AL37</f>
        <v>0</v>
      </c>
      <c r="AU38" s="6" t="str">
        <f>AY37</f>
        <v>0</v>
      </c>
      <c r="AV38" s="6" t="str">
        <f>BL37</f>
        <v>1</v>
      </c>
      <c r="AW38" s="23" t="str">
        <f>AQ37</f>
        <v>0</v>
      </c>
      <c r="AX38" s="22" t="str">
        <f>AI37</f>
        <v>0</v>
      </c>
      <c r="AY38" s="6" t="str">
        <f>AO37</f>
        <v>1</v>
      </c>
      <c r="AZ38" s="6" t="str">
        <f>BE37</f>
        <v>1</v>
      </c>
      <c r="BA38" s="6" t="str">
        <f>AU37</f>
        <v>0</v>
      </c>
      <c r="BB38" s="6" t="str">
        <f>BM37</f>
        <v>0</v>
      </c>
      <c r="BC38" s="6" t="str">
        <f>BH37</f>
        <v>0</v>
      </c>
      <c r="BD38" s="6" t="str">
        <f>AJ37</f>
        <v>0</v>
      </c>
      <c r="BE38" s="23" t="str">
        <f>AP37</f>
        <v>1</v>
      </c>
      <c r="BF38" s="6" t="str">
        <f>AZ37</f>
        <v>0</v>
      </c>
      <c r="BG38" s="6" t="str">
        <f>AT37</f>
        <v>1</v>
      </c>
      <c r="BH38" s="6" t="str">
        <f>BK37</f>
        <v>0</v>
      </c>
      <c r="BI38" s="6" t="str">
        <f>AM37</f>
        <v>1</v>
      </c>
      <c r="BJ38" s="6" t="str">
        <f>BC37</f>
        <v>0</v>
      </c>
      <c r="BK38" s="6" t="str">
        <f>AR37</f>
        <v>0</v>
      </c>
      <c r="BL38" s="6" t="str">
        <f>AK37</f>
        <v>0</v>
      </c>
      <c r="BM38" s="14" t="str">
        <f>BF37</f>
        <v>1</v>
      </c>
      <c r="BN38" s="4"/>
      <c r="BO38" s="4"/>
      <c r="BP38" s="4"/>
      <c r="BQ38" s="4"/>
      <c r="BR38" s="4"/>
      <c r="BS38" s="4"/>
      <c r="BT38" s="4"/>
      <c r="BU38" s="4"/>
      <c r="BV38" s="22"/>
      <c r="BW38" s="6"/>
      <c r="BX38" s="6"/>
      <c r="BY38" s="6"/>
      <c r="BZ38" s="6"/>
      <c r="CA38" s="6"/>
      <c r="CB38" s="6"/>
      <c r="CC38" s="23"/>
      <c r="CD38" s="4"/>
      <c r="CE38" s="4"/>
      <c r="CF38" s="4"/>
      <c r="CG38" s="4"/>
      <c r="CH38" s="4"/>
      <c r="CI38" s="4"/>
      <c r="CJ38" s="4"/>
      <c r="CK38" s="4"/>
      <c r="CL38" s="22"/>
      <c r="CM38" s="6"/>
      <c r="CN38" s="6"/>
      <c r="CO38" s="6"/>
      <c r="CP38" s="6"/>
      <c r="CQ38" s="6"/>
      <c r="CR38" s="6"/>
      <c r="CS38" s="23"/>
      <c r="CT38" s="4"/>
      <c r="CU38" s="4"/>
      <c r="CV38" s="4"/>
      <c r="CW38" s="4"/>
      <c r="CX38" s="4"/>
      <c r="CY38" s="4"/>
      <c r="CZ38" s="4"/>
      <c r="DA38" s="4"/>
      <c r="DB38" s="22"/>
      <c r="DC38" s="6"/>
      <c r="DD38" s="6"/>
      <c r="DE38" s="6"/>
      <c r="DF38" s="6"/>
      <c r="DG38" s="6"/>
      <c r="DH38" s="6"/>
      <c r="DI38" s="23"/>
      <c r="DJ38" s="22"/>
      <c r="DK38" s="6"/>
      <c r="DL38" s="6"/>
      <c r="DM38" s="6"/>
      <c r="DN38" s="6"/>
      <c r="DO38" s="6"/>
      <c r="DP38" s="6"/>
      <c r="DQ38" s="23"/>
      <c r="DR38" s="4"/>
      <c r="DS38" s="4"/>
      <c r="DT38" s="4"/>
      <c r="DU38" s="4"/>
      <c r="DV38" s="4"/>
      <c r="DW38" s="4"/>
      <c r="DX38" s="4"/>
      <c r="DY38" s="4"/>
      <c r="DZ38" s="24"/>
    </row>
    <row r="39" spans="1:130" ht="20.25" customHeight="1" x14ac:dyDescent="0.25">
      <c r="A39" s="11" t="s">
        <v>17</v>
      </c>
      <c r="B39" s="5" t="str">
        <f>AH33</f>
        <v>1</v>
      </c>
      <c r="C39" s="6" t="str">
        <f t="shared" ref="C39" si="449">AI33</f>
        <v>0</v>
      </c>
      <c r="D39" s="6" t="str">
        <f t="shared" ref="D39" si="450">AJ33</f>
        <v>0</v>
      </c>
      <c r="E39" s="6" t="str">
        <f t="shared" ref="E39" si="451">AK33</f>
        <v>1</v>
      </c>
      <c r="F39" s="6" t="str">
        <f t="shared" ref="F39" si="452">AL33</f>
        <v>1</v>
      </c>
      <c r="G39" s="6" t="str">
        <f t="shared" ref="G39" si="453">AM33</f>
        <v>0</v>
      </c>
      <c r="H39" s="6" t="str">
        <f t="shared" ref="H39" si="454">AN33</f>
        <v>1</v>
      </c>
      <c r="I39" s="6" t="str">
        <f t="shared" ref="I39" si="455">AO33</f>
        <v>1</v>
      </c>
      <c r="J39" s="22" t="str">
        <f t="shared" ref="J39" si="456">AP33</f>
        <v>1</v>
      </c>
      <c r="K39" s="6" t="str">
        <f t="shared" ref="K39" si="457">AQ33</f>
        <v>1</v>
      </c>
      <c r="L39" s="6" t="str">
        <f t="shared" ref="L39" si="458">AR33</f>
        <v>0</v>
      </c>
      <c r="M39" s="6" t="str">
        <f t="shared" ref="M39" si="459">AS33</f>
        <v>1</v>
      </c>
      <c r="N39" s="6" t="str">
        <f t="shared" ref="N39" si="460">AT33</f>
        <v>0</v>
      </c>
      <c r="O39" s="6" t="str">
        <f t="shared" ref="O39" si="461">AU33</f>
        <v>1</v>
      </c>
      <c r="P39" s="6" t="str">
        <f t="shared" ref="P39" si="462">AV33</f>
        <v>0</v>
      </c>
      <c r="Q39" s="23" t="str">
        <f t="shared" ref="Q39" si="463">AW33</f>
        <v>1</v>
      </c>
      <c r="R39" s="6" t="str">
        <f t="shared" ref="R39" si="464">AX33</f>
        <v>1</v>
      </c>
      <c r="S39" s="6" t="str">
        <f t="shared" ref="S39" si="465">AY33</f>
        <v>1</v>
      </c>
      <c r="T39" s="6" t="str">
        <f t="shared" ref="T39" si="466">AZ33</f>
        <v>0</v>
      </c>
      <c r="U39" s="6" t="str">
        <f t="shared" ref="U39" si="467">BA33</f>
        <v>1</v>
      </c>
      <c r="V39" s="6" t="str">
        <f t="shared" ref="V39" si="468">BB33</f>
        <v>0</v>
      </c>
      <c r="W39" s="6" t="str">
        <f t="shared" ref="W39" si="469">BC33</f>
        <v>1</v>
      </c>
      <c r="X39" s="6" t="str">
        <f t="shared" ref="X39" si="470">BD33</f>
        <v>1</v>
      </c>
      <c r="Y39" s="6" t="str">
        <f t="shared" ref="Y39" si="471">BE33</f>
        <v>0</v>
      </c>
      <c r="Z39" s="22" t="str">
        <f t="shared" ref="Z39" si="472">BF33</f>
        <v>1</v>
      </c>
      <c r="AA39" s="6" t="str">
        <f t="shared" ref="AA39" si="473">BG33</f>
        <v>1</v>
      </c>
      <c r="AB39" s="6" t="str">
        <f t="shared" ref="AB39" si="474">BH33</f>
        <v>1</v>
      </c>
      <c r="AC39" s="6" t="str">
        <f t="shared" ref="AC39" si="475">BI33</f>
        <v>0</v>
      </c>
      <c r="AD39" s="6" t="str">
        <f t="shared" ref="AD39" si="476">BJ33</f>
        <v>1</v>
      </c>
      <c r="AE39" s="6" t="str">
        <f t="shared" ref="AE39" si="477">BK33</f>
        <v>0</v>
      </c>
      <c r="AF39" s="6" t="str">
        <f t="shared" ref="AF39" si="478">BL33</f>
        <v>0</v>
      </c>
      <c r="AG39" s="23" t="str">
        <f t="shared" ref="AG39" si="479">BM33</f>
        <v>1</v>
      </c>
      <c r="AH39" s="6" t="str">
        <f>IF(AH38=B33,"0","1")</f>
        <v>1</v>
      </c>
      <c r="AI39" s="6" t="str">
        <f t="shared" ref="AI39" si="480">IF(AI38=C33,"0","1")</f>
        <v>0</v>
      </c>
      <c r="AJ39" s="6" t="str">
        <f t="shared" ref="AJ39" si="481">IF(AJ38=D33,"0","1")</f>
        <v>0</v>
      </c>
      <c r="AK39" s="6" t="str">
        <f t="shared" ref="AK39" si="482">IF(AK38=E33,"0","1")</f>
        <v>1</v>
      </c>
      <c r="AL39" s="6" t="str">
        <f t="shared" ref="AL39" si="483">IF(AL38=F33,"0","1")</f>
        <v>1</v>
      </c>
      <c r="AM39" s="6" t="str">
        <f t="shared" ref="AM39" si="484">IF(AM38=G33,"0","1")</f>
        <v>1</v>
      </c>
      <c r="AN39" s="6" t="str">
        <f t="shared" ref="AN39" si="485">IF(AN38=H33,"0","1")</f>
        <v>0</v>
      </c>
      <c r="AO39" s="6" t="str">
        <f t="shared" ref="AO39" si="486">IF(AO38=I33,"0","1")</f>
        <v>0</v>
      </c>
      <c r="AP39" s="22" t="str">
        <f t="shared" ref="AP39" si="487">IF(AP38=J33,"0","1")</f>
        <v>1</v>
      </c>
      <c r="AQ39" s="6" t="str">
        <f t="shared" ref="AQ39" si="488">IF(AQ38=K33,"0","1")</f>
        <v>0</v>
      </c>
      <c r="AR39" s="6" t="str">
        <f t="shared" ref="AR39" si="489">IF(AR38=L33,"0","1")</f>
        <v>0</v>
      </c>
      <c r="AS39" s="6" t="str">
        <f t="shared" ref="AS39" si="490">IF(AS38=M33,"0","1")</f>
        <v>1</v>
      </c>
      <c r="AT39" s="6" t="str">
        <f t="shared" ref="AT39" si="491">IF(AT38=N33,"0","1")</f>
        <v>1</v>
      </c>
      <c r="AU39" s="6" t="str">
        <f t="shared" ref="AU39" si="492">IF(AU38=O33,"0","1")</f>
        <v>1</v>
      </c>
      <c r="AV39" s="6" t="str">
        <f t="shared" ref="AV39" si="493">IF(AV38=P33,"0","1")</f>
        <v>0</v>
      </c>
      <c r="AW39" s="23" t="str">
        <f t="shared" ref="AW39" si="494">IF(AW38=Q33,"0","1")</f>
        <v>1</v>
      </c>
      <c r="AX39" s="22" t="str">
        <f t="shared" ref="AX39" si="495">IF(AX38=R33,"0","1")</f>
        <v>0</v>
      </c>
      <c r="AY39" s="6" t="str">
        <f t="shared" ref="AY39" si="496">IF(AY38=S33,"0","1")</f>
        <v>1</v>
      </c>
      <c r="AZ39" s="6" t="str">
        <f t="shared" ref="AZ39" si="497">IF(AZ38=T33,"0","1")</f>
        <v>1</v>
      </c>
      <c r="BA39" s="6" t="str">
        <f t="shared" ref="BA39" si="498">IF(BA38=U33,"0","1")</f>
        <v>1</v>
      </c>
      <c r="BB39" s="6" t="str">
        <f t="shared" ref="BB39" si="499">IF(BB38=V33,"0","1")</f>
        <v>1</v>
      </c>
      <c r="BC39" s="6" t="str">
        <f t="shared" ref="BC39" si="500">IF(BC38=W33,"0","1")</f>
        <v>1</v>
      </c>
      <c r="BD39" s="6" t="str">
        <f t="shared" ref="BD39" si="501">IF(BD38=X33,"0","1")</f>
        <v>1</v>
      </c>
      <c r="BE39" s="23" t="str">
        <f t="shared" ref="BE39" si="502">IF(BE38=Y33,"0","1")</f>
        <v>0</v>
      </c>
      <c r="BF39" s="6" t="str">
        <f t="shared" ref="BF39" si="503">IF(BF38=Z33,"0","1")</f>
        <v>0</v>
      </c>
      <c r="BG39" s="6" t="str">
        <f t="shared" ref="BG39" si="504">IF(BG38=AA33,"0","1")</f>
        <v>1</v>
      </c>
      <c r="BH39" s="6" t="str">
        <f t="shared" ref="BH39" si="505">IF(BH38=AB33,"0","1")</f>
        <v>1</v>
      </c>
      <c r="BI39" s="6" t="str">
        <f t="shared" ref="BI39" si="506">IF(BI38=AC33,"0","1")</f>
        <v>0</v>
      </c>
      <c r="BJ39" s="6" t="str">
        <f t="shared" ref="BJ39" si="507">IF(BJ38=AD33,"0","1")</f>
        <v>1</v>
      </c>
      <c r="BK39" s="6" t="str">
        <f t="shared" ref="BK39" si="508">IF(BK38=AE33,"0","1")</f>
        <v>0</v>
      </c>
      <c r="BL39" s="6" t="str">
        <f t="shared" ref="BL39" si="509">IF(BL38=AF33,"0","1")</f>
        <v>0</v>
      </c>
      <c r="BM39" s="14" t="str">
        <f t="shared" ref="BM39" si="510">IF(BM38=AG33,"0","1")</f>
        <v>1</v>
      </c>
      <c r="BN39" s="4"/>
      <c r="BO39" s="4"/>
      <c r="BP39" s="4"/>
      <c r="BQ39" s="4"/>
      <c r="BR39" s="4"/>
      <c r="BS39" s="4"/>
      <c r="BT39" s="4"/>
      <c r="BU39" s="4"/>
      <c r="BV39" s="22"/>
      <c r="BW39" s="6"/>
      <c r="BX39" s="6"/>
      <c r="BY39" s="6"/>
      <c r="BZ39" s="6"/>
      <c r="CA39" s="6"/>
      <c r="CB39" s="6"/>
      <c r="CC39" s="23"/>
      <c r="CD39" s="4"/>
      <c r="CE39" s="4"/>
      <c r="CF39" s="4"/>
      <c r="CG39" s="4"/>
      <c r="CH39" s="4"/>
      <c r="CI39" s="4"/>
      <c r="CJ39" s="4"/>
      <c r="CK39" s="4"/>
      <c r="CL39" s="22"/>
      <c r="CM39" s="6"/>
      <c r="CN39" s="6"/>
      <c r="CO39" s="6"/>
      <c r="CP39" s="6"/>
      <c r="CQ39" s="6"/>
      <c r="CR39" s="6"/>
      <c r="CS39" s="23"/>
      <c r="CT39" s="4"/>
      <c r="CU39" s="4"/>
      <c r="CV39" s="4"/>
      <c r="CW39" s="4"/>
      <c r="CX39" s="4"/>
      <c r="CY39" s="4"/>
      <c r="CZ39" s="4"/>
      <c r="DA39" s="4"/>
      <c r="DB39" s="22"/>
      <c r="DC39" s="6"/>
      <c r="DD39" s="6"/>
      <c r="DE39" s="6"/>
      <c r="DF39" s="6"/>
      <c r="DG39" s="6"/>
      <c r="DH39" s="6"/>
      <c r="DI39" s="23"/>
      <c r="DJ39" s="22"/>
      <c r="DK39" s="6"/>
      <c r="DL39" s="6"/>
      <c r="DM39" s="6"/>
      <c r="DN39" s="6"/>
      <c r="DO39" s="6"/>
      <c r="DP39" s="6"/>
      <c r="DQ39" s="23"/>
      <c r="DR39" s="4"/>
      <c r="DS39" s="4"/>
      <c r="DT39" s="4"/>
      <c r="DU39" s="4"/>
      <c r="DV39" s="4"/>
      <c r="DW39" s="4"/>
      <c r="DX39" s="4"/>
      <c r="DY39" s="4"/>
      <c r="DZ39" s="24"/>
    </row>
    <row r="40" spans="1:130" ht="20.25" customHeight="1" x14ac:dyDescent="0.25">
      <c r="A40" s="16" t="s">
        <v>95</v>
      </c>
      <c r="B40" s="17"/>
      <c r="C40" s="18"/>
      <c r="D40" s="18"/>
      <c r="E40" s="18"/>
      <c r="F40" s="18"/>
      <c r="G40" s="18"/>
      <c r="H40" s="18"/>
      <c r="I40" s="18"/>
      <c r="J40" s="20"/>
      <c r="K40" s="18"/>
      <c r="L40" s="18"/>
      <c r="M40" s="18"/>
      <c r="N40" s="18"/>
      <c r="O40" s="18"/>
      <c r="P40" s="18"/>
      <c r="Q40" s="21"/>
      <c r="R40" s="18"/>
      <c r="S40" s="18"/>
      <c r="T40" s="18"/>
      <c r="U40" s="18"/>
      <c r="V40" s="18"/>
      <c r="W40" s="18"/>
      <c r="X40" s="18"/>
      <c r="Y40" s="18"/>
      <c r="Z40" s="20"/>
      <c r="AA40" s="18"/>
      <c r="AB40" s="18"/>
      <c r="AC40" s="18"/>
      <c r="AD40" s="18"/>
      <c r="AE40" s="18"/>
      <c r="AF40" s="18"/>
      <c r="AG40" s="21"/>
      <c r="AH40" s="18"/>
      <c r="AI40" s="18"/>
      <c r="AJ40" s="18"/>
      <c r="AK40" s="18"/>
      <c r="AL40" s="18"/>
      <c r="AM40" s="18"/>
      <c r="AN40" s="18"/>
      <c r="AO40" s="18"/>
      <c r="AP40" s="20"/>
      <c r="AQ40" s="18"/>
      <c r="AR40" s="18"/>
      <c r="AS40" s="18"/>
      <c r="AT40" s="18"/>
      <c r="AU40" s="18"/>
      <c r="AV40" s="18"/>
      <c r="AW40" s="21"/>
      <c r="AX40" s="20"/>
      <c r="AY40" s="18"/>
      <c r="AZ40" s="18"/>
      <c r="BA40" s="18"/>
      <c r="BB40" s="18"/>
      <c r="BC40" s="18"/>
      <c r="BD40" s="18"/>
      <c r="BE40" s="21"/>
      <c r="BF40" s="18"/>
      <c r="BG40" s="18"/>
      <c r="BH40" s="18"/>
      <c r="BI40" s="18"/>
      <c r="BJ40" s="18"/>
      <c r="BK40" s="18"/>
      <c r="BL40" s="18"/>
      <c r="BM40" s="19"/>
      <c r="BN40" s="18"/>
      <c r="BO40" s="18"/>
      <c r="BP40" s="18"/>
      <c r="BQ40" s="18"/>
      <c r="BR40" s="18"/>
      <c r="BS40" s="18"/>
      <c r="BT40" s="18"/>
      <c r="BU40" s="18"/>
      <c r="BV40" s="20"/>
      <c r="BW40" s="18"/>
      <c r="BX40" s="18"/>
      <c r="BY40" s="18"/>
      <c r="BZ40" s="18"/>
      <c r="CA40" s="18"/>
      <c r="CB40" s="18"/>
      <c r="CC40" s="21"/>
      <c r="CD40" s="18"/>
      <c r="CE40" s="18"/>
      <c r="CF40" s="18"/>
      <c r="CG40" s="18"/>
      <c r="CH40" s="18"/>
      <c r="CI40" s="18"/>
      <c r="CJ40" s="18"/>
      <c r="CK40" s="18"/>
      <c r="CL40" s="20"/>
      <c r="CM40" s="18"/>
      <c r="CN40" s="18"/>
      <c r="CO40" s="18"/>
      <c r="CP40" s="18"/>
      <c r="CQ40" s="18"/>
      <c r="CR40" s="18"/>
      <c r="CS40" s="21"/>
      <c r="CT40" s="18"/>
      <c r="CU40" s="18"/>
      <c r="CV40" s="18"/>
      <c r="CW40" s="18"/>
      <c r="CX40" s="18"/>
      <c r="CY40" s="18"/>
      <c r="CZ40" s="18"/>
      <c r="DA40" s="18"/>
      <c r="DB40" s="20"/>
      <c r="DC40" s="18"/>
      <c r="DD40" s="18"/>
      <c r="DE40" s="18"/>
      <c r="DF40" s="18"/>
      <c r="DG40" s="18"/>
      <c r="DH40" s="18"/>
      <c r="DI40" s="21"/>
      <c r="DJ40" s="20"/>
      <c r="DK40" s="18"/>
      <c r="DL40" s="18"/>
      <c r="DM40" s="18"/>
      <c r="DN40" s="18"/>
      <c r="DO40" s="18"/>
      <c r="DP40" s="18"/>
      <c r="DQ40" s="21"/>
      <c r="DR40" s="18"/>
      <c r="DS40" s="18"/>
      <c r="DT40" s="18"/>
      <c r="DU40" s="18"/>
      <c r="DV40" s="18"/>
      <c r="DW40" s="18"/>
      <c r="DX40" s="18"/>
      <c r="DY40" s="18"/>
      <c r="DZ40" s="25"/>
    </row>
    <row r="41" spans="1:130" ht="20.25" customHeight="1" x14ac:dyDescent="0.25">
      <c r="A41" s="11" t="s">
        <v>18</v>
      </c>
      <c r="B41" s="5"/>
      <c r="C41" s="6"/>
      <c r="D41" s="6"/>
      <c r="E41" s="6"/>
      <c r="F41" s="6"/>
      <c r="G41" s="6"/>
      <c r="H41" s="6"/>
      <c r="I41" s="6"/>
      <c r="J41" s="22"/>
      <c r="K41" s="6"/>
      <c r="L41" s="6"/>
      <c r="M41" s="6"/>
      <c r="N41" s="6"/>
      <c r="O41" s="6"/>
      <c r="P41" s="6"/>
      <c r="Q41" s="23"/>
      <c r="R41" s="6" t="str">
        <f>BM39</f>
        <v>1</v>
      </c>
      <c r="S41" s="6" t="str">
        <f>AH39</f>
        <v>1</v>
      </c>
      <c r="T41" s="6" t="str">
        <f>AI39</f>
        <v>0</v>
      </c>
      <c r="U41" s="6" t="str">
        <f>AJ39</f>
        <v>0</v>
      </c>
      <c r="V41" s="6" t="str">
        <f>AK39</f>
        <v>1</v>
      </c>
      <c r="W41" s="6" t="str">
        <f>AL39</f>
        <v>1</v>
      </c>
      <c r="X41" s="6" t="str">
        <f t="shared" ref="X41" si="511">AK39</f>
        <v>1</v>
      </c>
      <c r="Y41" s="6" t="str">
        <f t="shared" ref="Y41" si="512">AL39</f>
        <v>1</v>
      </c>
      <c r="Z41" s="22" t="str">
        <f t="shared" ref="Z41" si="513">AM39</f>
        <v>1</v>
      </c>
      <c r="AA41" s="6" t="str">
        <f t="shared" ref="AA41" si="514">AN39</f>
        <v>0</v>
      </c>
      <c r="AB41" s="6" t="str">
        <f t="shared" ref="AB41" si="515">AO39</f>
        <v>0</v>
      </c>
      <c r="AC41" s="6" t="str">
        <f t="shared" ref="AC41" si="516">AP39</f>
        <v>1</v>
      </c>
      <c r="AD41" s="6" t="str">
        <f t="shared" ref="AD41" si="517">AO39</f>
        <v>0</v>
      </c>
      <c r="AE41" s="6" t="str">
        <f t="shared" ref="AE41" si="518">AP39</f>
        <v>1</v>
      </c>
      <c r="AF41" s="6" t="str">
        <f t="shared" ref="AF41" si="519">AQ39</f>
        <v>0</v>
      </c>
      <c r="AG41" s="23" t="str">
        <f t="shared" ref="AG41" si="520">AR39</f>
        <v>0</v>
      </c>
      <c r="AH41" s="6" t="str">
        <f t="shared" ref="AH41" si="521">AS39</f>
        <v>1</v>
      </c>
      <c r="AI41" s="6" t="str">
        <f t="shared" ref="AI41" si="522">AT39</f>
        <v>1</v>
      </c>
      <c r="AJ41" s="6" t="str">
        <f t="shared" ref="AJ41" si="523">AS39</f>
        <v>1</v>
      </c>
      <c r="AK41" s="6" t="str">
        <f t="shared" ref="AK41" si="524">AT39</f>
        <v>1</v>
      </c>
      <c r="AL41" s="6" t="str">
        <f t="shared" ref="AL41" si="525">AU39</f>
        <v>1</v>
      </c>
      <c r="AM41" s="6" t="str">
        <f t="shared" ref="AM41" si="526">AV39</f>
        <v>0</v>
      </c>
      <c r="AN41" s="6" t="str">
        <f t="shared" ref="AN41" si="527">AW39</f>
        <v>1</v>
      </c>
      <c r="AO41" s="6" t="str">
        <f t="shared" ref="AO41" si="528">AX39</f>
        <v>0</v>
      </c>
      <c r="AP41" s="22" t="str">
        <f t="shared" ref="AP41" si="529">AW39</f>
        <v>1</v>
      </c>
      <c r="AQ41" s="6" t="str">
        <f t="shared" ref="AQ41" si="530">AX39</f>
        <v>0</v>
      </c>
      <c r="AR41" s="6" t="str">
        <f t="shared" ref="AR41" si="531">AY39</f>
        <v>1</v>
      </c>
      <c r="AS41" s="6" t="str">
        <f t="shared" ref="AS41" si="532">AZ39</f>
        <v>1</v>
      </c>
      <c r="AT41" s="6" t="str">
        <f t="shared" ref="AT41" si="533">BA39</f>
        <v>1</v>
      </c>
      <c r="AU41" s="6" t="str">
        <f t="shared" ref="AU41" si="534">BB39</f>
        <v>1</v>
      </c>
      <c r="AV41" s="6" t="str">
        <f t="shared" ref="AV41" si="535">BA39</f>
        <v>1</v>
      </c>
      <c r="AW41" s="23" t="str">
        <f t="shared" ref="AW41" si="536">BB39</f>
        <v>1</v>
      </c>
      <c r="AX41" s="22" t="str">
        <f t="shared" ref="AX41" si="537">BC39</f>
        <v>1</v>
      </c>
      <c r="AY41" s="6" t="str">
        <f t="shared" ref="AY41" si="538">BD39</f>
        <v>1</v>
      </c>
      <c r="AZ41" s="6" t="str">
        <f t="shared" ref="AZ41" si="539">BE39</f>
        <v>0</v>
      </c>
      <c r="BA41" s="6" t="str">
        <f t="shared" ref="BA41" si="540">BF39</f>
        <v>0</v>
      </c>
      <c r="BB41" s="6" t="str">
        <f t="shared" ref="BB41" si="541">BE39</f>
        <v>0</v>
      </c>
      <c r="BC41" s="6" t="str">
        <f t="shared" ref="BC41" si="542">BF39</f>
        <v>0</v>
      </c>
      <c r="BD41" s="6" t="str">
        <f t="shared" ref="BD41" si="543">BG39</f>
        <v>1</v>
      </c>
      <c r="BE41" s="23" t="str">
        <f t="shared" ref="BE41" si="544">BH39</f>
        <v>1</v>
      </c>
      <c r="BF41" s="6" t="str">
        <f t="shared" ref="BF41" si="545">BI39</f>
        <v>0</v>
      </c>
      <c r="BG41" s="6" t="str">
        <f t="shared" ref="BG41" si="546">BJ39</f>
        <v>1</v>
      </c>
      <c r="BH41" s="6" t="str">
        <f>BI39</f>
        <v>0</v>
      </c>
      <c r="BI41" s="6" t="str">
        <f>BJ39</f>
        <v>1</v>
      </c>
      <c r="BJ41" s="6" t="str">
        <f>BK39</f>
        <v>0</v>
      </c>
      <c r="BK41" s="6" t="str">
        <f>BL39</f>
        <v>0</v>
      </c>
      <c r="BL41" s="6" t="str">
        <f>BM39</f>
        <v>1</v>
      </c>
      <c r="BM41" s="14" t="str">
        <f>AH39</f>
        <v>1</v>
      </c>
      <c r="BN41" s="4" t="str">
        <f>BP35</f>
        <v>0</v>
      </c>
      <c r="BO41" s="4" t="str">
        <f t="shared" ref="BO41" si="547">BQ35</f>
        <v>1</v>
      </c>
      <c r="BP41" s="4" t="str">
        <f t="shared" ref="BP41" si="548">BR35</f>
        <v>0</v>
      </c>
      <c r="BQ41" s="4" t="str">
        <f t="shared" ref="BQ41" si="549">BS35</f>
        <v>1</v>
      </c>
      <c r="BR41" s="4" t="str">
        <f t="shared" ref="BR41" si="550">BT35</f>
        <v>0</v>
      </c>
      <c r="BS41" s="4" t="str">
        <f t="shared" ref="BS41" si="551">BU35</f>
        <v>1</v>
      </c>
      <c r="BT41" s="4" t="str">
        <f t="shared" ref="BT41" si="552">BV35</f>
        <v>1</v>
      </c>
      <c r="BU41" s="4" t="str">
        <f t="shared" ref="BU41" si="553">BW35</f>
        <v>0</v>
      </c>
      <c r="BV41" s="22" t="str">
        <f t="shared" ref="BV41" si="554">BX35</f>
        <v>0</v>
      </c>
      <c r="BW41" s="6" t="str">
        <f t="shared" ref="BW41" si="555">BY35</f>
        <v>1</v>
      </c>
      <c r="BX41" s="6" t="str">
        <f t="shared" ref="BX41" si="556">BZ35</f>
        <v>1</v>
      </c>
      <c r="BY41" s="6" t="str">
        <f t="shared" ref="BY41" si="557">CA35</f>
        <v>1</v>
      </c>
      <c r="BZ41" s="6" t="str">
        <f t="shared" ref="BZ41" si="558">CB35</f>
        <v>1</v>
      </c>
      <c r="CA41" s="6" t="str">
        <f t="shared" ref="CA41" si="559">CC35</f>
        <v>1</v>
      </c>
      <c r="CB41" s="6" t="str">
        <f t="shared" ref="CB41" si="560">CD35</f>
        <v>1</v>
      </c>
      <c r="CC41" s="23" t="str">
        <f t="shared" ref="CC41" si="561">CE35</f>
        <v>0</v>
      </c>
      <c r="CD41" s="4" t="str">
        <f t="shared" ref="CD41" si="562">CF35</f>
        <v>1</v>
      </c>
      <c r="CE41" s="4" t="str">
        <f t="shared" ref="CE41" si="563">CG35</f>
        <v>1</v>
      </c>
      <c r="CF41" s="4" t="str">
        <f t="shared" ref="CF41" si="564">CH35</f>
        <v>0</v>
      </c>
      <c r="CG41" s="4" t="str">
        <f t="shared" ref="CG41" si="565">CI35</f>
        <v>1</v>
      </c>
      <c r="CH41" s="4" t="str">
        <f t="shared" ref="CH41" si="566">CJ35</f>
        <v>1</v>
      </c>
      <c r="CI41" s="4" t="str">
        <f t="shared" ref="CI41" si="567">CK35</f>
        <v>0</v>
      </c>
      <c r="CJ41" s="4" t="str">
        <f t="shared" ref="CJ41" si="568">CL35</f>
        <v>0</v>
      </c>
      <c r="CK41" s="4" t="str">
        <f t="shared" ref="CK41" si="569">CM35</f>
        <v>0</v>
      </c>
      <c r="CL41" s="22" t="str">
        <f t="shared" ref="CL41" si="570">CN35</f>
        <v>0</v>
      </c>
      <c r="CM41" s="6" t="str">
        <f t="shared" ref="CM41" si="571">CO35</f>
        <v>0</v>
      </c>
      <c r="CN41" s="6" t="str">
        <f>BN35</f>
        <v>1</v>
      </c>
      <c r="CO41" s="6" t="str">
        <f>BO35</f>
        <v>1</v>
      </c>
      <c r="CP41" s="6" t="str">
        <f t="shared" ref="CP41" si="572">CR35</f>
        <v>0</v>
      </c>
      <c r="CQ41" s="6" t="str">
        <f t="shared" ref="CQ41" si="573">CS35</f>
        <v>1</v>
      </c>
      <c r="CR41" s="6" t="str">
        <f t="shared" ref="CR41" si="574">CT35</f>
        <v>0</v>
      </c>
      <c r="CS41" s="23" t="str">
        <f t="shared" ref="CS41" si="575">CU35</f>
        <v>0</v>
      </c>
      <c r="CT41" s="4" t="str">
        <f t="shared" ref="CT41" si="576">CV35</f>
        <v>0</v>
      </c>
      <c r="CU41" s="4" t="str">
        <f t="shared" ref="CU41" si="577">CW35</f>
        <v>1</v>
      </c>
      <c r="CV41" s="4" t="str">
        <f t="shared" ref="CV41" si="578">CX35</f>
        <v>0</v>
      </c>
      <c r="CW41" s="4" t="str">
        <f t="shared" ref="CW41" si="579">CY35</f>
        <v>1</v>
      </c>
      <c r="CX41" s="4" t="str">
        <f t="shared" ref="CX41" si="580">CZ35</f>
        <v>0</v>
      </c>
      <c r="CY41" s="4" t="str">
        <f t="shared" ref="CY41" si="581">DA35</f>
        <v>0</v>
      </c>
      <c r="CZ41" s="4" t="str">
        <f t="shared" ref="CZ41" si="582">DB35</f>
        <v>1</v>
      </c>
      <c r="DA41" s="4" t="str">
        <f t="shared" ref="DA41" si="583">DC35</f>
        <v>1</v>
      </c>
      <c r="DB41" s="22" t="str">
        <f t="shared" ref="DB41" si="584">DD35</f>
        <v>1</v>
      </c>
      <c r="DC41" s="6" t="str">
        <f t="shared" ref="DC41" si="585">DE35</f>
        <v>0</v>
      </c>
      <c r="DD41" s="6" t="str">
        <f t="shared" ref="DD41" si="586">DF35</f>
        <v>1</v>
      </c>
      <c r="DE41" s="6" t="str">
        <f t="shared" ref="DE41" si="587">DG35</f>
        <v>1</v>
      </c>
      <c r="DF41" s="6" t="str">
        <f t="shared" ref="DF41" si="588">DH35</f>
        <v>0</v>
      </c>
      <c r="DG41" s="6" t="str">
        <f t="shared" ref="DG41" si="589">DI35</f>
        <v>1</v>
      </c>
      <c r="DH41" s="6" t="str">
        <f t="shared" ref="DH41" si="590">DJ35</f>
        <v>0</v>
      </c>
      <c r="DI41" s="23" t="str">
        <f t="shared" ref="DI41" si="591">DK35</f>
        <v>1</v>
      </c>
      <c r="DJ41" s="22" t="str">
        <f t="shared" ref="DJ41" si="592">DL35</f>
        <v>1</v>
      </c>
      <c r="DK41" s="6" t="str">
        <f t="shared" ref="DK41" si="593">DM35</f>
        <v>0</v>
      </c>
      <c r="DL41" s="6" t="str">
        <f t="shared" ref="DL41" si="594">DN35</f>
        <v>0</v>
      </c>
      <c r="DM41" s="6" t="str">
        <f t="shared" ref="DM41" si="595">DO35</f>
        <v>0</v>
      </c>
      <c r="DN41" s="6" t="str">
        <f t="shared" ref="DN41" si="596">DP35</f>
        <v>0</v>
      </c>
      <c r="DO41" s="6" t="str">
        <f t="shared" ref="DO41" si="597">DQ35</f>
        <v>0</v>
      </c>
      <c r="DP41" s="6" t="str">
        <f>CP35</f>
        <v>0</v>
      </c>
      <c r="DQ41" s="23" t="str">
        <f>CQ35</f>
        <v>0</v>
      </c>
      <c r="DR41" s="4"/>
      <c r="DS41" s="4"/>
      <c r="DT41" s="4"/>
      <c r="DU41" s="4"/>
      <c r="DV41" s="4"/>
      <c r="DW41" s="4"/>
      <c r="DX41" s="4"/>
      <c r="DY41" s="4"/>
      <c r="DZ41" s="24" t="s">
        <v>110</v>
      </c>
    </row>
    <row r="42" spans="1:130" ht="20.25" customHeight="1" x14ac:dyDescent="0.25">
      <c r="A42" s="11" t="s">
        <v>13</v>
      </c>
      <c r="B42" s="5"/>
      <c r="C42" s="6"/>
      <c r="D42" s="6"/>
      <c r="E42" s="6"/>
      <c r="F42" s="6"/>
      <c r="G42" s="6"/>
      <c r="H42" s="6"/>
      <c r="I42" s="6"/>
      <c r="J42" s="22"/>
      <c r="K42" s="6"/>
      <c r="L42" s="6"/>
      <c r="M42" s="6"/>
      <c r="N42" s="6"/>
      <c r="O42" s="6"/>
      <c r="P42" s="6"/>
      <c r="Q42" s="23"/>
      <c r="R42" s="6" t="str">
        <f t="shared" ref="R42:BM42" si="598">IF(R41=BN42,"0","1")</f>
        <v>0</v>
      </c>
      <c r="S42" s="6" t="str">
        <f t="shared" si="598"/>
        <v>0</v>
      </c>
      <c r="T42" s="6" t="str">
        <f t="shared" si="598"/>
        <v>1</v>
      </c>
      <c r="U42" s="6" t="str">
        <f t="shared" si="598"/>
        <v>0</v>
      </c>
      <c r="V42" s="6" t="str">
        <f t="shared" si="598"/>
        <v>1</v>
      </c>
      <c r="W42" s="6" t="str">
        <f t="shared" si="598"/>
        <v>1</v>
      </c>
      <c r="X42" s="6" t="str">
        <f t="shared" si="598"/>
        <v>1</v>
      </c>
      <c r="Y42" s="6" t="str">
        <f t="shared" si="598"/>
        <v>0</v>
      </c>
      <c r="Z42" s="22" t="str">
        <f t="shared" si="598"/>
        <v>0</v>
      </c>
      <c r="AA42" s="6" t="str">
        <f t="shared" si="598"/>
        <v>1</v>
      </c>
      <c r="AB42" s="6" t="str">
        <f t="shared" si="598"/>
        <v>1</v>
      </c>
      <c r="AC42" s="6" t="str">
        <f t="shared" si="598"/>
        <v>0</v>
      </c>
      <c r="AD42" s="6" t="str">
        <f t="shared" si="598"/>
        <v>0</v>
      </c>
      <c r="AE42" s="6" t="str">
        <f t="shared" si="598"/>
        <v>1</v>
      </c>
      <c r="AF42" s="6" t="str">
        <f t="shared" si="598"/>
        <v>1</v>
      </c>
      <c r="AG42" s="23" t="str">
        <f t="shared" si="598"/>
        <v>1</v>
      </c>
      <c r="AH42" s="6" t="str">
        <f t="shared" si="598"/>
        <v>1</v>
      </c>
      <c r="AI42" s="6" t="str">
        <f t="shared" si="598"/>
        <v>1</v>
      </c>
      <c r="AJ42" s="6" t="str">
        <f t="shared" si="598"/>
        <v>1</v>
      </c>
      <c r="AK42" s="6" t="str">
        <f t="shared" si="598"/>
        <v>0</v>
      </c>
      <c r="AL42" s="6" t="str">
        <f t="shared" si="598"/>
        <v>0</v>
      </c>
      <c r="AM42" s="6" t="str">
        <f t="shared" si="598"/>
        <v>1</v>
      </c>
      <c r="AN42" s="6" t="str">
        <f t="shared" si="598"/>
        <v>0</v>
      </c>
      <c r="AO42" s="6" t="str">
        <f t="shared" si="598"/>
        <v>1</v>
      </c>
      <c r="AP42" s="22" t="str">
        <f t="shared" si="598"/>
        <v>0</v>
      </c>
      <c r="AQ42" s="6" t="str">
        <f t="shared" si="598"/>
        <v>0</v>
      </c>
      <c r="AR42" s="6" t="str">
        <f t="shared" si="598"/>
        <v>1</v>
      </c>
      <c r="AS42" s="6" t="str">
        <f t="shared" si="598"/>
        <v>1</v>
      </c>
      <c r="AT42" s="6" t="str">
        <f t="shared" si="598"/>
        <v>1</v>
      </c>
      <c r="AU42" s="6" t="str">
        <f t="shared" si="598"/>
        <v>1</v>
      </c>
      <c r="AV42" s="6" t="str">
        <f t="shared" si="598"/>
        <v>0</v>
      </c>
      <c r="AW42" s="23" t="str">
        <f t="shared" si="598"/>
        <v>0</v>
      </c>
      <c r="AX42" s="22" t="str">
        <f t="shared" si="598"/>
        <v>1</v>
      </c>
      <c r="AY42" s="6" t="str">
        <f t="shared" si="598"/>
        <v>1</v>
      </c>
      <c r="AZ42" s="6" t="str">
        <f t="shared" si="598"/>
        <v>0</v>
      </c>
      <c r="BA42" s="6" t="str">
        <f t="shared" si="598"/>
        <v>1</v>
      </c>
      <c r="BB42" s="6" t="str">
        <f t="shared" si="598"/>
        <v>1</v>
      </c>
      <c r="BC42" s="6" t="str">
        <f t="shared" si="598"/>
        <v>1</v>
      </c>
      <c r="BD42" s="6" t="str">
        <f t="shared" si="598"/>
        <v>0</v>
      </c>
      <c r="BE42" s="23" t="str">
        <f t="shared" si="598"/>
        <v>1</v>
      </c>
      <c r="BF42" s="6" t="str">
        <f t="shared" si="598"/>
        <v>1</v>
      </c>
      <c r="BG42" s="6" t="str">
        <f t="shared" si="598"/>
        <v>1</v>
      </c>
      <c r="BH42" s="6" t="str">
        <f t="shared" si="598"/>
        <v>1</v>
      </c>
      <c r="BI42" s="6" t="str">
        <f t="shared" si="598"/>
        <v>1</v>
      </c>
      <c r="BJ42" s="6" t="str">
        <f t="shared" si="598"/>
        <v>0</v>
      </c>
      <c r="BK42" s="6" t="str">
        <f t="shared" si="598"/>
        <v>1</v>
      </c>
      <c r="BL42" s="6" t="str">
        <f t="shared" si="598"/>
        <v>1</v>
      </c>
      <c r="BM42" s="14" t="str">
        <f t="shared" si="598"/>
        <v>1</v>
      </c>
      <c r="BN42" s="4" t="str">
        <f>CA41</f>
        <v>1</v>
      </c>
      <c r="BO42" s="4" t="str">
        <f>CD41</f>
        <v>1</v>
      </c>
      <c r="BP42" s="4" t="str">
        <f>BX41</f>
        <v>1</v>
      </c>
      <c r="BQ42" s="4" t="str">
        <f>CK41</f>
        <v>0</v>
      </c>
      <c r="BR42" s="4" t="str">
        <f>BN41</f>
        <v>0</v>
      </c>
      <c r="BS42" s="4" t="str">
        <f>BR41</f>
        <v>0</v>
      </c>
      <c r="BT42" s="4" t="str">
        <f>BP41</f>
        <v>0</v>
      </c>
      <c r="BU42" s="4" t="str">
        <f>CO41</f>
        <v>1</v>
      </c>
      <c r="BV42" s="22" t="str">
        <f>CB41</f>
        <v>1</v>
      </c>
      <c r="BW42" s="6" t="str">
        <f>BS41</f>
        <v>1</v>
      </c>
      <c r="BX42" s="6" t="str">
        <f>CH41</f>
        <v>1</v>
      </c>
      <c r="BY42" s="6" t="str">
        <f>BW41</f>
        <v>1</v>
      </c>
      <c r="BZ42" s="6" t="str">
        <f>CJ41</f>
        <v>0</v>
      </c>
      <c r="CA42" s="6" t="str">
        <f>CF41</f>
        <v>0</v>
      </c>
      <c r="CB42" s="6" t="str">
        <f>BY41</f>
        <v>1</v>
      </c>
      <c r="CC42" s="23" t="str">
        <f>BQ41</f>
        <v>1</v>
      </c>
      <c r="CD42" s="4" t="str">
        <f>CM41</f>
        <v>0</v>
      </c>
      <c r="CE42" s="4" t="str">
        <f>BU41</f>
        <v>0</v>
      </c>
      <c r="CF42" s="4" t="str">
        <f>CC41</f>
        <v>0</v>
      </c>
      <c r="CG42" s="4" t="str">
        <f>BT41</f>
        <v>1</v>
      </c>
      <c r="CH42" s="4" t="str">
        <f>CN41</f>
        <v>1</v>
      </c>
      <c r="CI42" s="4" t="str">
        <f>CG41</f>
        <v>1</v>
      </c>
      <c r="CJ42" s="4" t="str">
        <f>BZ41</f>
        <v>1</v>
      </c>
      <c r="CK42" s="4" t="str">
        <f>BO41</f>
        <v>1</v>
      </c>
      <c r="CL42" s="22" t="str">
        <f>DB41</f>
        <v>1</v>
      </c>
      <c r="CM42" s="6" t="str">
        <f>DM41</f>
        <v>0</v>
      </c>
      <c r="CN42" s="6" t="str">
        <f>CR41</f>
        <v>0</v>
      </c>
      <c r="CO42" s="6" t="str">
        <f>CX41</f>
        <v>0</v>
      </c>
      <c r="CP42" s="6" t="str">
        <f>DH41</f>
        <v>0</v>
      </c>
      <c r="CQ42" s="6" t="str">
        <f>DP41</f>
        <v>0</v>
      </c>
      <c r="CR42" s="6" t="str">
        <f>CQ41</f>
        <v>1</v>
      </c>
      <c r="CS42" s="23" t="str">
        <f>DA41</f>
        <v>1</v>
      </c>
      <c r="CT42" s="4" t="str">
        <f>DL41</f>
        <v>0</v>
      </c>
      <c r="CU42" s="4" t="str">
        <f>DF41</f>
        <v>0</v>
      </c>
      <c r="CV42" s="4" t="str">
        <f>CT41</f>
        <v>0</v>
      </c>
      <c r="CW42" s="4" t="str">
        <f>DI41</f>
        <v>1</v>
      </c>
      <c r="CX42" s="4" t="str">
        <f>DE41</f>
        <v>1</v>
      </c>
      <c r="CY42" s="4" t="str">
        <f>DJ41</f>
        <v>1</v>
      </c>
      <c r="CZ42" s="4" t="str">
        <f>CZ41</f>
        <v>1</v>
      </c>
      <c r="DA42" s="4" t="str">
        <f>DQ41</f>
        <v>0</v>
      </c>
      <c r="DB42" s="22" t="str">
        <f>CU41</f>
        <v>1</v>
      </c>
      <c r="DC42" s="6" t="str">
        <f>DN41</f>
        <v>0</v>
      </c>
      <c r="DD42" s="6" t="str">
        <f>DG41</f>
        <v>1</v>
      </c>
      <c r="DE42" s="6" t="str">
        <f>DC41</f>
        <v>0</v>
      </c>
      <c r="DF42" s="6" t="str">
        <f>DK41</f>
        <v>0</v>
      </c>
      <c r="DG42" s="6" t="str">
        <f>CW41</f>
        <v>1</v>
      </c>
      <c r="DH42" s="6" t="str">
        <f>CP41</f>
        <v>0</v>
      </c>
      <c r="DI42" s="23" t="str">
        <f>CS41</f>
        <v>0</v>
      </c>
      <c r="DJ42" s="22"/>
      <c r="DK42" s="6"/>
      <c r="DL42" s="6"/>
      <c r="DM42" s="6"/>
      <c r="DN42" s="6"/>
      <c r="DO42" s="6"/>
      <c r="DP42" s="6"/>
      <c r="DQ42" s="23"/>
      <c r="DR42" s="4"/>
      <c r="DS42" s="4"/>
      <c r="DT42" s="4"/>
      <c r="DU42" s="4"/>
      <c r="DV42" s="4"/>
      <c r="DW42" s="4"/>
      <c r="DX42" s="4"/>
      <c r="DY42" s="4"/>
      <c r="DZ42" s="24" t="s">
        <v>108</v>
      </c>
    </row>
    <row r="43" spans="1:130" ht="20.25" customHeight="1" x14ac:dyDescent="0.25">
      <c r="A43" s="11" t="s">
        <v>14</v>
      </c>
      <c r="B43" s="5"/>
      <c r="C43" s="6"/>
      <c r="D43" s="6"/>
      <c r="E43" s="6"/>
      <c r="F43" s="6"/>
      <c r="G43" s="6"/>
      <c r="H43" s="6"/>
      <c r="I43" s="6"/>
      <c r="J43" s="22"/>
      <c r="K43" s="6"/>
      <c r="L43" s="6"/>
      <c r="M43" s="6"/>
      <c r="N43" s="6"/>
      <c r="O43" s="6"/>
      <c r="P43" s="6"/>
      <c r="Q43" s="23"/>
      <c r="R43" s="6"/>
      <c r="S43" s="6"/>
      <c r="T43" s="6"/>
      <c r="U43" s="6"/>
      <c r="V43" s="6"/>
      <c r="W43" s="6"/>
      <c r="X43" s="6"/>
      <c r="Y43" s="6"/>
      <c r="Z43" s="22"/>
      <c r="AA43" s="6"/>
      <c r="AB43" s="6"/>
      <c r="AC43" s="6"/>
      <c r="AD43" s="6"/>
      <c r="AE43" s="6"/>
      <c r="AF43" s="6"/>
      <c r="AG43" s="23"/>
      <c r="AH43" s="6" t="str">
        <f>VLOOKUP(R42&amp;S42&amp;T42&amp;U42&amp;V42&amp;W42, 'S-boxes'!A$2:AG$65, 2, TRUE)</f>
        <v>0</v>
      </c>
      <c r="AI43" s="6" t="str">
        <f>VLOOKUP(R42&amp;S42&amp;T42&amp;U42&amp;V42&amp;W42, 'S-boxes'!A$2:AG$65, 3, TRUE)</f>
        <v>0</v>
      </c>
      <c r="AJ43" s="6" t="str">
        <f>VLOOKUP(R42&amp;S42&amp;T42&amp;U42&amp;V42&amp;W42, 'S-boxes'!A$2:AG$65, 4, TRUE)</f>
        <v>1</v>
      </c>
      <c r="AK43" s="6" t="str">
        <f>VLOOKUP(R42&amp;S42&amp;T42&amp;U42&amp;V42&amp;W42, 'S-boxes'!A$2:AG$65, 5, TRUE)</f>
        <v>0</v>
      </c>
      <c r="AL43" s="6" t="str">
        <f>VLOOKUP(X42&amp;Y42&amp;Z42&amp;AA42&amp;AB42&amp;AC42, 'S-boxes'!A$2:AG$65, 6, TRUE)</f>
        <v>1</v>
      </c>
      <c r="AM43" s="6" t="str">
        <f>VLOOKUP(X42&amp;Y42&amp;Z42&amp;AA42&amp;AB42&amp;AC42, 'S-boxes'!A$2:AG$65, 7, TRUE)</f>
        <v>0</v>
      </c>
      <c r="AN43" s="6" t="str">
        <f>VLOOKUP(X42&amp;Y42&amp;Z42&amp;AA42&amp;AB42&amp;AC42, 'S-boxes'!A$2:AG$65, 8, TRUE)</f>
        <v>1</v>
      </c>
      <c r="AO43" s="6" t="str">
        <f>VLOOKUP(X42&amp;Y42&amp;Z42&amp;AA42&amp;AB42&amp;AC42, 'S-boxes'!A$2:AG$65, 9, TRUE)</f>
        <v>1</v>
      </c>
      <c r="AP43" s="22" t="str">
        <f>VLOOKUP(AD42&amp;AE42&amp;AF42&amp;AG42&amp;AH42&amp;AI42, 'S-boxes'!A$2:AG$65, 10, TRUE)</f>
        <v>0</v>
      </c>
      <c r="AQ43" s="6" t="str">
        <f>VLOOKUP(AD42&amp;AE42&amp;AF42&amp;AG42&amp;AH42&amp;AI42, 'S-boxes'!A$2:AG$65, 11, TRUE)</f>
        <v>0</v>
      </c>
      <c r="AR43" s="6" t="str">
        <f>VLOOKUP(AD42&amp;AE42&amp;AF42&amp;AG42&amp;AH42&amp;AI42, 'S-boxes'!A$2:AG$65, 12, TRUE)</f>
        <v>0</v>
      </c>
      <c r="AS43" s="6" t="str">
        <f>VLOOKUP(AD42&amp;AE42&amp;AF42&amp;AG42&amp;AH42&amp;AI42, 'S-boxes'!A$2:AG$65, 13, TRUE)</f>
        <v>1</v>
      </c>
      <c r="AT43" s="6" t="str">
        <f>VLOOKUP(AJ42&amp;AK42&amp;AL42&amp;AM42&amp;AN42&amp;AO42, 'S-boxes'!A$2:AG$65, 14, TRUE)</f>
        <v>0</v>
      </c>
      <c r="AU43" s="6" t="str">
        <f>VLOOKUP(AJ42&amp;AK42&amp;AL42&amp;AM42&amp;AN42&amp;AO42, 'S-boxes'!A$2:AG$65, 15, TRUE)</f>
        <v>0</v>
      </c>
      <c r="AV43" s="6" t="str">
        <f>VLOOKUP(AJ42&amp;AK42&amp;AL42&amp;AM42&amp;AN42&amp;AO42, 'S-boxes'!A$2:AG$65, 16, TRUE)</f>
        <v>0</v>
      </c>
      <c r="AW43" s="23" t="str">
        <f>VLOOKUP(AJ42&amp;AK42&amp;AL42&amp;AM42&amp;AN42&amp;AO42, 'S-boxes'!A$2:AG$65, 17, TRUE)</f>
        <v>0</v>
      </c>
      <c r="AX43" s="22" t="str">
        <f>VLOOKUP(AP42&amp;AQ42&amp;AR42&amp;AS42&amp;AT42&amp;AU42, 'S-boxes'!A$2:AG$65, 18, TRUE)</f>
        <v>0</v>
      </c>
      <c r="AY43" s="6" t="str">
        <f>VLOOKUP(AP42&amp;AQ42&amp;AR42&amp;AS42&amp;AT42&amp;AU42, 'S-boxes'!A$2:AG$65, 19, TRUE)</f>
        <v>0</v>
      </c>
      <c r="AZ43" s="6" t="str">
        <f>VLOOKUP(AP42&amp;AQ42&amp;AR42&amp;AS42&amp;AT42&amp;AU42, 'S-boxes'!A$2:AG$65, 20, TRUE)</f>
        <v>0</v>
      </c>
      <c r="BA43" s="6" t="str">
        <f>VLOOKUP(AP42&amp;AQ42&amp;AR42&amp;AS42&amp;AT42&amp;AU42, 'S-boxes'!A$2:AG$65, 21, TRUE)</f>
        <v>1</v>
      </c>
      <c r="BB43" s="6" t="str">
        <f>VLOOKUP(AV42&amp;AW42&amp;AX42&amp;AY42&amp;AZ42&amp;BA42, 'S-boxes'!A$2:AG$65, 22, TRUE)</f>
        <v>1</v>
      </c>
      <c r="BC43" s="6" t="str">
        <f>VLOOKUP(AV42&amp;AW42&amp;AX42&amp;AY42&amp;AZ42&amp;BA42, 'S-boxes'!A$2:AG$65, 23, TRUE)</f>
        <v>0</v>
      </c>
      <c r="BD43" s="6" t="str">
        <f>VLOOKUP(AV42&amp;AW42&amp;AX42&amp;AY42&amp;AZ42&amp;BA42, 'S-boxes'!A$2:AG$65, 24, TRUE)</f>
        <v>0</v>
      </c>
      <c r="BE43" s="23" t="str">
        <f>VLOOKUP(AV42&amp;AW42&amp;AX42&amp;AY42&amp;AZ42&amp;BA42, 'S-boxes'!A$2:AG$65, 25, TRUE)</f>
        <v>1</v>
      </c>
      <c r="BF43" s="6" t="str">
        <f>VLOOKUP(BB42&amp;BC42&amp;BD42&amp;BE42&amp;BF42&amp;BG42, 'S-boxes'!A$2:AG$65, 26, TRUE)</f>
        <v>1</v>
      </c>
      <c r="BG43" s="6" t="str">
        <f>VLOOKUP(BB42&amp;BC42&amp;BD42&amp;BE42&amp;BF42&amp;BG42, 'S-boxes'!A$2:AG$65, 27, TRUE)</f>
        <v>1</v>
      </c>
      <c r="BH43" s="6" t="str">
        <f>VLOOKUP(BB42&amp;BC42&amp;BD42&amp;BE42&amp;BF42&amp;BG42, 'S-boxes'!A$2:AG$65, 28, TRUE)</f>
        <v>1</v>
      </c>
      <c r="BI43" s="6" t="str">
        <f>VLOOKUP(BB42&amp;BC42&amp;BD42&amp;BE42&amp;BF42&amp;BG42, 'S-boxes'!A$2:AG$65, 29, TRUE)</f>
        <v>1</v>
      </c>
      <c r="BJ43" s="6" t="str">
        <f>VLOOKUP(BH42&amp;BI42&amp;BJ42&amp;BK42&amp;BL42&amp;BM42, 'S-boxes'!A$2:AG$65, 30, TRUE)</f>
        <v>0</v>
      </c>
      <c r="BK43" s="6" t="str">
        <f>VLOOKUP(BH42&amp;BI42&amp;BJ42&amp;BK42&amp;BL42&amp;BM42, 'S-boxes'!A$2:AG$65, 31, TRUE)</f>
        <v>0</v>
      </c>
      <c r="BL43" s="6" t="str">
        <f>VLOOKUP(BH42&amp;BI42&amp;BJ42&amp;BK42&amp;BL42&amp;BM42, 'S-boxes'!A$2:AG$65, 32, TRUE)</f>
        <v>0</v>
      </c>
      <c r="BM43" s="14" t="str">
        <f>VLOOKUP(BH42&amp;BI42&amp;BJ42&amp;BK42&amp;BL42&amp;BM42, 'S-boxes'!A$2:AG$65, 33, TRUE)</f>
        <v>0</v>
      </c>
      <c r="BN43" s="4"/>
      <c r="BO43" s="4"/>
      <c r="BP43" s="4"/>
      <c r="BQ43" s="4"/>
      <c r="BR43" s="4"/>
      <c r="BS43" s="4"/>
      <c r="BT43" s="4"/>
      <c r="BU43" s="4"/>
      <c r="BV43" s="22"/>
      <c r="BW43" s="6"/>
      <c r="BX43" s="6"/>
      <c r="BY43" s="6"/>
      <c r="BZ43" s="6"/>
      <c r="CA43" s="6"/>
      <c r="CB43" s="6"/>
      <c r="CC43" s="23"/>
      <c r="CD43" s="4"/>
      <c r="CE43" s="4"/>
      <c r="CF43" s="4"/>
      <c r="CG43" s="4"/>
      <c r="CH43" s="4"/>
      <c r="CI43" s="4"/>
      <c r="CJ43" s="4"/>
      <c r="CK43" s="4"/>
      <c r="CL43" s="22"/>
      <c r="CM43" s="6"/>
      <c r="CN43" s="6"/>
      <c r="CO43" s="6"/>
      <c r="CP43" s="6"/>
      <c r="CQ43" s="6"/>
      <c r="CR43" s="6"/>
      <c r="CS43" s="23"/>
      <c r="CT43" s="4"/>
      <c r="CU43" s="4"/>
      <c r="CV43" s="4"/>
      <c r="CW43" s="4"/>
      <c r="CX43" s="4"/>
      <c r="CY43" s="4"/>
      <c r="CZ43" s="4"/>
      <c r="DA43" s="4"/>
      <c r="DB43" s="22"/>
      <c r="DC43" s="6"/>
      <c r="DD43" s="6"/>
      <c r="DE43" s="6"/>
      <c r="DF43" s="6"/>
      <c r="DG43" s="6"/>
      <c r="DH43" s="6"/>
      <c r="DI43" s="23"/>
      <c r="DJ43" s="22"/>
      <c r="DK43" s="6"/>
      <c r="DL43" s="6"/>
      <c r="DM43" s="6"/>
      <c r="DN43" s="6"/>
      <c r="DO43" s="6"/>
      <c r="DP43" s="6"/>
      <c r="DQ43" s="23"/>
      <c r="DR43" s="4"/>
      <c r="DS43" s="4"/>
      <c r="DT43" s="4"/>
      <c r="DU43" s="4"/>
      <c r="DV43" s="4"/>
      <c r="DW43" s="4"/>
      <c r="DX43" s="4"/>
      <c r="DY43" s="4"/>
      <c r="DZ43" s="24"/>
    </row>
    <row r="44" spans="1:130" ht="20.25" customHeight="1" x14ac:dyDescent="0.25">
      <c r="A44" s="11" t="s">
        <v>15</v>
      </c>
      <c r="B44" s="5"/>
      <c r="C44" s="6"/>
      <c r="D44" s="6"/>
      <c r="E44" s="6"/>
      <c r="F44" s="6"/>
      <c r="G44" s="6"/>
      <c r="H44" s="6"/>
      <c r="I44" s="6"/>
      <c r="J44" s="22"/>
      <c r="K44" s="6"/>
      <c r="L44" s="6"/>
      <c r="M44" s="6"/>
      <c r="N44" s="6"/>
      <c r="O44" s="6"/>
      <c r="P44" s="6"/>
      <c r="Q44" s="23"/>
      <c r="R44" s="6"/>
      <c r="S44" s="6"/>
      <c r="T44" s="6"/>
      <c r="U44" s="6"/>
      <c r="V44" s="6"/>
      <c r="W44" s="6"/>
      <c r="X44" s="6"/>
      <c r="Y44" s="6"/>
      <c r="Z44" s="22"/>
      <c r="AA44" s="6"/>
      <c r="AB44" s="6"/>
      <c r="AC44" s="6"/>
      <c r="AD44" s="6"/>
      <c r="AE44" s="6"/>
      <c r="AF44" s="6"/>
      <c r="AG44" s="23"/>
      <c r="AH44" s="6" t="str">
        <f>AW43</f>
        <v>0</v>
      </c>
      <c r="AI44" s="6" t="str">
        <f>AN43</f>
        <v>1</v>
      </c>
      <c r="AJ44" s="6" t="str">
        <f>BA43</f>
        <v>1</v>
      </c>
      <c r="AK44" s="6" t="str">
        <f>BB43</f>
        <v>1</v>
      </c>
      <c r="AL44" s="6" t="str">
        <f>BJ43</f>
        <v>0</v>
      </c>
      <c r="AM44" s="6" t="str">
        <f>AS43</f>
        <v>1</v>
      </c>
      <c r="AN44" s="6" t="str">
        <f>BI43</f>
        <v>1</v>
      </c>
      <c r="AO44" s="6" t="str">
        <f>AX43</f>
        <v>0</v>
      </c>
      <c r="AP44" s="22" t="str">
        <f>AH43</f>
        <v>0</v>
      </c>
      <c r="AQ44" s="6" t="str">
        <f>AV43</f>
        <v>0</v>
      </c>
      <c r="AR44" s="6" t="str">
        <f>BD43</f>
        <v>0</v>
      </c>
      <c r="AS44" s="6" t="str">
        <f>BG43</f>
        <v>1</v>
      </c>
      <c r="AT44" s="6" t="str">
        <f>AL43</f>
        <v>1</v>
      </c>
      <c r="AU44" s="6" t="str">
        <f>AY43</f>
        <v>0</v>
      </c>
      <c r="AV44" s="6" t="str">
        <f>BL43</f>
        <v>0</v>
      </c>
      <c r="AW44" s="23" t="str">
        <f>AQ43</f>
        <v>0</v>
      </c>
      <c r="AX44" s="22" t="str">
        <f>AI43</f>
        <v>0</v>
      </c>
      <c r="AY44" s="6" t="str">
        <f>AO43</f>
        <v>1</v>
      </c>
      <c r="AZ44" s="6" t="str">
        <f>BE43</f>
        <v>1</v>
      </c>
      <c r="BA44" s="6" t="str">
        <f>AU43</f>
        <v>0</v>
      </c>
      <c r="BB44" s="6" t="str">
        <f>BM43</f>
        <v>0</v>
      </c>
      <c r="BC44" s="6" t="str">
        <f>BH43</f>
        <v>1</v>
      </c>
      <c r="BD44" s="6" t="str">
        <f>AJ43</f>
        <v>1</v>
      </c>
      <c r="BE44" s="23" t="str">
        <f>AP43</f>
        <v>0</v>
      </c>
      <c r="BF44" s="6" t="str">
        <f>AZ43</f>
        <v>0</v>
      </c>
      <c r="BG44" s="6" t="str">
        <f>AT43</f>
        <v>0</v>
      </c>
      <c r="BH44" s="6" t="str">
        <f>BK43</f>
        <v>0</v>
      </c>
      <c r="BI44" s="6" t="str">
        <f>AM43</f>
        <v>0</v>
      </c>
      <c r="BJ44" s="6" t="str">
        <f>BC43</f>
        <v>0</v>
      </c>
      <c r="BK44" s="6" t="str">
        <f>AR43</f>
        <v>0</v>
      </c>
      <c r="BL44" s="6" t="str">
        <f>AK43</f>
        <v>0</v>
      </c>
      <c r="BM44" s="14" t="str">
        <f>BF43</f>
        <v>1</v>
      </c>
      <c r="BN44" s="4"/>
      <c r="BO44" s="4"/>
      <c r="BP44" s="4"/>
      <c r="BQ44" s="4"/>
      <c r="BR44" s="4"/>
      <c r="BS44" s="4"/>
      <c r="BT44" s="4"/>
      <c r="BU44" s="4"/>
      <c r="BV44" s="22"/>
      <c r="BW44" s="6"/>
      <c r="BX44" s="6"/>
      <c r="BY44" s="6"/>
      <c r="BZ44" s="6"/>
      <c r="CA44" s="6"/>
      <c r="CB44" s="6"/>
      <c r="CC44" s="23"/>
      <c r="CD44" s="4"/>
      <c r="CE44" s="4"/>
      <c r="CF44" s="4"/>
      <c r="CG44" s="4"/>
      <c r="CH44" s="4"/>
      <c r="CI44" s="4"/>
      <c r="CJ44" s="4"/>
      <c r="CK44" s="4"/>
      <c r="CL44" s="22"/>
      <c r="CM44" s="6"/>
      <c r="CN44" s="6"/>
      <c r="CO44" s="6"/>
      <c r="CP44" s="6"/>
      <c r="CQ44" s="6"/>
      <c r="CR44" s="6"/>
      <c r="CS44" s="23"/>
      <c r="CT44" s="4"/>
      <c r="CU44" s="4"/>
      <c r="CV44" s="4"/>
      <c r="CW44" s="4"/>
      <c r="CX44" s="4"/>
      <c r="CY44" s="4"/>
      <c r="CZ44" s="4"/>
      <c r="DA44" s="4"/>
      <c r="DB44" s="22"/>
      <c r="DC44" s="6"/>
      <c r="DD44" s="6"/>
      <c r="DE44" s="6"/>
      <c r="DF44" s="6"/>
      <c r="DG44" s="6"/>
      <c r="DH44" s="6"/>
      <c r="DI44" s="23"/>
      <c r="DJ44" s="22"/>
      <c r="DK44" s="6"/>
      <c r="DL44" s="6"/>
      <c r="DM44" s="6"/>
      <c r="DN44" s="6"/>
      <c r="DO44" s="6"/>
      <c r="DP44" s="6"/>
      <c r="DQ44" s="23"/>
      <c r="DR44" s="4"/>
      <c r="DS44" s="4"/>
      <c r="DT44" s="4"/>
      <c r="DU44" s="4"/>
      <c r="DV44" s="4"/>
      <c r="DW44" s="4"/>
      <c r="DX44" s="4"/>
      <c r="DY44" s="4"/>
      <c r="DZ44" s="24"/>
    </row>
    <row r="45" spans="1:130" ht="20.25" customHeight="1" x14ac:dyDescent="0.25">
      <c r="A45" s="11" t="s">
        <v>17</v>
      </c>
      <c r="B45" s="5" t="str">
        <f>AH39</f>
        <v>1</v>
      </c>
      <c r="C45" s="6" t="str">
        <f t="shared" ref="C45" si="599">AI39</f>
        <v>0</v>
      </c>
      <c r="D45" s="6" t="str">
        <f t="shared" ref="D45" si="600">AJ39</f>
        <v>0</v>
      </c>
      <c r="E45" s="6" t="str">
        <f t="shared" ref="E45" si="601">AK39</f>
        <v>1</v>
      </c>
      <c r="F45" s="6" t="str">
        <f t="shared" ref="F45" si="602">AL39</f>
        <v>1</v>
      </c>
      <c r="G45" s="6" t="str">
        <f t="shared" ref="G45" si="603">AM39</f>
        <v>1</v>
      </c>
      <c r="H45" s="6" t="str">
        <f t="shared" ref="H45" si="604">AN39</f>
        <v>0</v>
      </c>
      <c r="I45" s="6" t="str">
        <f t="shared" ref="I45" si="605">AO39</f>
        <v>0</v>
      </c>
      <c r="J45" s="22" t="str">
        <f t="shared" ref="J45" si="606">AP39</f>
        <v>1</v>
      </c>
      <c r="K45" s="6" t="str">
        <f t="shared" ref="K45" si="607">AQ39</f>
        <v>0</v>
      </c>
      <c r="L45" s="6" t="str">
        <f t="shared" ref="L45" si="608">AR39</f>
        <v>0</v>
      </c>
      <c r="M45" s="6" t="str">
        <f t="shared" ref="M45" si="609">AS39</f>
        <v>1</v>
      </c>
      <c r="N45" s="6" t="str">
        <f t="shared" ref="N45" si="610">AT39</f>
        <v>1</v>
      </c>
      <c r="O45" s="6" t="str">
        <f t="shared" ref="O45" si="611">AU39</f>
        <v>1</v>
      </c>
      <c r="P45" s="6" t="str">
        <f t="shared" ref="P45" si="612">AV39</f>
        <v>0</v>
      </c>
      <c r="Q45" s="23" t="str">
        <f t="shared" ref="Q45" si="613">AW39</f>
        <v>1</v>
      </c>
      <c r="R45" s="6" t="str">
        <f t="shared" ref="R45" si="614">AX39</f>
        <v>0</v>
      </c>
      <c r="S45" s="6" t="str">
        <f t="shared" ref="S45" si="615">AY39</f>
        <v>1</v>
      </c>
      <c r="T45" s="6" t="str">
        <f t="shared" ref="T45" si="616">AZ39</f>
        <v>1</v>
      </c>
      <c r="U45" s="6" t="str">
        <f t="shared" ref="U45" si="617">BA39</f>
        <v>1</v>
      </c>
      <c r="V45" s="6" t="str">
        <f t="shared" ref="V45" si="618">BB39</f>
        <v>1</v>
      </c>
      <c r="W45" s="6" t="str">
        <f t="shared" ref="W45" si="619">BC39</f>
        <v>1</v>
      </c>
      <c r="X45" s="6" t="str">
        <f t="shared" ref="X45" si="620">BD39</f>
        <v>1</v>
      </c>
      <c r="Y45" s="6" t="str">
        <f t="shared" ref="Y45" si="621">BE39</f>
        <v>0</v>
      </c>
      <c r="Z45" s="22" t="str">
        <f t="shared" ref="Z45" si="622">BF39</f>
        <v>0</v>
      </c>
      <c r="AA45" s="6" t="str">
        <f t="shared" ref="AA45" si="623">BG39</f>
        <v>1</v>
      </c>
      <c r="AB45" s="6" t="str">
        <f t="shared" ref="AB45" si="624">BH39</f>
        <v>1</v>
      </c>
      <c r="AC45" s="6" t="str">
        <f t="shared" ref="AC45" si="625">BI39</f>
        <v>0</v>
      </c>
      <c r="AD45" s="6" t="str">
        <f t="shared" ref="AD45" si="626">BJ39</f>
        <v>1</v>
      </c>
      <c r="AE45" s="6" t="str">
        <f t="shared" ref="AE45" si="627">BK39</f>
        <v>0</v>
      </c>
      <c r="AF45" s="6" t="str">
        <f t="shared" ref="AF45" si="628">BL39</f>
        <v>0</v>
      </c>
      <c r="AG45" s="23" t="str">
        <f t="shared" ref="AG45" si="629">BM39</f>
        <v>1</v>
      </c>
      <c r="AH45" s="6" t="str">
        <f>IF(AH44=B39,"0","1")</f>
        <v>1</v>
      </c>
      <c r="AI45" s="6" t="str">
        <f t="shared" ref="AI45" si="630">IF(AI44=C39,"0","1")</f>
        <v>1</v>
      </c>
      <c r="AJ45" s="6" t="str">
        <f t="shared" ref="AJ45" si="631">IF(AJ44=D39,"0","1")</f>
        <v>1</v>
      </c>
      <c r="AK45" s="6" t="str">
        <f t="shared" ref="AK45" si="632">IF(AK44=E39,"0","1")</f>
        <v>0</v>
      </c>
      <c r="AL45" s="6" t="str">
        <f t="shared" ref="AL45" si="633">IF(AL44=F39,"0","1")</f>
        <v>1</v>
      </c>
      <c r="AM45" s="6" t="str">
        <f t="shared" ref="AM45" si="634">IF(AM44=G39,"0","1")</f>
        <v>1</v>
      </c>
      <c r="AN45" s="6" t="str">
        <f t="shared" ref="AN45" si="635">IF(AN44=H39,"0","1")</f>
        <v>0</v>
      </c>
      <c r="AO45" s="6" t="str">
        <f t="shared" ref="AO45" si="636">IF(AO44=I39,"0","1")</f>
        <v>1</v>
      </c>
      <c r="AP45" s="22" t="str">
        <f t="shared" ref="AP45" si="637">IF(AP44=J39,"0","1")</f>
        <v>1</v>
      </c>
      <c r="AQ45" s="6" t="str">
        <f t="shared" ref="AQ45" si="638">IF(AQ44=K39,"0","1")</f>
        <v>1</v>
      </c>
      <c r="AR45" s="6" t="str">
        <f t="shared" ref="AR45" si="639">IF(AR44=L39,"0","1")</f>
        <v>0</v>
      </c>
      <c r="AS45" s="6" t="str">
        <f t="shared" ref="AS45" si="640">IF(AS44=M39,"0","1")</f>
        <v>0</v>
      </c>
      <c r="AT45" s="6" t="str">
        <f t="shared" ref="AT45" si="641">IF(AT44=N39,"0","1")</f>
        <v>1</v>
      </c>
      <c r="AU45" s="6" t="str">
        <f t="shared" ref="AU45" si="642">IF(AU44=O39,"0","1")</f>
        <v>1</v>
      </c>
      <c r="AV45" s="6" t="str">
        <f t="shared" ref="AV45" si="643">IF(AV44=P39,"0","1")</f>
        <v>0</v>
      </c>
      <c r="AW45" s="23" t="str">
        <f t="shared" ref="AW45" si="644">IF(AW44=Q39,"0","1")</f>
        <v>1</v>
      </c>
      <c r="AX45" s="22" t="str">
        <f t="shared" ref="AX45" si="645">IF(AX44=R39,"0","1")</f>
        <v>1</v>
      </c>
      <c r="AY45" s="6" t="str">
        <f t="shared" ref="AY45" si="646">IF(AY44=S39,"0","1")</f>
        <v>0</v>
      </c>
      <c r="AZ45" s="6" t="str">
        <f t="shared" ref="AZ45" si="647">IF(AZ44=T39,"0","1")</f>
        <v>1</v>
      </c>
      <c r="BA45" s="6" t="str">
        <f t="shared" ref="BA45" si="648">IF(BA44=U39,"0","1")</f>
        <v>1</v>
      </c>
      <c r="BB45" s="6" t="str">
        <f t="shared" ref="BB45" si="649">IF(BB44=V39,"0","1")</f>
        <v>0</v>
      </c>
      <c r="BC45" s="6" t="str">
        <f t="shared" ref="BC45" si="650">IF(BC44=W39,"0","1")</f>
        <v>0</v>
      </c>
      <c r="BD45" s="6" t="str">
        <f t="shared" ref="BD45" si="651">IF(BD44=X39,"0","1")</f>
        <v>0</v>
      </c>
      <c r="BE45" s="23" t="str">
        <f t="shared" ref="BE45" si="652">IF(BE44=Y39,"0","1")</f>
        <v>0</v>
      </c>
      <c r="BF45" s="6" t="str">
        <f t="shared" ref="BF45" si="653">IF(BF44=Z39,"0","1")</f>
        <v>1</v>
      </c>
      <c r="BG45" s="6" t="str">
        <f t="shared" ref="BG45" si="654">IF(BG44=AA39,"0","1")</f>
        <v>1</v>
      </c>
      <c r="BH45" s="6" t="str">
        <f t="shared" ref="BH45" si="655">IF(BH44=AB39,"0","1")</f>
        <v>1</v>
      </c>
      <c r="BI45" s="6" t="str">
        <f t="shared" ref="BI45" si="656">IF(BI44=AC39,"0","1")</f>
        <v>0</v>
      </c>
      <c r="BJ45" s="6" t="str">
        <f t="shared" ref="BJ45" si="657">IF(BJ44=AD39,"0","1")</f>
        <v>1</v>
      </c>
      <c r="BK45" s="6" t="str">
        <f t="shared" ref="BK45" si="658">IF(BK44=AE39,"0","1")</f>
        <v>0</v>
      </c>
      <c r="BL45" s="6" t="str">
        <f t="shared" ref="BL45" si="659">IF(BL44=AF39,"0","1")</f>
        <v>0</v>
      </c>
      <c r="BM45" s="14" t="str">
        <f t="shared" ref="BM45" si="660">IF(BM44=AG39,"0","1")</f>
        <v>0</v>
      </c>
      <c r="BN45" s="4"/>
      <c r="BO45" s="4"/>
      <c r="BP45" s="4"/>
      <c r="BQ45" s="4"/>
      <c r="BR45" s="4"/>
      <c r="BS45" s="4"/>
      <c r="BT45" s="4"/>
      <c r="BU45" s="4"/>
      <c r="BV45" s="22"/>
      <c r="BW45" s="6"/>
      <c r="BX45" s="6"/>
      <c r="BY45" s="6"/>
      <c r="BZ45" s="6"/>
      <c r="CA45" s="6"/>
      <c r="CB45" s="6"/>
      <c r="CC45" s="23"/>
      <c r="CD45" s="4"/>
      <c r="CE45" s="4"/>
      <c r="CF45" s="4"/>
      <c r="CG45" s="4"/>
      <c r="CH45" s="4"/>
      <c r="CI45" s="4"/>
      <c r="CJ45" s="4"/>
      <c r="CK45" s="4"/>
      <c r="CL45" s="22"/>
      <c r="CM45" s="6"/>
      <c r="CN45" s="6"/>
      <c r="CO45" s="6"/>
      <c r="CP45" s="6"/>
      <c r="CQ45" s="6"/>
      <c r="CR45" s="6"/>
      <c r="CS45" s="23"/>
      <c r="CT45" s="4"/>
      <c r="CU45" s="4"/>
      <c r="CV45" s="4"/>
      <c r="CW45" s="4"/>
      <c r="CX45" s="4"/>
      <c r="CY45" s="4"/>
      <c r="CZ45" s="4"/>
      <c r="DA45" s="4"/>
      <c r="DB45" s="22"/>
      <c r="DC45" s="6"/>
      <c r="DD45" s="6"/>
      <c r="DE45" s="6"/>
      <c r="DF45" s="6"/>
      <c r="DG45" s="6"/>
      <c r="DH45" s="6"/>
      <c r="DI45" s="23"/>
      <c r="DJ45" s="22"/>
      <c r="DK45" s="6"/>
      <c r="DL45" s="6"/>
      <c r="DM45" s="6"/>
      <c r="DN45" s="6"/>
      <c r="DO45" s="6"/>
      <c r="DP45" s="6"/>
      <c r="DQ45" s="23"/>
      <c r="DR45" s="4"/>
      <c r="DS45" s="4"/>
      <c r="DT45" s="4"/>
      <c r="DU45" s="4"/>
      <c r="DV45" s="4"/>
      <c r="DW45" s="4"/>
      <c r="DX45" s="4"/>
      <c r="DY45" s="4"/>
      <c r="DZ45" s="24"/>
    </row>
    <row r="46" spans="1:130" ht="20.25" customHeight="1" x14ac:dyDescent="0.25">
      <c r="A46" s="16" t="s">
        <v>96</v>
      </c>
      <c r="B46" s="17"/>
      <c r="C46" s="18"/>
      <c r="D46" s="18"/>
      <c r="E46" s="18"/>
      <c r="F46" s="18"/>
      <c r="G46" s="18"/>
      <c r="H46" s="18"/>
      <c r="I46" s="18"/>
      <c r="J46" s="20"/>
      <c r="K46" s="18"/>
      <c r="L46" s="18"/>
      <c r="M46" s="18"/>
      <c r="N46" s="18"/>
      <c r="O46" s="18"/>
      <c r="P46" s="18"/>
      <c r="Q46" s="21"/>
      <c r="R46" s="18"/>
      <c r="S46" s="18"/>
      <c r="T46" s="18"/>
      <c r="U46" s="18"/>
      <c r="V46" s="18"/>
      <c r="W46" s="18"/>
      <c r="X46" s="18"/>
      <c r="Y46" s="18"/>
      <c r="Z46" s="20"/>
      <c r="AA46" s="18"/>
      <c r="AB46" s="18"/>
      <c r="AC46" s="18"/>
      <c r="AD46" s="18"/>
      <c r="AE46" s="18"/>
      <c r="AF46" s="18"/>
      <c r="AG46" s="21"/>
      <c r="AH46" s="18"/>
      <c r="AI46" s="18"/>
      <c r="AJ46" s="18"/>
      <c r="AK46" s="18"/>
      <c r="AL46" s="18"/>
      <c r="AM46" s="18"/>
      <c r="AN46" s="18"/>
      <c r="AO46" s="18"/>
      <c r="AP46" s="20"/>
      <c r="AQ46" s="18"/>
      <c r="AR46" s="18"/>
      <c r="AS46" s="18"/>
      <c r="AT46" s="18"/>
      <c r="AU46" s="18"/>
      <c r="AV46" s="18"/>
      <c r="AW46" s="21"/>
      <c r="AX46" s="20"/>
      <c r="AY46" s="18"/>
      <c r="AZ46" s="18"/>
      <c r="BA46" s="18"/>
      <c r="BB46" s="18"/>
      <c r="BC46" s="18"/>
      <c r="BD46" s="18"/>
      <c r="BE46" s="21"/>
      <c r="BF46" s="18"/>
      <c r="BG46" s="18"/>
      <c r="BH46" s="18"/>
      <c r="BI46" s="18"/>
      <c r="BJ46" s="18"/>
      <c r="BK46" s="18"/>
      <c r="BL46" s="18"/>
      <c r="BM46" s="19"/>
      <c r="BN46" s="18"/>
      <c r="BO46" s="18"/>
      <c r="BP46" s="18"/>
      <c r="BQ46" s="18"/>
      <c r="BR46" s="18"/>
      <c r="BS46" s="18"/>
      <c r="BT46" s="18"/>
      <c r="BU46" s="18"/>
      <c r="BV46" s="20"/>
      <c r="BW46" s="18"/>
      <c r="BX46" s="18"/>
      <c r="BY46" s="18"/>
      <c r="BZ46" s="18"/>
      <c r="CA46" s="18"/>
      <c r="CB46" s="18"/>
      <c r="CC46" s="21"/>
      <c r="CD46" s="18"/>
      <c r="CE46" s="18"/>
      <c r="CF46" s="18"/>
      <c r="CG46" s="18"/>
      <c r="CH46" s="18"/>
      <c r="CI46" s="18"/>
      <c r="CJ46" s="18"/>
      <c r="CK46" s="18"/>
      <c r="CL46" s="20"/>
      <c r="CM46" s="18"/>
      <c r="CN46" s="18"/>
      <c r="CO46" s="18"/>
      <c r="CP46" s="18"/>
      <c r="CQ46" s="18"/>
      <c r="CR46" s="18"/>
      <c r="CS46" s="21"/>
      <c r="CT46" s="18"/>
      <c r="CU46" s="18"/>
      <c r="CV46" s="18"/>
      <c r="CW46" s="18"/>
      <c r="CX46" s="18"/>
      <c r="CY46" s="18"/>
      <c r="CZ46" s="18"/>
      <c r="DA46" s="18"/>
      <c r="DB46" s="20"/>
      <c r="DC46" s="18"/>
      <c r="DD46" s="18"/>
      <c r="DE46" s="18"/>
      <c r="DF46" s="18"/>
      <c r="DG46" s="18"/>
      <c r="DH46" s="18"/>
      <c r="DI46" s="21"/>
      <c r="DJ46" s="20"/>
      <c r="DK46" s="18"/>
      <c r="DL46" s="18"/>
      <c r="DM46" s="18"/>
      <c r="DN46" s="18"/>
      <c r="DO46" s="18"/>
      <c r="DP46" s="18"/>
      <c r="DQ46" s="21"/>
      <c r="DR46" s="18"/>
      <c r="DS46" s="18"/>
      <c r="DT46" s="18"/>
      <c r="DU46" s="18"/>
      <c r="DV46" s="18"/>
      <c r="DW46" s="18"/>
      <c r="DX46" s="18"/>
      <c r="DY46" s="18"/>
      <c r="DZ46" s="25"/>
    </row>
    <row r="47" spans="1:130" ht="20.25" customHeight="1" x14ac:dyDescent="0.25">
      <c r="A47" s="11" t="s">
        <v>18</v>
      </c>
      <c r="B47" s="5"/>
      <c r="C47" s="6"/>
      <c r="D47" s="6"/>
      <c r="E47" s="6"/>
      <c r="F47" s="6"/>
      <c r="G47" s="6"/>
      <c r="H47" s="6"/>
      <c r="I47" s="6"/>
      <c r="J47" s="22"/>
      <c r="K47" s="6"/>
      <c r="L47" s="6"/>
      <c r="M47" s="6"/>
      <c r="N47" s="6"/>
      <c r="O47" s="6"/>
      <c r="P47" s="6"/>
      <c r="Q47" s="23"/>
      <c r="R47" s="6" t="str">
        <f>BM45</f>
        <v>0</v>
      </c>
      <c r="S47" s="6" t="str">
        <f>AH45</f>
        <v>1</v>
      </c>
      <c r="T47" s="6" t="str">
        <f>AI45</f>
        <v>1</v>
      </c>
      <c r="U47" s="6" t="str">
        <f>AJ45</f>
        <v>1</v>
      </c>
      <c r="V47" s="6" t="str">
        <f>AK45</f>
        <v>0</v>
      </c>
      <c r="W47" s="6" t="str">
        <f>AL45</f>
        <v>1</v>
      </c>
      <c r="X47" s="6" t="str">
        <f t="shared" ref="X47" si="661">AK45</f>
        <v>0</v>
      </c>
      <c r="Y47" s="6" t="str">
        <f t="shared" ref="Y47" si="662">AL45</f>
        <v>1</v>
      </c>
      <c r="Z47" s="22" t="str">
        <f t="shared" ref="Z47" si="663">AM45</f>
        <v>1</v>
      </c>
      <c r="AA47" s="6" t="str">
        <f t="shared" ref="AA47" si="664">AN45</f>
        <v>0</v>
      </c>
      <c r="AB47" s="6" t="str">
        <f t="shared" ref="AB47" si="665">AO45</f>
        <v>1</v>
      </c>
      <c r="AC47" s="6" t="str">
        <f t="shared" ref="AC47" si="666">AP45</f>
        <v>1</v>
      </c>
      <c r="AD47" s="6" t="str">
        <f t="shared" ref="AD47" si="667">AO45</f>
        <v>1</v>
      </c>
      <c r="AE47" s="6" t="str">
        <f t="shared" ref="AE47" si="668">AP45</f>
        <v>1</v>
      </c>
      <c r="AF47" s="6" t="str">
        <f t="shared" ref="AF47" si="669">AQ45</f>
        <v>1</v>
      </c>
      <c r="AG47" s="23" t="str">
        <f t="shared" ref="AG47" si="670">AR45</f>
        <v>0</v>
      </c>
      <c r="AH47" s="6" t="str">
        <f t="shared" ref="AH47" si="671">AS45</f>
        <v>0</v>
      </c>
      <c r="AI47" s="6" t="str">
        <f t="shared" ref="AI47" si="672">AT45</f>
        <v>1</v>
      </c>
      <c r="AJ47" s="6" t="str">
        <f t="shared" ref="AJ47" si="673">AS45</f>
        <v>0</v>
      </c>
      <c r="AK47" s="6" t="str">
        <f t="shared" ref="AK47" si="674">AT45</f>
        <v>1</v>
      </c>
      <c r="AL47" s="6" t="str">
        <f t="shared" ref="AL47" si="675">AU45</f>
        <v>1</v>
      </c>
      <c r="AM47" s="6" t="str">
        <f t="shared" ref="AM47" si="676">AV45</f>
        <v>0</v>
      </c>
      <c r="AN47" s="6" t="str">
        <f t="shared" ref="AN47" si="677">AW45</f>
        <v>1</v>
      </c>
      <c r="AO47" s="6" t="str">
        <f t="shared" ref="AO47" si="678">AX45</f>
        <v>1</v>
      </c>
      <c r="AP47" s="22" t="str">
        <f t="shared" ref="AP47" si="679">AW45</f>
        <v>1</v>
      </c>
      <c r="AQ47" s="6" t="str">
        <f t="shared" ref="AQ47" si="680">AX45</f>
        <v>1</v>
      </c>
      <c r="AR47" s="6" t="str">
        <f t="shared" ref="AR47" si="681">AY45</f>
        <v>0</v>
      </c>
      <c r="AS47" s="6" t="str">
        <f t="shared" ref="AS47" si="682">AZ45</f>
        <v>1</v>
      </c>
      <c r="AT47" s="6" t="str">
        <f t="shared" ref="AT47" si="683">BA45</f>
        <v>1</v>
      </c>
      <c r="AU47" s="6" t="str">
        <f t="shared" ref="AU47" si="684">BB45</f>
        <v>0</v>
      </c>
      <c r="AV47" s="6" t="str">
        <f t="shared" ref="AV47" si="685">BA45</f>
        <v>1</v>
      </c>
      <c r="AW47" s="23" t="str">
        <f t="shared" ref="AW47" si="686">BB45</f>
        <v>0</v>
      </c>
      <c r="AX47" s="22" t="str">
        <f t="shared" ref="AX47" si="687">BC45</f>
        <v>0</v>
      </c>
      <c r="AY47" s="6" t="str">
        <f t="shared" ref="AY47" si="688">BD45</f>
        <v>0</v>
      </c>
      <c r="AZ47" s="6" t="str">
        <f t="shared" ref="AZ47" si="689">BE45</f>
        <v>0</v>
      </c>
      <c r="BA47" s="6" t="str">
        <f t="shared" ref="BA47" si="690">BF45</f>
        <v>1</v>
      </c>
      <c r="BB47" s="6" t="str">
        <f t="shared" ref="BB47" si="691">BE45</f>
        <v>0</v>
      </c>
      <c r="BC47" s="6" t="str">
        <f t="shared" ref="BC47" si="692">BF45</f>
        <v>1</v>
      </c>
      <c r="BD47" s="6" t="str">
        <f t="shared" ref="BD47" si="693">BG45</f>
        <v>1</v>
      </c>
      <c r="BE47" s="23" t="str">
        <f t="shared" ref="BE47" si="694">BH45</f>
        <v>1</v>
      </c>
      <c r="BF47" s="6" t="str">
        <f t="shared" ref="BF47" si="695">BI45</f>
        <v>0</v>
      </c>
      <c r="BG47" s="6" t="str">
        <f t="shared" ref="BG47" si="696">BJ45</f>
        <v>1</v>
      </c>
      <c r="BH47" s="6" t="str">
        <f>BI45</f>
        <v>0</v>
      </c>
      <c r="BI47" s="6" t="str">
        <f>BJ45</f>
        <v>1</v>
      </c>
      <c r="BJ47" s="6" t="str">
        <f>BK45</f>
        <v>0</v>
      </c>
      <c r="BK47" s="6" t="str">
        <f>BL45</f>
        <v>0</v>
      </c>
      <c r="BL47" s="6" t="str">
        <f>BM45</f>
        <v>0</v>
      </c>
      <c r="BM47" s="14" t="str">
        <f>AH45</f>
        <v>1</v>
      </c>
      <c r="BN47" s="4" t="str">
        <f>BP41</f>
        <v>0</v>
      </c>
      <c r="BO47" s="4" t="str">
        <f t="shared" ref="BO47" si="697">BQ41</f>
        <v>1</v>
      </c>
      <c r="BP47" s="4" t="str">
        <f t="shared" ref="BP47" si="698">BR41</f>
        <v>0</v>
      </c>
      <c r="BQ47" s="4" t="str">
        <f t="shared" ref="BQ47" si="699">BS41</f>
        <v>1</v>
      </c>
      <c r="BR47" s="4" t="str">
        <f t="shared" ref="BR47" si="700">BT41</f>
        <v>1</v>
      </c>
      <c r="BS47" s="4" t="str">
        <f t="shared" ref="BS47" si="701">BU41</f>
        <v>0</v>
      </c>
      <c r="BT47" s="4" t="str">
        <f t="shared" ref="BT47" si="702">BV41</f>
        <v>0</v>
      </c>
      <c r="BU47" s="4" t="str">
        <f t="shared" ref="BU47" si="703">BW41</f>
        <v>1</v>
      </c>
      <c r="BV47" s="22" t="str">
        <f t="shared" ref="BV47" si="704">BX41</f>
        <v>1</v>
      </c>
      <c r="BW47" s="6" t="str">
        <f t="shared" ref="BW47" si="705">BY41</f>
        <v>1</v>
      </c>
      <c r="BX47" s="6" t="str">
        <f t="shared" ref="BX47" si="706">BZ41</f>
        <v>1</v>
      </c>
      <c r="BY47" s="6" t="str">
        <f t="shared" ref="BY47" si="707">CA41</f>
        <v>1</v>
      </c>
      <c r="BZ47" s="6" t="str">
        <f t="shared" ref="BZ47" si="708">CB41</f>
        <v>1</v>
      </c>
      <c r="CA47" s="6" t="str">
        <f t="shared" ref="CA47" si="709">CC41</f>
        <v>0</v>
      </c>
      <c r="CB47" s="6" t="str">
        <f t="shared" ref="CB47" si="710">CD41</f>
        <v>1</v>
      </c>
      <c r="CC47" s="23" t="str">
        <f t="shared" ref="CC47" si="711">CE41</f>
        <v>1</v>
      </c>
      <c r="CD47" s="4" t="str">
        <f t="shared" ref="CD47" si="712">CF41</f>
        <v>0</v>
      </c>
      <c r="CE47" s="4" t="str">
        <f t="shared" ref="CE47" si="713">CG41</f>
        <v>1</v>
      </c>
      <c r="CF47" s="4" t="str">
        <f t="shared" ref="CF47" si="714">CH41</f>
        <v>1</v>
      </c>
      <c r="CG47" s="4" t="str">
        <f t="shared" ref="CG47" si="715">CI41</f>
        <v>0</v>
      </c>
      <c r="CH47" s="4" t="str">
        <f t="shared" ref="CH47" si="716">CJ41</f>
        <v>0</v>
      </c>
      <c r="CI47" s="4" t="str">
        <f t="shared" ref="CI47" si="717">CK41</f>
        <v>0</v>
      </c>
      <c r="CJ47" s="4" t="str">
        <f t="shared" ref="CJ47" si="718">CL41</f>
        <v>0</v>
      </c>
      <c r="CK47" s="4" t="str">
        <f t="shared" ref="CK47" si="719">CM41</f>
        <v>0</v>
      </c>
      <c r="CL47" s="22" t="str">
        <f t="shared" ref="CL47" si="720">CN41</f>
        <v>1</v>
      </c>
      <c r="CM47" s="6" t="str">
        <f t="shared" ref="CM47" si="721">CO41</f>
        <v>1</v>
      </c>
      <c r="CN47" s="6" t="str">
        <f>BN41</f>
        <v>0</v>
      </c>
      <c r="CO47" s="6" t="str">
        <f>BO41</f>
        <v>1</v>
      </c>
      <c r="CP47" s="6" t="str">
        <f t="shared" ref="CP47" si="722">CR41</f>
        <v>0</v>
      </c>
      <c r="CQ47" s="6" t="str">
        <f t="shared" ref="CQ47" si="723">CS41</f>
        <v>0</v>
      </c>
      <c r="CR47" s="6" t="str">
        <f t="shared" ref="CR47" si="724">CT41</f>
        <v>0</v>
      </c>
      <c r="CS47" s="23" t="str">
        <f t="shared" ref="CS47" si="725">CU41</f>
        <v>1</v>
      </c>
      <c r="CT47" s="4" t="str">
        <f t="shared" ref="CT47" si="726">CV41</f>
        <v>0</v>
      </c>
      <c r="CU47" s="4" t="str">
        <f t="shared" ref="CU47" si="727">CW41</f>
        <v>1</v>
      </c>
      <c r="CV47" s="4" t="str">
        <f t="shared" ref="CV47" si="728">CX41</f>
        <v>0</v>
      </c>
      <c r="CW47" s="4" t="str">
        <f t="shared" ref="CW47" si="729">CY41</f>
        <v>0</v>
      </c>
      <c r="CX47" s="4" t="str">
        <f t="shared" ref="CX47" si="730">CZ41</f>
        <v>1</v>
      </c>
      <c r="CY47" s="4" t="str">
        <f t="shared" ref="CY47" si="731">DA41</f>
        <v>1</v>
      </c>
      <c r="CZ47" s="4" t="str">
        <f t="shared" ref="CZ47" si="732">DB41</f>
        <v>1</v>
      </c>
      <c r="DA47" s="4" t="str">
        <f t="shared" ref="DA47" si="733">DC41</f>
        <v>0</v>
      </c>
      <c r="DB47" s="22" t="str">
        <f t="shared" ref="DB47" si="734">DD41</f>
        <v>1</v>
      </c>
      <c r="DC47" s="6" t="str">
        <f t="shared" ref="DC47" si="735">DE41</f>
        <v>1</v>
      </c>
      <c r="DD47" s="6" t="str">
        <f t="shared" ref="DD47" si="736">DF41</f>
        <v>0</v>
      </c>
      <c r="DE47" s="6" t="str">
        <f t="shared" ref="DE47" si="737">DG41</f>
        <v>1</v>
      </c>
      <c r="DF47" s="6" t="str">
        <f t="shared" ref="DF47" si="738">DH41</f>
        <v>0</v>
      </c>
      <c r="DG47" s="6" t="str">
        <f t="shared" ref="DG47" si="739">DI41</f>
        <v>1</v>
      </c>
      <c r="DH47" s="6" t="str">
        <f t="shared" ref="DH47" si="740">DJ41</f>
        <v>1</v>
      </c>
      <c r="DI47" s="23" t="str">
        <f t="shared" ref="DI47" si="741">DK41</f>
        <v>0</v>
      </c>
      <c r="DJ47" s="22" t="str">
        <f t="shared" ref="DJ47" si="742">DL41</f>
        <v>0</v>
      </c>
      <c r="DK47" s="6" t="str">
        <f t="shared" ref="DK47" si="743">DM41</f>
        <v>0</v>
      </c>
      <c r="DL47" s="6" t="str">
        <f t="shared" ref="DL47" si="744">DN41</f>
        <v>0</v>
      </c>
      <c r="DM47" s="6" t="str">
        <f t="shared" ref="DM47" si="745">DO41</f>
        <v>0</v>
      </c>
      <c r="DN47" s="6" t="str">
        <f t="shared" ref="DN47" si="746">DP41</f>
        <v>0</v>
      </c>
      <c r="DO47" s="6" t="str">
        <f t="shared" ref="DO47" si="747">DQ41</f>
        <v>0</v>
      </c>
      <c r="DP47" s="6" t="str">
        <f>CP41</f>
        <v>0</v>
      </c>
      <c r="DQ47" s="23" t="str">
        <f>CQ41</f>
        <v>1</v>
      </c>
      <c r="DR47" s="4"/>
      <c r="DS47" s="4"/>
      <c r="DT47" s="4"/>
      <c r="DU47" s="4"/>
      <c r="DV47" s="4"/>
      <c r="DW47" s="4"/>
      <c r="DX47" s="4"/>
      <c r="DY47" s="4"/>
      <c r="DZ47" s="24" t="s">
        <v>110</v>
      </c>
    </row>
    <row r="48" spans="1:130" ht="20.25" customHeight="1" x14ac:dyDescent="0.25">
      <c r="A48" s="11" t="s">
        <v>13</v>
      </c>
      <c r="B48" s="5"/>
      <c r="C48" s="6"/>
      <c r="D48" s="6"/>
      <c r="E48" s="6"/>
      <c r="F48" s="6"/>
      <c r="G48" s="6"/>
      <c r="H48" s="6"/>
      <c r="I48" s="6"/>
      <c r="J48" s="22"/>
      <c r="K48" s="6"/>
      <c r="L48" s="6"/>
      <c r="M48" s="6"/>
      <c r="N48" s="6"/>
      <c r="O48" s="6"/>
      <c r="P48" s="6"/>
      <c r="Q48" s="23"/>
      <c r="R48" s="6" t="str">
        <f t="shared" ref="R48:BM48" si="748">IF(R47=BN48,"0","1")</f>
        <v>0</v>
      </c>
      <c r="S48" s="6" t="str">
        <f t="shared" si="748"/>
        <v>1</v>
      </c>
      <c r="T48" s="6" t="str">
        <f t="shared" si="748"/>
        <v>0</v>
      </c>
      <c r="U48" s="6" t="str">
        <f t="shared" si="748"/>
        <v>1</v>
      </c>
      <c r="V48" s="6" t="str">
        <f t="shared" si="748"/>
        <v>0</v>
      </c>
      <c r="W48" s="6" t="str">
        <f t="shared" si="748"/>
        <v>0</v>
      </c>
      <c r="X48" s="6" t="str">
        <f t="shared" si="748"/>
        <v>0</v>
      </c>
      <c r="Y48" s="6" t="str">
        <f t="shared" si="748"/>
        <v>0</v>
      </c>
      <c r="Z48" s="22" t="str">
        <f t="shared" si="748"/>
        <v>0</v>
      </c>
      <c r="AA48" s="6" t="str">
        <f t="shared" si="748"/>
        <v>0</v>
      </c>
      <c r="AB48" s="6" t="str">
        <f t="shared" si="748"/>
        <v>1</v>
      </c>
      <c r="AC48" s="6" t="str">
        <f t="shared" si="748"/>
        <v>0</v>
      </c>
      <c r="AD48" s="6" t="str">
        <f t="shared" si="748"/>
        <v>1</v>
      </c>
      <c r="AE48" s="6" t="str">
        <f t="shared" si="748"/>
        <v>0</v>
      </c>
      <c r="AF48" s="6" t="str">
        <f t="shared" si="748"/>
        <v>0</v>
      </c>
      <c r="AG48" s="23" t="str">
        <f t="shared" si="748"/>
        <v>1</v>
      </c>
      <c r="AH48" s="6" t="str">
        <f t="shared" si="748"/>
        <v>1</v>
      </c>
      <c r="AI48" s="6" t="str">
        <f t="shared" si="748"/>
        <v>0</v>
      </c>
      <c r="AJ48" s="6" t="str">
        <f t="shared" si="748"/>
        <v>1</v>
      </c>
      <c r="AK48" s="6" t="str">
        <f t="shared" si="748"/>
        <v>1</v>
      </c>
      <c r="AL48" s="6" t="str">
        <f t="shared" si="748"/>
        <v>1</v>
      </c>
      <c r="AM48" s="6" t="str">
        <f t="shared" si="748"/>
        <v>0</v>
      </c>
      <c r="AN48" s="6" t="str">
        <f t="shared" si="748"/>
        <v>0</v>
      </c>
      <c r="AO48" s="6" t="str">
        <f t="shared" si="748"/>
        <v>0</v>
      </c>
      <c r="AP48" s="22" t="str">
        <f t="shared" si="748"/>
        <v>0</v>
      </c>
      <c r="AQ48" s="6" t="str">
        <f t="shared" si="748"/>
        <v>1</v>
      </c>
      <c r="AR48" s="6" t="str">
        <f t="shared" si="748"/>
        <v>0</v>
      </c>
      <c r="AS48" s="6" t="str">
        <f t="shared" si="748"/>
        <v>0</v>
      </c>
      <c r="AT48" s="6" t="str">
        <f t="shared" si="748"/>
        <v>0</v>
      </c>
      <c r="AU48" s="6" t="str">
        <f t="shared" si="748"/>
        <v>0</v>
      </c>
      <c r="AV48" s="6" t="str">
        <f t="shared" si="748"/>
        <v>1</v>
      </c>
      <c r="AW48" s="23" t="str">
        <f t="shared" si="748"/>
        <v>0</v>
      </c>
      <c r="AX48" s="22" t="str">
        <f t="shared" si="748"/>
        <v>0</v>
      </c>
      <c r="AY48" s="6" t="str">
        <f t="shared" si="748"/>
        <v>0</v>
      </c>
      <c r="AZ48" s="6" t="str">
        <f t="shared" si="748"/>
        <v>0</v>
      </c>
      <c r="BA48" s="6" t="str">
        <f t="shared" si="748"/>
        <v>1</v>
      </c>
      <c r="BB48" s="6" t="str">
        <f t="shared" si="748"/>
        <v>1</v>
      </c>
      <c r="BC48" s="6" t="str">
        <f t="shared" si="748"/>
        <v>1</v>
      </c>
      <c r="BD48" s="6" t="str">
        <f t="shared" si="748"/>
        <v>0</v>
      </c>
      <c r="BE48" s="23" t="str">
        <f t="shared" si="748"/>
        <v>0</v>
      </c>
      <c r="BF48" s="6" t="str">
        <f t="shared" si="748"/>
        <v>1</v>
      </c>
      <c r="BG48" s="6" t="str">
        <f t="shared" si="748"/>
        <v>1</v>
      </c>
      <c r="BH48" s="6" t="str">
        <f t="shared" si="748"/>
        <v>1</v>
      </c>
      <c r="BI48" s="6" t="str">
        <f t="shared" si="748"/>
        <v>0</v>
      </c>
      <c r="BJ48" s="6" t="str">
        <f t="shared" si="748"/>
        <v>0</v>
      </c>
      <c r="BK48" s="6" t="str">
        <f t="shared" si="748"/>
        <v>0</v>
      </c>
      <c r="BL48" s="6" t="str">
        <f t="shared" si="748"/>
        <v>0</v>
      </c>
      <c r="BM48" s="14" t="str">
        <f t="shared" si="748"/>
        <v>0</v>
      </c>
      <c r="BN48" s="4" t="str">
        <f>CA47</f>
        <v>0</v>
      </c>
      <c r="BO48" s="4" t="str">
        <f>CD47</f>
        <v>0</v>
      </c>
      <c r="BP48" s="4" t="str">
        <f>BX47</f>
        <v>1</v>
      </c>
      <c r="BQ48" s="4" t="str">
        <f>CK47</f>
        <v>0</v>
      </c>
      <c r="BR48" s="4" t="str">
        <f>BN47</f>
        <v>0</v>
      </c>
      <c r="BS48" s="4" t="str">
        <f>BR47</f>
        <v>1</v>
      </c>
      <c r="BT48" s="4" t="str">
        <f>BP47</f>
        <v>0</v>
      </c>
      <c r="BU48" s="4" t="str">
        <f>CO47</f>
        <v>1</v>
      </c>
      <c r="BV48" s="22" t="str">
        <f>CB47</f>
        <v>1</v>
      </c>
      <c r="BW48" s="6" t="str">
        <f>BS47</f>
        <v>0</v>
      </c>
      <c r="BX48" s="6" t="str">
        <f>CH47</f>
        <v>0</v>
      </c>
      <c r="BY48" s="6" t="str">
        <f>BW47</f>
        <v>1</v>
      </c>
      <c r="BZ48" s="6" t="str">
        <f>CJ47</f>
        <v>0</v>
      </c>
      <c r="CA48" s="6" t="str">
        <f>CF47</f>
        <v>1</v>
      </c>
      <c r="CB48" s="6" t="str">
        <f>BY47</f>
        <v>1</v>
      </c>
      <c r="CC48" s="23" t="str">
        <f>BQ47</f>
        <v>1</v>
      </c>
      <c r="CD48" s="4" t="str">
        <f>CM47</f>
        <v>1</v>
      </c>
      <c r="CE48" s="4" t="str">
        <f>BU47</f>
        <v>1</v>
      </c>
      <c r="CF48" s="4" t="str">
        <f>CC47</f>
        <v>1</v>
      </c>
      <c r="CG48" s="4" t="str">
        <f>BT47</f>
        <v>0</v>
      </c>
      <c r="CH48" s="4" t="str">
        <f>CN47</f>
        <v>0</v>
      </c>
      <c r="CI48" s="4" t="str">
        <f>CG47</f>
        <v>0</v>
      </c>
      <c r="CJ48" s="4" t="str">
        <f>BZ47</f>
        <v>1</v>
      </c>
      <c r="CK48" s="4" t="str">
        <f>BO47</f>
        <v>1</v>
      </c>
      <c r="CL48" s="22" t="str">
        <f>DB47</f>
        <v>1</v>
      </c>
      <c r="CM48" s="6" t="str">
        <f>DM47</f>
        <v>0</v>
      </c>
      <c r="CN48" s="6" t="str">
        <f>CR47</f>
        <v>0</v>
      </c>
      <c r="CO48" s="6" t="str">
        <f>CX47</f>
        <v>1</v>
      </c>
      <c r="CP48" s="6" t="str">
        <f>DH47</f>
        <v>1</v>
      </c>
      <c r="CQ48" s="6" t="str">
        <f>DP47</f>
        <v>0</v>
      </c>
      <c r="CR48" s="6" t="str">
        <f>CQ47</f>
        <v>0</v>
      </c>
      <c r="CS48" s="23" t="str">
        <f>DA47</f>
        <v>0</v>
      </c>
      <c r="CT48" s="4" t="str">
        <f>DL47</f>
        <v>0</v>
      </c>
      <c r="CU48" s="4" t="str">
        <f>DF47</f>
        <v>0</v>
      </c>
      <c r="CV48" s="4" t="str">
        <f>CT47</f>
        <v>0</v>
      </c>
      <c r="CW48" s="4" t="str">
        <f>DI47</f>
        <v>0</v>
      </c>
      <c r="CX48" s="4" t="str">
        <f>DE47</f>
        <v>1</v>
      </c>
      <c r="CY48" s="4" t="str">
        <f>DJ47</f>
        <v>0</v>
      </c>
      <c r="CZ48" s="4" t="str">
        <f>CZ47</f>
        <v>1</v>
      </c>
      <c r="DA48" s="4" t="str">
        <f>DQ47</f>
        <v>1</v>
      </c>
      <c r="DB48" s="22" t="str">
        <f>CU47</f>
        <v>1</v>
      </c>
      <c r="DC48" s="6" t="str">
        <f>DN47</f>
        <v>0</v>
      </c>
      <c r="DD48" s="6" t="str">
        <f>DG47</f>
        <v>1</v>
      </c>
      <c r="DE48" s="6" t="str">
        <f>DC47</f>
        <v>1</v>
      </c>
      <c r="DF48" s="6" t="str">
        <f>DK47</f>
        <v>0</v>
      </c>
      <c r="DG48" s="6" t="str">
        <f>CW47</f>
        <v>0</v>
      </c>
      <c r="DH48" s="6" t="str">
        <f>CP47</f>
        <v>0</v>
      </c>
      <c r="DI48" s="23" t="str">
        <f>CS47</f>
        <v>1</v>
      </c>
      <c r="DJ48" s="22"/>
      <c r="DK48" s="6"/>
      <c r="DL48" s="6"/>
      <c r="DM48" s="6"/>
      <c r="DN48" s="6"/>
      <c r="DO48" s="6"/>
      <c r="DP48" s="6"/>
      <c r="DQ48" s="23"/>
      <c r="DR48" s="4"/>
      <c r="DS48" s="4"/>
      <c r="DT48" s="4"/>
      <c r="DU48" s="4"/>
      <c r="DV48" s="4"/>
      <c r="DW48" s="4"/>
      <c r="DX48" s="4"/>
      <c r="DY48" s="4"/>
      <c r="DZ48" s="24" t="s">
        <v>108</v>
      </c>
    </row>
    <row r="49" spans="1:130" ht="20.25" customHeight="1" x14ac:dyDescent="0.25">
      <c r="A49" s="11" t="s">
        <v>14</v>
      </c>
      <c r="B49" s="5"/>
      <c r="C49" s="6"/>
      <c r="D49" s="6"/>
      <c r="E49" s="6"/>
      <c r="F49" s="6"/>
      <c r="G49" s="6"/>
      <c r="H49" s="6"/>
      <c r="I49" s="6"/>
      <c r="J49" s="22"/>
      <c r="K49" s="6"/>
      <c r="L49" s="6"/>
      <c r="M49" s="6"/>
      <c r="N49" s="6"/>
      <c r="O49" s="6"/>
      <c r="P49" s="6"/>
      <c r="Q49" s="23"/>
      <c r="R49" s="6"/>
      <c r="S49" s="6"/>
      <c r="T49" s="6"/>
      <c r="U49" s="6"/>
      <c r="V49" s="6"/>
      <c r="W49" s="6"/>
      <c r="X49" s="6"/>
      <c r="Y49" s="6"/>
      <c r="Z49" s="22"/>
      <c r="AA49" s="6"/>
      <c r="AB49" s="6"/>
      <c r="AC49" s="6"/>
      <c r="AD49" s="6"/>
      <c r="AE49" s="6"/>
      <c r="AF49" s="6"/>
      <c r="AG49" s="23"/>
      <c r="AH49" s="6" t="str">
        <f>VLOOKUP(R48&amp;S48&amp;T48&amp;U48&amp;V48&amp;W48, 'S-boxes'!A$2:AG$65, 2, TRUE)</f>
        <v>0</v>
      </c>
      <c r="AI49" s="6" t="str">
        <f>VLOOKUP(R48&amp;S48&amp;T48&amp;U48&amp;V48&amp;W48, 'S-boxes'!A$2:AG$65, 3, TRUE)</f>
        <v>1</v>
      </c>
      <c r="AJ49" s="6" t="str">
        <f>VLOOKUP(R48&amp;S48&amp;T48&amp;U48&amp;V48&amp;W48, 'S-boxes'!A$2:AG$65, 4, TRUE)</f>
        <v>1</v>
      </c>
      <c r="AK49" s="6" t="str">
        <f>VLOOKUP(R48&amp;S48&amp;T48&amp;U48&amp;V48&amp;W48, 'S-boxes'!A$2:AG$65, 5, TRUE)</f>
        <v>0</v>
      </c>
      <c r="AL49" s="6" t="str">
        <f>VLOOKUP(X48&amp;Y48&amp;Z48&amp;AA48&amp;AB48&amp;AC48, 'S-boxes'!A$2:AG$65, 6, TRUE)</f>
        <v>0</v>
      </c>
      <c r="AM49" s="6" t="str">
        <f>VLOOKUP(X48&amp;Y48&amp;Z48&amp;AA48&amp;AB48&amp;AC48, 'S-boxes'!A$2:AG$65, 7, TRUE)</f>
        <v>0</v>
      </c>
      <c r="AN49" s="6" t="str">
        <f>VLOOKUP(X48&amp;Y48&amp;Z48&amp;AA48&amp;AB48&amp;AC48, 'S-boxes'!A$2:AG$65, 8, TRUE)</f>
        <v>0</v>
      </c>
      <c r="AO49" s="6" t="str">
        <f>VLOOKUP(X48&amp;Y48&amp;Z48&amp;AA48&amp;AB48&amp;AC48, 'S-boxes'!A$2:AG$65, 9, TRUE)</f>
        <v>1</v>
      </c>
      <c r="AP49" s="22" t="str">
        <f>VLOOKUP(AD48&amp;AE48&amp;AF48&amp;AG48&amp;AH48&amp;AI48, 'S-boxes'!A$2:AG$65, 10, TRUE)</f>
        <v>1</v>
      </c>
      <c r="AQ49" s="6" t="str">
        <f>VLOOKUP(AD48&amp;AE48&amp;AF48&amp;AG48&amp;AH48&amp;AI48, 'S-boxes'!A$2:AG$65, 11, TRUE)</f>
        <v>0</v>
      </c>
      <c r="AR49" s="6" t="str">
        <f>VLOOKUP(AD48&amp;AE48&amp;AF48&amp;AG48&amp;AH48&amp;AI48, 'S-boxes'!A$2:AG$65, 12, TRUE)</f>
        <v>0</v>
      </c>
      <c r="AS49" s="6" t="str">
        <f>VLOOKUP(AD48&amp;AE48&amp;AF48&amp;AG48&amp;AH48&amp;AI48, 'S-boxes'!A$2:AG$65, 13, TRUE)</f>
        <v>1</v>
      </c>
      <c r="AT49" s="6" t="str">
        <f>VLOOKUP(AJ48&amp;AK48&amp;AL48&amp;AM48&amp;AN48&amp;AO48, 'S-boxes'!A$2:AG$65, 14, TRUE)</f>
        <v>0</v>
      </c>
      <c r="AU49" s="6" t="str">
        <f>VLOOKUP(AJ48&amp;AK48&amp;AL48&amp;AM48&amp;AN48&amp;AO48, 'S-boxes'!A$2:AG$65, 15, TRUE)</f>
        <v>1</v>
      </c>
      <c r="AV49" s="6" t="str">
        <f>VLOOKUP(AJ48&amp;AK48&amp;AL48&amp;AM48&amp;AN48&amp;AO48, 'S-boxes'!A$2:AG$65, 16, TRUE)</f>
        <v>0</v>
      </c>
      <c r="AW49" s="23" t="str">
        <f>VLOOKUP(AJ48&amp;AK48&amp;AL48&amp;AM48&amp;AN48&amp;AO48, 'S-boxes'!A$2:AG$65, 17, TRUE)</f>
        <v>1</v>
      </c>
      <c r="AX49" s="22" t="str">
        <f>VLOOKUP(AP48&amp;AQ48&amp;AR48&amp;AS48&amp;AT48&amp;AU48, 'S-boxes'!A$2:AG$65, 18, TRUE)</f>
        <v>1</v>
      </c>
      <c r="AY49" s="6" t="str">
        <f>VLOOKUP(AP48&amp;AQ48&amp;AR48&amp;AS48&amp;AT48&amp;AU48, 'S-boxes'!A$2:AG$65, 19, TRUE)</f>
        <v>0</v>
      </c>
      <c r="AZ49" s="6" t="str">
        <f>VLOOKUP(AP48&amp;AQ48&amp;AR48&amp;AS48&amp;AT48&amp;AU48, 'S-boxes'!A$2:AG$65, 20, TRUE)</f>
        <v>0</v>
      </c>
      <c r="BA49" s="6" t="str">
        <f>VLOOKUP(AP48&amp;AQ48&amp;AR48&amp;AS48&amp;AT48&amp;AU48, 'S-boxes'!A$2:AG$65, 21, TRUE)</f>
        <v>0</v>
      </c>
      <c r="BB49" s="6" t="str">
        <f>VLOOKUP(AV48&amp;AW48&amp;AX48&amp;AY48&amp;AZ48&amp;BA48, 'S-boxes'!A$2:AG$65, 22, TRUE)</f>
        <v>0</v>
      </c>
      <c r="BC49" s="6" t="str">
        <f>VLOOKUP(AV48&amp;AW48&amp;AX48&amp;AY48&amp;AZ48&amp;BA48, 'S-boxes'!A$2:AG$65, 23, TRUE)</f>
        <v>1</v>
      </c>
      <c r="BD49" s="6" t="str">
        <f>VLOOKUP(AV48&amp;AW48&amp;AX48&amp;AY48&amp;AZ48&amp;BA48, 'S-boxes'!A$2:AG$65, 24, TRUE)</f>
        <v>0</v>
      </c>
      <c r="BE49" s="23" t="str">
        <f>VLOOKUP(AV48&amp;AW48&amp;AX48&amp;AY48&amp;AZ48&amp;BA48, 'S-boxes'!A$2:AG$65, 25, TRUE)</f>
        <v>0</v>
      </c>
      <c r="BF49" s="6" t="str">
        <f>VLOOKUP(BB48&amp;BC48&amp;BD48&amp;BE48&amp;BF48&amp;BG48, 'S-boxes'!A$2:AG$65, 26, TRUE)</f>
        <v>0</v>
      </c>
      <c r="BG49" s="6" t="str">
        <f>VLOOKUP(BB48&amp;BC48&amp;BD48&amp;BE48&amp;BF48&amp;BG48, 'S-boxes'!A$2:AG$65, 27, TRUE)</f>
        <v>1</v>
      </c>
      <c r="BH49" s="6" t="str">
        <f>VLOOKUP(BB48&amp;BC48&amp;BD48&amp;BE48&amp;BF48&amp;BG48, 'S-boxes'!A$2:AG$65, 28, TRUE)</f>
        <v>0</v>
      </c>
      <c r="BI49" s="6" t="str">
        <f>VLOOKUP(BB48&amp;BC48&amp;BD48&amp;BE48&amp;BF48&amp;BG48, 'S-boxes'!A$2:AG$65, 29, TRUE)</f>
        <v>1</v>
      </c>
      <c r="BJ49" s="6" t="str">
        <f>VLOOKUP(BH48&amp;BI48&amp;BJ48&amp;BK48&amp;BL48&amp;BM48, 'S-boxes'!A$2:AG$65, 30, TRUE)</f>
        <v>0</v>
      </c>
      <c r="BK49" s="6" t="str">
        <f>VLOOKUP(BH48&amp;BI48&amp;BJ48&amp;BK48&amp;BL48&amp;BM48, 'S-boxes'!A$2:AG$65, 31, TRUE)</f>
        <v>1</v>
      </c>
      <c r="BL49" s="6" t="str">
        <f>VLOOKUP(BH48&amp;BI48&amp;BJ48&amp;BK48&amp;BL48&amp;BM48, 'S-boxes'!A$2:AG$65, 32, TRUE)</f>
        <v>1</v>
      </c>
      <c r="BM49" s="14" t="str">
        <f>VLOOKUP(BH48&amp;BI48&amp;BJ48&amp;BK48&amp;BL48&amp;BM48, 'S-boxes'!A$2:AG$65, 33, TRUE)</f>
        <v>1</v>
      </c>
      <c r="BN49" s="4"/>
      <c r="BO49" s="4"/>
      <c r="BP49" s="4"/>
      <c r="BQ49" s="4"/>
      <c r="BR49" s="4"/>
      <c r="BS49" s="4"/>
      <c r="BT49" s="4"/>
      <c r="BU49" s="4"/>
      <c r="BV49" s="22"/>
      <c r="BW49" s="6"/>
      <c r="BX49" s="6"/>
      <c r="BY49" s="6"/>
      <c r="BZ49" s="6"/>
      <c r="CA49" s="6"/>
      <c r="CB49" s="6"/>
      <c r="CC49" s="23"/>
      <c r="CD49" s="4"/>
      <c r="CE49" s="4"/>
      <c r="CF49" s="4"/>
      <c r="CG49" s="4"/>
      <c r="CH49" s="4"/>
      <c r="CI49" s="4"/>
      <c r="CJ49" s="4"/>
      <c r="CK49" s="4"/>
      <c r="CL49" s="22"/>
      <c r="CM49" s="6"/>
      <c r="CN49" s="6"/>
      <c r="CO49" s="6"/>
      <c r="CP49" s="6"/>
      <c r="CQ49" s="6"/>
      <c r="CR49" s="6"/>
      <c r="CS49" s="23"/>
      <c r="CT49" s="4"/>
      <c r="CU49" s="4"/>
      <c r="CV49" s="4"/>
      <c r="CW49" s="4"/>
      <c r="CX49" s="4"/>
      <c r="CY49" s="4"/>
      <c r="CZ49" s="4"/>
      <c r="DA49" s="4"/>
      <c r="DB49" s="22"/>
      <c r="DC49" s="6"/>
      <c r="DD49" s="6"/>
      <c r="DE49" s="6"/>
      <c r="DF49" s="6"/>
      <c r="DG49" s="6"/>
      <c r="DH49" s="6"/>
      <c r="DI49" s="23"/>
      <c r="DJ49" s="22"/>
      <c r="DK49" s="6"/>
      <c r="DL49" s="6"/>
      <c r="DM49" s="6"/>
      <c r="DN49" s="6"/>
      <c r="DO49" s="6"/>
      <c r="DP49" s="6"/>
      <c r="DQ49" s="23"/>
      <c r="DR49" s="4"/>
      <c r="DS49" s="4"/>
      <c r="DT49" s="4"/>
      <c r="DU49" s="4"/>
      <c r="DV49" s="4"/>
      <c r="DW49" s="4"/>
      <c r="DX49" s="4"/>
      <c r="DY49" s="4"/>
      <c r="DZ49" s="24"/>
    </row>
    <row r="50" spans="1:130" ht="20.25" customHeight="1" x14ac:dyDescent="0.25">
      <c r="A50" s="11" t="s">
        <v>15</v>
      </c>
      <c r="B50" s="5"/>
      <c r="C50" s="6"/>
      <c r="D50" s="6"/>
      <c r="E50" s="6"/>
      <c r="F50" s="6"/>
      <c r="G50" s="6"/>
      <c r="H50" s="6"/>
      <c r="I50" s="6"/>
      <c r="J50" s="22"/>
      <c r="K50" s="6"/>
      <c r="L50" s="6"/>
      <c r="M50" s="6"/>
      <c r="N50" s="6"/>
      <c r="O50" s="6"/>
      <c r="P50" s="6"/>
      <c r="Q50" s="23"/>
      <c r="R50" s="6"/>
      <c r="S50" s="6"/>
      <c r="T50" s="6"/>
      <c r="U50" s="6"/>
      <c r="V50" s="6"/>
      <c r="W50" s="6"/>
      <c r="X50" s="6"/>
      <c r="Y50" s="6"/>
      <c r="Z50" s="22"/>
      <c r="AA50" s="6"/>
      <c r="AB50" s="6"/>
      <c r="AC50" s="6"/>
      <c r="AD50" s="6"/>
      <c r="AE50" s="6"/>
      <c r="AF50" s="6"/>
      <c r="AG50" s="23"/>
      <c r="AH50" s="6" t="str">
        <f>AW49</f>
        <v>1</v>
      </c>
      <c r="AI50" s="6" t="str">
        <f>AN49</f>
        <v>0</v>
      </c>
      <c r="AJ50" s="6" t="str">
        <f>BA49</f>
        <v>0</v>
      </c>
      <c r="AK50" s="6" t="str">
        <f>BB49</f>
        <v>0</v>
      </c>
      <c r="AL50" s="6" t="str">
        <f>BJ49</f>
        <v>0</v>
      </c>
      <c r="AM50" s="6" t="str">
        <f>AS49</f>
        <v>1</v>
      </c>
      <c r="AN50" s="6" t="str">
        <f>BI49</f>
        <v>1</v>
      </c>
      <c r="AO50" s="6" t="str">
        <f>AX49</f>
        <v>1</v>
      </c>
      <c r="AP50" s="22" t="str">
        <f>AH49</f>
        <v>0</v>
      </c>
      <c r="AQ50" s="6" t="str">
        <f>AV49</f>
        <v>0</v>
      </c>
      <c r="AR50" s="6" t="str">
        <f>BD49</f>
        <v>0</v>
      </c>
      <c r="AS50" s="6" t="str">
        <f>BG49</f>
        <v>1</v>
      </c>
      <c r="AT50" s="6" t="str">
        <f>AL49</f>
        <v>0</v>
      </c>
      <c r="AU50" s="6" t="str">
        <f>AY49</f>
        <v>0</v>
      </c>
      <c r="AV50" s="6" t="str">
        <f>BL49</f>
        <v>1</v>
      </c>
      <c r="AW50" s="23" t="str">
        <f>AQ49</f>
        <v>0</v>
      </c>
      <c r="AX50" s="22" t="str">
        <f>AI49</f>
        <v>1</v>
      </c>
      <c r="AY50" s="6" t="str">
        <f>AO49</f>
        <v>1</v>
      </c>
      <c r="AZ50" s="6" t="str">
        <f>BE49</f>
        <v>0</v>
      </c>
      <c r="BA50" s="6" t="str">
        <f>AU49</f>
        <v>1</v>
      </c>
      <c r="BB50" s="6" t="str">
        <f>BM49</f>
        <v>1</v>
      </c>
      <c r="BC50" s="6" t="str">
        <f>BH49</f>
        <v>0</v>
      </c>
      <c r="BD50" s="6" t="str">
        <f>AJ49</f>
        <v>1</v>
      </c>
      <c r="BE50" s="23" t="str">
        <f>AP49</f>
        <v>1</v>
      </c>
      <c r="BF50" s="6" t="str">
        <f>AZ49</f>
        <v>0</v>
      </c>
      <c r="BG50" s="6" t="str">
        <f>AT49</f>
        <v>0</v>
      </c>
      <c r="BH50" s="6" t="str">
        <f>BK49</f>
        <v>1</v>
      </c>
      <c r="BI50" s="6" t="str">
        <f>AM49</f>
        <v>0</v>
      </c>
      <c r="BJ50" s="6" t="str">
        <f>BC49</f>
        <v>1</v>
      </c>
      <c r="BK50" s="6" t="str">
        <f>AR49</f>
        <v>0</v>
      </c>
      <c r="BL50" s="6" t="str">
        <f>AK49</f>
        <v>0</v>
      </c>
      <c r="BM50" s="14" t="str">
        <f>BF49</f>
        <v>0</v>
      </c>
      <c r="BN50" s="4"/>
      <c r="BO50" s="4"/>
      <c r="BP50" s="4"/>
      <c r="BQ50" s="4"/>
      <c r="BR50" s="4"/>
      <c r="BS50" s="4"/>
      <c r="BT50" s="4"/>
      <c r="BU50" s="4"/>
      <c r="BV50" s="22"/>
      <c r="BW50" s="6"/>
      <c r="BX50" s="6"/>
      <c r="BY50" s="6"/>
      <c r="BZ50" s="6"/>
      <c r="CA50" s="6"/>
      <c r="CB50" s="6"/>
      <c r="CC50" s="23"/>
      <c r="CD50" s="4"/>
      <c r="CE50" s="4"/>
      <c r="CF50" s="4"/>
      <c r="CG50" s="4"/>
      <c r="CH50" s="4"/>
      <c r="CI50" s="4"/>
      <c r="CJ50" s="4"/>
      <c r="CK50" s="4"/>
      <c r="CL50" s="22"/>
      <c r="CM50" s="6"/>
      <c r="CN50" s="6"/>
      <c r="CO50" s="6"/>
      <c r="CP50" s="6"/>
      <c r="CQ50" s="6"/>
      <c r="CR50" s="6"/>
      <c r="CS50" s="23"/>
      <c r="CT50" s="4"/>
      <c r="CU50" s="4"/>
      <c r="CV50" s="4"/>
      <c r="CW50" s="4"/>
      <c r="CX50" s="4"/>
      <c r="CY50" s="4"/>
      <c r="CZ50" s="4"/>
      <c r="DA50" s="4"/>
      <c r="DB50" s="22"/>
      <c r="DC50" s="6"/>
      <c r="DD50" s="6"/>
      <c r="DE50" s="6"/>
      <c r="DF50" s="6"/>
      <c r="DG50" s="6"/>
      <c r="DH50" s="6"/>
      <c r="DI50" s="23"/>
      <c r="DJ50" s="22"/>
      <c r="DK50" s="6"/>
      <c r="DL50" s="6"/>
      <c r="DM50" s="6"/>
      <c r="DN50" s="6"/>
      <c r="DO50" s="6"/>
      <c r="DP50" s="6"/>
      <c r="DQ50" s="23"/>
      <c r="DR50" s="4"/>
      <c r="DS50" s="4"/>
      <c r="DT50" s="4"/>
      <c r="DU50" s="4"/>
      <c r="DV50" s="4"/>
      <c r="DW50" s="4"/>
      <c r="DX50" s="4"/>
      <c r="DY50" s="4"/>
      <c r="DZ50" s="24"/>
    </row>
    <row r="51" spans="1:130" ht="20.25" customHeight="1" x14ac:dyDescent="0.25">
      <c r="A51" s="11" t="s">
        <v>17</v>
      </c>
      <c r="B51" s="5" t="str">
        <f>AH45</f>
        <v>1</v>
      </c>
      <c r="C51" s="6" t="str">
        <f t="shared" ref="C51" si="749">AI45</f>
        <v>1</v>
      </c>
      <c r="D51" s="6" t="str">
        <f t="shared" ref="D51" si="750">AJ45</f>
        <v>1</v>
      </c>
      <c r="E51" s="6" t="str">
        <f t="shared" ref="E51" si="751">AK45</f>
        <v>0</v>
      </c>
      <c r="F51" s="6" t="str">
        <f t="shared" ref="F51" si="752">AL45</f>
        <v>1</v>
      </c>
      <c r="G51" s="6" t="str">
        <f t="shared" ref="G51" si="753">AM45</f>
        <v>1</v>
      </c>
      <c r="H51" s="6" t="str">
        <f t="shared" ref="H51" si="754">AN45</f>
        <v>0</v>
      </c>
      <c r="I51" s="6" t="str">
        <f t="shared" ref="I51" si="755">AO45</f>
        <v>1</v>
      </c>
      <c r="J51" s="22" t="str">
        <f t="shared" ref="J51" si="756">AP45</f>
        <v>1</v>
      </c>
      <c r="K51" s="6" t="str">
        <f t="shared" ref="K51" si="757">AQ45</f>
        <v>1</v>
      </c>
      <c r="L51" s="6" t="str">
        <f t="shared" ref="L51" si="758">AR45</f>
        <v>0</v>
      </c>
      <c r="M51" s="6" t="str">
        <f t="shared" ref="M51" si="759">AS45</f>
        <v>0</v>
      </c>
      <c r="N51" s="6" t="str">
        <f t="shared" ref="N51" si="760">AT45</f>
        <v>1</v>
      </c>
      <c r="O51" s="6" t="str">
        <f t="shared" ref="O51" si="761">AU45</f>
        <v>1</v>
      </c>
      <c r="P51" s="6" t="str">
        <f t="shared" ref="P51" si="762">AV45</f>
        <v>0</v>
      </c>
      <c r="Q51" s="23" t="str">
        <f t="shared" ref="Q51" si="763">AW45</f>
        <v>1</v>
      </c>
      <c r="R51" s="6" t="str">
        <f t="shared" ref="R51" si="764">AX45</f>
        <v>1</v>
      </c>
      <c r="S51" s="6" t="str">
        <f t="shared" ref="S51" si="765">AY45</f>
        <v>0</v>
      </c>
      <c r="T51" s="6" t="str">
        <f t="shared" ref="T51" si="766">AZ45</f>
        <v>1</v>
      </c>
      <c r="U51" s="6" t="str">
        <f t="shared" ref="U51" si="767">BA45</f>
        <v>1</v>
      </c>
      <c r="V51" s="6" t="str">
        <f t="shared" ref="V51" si="768">BB45</f>
        <v>0</v>
      </c>
      <c r="W51" s="6" t="str">
        <f t="shared" ref="W51" si="769">BC45</f>
        <v>0</v>
      </c>
      <c r="X51" s="6" t="str">
        <f t="shared" ref="X51" si="770">BD45</f>
        <v>0</v>
      </c>
      <c r="Y51" s="6" t="str">
        <f t="shared" ref="Y51" si="771">BE45</f>
        <v>0</v>
      </c>
      <c r="Z51" s="22" t="str">
        <f t="shared" ref="Z51" si="772">BF45</f>
        <v>1</v>
      </c>
      <c r="AA51" s="6" t="str">
        <f t="shared" ref="AA51" si="773">BG45</f>
        <v>1</v>
      </c>
      <c r="AB51" s="6" t="str">
        <f t="shared" ref="AB51" si="774">BH45</f>
        <v>1</v>
      </c>
      <c r="AC51" s="6" t="str">
        <f t="shared" ref="AC51" si="775">BI45</f>
        <v>0</v>
      </c>
      <c r="AD51" s="6" t="str">
        <f t="shared" ref="AD51" si="776">BJ45</f>
        <v>1</v>
      </c>
      <c r="AE51" s="6" t="str">
        <f t="shared" ref="AE51" si="777">BK45</f>
        <v>0</v>
      </c>
      <c r="AF51" s="6" t="str">
        <f t="shared" ref="AF51" si="778">BL45</f>
        <v>0</v>
      </c>
      <c r="AG51" s="23" t="str">
        <f t="shared" ref="AG51" si="779">BM45</f>
        <v>0</v>
      </c>
      <c r="AH51" s="6" t="str">
        <f>IF(AH50=B45,"0","1")</f>
        <v>0</v>
      </c>
      <c r="AI51" s="6" t="str">
        <f t="shared" ref="AI51" si="780">IF(AI50=C45,"0","1")</f>
        <v>0</v>
      </c>
      <c r="AJ51" s="6" t="str">
        <f t="shared" ref="AJ51" si="781">IF(AJ50=D45,"0","1")</f>
        <v>0</v>
      </c>
      <c r="AK51" s="6" t="str">
        <f t="shared" ref="AK51" si="782">IF(AK50=E45,"0","1")</f>
        <v>1</v>
      </c>
      <c r="AL51" s="6" t="str">
        <f t="shared" ref="AL51" si="783">IF(AL50=F45,"0","1")</f>
        <v>1</v>
      </c>
      <c r="AM51" s="6" t="str">
        <f t="shared" ref="AM51" si="784">IF(AM50=G45,"0","1")</f>
        <v>0</v>
      </c>
      <c r="AN51" s="6" t="str">
        <f t="shared" ref="AN51" si="785">IF(AN50=H45,"0","1")</f>
        <v>1</v>
      </c>
      <c r="AO51" s="6" t="str">
        <f t="shared" ref="AO51" si="786">IF(AO50=I45,"0","1")</f>
        <v>1</v>
      </c>
      <c r="AP51" s="22" t="str">
        <f t="shared" ref="AP51" si="787">IF(AP50=J45,"0","1")</f>
        <v>1</v>
      </c>
      <c r="AQ51" s="6" t="str">
        <f t="shared" ref="AQ51" si="788">IF(AQ50=K45,"0","1")</f>
        <v>0</v>
      </c>
      <c r="AR51" s="6" t="str">
        <f t="shared" ref="AR51" si="789">IF(AR50=L45,"0","1")</f>
        <v>0</v>
      </c>
      <c r="AS51" s="6" t="str">
        <f t="shared" ref="AS51" si="790">IF(AS50=M45,"0","1")</f>
        <v>0</v>
      </c>
      <c r="AT51" s="6" t="str">
        <f t="shared" ref="AT51" si="791">IF(AT50=N45,"0","1")</f>
        <v>1</v>
      </c>
      <c r="AU51" s="6" t="str">
        <f t="shared" ref="AU51" si="792">IF(AU50=O45,"0","1")</f>
        <v>1</v>
      </c>
      <c r="AV51" s="6" t="str">
        <f t="shared" ref="AV51" si="793">IF(AV50=P45,"0","1")</f>
        <v>1</v>
      </c>
      <c r="AW51" s="23" t="str">
        <f t="shared" ref="AW51" si="794">IF(AW50=Q45,"0","1")</f>
        <v>1</v>
      </c>
      <c r="AX51" s="22" t="str">
        <f t="shared" ref="AX51" si="795">IF(AX50=R45,"0","1")</f>
        <v>1</v>
      </c>
      <c r="AY51" s="6" t="str">
        <f t="shared" ref="AY51" si="796">IF(AY50=S45,"0","1")</f>
        <v>0</v>
      </c>
      <c r="AZ51" s="6" t="str">
        <f t="shared" ref="AZ51" si="797">IF(AZ50=T45,"0","1")</f>
        <v>1</v>
      </c>
      <c r="BA51" s="6" t="str">
        <f t="shared" ref="BA51" si="798">IF(BA50=U45,"0","1")</f>
        <v>0</v>
      </c>
      <c r="BB51" s="6" t="str">
        <f t="shared" ref="BB51" si="799">IF(BB50=V45,"0","1")</f>
        <v>0</v>
      </c>
      <c r="BC51" s="6" t="str">
        <f t="shared" ref="BC51" si="800">IF(BC50=W45,"0","1")</f>
        <v>1</v>
      </c>
      <c r="BD51" s="6" t="str">
        <f t="shared" ref="BD51" si="801">IF(BD50=X45,"0","1")</f>
        <v>0</v>
      </c>
      <c r="BE51" s="23" t="str">
        <f t="shared" ref="BE51" si="802">IF(BE50=Y45,"0","1")</f>
        <v>1</v>
      </c>
      <c r="BF51" s="6" t="str">
        <f t="shared" ref="BF51" si="803">IF(BF50=Z45,"0","1")</f>
        <v>0</v>
      </c>
      <c r="BG51" s="6" t="str">
        <f t="shared" ref="BG51" si="804">IF(BG50=AA45,"0","1")</f>
        <v>1</v>
      </c>
      <c r="BH51" s="6" t="str">
        <f t="shared" ref="BH51" si="805">IF(BH50=AB45,"0","1")</f>
        <v>0</v>
      </c>
      <c r="BI51" s="6" t="str">
        <f t="shared" ref="BI51" si="806">IF(BI50=AC45,"0","1")</f>
        <v>0</v>
      </c>
      <c r="BJ51" s="6" t="str">
        <f t="shared" ref="BJ51" si="807">IF(BJ50=AD45,"0","1")</f>
        <v>0</v>
      </c>
      <c r="BK51" s="6" t="str">
        <f t="shared" ref="BK51" si="808">IF(BK50=AE45,"0","1")</f>
        <v>0</v>
      </c>
      <c r="BL51" s="6" t="str">
        <f t="shared" ref="BL51" si="809">IF(BL50=AF45,"0","1")</f>
        <v>0</v>
      </c>
      <c r="BM51" s="14" t="str">
        <f t="shared" ref="BM51" si="810">IF(BM50=AG45,"0","1")</f>
        <v>1</v>
      </c>
      <c r="BN51" s="4"/>
      <c r="BO51" s="4"/>
      <c r="BP51" s="4"/>
      <c r="BQ51" s="4"/>
      <c r="BR51" s="4"/>
      <c r="BS51" s="4"/>
      <c r="BT51" s="4"/>
      <c r="BU51" s="4"/>
      <c r="BV51" s="22"/>
      <c r="BW51" s="6"/>
      <c r="BX51" s="6"/>
      <c r="BY51" s="6"/>
      <c r="BZ51" s="6"/>
      <c r="CA51" s="6"/>
      <c r="CB51" s="6"/>
      <c r="CC51" s="23"/>
      <c r="CD51" s="4"/>
      <c r="CE51" s="4"/>
      <c r="CF51" s="4"/>
      <c r="CG51" s="4"/>
      <c r="CH51" s="4"/>
      <c r="CI51" s="4"/>
      <c r="CJ51" s="4"/>
      <c r="CK51" s="4"/>
      <c r="CL51" s="22"/>
      <c r="CM51" s="6"/>
      <c r="CN51" s="6"/>
      <c r="CO51" s="6"/>
      <c r="CP51" s="6"/>
      <c r="CQ51" s="6"/>
      <c r="CR51" s="6"/>
      <c r="CS51" s="23"/>
      <c r="CT51" s="4"/>
      <c r="CU51" s="4"/>
      <c r="CV51" s="4"/>
      <c r="CW51" s="4"/>
      <c r="CX51" s="4"/>
      <c r="CY51" s="4"/>
      <c r="CZ51" s="4"/>
      <c r="DA51" s="4"/>
      <c r="DB51" s="22"/>
      <c r="DC51" s="6"/>
      <c r="DD51" s="6"/>
      <c r="DE51" s="6"/>
      <c r="DF51" s="6"/>
      <c r="DG51" s="6"/>
      <c r="DH51" s="6"/>
      <c r="DI51" s="23"/>
      <c r="DJ51" s="22"/>
      <c r="DK51" s="6"/>
      <c r="DL51" s="6"/>
      <c r="DM51" s="6"/>
      <c r="DN51" s="6"/>
      <c r="DO51" s="6"/>
      <c r="DP51" s="6"/>
      <c r="DQ51" s="23"/>
      <c r="DR51" s="4"/>
      <c r="DS51" s="4"/>
      <c r="DT51" s="4"/>
      <c r="DU51" s="4"/>
      <c r="DV51" s="4"/>
      <c r="DW51" s="4"/>
      <c r="DX51" s="4"/>
      <c r="DY51" s="4"/>
      <c r="DZ51" s="24"/>
    </row>
    <row r="52" spans="1:130" ht="20.25" customHeight="1" x14ac:dyDescent="0.25">
      <c r="A52" s="16" t="s">
        <v>97</v>
      </c>
      <c r="B52" s="17"/>
      <c r="C52" s="18"/>
      <c r="D52" s="18"/>
      <c r="E52" s="18"/>
      <c r="F52" s="18"/>
      <c r="G52" s="18"/>
      <c r="H52" s="18"/>
      <c r="I52" s="18"/>
      <c r="J52" s="20"/>
      <c r="K52" s="18"/>
      <c r="L52" s="18"/>
      <c r="M52" s="18"/>
      <c r="N52" s="18"/>
      <c r="O52" s="18"/>
      <c r="P52" s="18"/>
      <c r="Q52" s="21"/>
      <c r="R52" s="18"/>
      <c r="S52" s="18"/>
      <c r="T52" s="18"/>
      <c r="U52" s="18"/>
      <c r="V52" s="18"/>
      <c r="W52" s="18"/>
      <c r="X52" s="18"/>
      <c r="Y52" s="18"/>
      <c r="Z52" s="20"/>
      <c r="AA52" s="18"/>
      <c r="AB52" s="18"/>
      <c r="AC52" s="18"/>
      <c r="AD52" s="18"/>
      <c r="AE52" s="18"/>
      <c r="AF52" s="18"/>
      <c r="AG52" s="21"/>
      <c r="AH52" s="18"/>
      <c r="AI52" s="18"/>
      <c r="AJ52" s="18"/>
      <c r="AK52" s="18"/>
      <c r="AL52" s="18"/>
      <c r="AM52" s="18"/>
      <c r="AN52" s="18"/>
      <c r="AO52" s="18"/>
      <c r="AP52" s="20"/>
      <c r="AQ52" s="18"/>
      <c r="AR52" s="18"/>
      <c r="AS52" s="18"/>
      <c r="AT52" s="18"/>
      <c r="AU52" s="18"/>
      <c r="AV52" s="18"/>
      <c r="AW52" s="21"/>
      <c r="AX52" s="20"/>
      <c r="AY52" s="18"/>
      <c r="AZ52" s="18"/>
      <c r="BA52" s="18"/>
      <c r="BB52" s="18"/>
      <c r="BC52" s="18"/>
      <c r="BD52" s="18"/>
      <c r="BE52" s="21"/>
      <c r="BF52" s="18"/>
      <c r="BG52" s="18"/>
      <c r="BH52" s="18"/>
      <c r="BI52" s="18"/>
      <c r="BJ52" s="18"/>
      <c r="BK52" s="18"/>
      <c r="BL52" s="18"/>
      <c r="BM52" s="19"/>
      <c r="BN52" s="18"/>
      <c r="BO52" s="18"/>
      <c r="BP52" s="18"/>
      <c r="BQ52" s="18"/>
      <c r="BR52" s="18"/>
      <c r="BS52" s="18"/>
      <c r="BT52" s="18"/>
      <c r="BU52" s="18"/>
      <c r="BV52" s="20"/>
      <c r="BW52" s="18"/>
      <c r="BX52" s="18"/>
      <c r="BY52" s="18"/>
      <c r="BZ52" s="18"/>
      <c r="CA52" s="18"/>
      <c r="CB52" s="18"/>
      <c r="CC52" s="21"/>
      <c r="CD52" s="18"/>
      <c r="CE52" s="18"/>
      <c r="CF52" s="18"/>
      <c r="CG52" s="18"/>
      <c r="CH52" s="18"/>
      <c r="CI52" s="18"/>
      <c r="CJ52" s="18"/>
      <c r="CK52" s="18"/>
      <c r="CL52" s="20"/>
      <c r="CM52" s="18"/>
      <c r="CN52" s="18"/>
      <c r="CO52" s="18"/>
      <c r="CP52" s="18"/>
      <c r="CQ52" s="18"/>
      <c r="CR52" s="18"/>
      <c r="CS52" s="21"/>
      <c r="CT52" s="18"/>
      <c r="CU52" s="18"/>
      <c r="CV52" s="18"/>
      <c r="CW52" s="18"/>
      <c r="CX52" s="18"/>
      <c r="CY52" s="18"/>
      <c r="CZ52" s="18"/>
      <c r="DA52" s="18"/>
      <c r="DB52" s="20"/>
      <c r="DC52" s="18"/>
      <c r="DD52" s="18"/>
      <c r="DE52" s="18"/>
      <c r="DF52" s="18"/>
      <c r="DG52" s="18"/>
      <c r="DH52" s="18"/>
      <c r="DI52" s="21"/>
      <c r="DJ52" s="20"/>
      <c r="DK52" s="18"/>
      <c r="DL52" s="18"/>
      <c r="DM52" s="18"/>
      <c r="DN52" s="18"/>
      <c r="DO52" s="18"/>
      <c r="DP52" s="18"/>
      <c r="DQ52" s="21"/>
      <c r="DR52" s="18"/>
      <c r="DS52" s="18"/>
      <c r="DT52" s="18"/>
      <c r="DU52" s="18"/>
      <c r="DV52" s="18"/>
      <c r="DW52" s="18"/>
      <c r="DX52" s="18"/>
      <c r="DY52" s="18"/>
      <c r="DZ52" s="25"/>
    </row>
    <row r="53" spans="1:130" ht="20.25" customHeight="1" x14ac:dyDescent="0.25">
      <c r="A53" s="11" t="s">
        <v>18</v>
      </c>
      <c r="B53" s="5"/>
      <c r="C53" s="6"/>
      <c r="D53" s="6"/>
      <c r="E53" s="6"/>
      <c r="F53" s="6"/>
      <c r="G53" s="6"/>
      <c r="H53" s="6"/>
      <c r="I53" s="6"/>
      <c r="J53" s="22"/>
      <c r="K53" s="6"/>
      <c r="L53" s="6"/>
      <c r="M53" s="6"/>
      <c r="N53" s="6"/>
      <c r="O53" s="6"/>
      <c r="P53" s="6"/>
      <c r="Q53" s="23"/>
      <c r="R53" s="6" t="str">
        <f>BM51</f>
        <v>1</v>
      </c>
      <c r="S53" s="6" t="str">
        <f>AH51</f>
        <v>0</v>
      </c>
      <c r="T53" s="6" t="str">
        <f>AI51</f>
        <v>0</v>
      </c>
      <c r="U53" s="6" t="str">
        <f>AJ51</f>
        <v>0</v>
      </c>
      <c r="V53" s="6" t="str">
        <f>AK51</f>
        <v>1</v>
      </c>
      <c r="W53" s="6" t="str">
        <f>AL51</f>
        <v>1</v>
      </c>
      <c r="X53" s="6" t="str">
        <f t="shared" ref="X53" si="811">AK51</f>
        <v>1</v>
      </c>
      <c r="Y53" s="6" t="str">
        <f t="shared" ref="Y53" si="812">AL51</f>
        <v>1</v>
      </c>
      <c r="Z53" s="22" t="str">
        <f t="shared" ref="Z53" si="813">AM51</f>
        <v>0</v>
      </c>
      <c r="AA53" s="6" t="str">
        <f t="shared" ref="AA53" si="814">AN51</f>
        <v>1</v>
      </c>
      <c r="AB53" s="6" t="str">
        <f t="shared" ref="AB53" si="815">AO51</f>
        <v>1</v>
      </c>
      <c r="AC53" s="6" t="str">
        <f t="shared" ref="AC53" si="816">AP51</f>
        <v>1</v>
      </c>
      <c r="AD53" s="6" t="str">
        <f t="shared" ref="AD53" si="817">AO51</f>
        <v>1</v>
      </c>
      <c r="AE53" s="6" t="str">
        <f t="shared" ref="AE53" si="818">AP51</f>
        <v>1</v>
      </c>
      <c r="AF53" s="6" t="str">
        <f t="shared" ref="AF53" si="819">AQ51</f>
        <v>0</v>
      </c>
      <c r="AG53" s="23" t="str">
        <f t="shared" ref="AG53" si="820">AR51</f>
        <v>0</v>
      </c>
      <c r="AH53" s="6" t="str">
        <f t="shared" ref="AH53" si="821">AS51</f>
        <v>0</v>
      </c>
      <c r="AI53" s="6" t="str">
        <f t="shared" ref="AI53" si="822">AT51</f>
        <v>1</v>
      </c>
      <c r="AJ53" s="6" t="str">
        <f t="shared" ref="AJ53" si="823">AS51</f>
        <v>0</v>
      </c>
      <c r="AK53" s="6" t="str">
        <f t="shared" ref="AK53" si="824">AT51</f>
        <v>1</v>
      </c>
      <c r="AL53" s="6" t="str">
        <f t="shared" ref="AL53" si="825">AU51</f>
        <v>1</v>
      </c>
      <c r="AM53" s="6" t="str">
        <f t="shared" ref="AM53" si="826">AV51</f>
        <v>1</v>
      </c>
      <c r="AN53" s="6" t="str">
        <f t="shared" ref="AN53" si="827">AW51</f>
        <v>1</v>
      </c>
      <c r="AO53" s="6" t="str">
        <f t="shared" ref="AO53" si="828">AX51</f>
        <v>1</v>
      </c>
      <c r="AP53" s="22" t="str">
        <f t="shared" ref="AP53" si="829">AW51</f>
        <v>1</v>
      </c>
      <c r="AQ53" s="6" t="str">
        <f t="shared" ref="AQ53" si="830">AX51</f>
        <v>1</v>
      </c>
      <c r="AR53" s="6" t="str">
        <f t="shared" ref="AR53" si="831">AY51</f>
        <v>0</v>
      </c>
      <c r="AS53" s="6" t="str">
        <f t="shared" ref="AS53" si="832">AZ51</f>
        <v>1</v>
      </c>
      <c r="AT53" s="6" t="str">
        <f t="shared" ref="AT53" si="833">BA51</f>
        <v>0</v>
      </c>
      <c r="AU53" s="6" t="str">
        <f t="shared" ref="AU53" si="834">BB51</f>
        <v>0</v>
      </c>
      <c r="AV53" s="6" t="str">
        <f t="shared" ref="AV53" si="835">BA51</f>
        <v>0</v>
      </c>
      <c r="AW53" s="23" t="str">
        <f t="shared" ref="AW53" si="836">BB51</f>
        <v>0</v>
      </c>
      <c r="AX53" s="22" t="str">
        <f t="shared" ref="AX53" si="837">BC51</f>
        <v>1</v>
      </c>
      <c r="AY53" s="6" t="str">
        <f t="shared" ref="AY53" si="838">BD51</f>
        <v>0</v>
      </c>
      <c r="AZ53" s="6" t="str">
        <f t="shared" ref="AZ53" si="839">BE51</f>
        <v>1</v>
      </c>
      <c r="BA53" s="6" t="str">
        <f t="shared" ref="BA53" si="840">BF51</f>
        <v>0</v>
      </c>
      <c r="BB53" s="6" t="str">
        <f t="shared" ref="BB53" si="841">BE51</f>
        <v>1</v>
      </c>
      <c r="BC53" s="6" t="str">
        <f t="shared" ref="BC53" si="842">BF51</f>
        <v>0</v>
      </c>
      <c r="BD53" s="6" t="str">
        <f t="shared" ref="BD53" si="843">BG51</f>
        <v>1</v>
      </c>
      <c r="BE53" s="23" t="str">
        <f t="shared" ref="BE53" si="844">BH51</f>
        <v>0</v>
      </c>
      <c r="BF53" s="6" t="str">
        <f t="shared" ref="BF53" si="845">BI51</f>
        <v>0</v>
      </c>
      <c r="BG53" s="6" t="str">
        <f t="shared" ref="BG53" si="846">BJ51</f>
        <v>0</v>
      </c>
      <c r="BH53" s="6" t="str">
        <f>BI51</f>
        <v>0</v>
      </c>
      <c r="BI53" s="6" t="str">
        <f>BJ51</f>
        <v>0</v>
      </c>
      <c r="BJ53" s="6" t="str">
        <f>BK51</f>
        <v>0</v>
      </c>
      <c r="BK53" s="6" t="str">
        <f>BL51</f>
        <v>0</v>
      </c>
      <c r="BL53" s="6" t="str">
        <f>BM51</f>
        <v>1</v>
      </c>
      <c r="BM53" s="14" t="str">
        <f>AH51</f>
        <v>0</v>
      </c>
      <c r="BN53" s="4" t="str">
        <f>BP47</f>
        <v>0</v>
      </c>
      <c r="BO53" s="4" t="str">
        <f t="shared" ref="BO53" si="847">BQ47</f>
        <v>1</v>
      </c>
      <c r="BP53" s="4" t="str">
        <f t="shared" ref="BP53" si="848">BR47</f>
        <v>1</v>
      </c>
      <c r="BQ53" s="4" t="str">
        <f t="shared" ref="BQ53" si="849">BS47</f>
        <v>0</v>
      </c>
      <c r="BR53" s="4" t="str">
        <f t="shared" ref="BR53" si="850">BT47</f>
        <v>0</v>
      </c>
      <c r="BS53" s="4" t="str">
        <f t="shared" ref="BS53" si="851">BU47</f>
        <v>1</v>
      </c>
      <c r="BT53" s="4" t="str">
        <f t="shared" ref="BT53" si="852">BV47</f>
        <v>1</v>
      </c>
      <c r="BU53" s="4" t="str">
        <f t="shared" ref="BU53" si="853">BW47</f>
        <v>1</v>
      </c>
      <c r="BV53" s="22" t="str">
        <f t="shared" ref="BV53" si="854">BX47</f>
        <v>1</v>
      </c>
      <c r="BW53" s="6" t="str">
        <f t="shared" ref="BW53" si="855">BY47</f>
        <v>1</v>
      </c>
      <c r="BX53" s="6" t="str">
        <f t="shared" ref="BX53" si="856">BZ47</f>
        <v>1</v>
      </c>
      <c r="BY53" s="6" t="str">
        <f t="shared" ref="BY53" si="857">CA47</f>
        <v>0</v>
      </c>
      <c r="BZ53" s="6" t="str">
        <f t="shared" ref="BZ53" si="858">CB47</f>
        <v>1</v>
      </c>
      <c r="CA53" s="6" t="str">
        <f t="shared" ref="CA53" si="859">CC47</f>
        <v>1</v>
      </c>
      <c r="CB53" s="6" t="str">
        <f t="shared" ref="CB53" si="860">CD47</f>
        <v>0</v>
      </c>
      <c r="CC53" s="23" t="str">
        <f t="shared" ref="CC53" si="861">CE47</f>
        <v>1</v>
      </c>
      <c r="CD53" s="4" t="str">
        <f t="shared" ref="CD53" si="862">CF47</f>
        <v>1</v>
      </c>
      <c r="CE53" s="4" t="str">
        <f t="shared" ref="CE53" si="863">CG47</f>
        <v>0</v>
      </c>
      <c r="CF53" s="4" t="str">
        <f t="shared" ref="CF53" si="864">CH47</f>
        <v>0</v>
      </c>
      <c r="CG53" s="4" t="str">
        <f t="shared" ref="CG53" si="865">CI47</f>
        <v>0</v>
      </c>
      <c r="CH53" s="4" t="str">
        <f t="shared" ref="CH53" si="866">CJ47</f>
        <v>0</v>
      </c>
      <c r="CI53" s="4" t="str">
        <f t="shared" ref="CI53" si="867">CK47</f>
        <v>0</v>
      </c>
      <c r="CJ53" s="4" t="str">
        <f t="shared" ref="CJ53" si="868">CL47</f>
        <v>1</v>
      </c>
      <c r="CK53" s="4" t="str">
        <f t="shared" ref="CK53" si="869">CM47</f>
        <v>1</v>
      </c>
      <c r="CL53" s="22" t="str">
        <f t="shared" ref="CL53" si="870">CN47</f>
        <v>0</v>
      </c>
      <c r="CM53" s="6" t="str">
        <f t="shared" ref="CM53" si="871">CO47</f>
        <v>1</v>
      </c>
      <c r="CN53" s="6" t="str">
        <f>BN47</f>
        <v>0</v>
      </c>
      <c r="CO53" s="6" t="str">
        <f>BO47</f>
        <v>1</v>
      </c>
      <c r="CP53" s="6" t="str">
        <f t="shared" ref="CP53" si="872">CR47</f>
        <v>0</v>
      </c>
      <c r="CQ53" s="6" t="str">
        <f t="shared" ref="CQ53" si="873">CS47</f>
        <v>1</v>
      </c>
      <c r="CR53" s="6" t="str">
        <f t="shared" ref="CR53" si="874">CT47</f>
        <v>0</v>
      </c>
      <c r="CS53" s="23" t="str">
        <f t="shared" ref="CS53" si="875">CU47</f>
        <v>1</v>
      </c>
      <c r="CT53" s="4" t="str">
        <f t="shared" ref="CT53" si="876">CV47</f>
        <v>0</v>
      </c>
      <c r="CU53" s="4" t="str">
        <f t="shared" ref="CU53" si="877">CW47</f>
        <v>0</v>
      </c>
      <c r="CV53" s="4" t="str">
        <f t="shared" ref="CV53" si="878">CX47</f>
        <v>1</v>
      </c>
      <c r="CW53" s="4" t="str">
        <f t="shared" ref="CW53" si="879">CY47</f>
        <v>1</v>
      </c>
      <c r="CX53" s="4" t="str">
        <f t="shared" ref="CX53" si="880">CZ47</f>
        <v>1</v>
      </c>
      <c r="CY53" s="4" t="str">
        <f t="shared" ref="CY53" si="881">DA47</f>
        <v>0</v>
      </c>
      <c r="CZ53" s="4" t="str">
        <f t="shared" ref="CZ53" si="882">DB47</f>
        <v>1</v>
      </c>
      <c r="DA53" s="4" t="str">
        <f t="shared" ref="DA53" si="883">DC47</f>
        <v>1</v>
      </c>
      <c r="DB53" s="22" t="str">
        <f t="shared" ref="DB53" si="884">DD47</f>
        <v>0</v>
      </c>
      <c r="DC53" s="6" t="str">
        <f t="shared" ref="DC53" si="885">DE47</f>
        <v>1</v>
      </c>
      <c r="DD53" s="6" t="str">
        <f t="shared" ref="DD53" si="886">DF47</f>
        <v>0</v>
      </c>
      <c r="DE53" s="6" t="str">
        <f t="shared" ref="DE53" si="887">DG47</f>
        <v>1</v>
      </c>
      <c r="DF53" s="6" t="str">
        <f t="shared" ref="DF53" si="888">DH47</f>
        <v>1</v>
      </c>
      <c r="DG53" s="6" t="str">
        <f t="shared" ref="DG53" si="889">DI47</f>
        <v>0</v>
      </c>
      <c r="DH53" s="6" t="str">
        <f t="shared" ref="DH53" si="890">DJ47</f>
        <v>0</v>
      </c>
      <c r="DI53" s="23" t="str">
        <f t="shared" ref="DI53" si="891">DK47</f>
        <v>0</v>
      </c>
      <c r="DJ53" s="22" t="str">
        <f t="shared" ref="DJ53" si="892">DL47</f>
        <v>0</v>
      </c>
      <c r="DK53" s="6" t="str">
        <f t="shared" ref="DK53" si="893">DM47</f>
        <v>0</v>
      </c>
      <c r="DL53" s="6" t="str">
        <f t="shared" ref="DL53" si="894">DN47</f>
        <v>0</v>
      </c>
      <c r="DM53" s="6" t="str">
        <f t="shared" ref="DM53" si="895">DO47</f>
        <v>0</v>
      </c>
      <c r="DN53" s="6" t="str">
        <f t="shared" ref="DN53" si="896">DP47</f>
        <v>0</v>
      </c>
      <c r="DO53" s="6" t="str">
        <f t="shared" ref="DO53" si="897">DQ47</f>
        <v>1</v>
      </c>
      <c r="DP53" s="6" t="str">
        <f>CP47</f>
        <v>0</v>
      </c>
      <c r="DQ53" s="23" t="str">
        <f>CQ47</f>
        <v>0</v>
      </c>
      <c r="DR53" s="4"/>
      <c r="DS53" s="4"/>
      <c r="DT53" s="4"/>
      <c r="DU53" s="4"/>
      <c r="DV53" s="4"/>
      <c r="DW53" s="4"/>
      <c r="DX53" s="4"/>
      <c r="DY53" s="4"/>
      <c r="DZ53" s="24" t="s">
        <v>110</v>
      </c>
    </row>
    <row r="54" spans="1:130" ht="20.25" customHeight="1" x14ac:dyDescent="0.25">
      <c r="A54" s="11" t="s">
        <v>13</v>
      </c>
      <c r="B54" s="5"/>
      <c r="C54" s="6"/>
      <c r="D54" s="6"/>
      <c r="E54" s="6"/>
      <c r="F54" s="6"/>
      <c r="G54" s="6"/>
      <c r="H54" s="6"/>
      <c r="I54" s="6"/>
      <c r="J54" s="22"/>
      <c r="K54" s="6"/>
      <c r="L54" s="6"/>
      <c r="M54" s="6"/>
      <c r="N54" s="6"/>
      <c r="O54" s="6"/>
      <c r="P54" s="6"/>
      <c r="Q54" s="23"/>
      <c r="R54" s="6" t="str">
        <f t="shared" ref="R54:BM54" si="898">IF(R53=BN54,"0","1")</f>
        <v>0</v>
      </c>
      <c r="S54" s="6" t="str">
        <f t="shared" si="898"/>
        <v>1</v>
      </c>
      <c r="T54" s="6" t="str">
        <f t="shared" si="898"/>
        <v>1</v>
      </c>
      <c r="U54" s="6" t="str">
        <f t="shared" si="898"/>
        <v>1</v>
      </c>
      <c r="V54" s="6" t="str">
        <f t="shared" si="898"/>
        <v>1</v>
      </c>
      <c r="W54" s="6" t="str">
        <f t="shared" si="898"/>
        <v>1</v>
      </c>
      <c r="X54" s="6" t="str">
        <f t="shared" si="898"/>
        <v>0</v>
      </c>
      <c r="Y54" s="6" t="str">
        <f t="shared" si="898"/>
        <v>0</v>
      </c>
      <c r="Z54" s="22" t="str">
        <f t="shared" si="898"/>
        <v>0</v>
      </c>
      <c r="AA54" s="6" t="str">
        <f t="shared" si="898"/>
        <v>0</v>
      </c>
      <c r="AB54" s="6" t="str">
        <f t="shared" si="898"/>
        <v>1</v>
      </c>
      <c r="AC54" s="6" t="str">
        <f t="shared" si="898"/>
        <v>0</v>
      </c>
      <c r="AD54" s="6" t="str">
        <f t="shared" si="898"/>
        <v>0</v>
      </c>
      <c r="AE54" s="6" t="str">
        <f t="shared" si="898"/>
        <v>1</v>
      </c>
      <c r="AF54" s="6" t="str">
        <f t="shared" si="898"/>
        <v>0</v>
      </c>
      <c r="AG54" s="23" t="str">
        <f t="shared" si="898"/>
        <v>0</v>
      </c>
      <c r="AH54" s="6" t="str">
        <f t="shared" si="898"/>
        <v>1</v>
      </c>
      <c r="AI54" s="6" t="str">
        <f t="shared" si="898"/>
        <v>0</v>
      </c>
      <c r="AJ54" s="6" t="str">
        <f t="shared" si="898"/>
        <v>1</v>
      </c>
      <c r="AK54" s="6" t="str">
        <f t="shared" si="898"/>
        <v>0</v>
      </c>
      <c r="AL54" s="6" t="str">
        <f t="shared" si="898"/>
        <v>1</v>
      </c>
      <c r="AM54" s="6" t="str">
        <f t="shared" si="898"/>
        <v>1</v>
      </c>
      <c r="AN54" s="6" t="str">
        <f t="shared" si="898"/>
        <v>0</v>
      </c>
      <c r="AO54" s="6" t="str">
        <f t="shared" si="898"/>
        <v>0</v>
      </c>
      <c r="AP54" s="22" t="str">
        <f t="shared" si="898"/>
        <v>1</v>
      </c>
      <c r="AQ54" s="6" t="str">
        <f t="shared" si="898"/>
        <v>1</v>
      </c>
      <c r="AR54" s="6" t="str">
        <f t="shared" si="898"/>
        <v>0</v>
      </c>
      <c r="AS54" s="6" t="str">
        <f t="shared" si="898"/>
        <v>0</v>
      </c>
      <c r="AT54" s="6" t="str">
        <f t="shared" si="898"/>
        <v>0</v>
      </c>
      <c r="AU54" s="6" t="str">
        <f t="shared" si="898"/>
        <v>0</v>
      </c>
      <c r="AV54" s="6" t="str">
        <f t="shared" si="898"/>
        <v>1</v>
      </c>
      <c r="AW54" s="23" t="str">
        <f t="shared" si="898"/>
        <v>1</v>
      </c>
      <c r="AX54" s="22" t="str">
        <f t="shared" si="898"/>
        <v>1</v>
      </c>
      <c r="AY54" s="6" t="str">
        <f t="shared" si="898"/>
        <v>1</v>
      </c>
      <c r="AZ54" s="6" t="str">
        <f t="shared" si="898"/>
        <v>1</v>
      </c>
      <c r="BA54" s="6" t="str">
        <f t="shared" si="898"/>
        <v>0</v>
      </c>
      <c r="BB54" s="6" t="str">
        <f t="shared" si="898"/>
        <v>0</v>
      </c>
      <c r="BC54" s="6" t="str">
        <f t="shared" si="898"/>
        <v>0</v>
      </c>
      <c r="BD54" s="6" t="str">
        <f t="shared" si="898"/>
        <v>0</v>
      </c>
      <c r="BE54" s="23" t="str">
        <f t="shared" si="898"/>
        <v>0</v>
      </c>
      <c r="BF54" s="6" t="str">
        <f t="shared" si="898"/>
        <v>0</v>
      </c>
      <c r="BG54" s="6" t="str">
        <f t="shared" si="898"/>
        <v>0</v>
      </c>
      <c r="BH54" s="6" t="str">
        <f t="shared" si="898"/>
        <v>0</v>
      </c>
      <c r="BI54" s="6" t="str">
        <f t="shared" si="898"/>
        <v>1</v>
      </c>
      <c r="BJ54" s="6" t="str">
        <f t="shared" si="898"/>
        <v>0</v>
      </c>
      <c r="BK54" s="6" t="str">
        <f t="shared" si="898"/>
        <v>1</v>
      </c>
      <c r="BL54" s="6" t="str">
        <f t="shared" si="898"/>
        <v>1</v>
      </c>
      <c r="BM54" s="14" t="str">
        <f t="shared" si="898"/>
        <v>1</v>
      </c>
      <c r="BN54" s="4" t="str">
        <f>CA53</f>
        <v>1</v>
      </c>
      <c r="BO54" s="4" t="str">
        <f>CD53</f>
        <v>1</v>
      </c>
      <c r="BP54" s="4" t="str">
        <f>BX53</f>
        <v>1</v>
      </c>
      <c r="BQ54" s="4" t="str">
        <f>CK53</f>
        <v>1</v>
      </c>
      <c r="BR54" s="4" t="str">
        <f>BN53</f>
        <v>0</v>
      </c>
      <c r="BS54" s="4" t="str">
        <f>BR53</f>
        <v>0</v>
      </c>
      <c r="BT54" s="4" t="str">
        <f>BP53</f>
        <v>1</v>
      </c>
      <c r="BU54" s="4" t="str">
        <f>CO53</f>
        <v>1</v>
      </c>
      <c r="BV54" s="22" t="str">
        <f>CB53</f>
        <v>0</v>
      </c>
      <c r="BW54" s="6" t="str">
        <f>BS53</f>
        <v>1</v>
      </c>
      <c r="BX54" s="6" t="str">
        <f>CH53</f>
        <v>0</v>
      </c>
      <c r="BY54" s="6" t="str">
        <f>BW53</f>
        <v>1</v>
      </c>
      <c r="BZ54" s="6" t="str">
        <f>CJ53</f>
        <v>1</v>
      </c>
      <c r="CA54" s="6" t="str">
        <f>CF53</f>
        <v>0</v>
      </c>
      <c r="CB54" s="6" t="str">
        <f>BY53</f>
        <v>0</v>
      </c>
      <c r="CC54" s="23" t="str">
        <f>BQ53</f>
        <v>0</v>
      </c>
      <c r="CD54" s="4" t="str">
        <f>CM53</f>
        <v>1</v>
      </c>
      <c r="CE54" s="4" t="str">
        <f>BU53</f>
        <v>1</v>
      </c>
      <c r="CF54" s="4" t="str">
        <f>CC53</f>
        <v>1</v>
      </c>
      <c r="CG54" s="4" t="str">
        <f>BT53</f>
        <v>1</v>
      </c>
      <c r="CH54" s="4" t="str">
        <f>CN53</f>
        <v>0</v>
      </c>
      <c r="CI54" s="4" t="str">
        <f>CG53</f>
        <v>0</v>
      </c>
      <c r="CJ54" s="4" t="str">
        <f>BZ53</f>
        <v>1</v>
      </c>
      <c r="CK54" s="4" t="str">
        <f>BO53</f>
        <v>1</v>
      </c>
      <c r="CL54" s="22" t="str">
        <f>DB53</f>
        <v>0</v>
      </c>
      <c r="CM54" s="6" t="str">
        <f>DM53</f>
        <v>0</v>
      </c>
      <c r="CN54" s="6" t="str">
        <f>CR53</f>
        <v>0</v>
      </c>
      <c r="CO54" s="6" t="str">
        <f>CX53</f>
        <v>1</v>
      </c>
      <c r="CP54" s="6" t="str">
        <f>DH53</f>
        <v>0</v>
      </c>
      <c r="CQ54" s="6" t="str">
        <f>DP53</f>
        <v>0</v>
      </c>
      <c r="CR54" s="6" t="str">
        <f>CQ53</f>
        <v>1</v>
      </c>
      <c r="CS54" s="23" t="str">
        <f>DA53</f>
        <v>1</v>
      </c>
      <c r="CT54" s="4" t="str">
        <f>DL53</f>
        <v>0</v>
      </c>
      <c r="CU54" s="4" t="str">
        <f>DF53</f>
        <v>1</v>
      </c>
      <c r="CV54" s="4" t="str">
        <f>CT53</f>
        <v>0</v>
      </c>
      <c r="CW54" s="4" t="str">
        <f>DI53</f>
        <v>0</v>
      </c>
      <c r="CX54" s="4" t="str">
        <f>DE53</f>
        <v>1</v>
      </c>
      <c r="CY54" s="4" t="str">
        <f>DJ53</f>
        <v>0</v>
      </c>
      <c r="CZ54" s="4" t="str">
        <f>CZ53</f>
        <v>1</v>
      </c>
      <c r="DA54" s="4" t="str">
        <f>DQ53</f>
        <v>0</v>
      </c>
      <c r="DB54" s="22" t="str">
        <f>CU53</f>
        <v>0</v>
      </c>
      <c r="DC54" s="6" t="str">
        <f>DN53</f>
        <v>0</v>
      </c>
      <c r="DD54" s="6" t="str">
        <f>DG53</f>
        <v>0</v>
      </c>
      <c r="DE54" s="6" t="str">
        <f>DC53</f>
        <v>1</v>
      </c>
      <c r="DF54" s="6" t="str">
        <f>DK53</f>
        <v>0</v>
      </c>
      <c r="DG54" s="6" t="str">
        <f>CW53</f>
        <v>1</v>
      </c>
      <c r="DH54" s="6" t="str">
        <f>CP53</f>
        <v>0</v>
      </c>
      <c r="DI54" s="23" t="str">
        <f>CS53</f>
        <v>1</v>
      </c>
      <c r="DJ54" s="22"/>
      <c r="DK54" s="6"/>
      <c r="DL54" s="6"/>
      <c r="DM54" s="6"/>
      <c r="DN54" s="6"/>
      <c r="DO54" s="6"/>
      <c r="DP54" s="6"/>
      <c r="DQ54" s="23"/>
      <c r="DR54" s="4"/>
      <c r="DS54" s="4"/>
      <c r="DT54" s="4"/>
      <c r="DU54" s="4"/>
      <c r="DV54" s="4"/>
      <c r="DW54" s="4"/>
      <c r="DX54" s="4"/>
      <c r="DY54" s="4"/>
      <c r="DZ54" s="24" t="s">
        <v>108</v>
      </c>
    </row>
    <row r="55" spans="1:130" ht="20.25" customHeight="1" x14ac:dyDescent="0.25">
      <c r="A55" s="11" t="s">
        <v>14</v>
      </c>
      <c r="B55" s="5"/>
      <c r="C55" s="6"/>
      <c r="D55" s="6"/>
      <c r="E55" s="6"/>
      <c r="F55" s="6"/>
      <c r="G55" s="6"/>
      <c r="H55" s="6"/>
      <c r="I55" s="6"/>
      <c r="J55" s="22"/>
      <c r="K55" s="6"/>
      <c r="L55" s="6"/>
      <c r="M55" s="6"/>
      <c r="N55" s="6"/>
      <c r="O55" s="6"/>
      <c r="P55" s="6"/>
      <c r="Q55" s="23"/>
      <c r="R55" s="6"/>
      <c r="S55" s="6"/>
      <c r="T55" s="6"/>
      <c r="U55" s="6"/>
      <c r="V55" s="6"/>
      <c r="W55" s="6"/>
      <c r="X55" s="6"/>
      <c r="Y55" s="6"/>
      <c r="Z55" s="22"/>
      <c r="AA55" s="6"/>
      <c r="AB55" s="6"/>
      <c r="AC55" s="6"/>
      <c r="AD55" s="6"/>
      <c r="AE55" s="6"/>
      <c r="AF55" s="6"/>
      <c r="AG55" s="23"/>
      <c r="AH55" s="6" t="str">
        <f>VLOOKUP(R54&amp;S54&amp;T54&amp;U54&amp;V54&amp;W54, 'S-boxes'!A$2:AG$65, 2, TRUE)</f>
        <v>1</v>
      </c>
      <c r="AI55" s="6" t="str">
        <f>VLOOKUP(R54&amp;S54&amp;T54&amp;U54&amp;V54&amp;W54, 'S-boxes'!A$2:AG$65, 3, TRUE)</f>
        <v>0</v>
      </c>
      <c r="AJ55" s="6" t="str">
        <f>VLOOKUP(R54&amp;S54&amp;T54&amp;U54&amp;V54&amp;W54, 'S-boxes'!A$2:AG$65, 4, TRUE)</f>
        <v>0</v>
      </c>
      <c r="AK55" s="6" t="str">
        <f>VLOOKUP(R54&amp;S54&amp;T54&amp;U54&amp;V54&amp;W54, 'S-boxes'!A$2:AG$65, 5, TRUE)</f>
        <v>0</v>
      </c>
      <c r="AL55" s="6" t="str">
        <f>VLOOKUP(X54&amp;Y54&amp;Z54&amp;AA54&amp;AB54&amp;AC54, 'S-boxes'!A$2:AG$65, 6, TRUE)</f>
        <v>0</v>
      </c>
      <c r="AM55" s="6" t="str">
        <f>VLOOKUP(X54&amp;Y54&amp;Z54&amp;AA54&amp;AB54&amp;AC54, 'S-boxes'!A$2:AG$65, 7, TRUE)</f>
        <v>0</v>
      </c>
      <c r="AN55" s="6" t="str">
        <f>VLOOKUP(X54&amp;Y54&amp;Z54&amp;AA54&amp;AB54&amp;AC54, 'S-boxes'!A$2:AG$65, 8, TRUE)</f>
        <v>0</v>
      </c>
      <c r="AO55" s="6" t="str">
        <f>VLOOKUP(X54&amp;Y54&amp;Z54&amp;AA54&amp;AB54&amp;AC54, 'S-boxes'!A$2:AG$65, 9, TRUE)</f>
        <v>1</v>
      </c>
      <c r="AP55" s="22" t="str">
        <f>VLOOKUP(AD54&amp;AE54&amp;AF54&amp;AG54&amp;AH54&amp;AI54, 'S-boxes'!A$2:AG$65, 10, TRUE)</f>
        <v>1</v>
      </c>
      <c r="AQ55" s="6" t="str">
        <f>VLOOKUP(AD54&amp;AE54&amp;AF54&amp;AG54&amp;AH54&amp;AI54, 'S-boxes'!A$2:AG$65, 11, TRUE)</f>
        <v>1</v>
      </c>
      <c r="AR55" s="6" t="str">
        <f>VLOOKUP(AD54&amp;AE54&amp;AF54&amp;AG54&amp;AH54&amp;AI54, 'S-boxes'!A$2:AG$65, 12, TRUE)</f>
        <v>0</v>
      </c>
      <c r="AS55" s="6" t="str">
        <f>VLOOKUP(AD54&amp;AE54&amp;AF54&amp;AG54&amp;AH54&amp;AI54, 'S-boxes'!A$2:AG$65, 13, TRUE)</f>
        <v>1</v>
      </c>
      <c r="AT55" s="6" t="str">
        <f>VLOOKUP(AJ54&amp;AK54&amp;AL54&amp;AM54&amp;AN54&amp;AO54, 'S-boxes'!A$2:AG$65, 14, TRUE)</f>
        <v>0</v>
      </c>
      <c r="AU55" s="6" t="str">
        <f>VLOOKUP(AJ54&amp;AK54&amp;AL54&amp;AM54&amp;AN54&amp;AO54, 'S-boxes'!A$2:AG$65, 15, TRUE)</f>
        <v>1</v>
      </c>
      <c r="AV55" s="6" t="str">
        <f>VLOOKUP(AJ54&amp;AK54&amp;AL54&amp;AM54&amp;AN54&amp;AO54, 'S-boxes'!A$2:AG$65, 16, TRUE)</f>
        <v>1</v>
      </c>
      <c r="AW55" s="23" t="str">
        <f>VLOOKUP(AJ54&amp;AK54&amp;AL54&amp;AM54&amp;AN54&amp;AO54, 'S-boxes'!A$2:AG$65, 17, TRUE)</f>
        <v>1</v>
      </c>
      <c r="AX55" s="22" t="str">
        <f>VLOOKUP(AP54&amp;AQ54&amp;AR54&amp;AS54&amp;AT54&amp;AU54, 'S-boxes'!A$2:AG$65, 18, TRUE)</f>
        <v>1</v>
      </c>
      <c r="AY55" s="6" t="str">
        <f>VLOOKUP(AP54&amp;AQ54&amp;AR54&amp;AS54&amp;AT54&amp;AU54, 'S-boxes'!A$2:AG$65, 19, TRUE)</f>
        <v>1</v>
      </c>
      <c r="AZ55" s="6" t="str">
        <f>VLOOKUP(AP54&amp;AQ54&amp;AR54&amp;AS54&amp;AT54&amp;AU54, 'S-boxes'!A$2:AG$65, 20, TRUE)</f>
        <v>1</v>
      </c>
      <c r="BA55" s="6" t="str">
        <f>VLOOKUP(AP54&amp;AQ54&amp;AR54&amp;AS54&amp;AT54&amp;AU54, 'S-boxes'!A$2:AG$65, 21, TRUE)</f>
        <v>1</v>
      </c>
      <c r="BB55" s="6" t="str">
        <f>VLOOKUP(AV54&amp;AW54&amp;AX54&amp;AY54&amp;AZ54&amp;BA54, 'S-boxes'!A$2:AG$65, 22, TRUE)</f>
        <v>0</v>
      </c>
      <c r="BC55" s="6" t="str">
        <f>VLOOKUP(AV54&amp;AW54&amp;AX54&amp;AY54&amp;AZ54&amp;BA54, 'S-boxes'!A$2:AG$65, 23, TRUE)</f>
        <v>1</v>
      </c>
      <c r="BD55" s="6" t="str">
        <f>VLOOKUP(AV54&amp;AW54&amp;AX54&amp;AY54&amp;AZ54&amp;BA54, 'S-boxes'!A$2:AG$65, 24, TRUE)</f>
        <v>1</v>
      </c>
      <c r="BE55" s="23" t="str">
        <f>VLOOKUP(AV54&amp;AW54&amp;AX54&amp;AY54&amp;AZ54&amp;BA54, 'S-boxes'!A$2:AG$65, 25, TRUE)</f>
        <v>0</v>
      </c>
      <c r="BF55" s="6" t="str">
        <f>VLOOKUP(BB54&amp;BC54&amp;BD54&amp;BE54&amp;BF54&amp;BG54, 'S-boxes'!A$2:AG$65, 26, TRUE)</f>
        <v>0</v>
      </c>
      <c r="BG55" s="6" t="str">
        <f>VLOOKUP(BB54&amp;BC54&amp;BD54&amp;BE54&amp;BF54&amp;BG54, 'S-boxes'!A$2:AG$65, 27, TRUE)</f>
        <v>1</v>
      </c>
      <c r="BH55" s="6" t="str">
        <f>VLOOKUP(BB54&amp;BC54&amp;BD54&amp;BE54&amp;BF54&amp;BG54, 'S-boxes'!A$2:AG$65, 28, TRUE)</f>
        <v>0</v>
      </c>
      <c r="BI55" s="6" t="str">
        <f>VLOOKUP(BB54&amp;BC54&amp;BD54&amp;BE54&amp;BF54&amp;BG54, 'S-boxes'!A$2:AG$65, 29, TRUE)</f>
        <v>0</v>
      </c>
      <c r="BJ55" s="6" t="str">
        <f>VLOOKUP(BH54&amp;BI54&amp;BJ54&amp;BK54&amp;BL54&amp;BM54, 'S-boxes'!A$2:AG$65, 30, TRUE)</f>
        <v>1</v>
      </c>
      <c r="BK55" s="6" t="str">
        <f>VLOOKUP(BH54&amp;BI54&amp;BJ54&amp;BK54&amp;BL54&amp;BM54, 'S-boxes'!A$2:AG$65, 31, TRUE)</f>
        <v>0</v>
      </c>
      <c r="BL55" s="6" t="str">
        <f>VLOOKUP(BH54&amp;BI54&amp;BJ54&amp;BK54&amp;BL54&amp;BM54, 'S-boxes'!A$2:AG$65, 32, TRUE)</f>
        <v>1</v>
      </c>
      <c r="BM55" s="14" t="str">
        <f>VLOOKUP(BH54&amp;BI54&amp;BJ54&amp;BK54&amp;BL54&amp;BM54, 'S-boxes'!A$2:AG$65, 33, TRUE)</f>
        <v>1</v>
      </c>
      <c r="BN55" s="4"/>
      <c r="BO55" s="4"/>
      <c r="BP55" s="4"/>
      <c r="BQ55" s="4"/>
      <c r="BR55" s="4"/>
      <c r="BS55" s="4"/>
      <c r="BT55" s="4"/>
      <c r="BU55" s="4"/>
      <c r="BV55" s="22"/>
      <c r="BW55" s="6"/>
      <c r="BX55" s="6"/>
      <c r="BY55" s="6"/>
      <c r="BZ55" s="6"/>
      <c r="CA55" s="6"/>
      <c r="CB55" s="6"/>
      <c r="CC55" s="23"/>
      <c r="CD55" s="4"/>
      <c r="CE55" s="4"/>
      <c r="CF55" s="4"/>
      <c r="CG55" s="4"/>
      <c r="CH55" s="4"/>
      <c r="CI55" s="4"/>
      <c r="CJ55" s="4"/>
      <c r="CK55" s="4"/>
      <c r="CL55" s="22"/>
      <c r="CM55" s="6"/>
      <c r="CN55" s="6"/>
      <c r="CO55" s="6"/>
      <c r="CP55" s="6"/>
      <c r="CQ55" s="6"/>
      <c r="CR55" s="6"/>
      <c r="CS55" s="23"/>
      <c r="CT55" s="4"/>
      <c r="CU55" s="4"/>
      <c r="CV55" s="4"/>
      <c r="CW55" s="4"/>
      <c r="CX55" s="4"/>
      <c r="CY55" s="4"/>
      <c r="CZ55" s="4"/>
      <c r="DA55" s="4"/>
      <c r="DB55" s="22"/>
      <c r="DC55" s="6"/>
      <c r="DD55" s="6"/>
      <c r="DE55" s="6"/>
      <c r="DF55" s="6"/>
      <c r="DG55" s="6"/>
      <c r="DH55" s="6"/>
      <c r="DI55" s="23"/>
      <c r="DJ55" s="22"/>
      <c r="DK55" s="6"/>
      <c r="DL55" s="6"/>
      <c r="DM55" s="6"/>
      <c r="DN55" s="6"/>
      <c r="DO55" s="6"/>
      <c r="DP55" s="6"/>
      <c r="DQ55" s="23"/>
      <c r="DR55" s="4"/>
      <c r="DS55" s="4"/>
      <c r="DT55" s="4"/>
      <c r="DU55" s="4"/>
      <c r="DV55" s="4"/>
      <c r="DW55" s="4"/>
      <c r="DX55" s="4"/>
      <c r="DY55" s="4"/>
      <c r="DZ55" s="24"/>
    </row>
    <row r="56" spans="1:130" ht="20.25" customHeight="1" x14ac:dyDescent="0.25">
      <c r="A56" s="11" t="s">
        <v>15</v>
      </c>
      <c r="B56" s="5"/>
      <c r="C56" s="6"/>
      <c r="D56" s="6"/>
      <c r="E56" s="6"/>
      <c r="F56" s="6"/>
      <c r="G56" s="6"/>
      <c r="H56" s="6"/>
      <c r="I56" s="6"/>
      <c r="J56" s="22"/>
      <c r="K56" s="6"/>
      <c r="L56" s="6"/>
      <c r="M56" s="6"/>
      <c r="N56" s="6"/>
      <c r="O56" s="6"/>
      <c r="P56" s="6"/>
      <c r="Q56" s="23"/>
      <c r="R56" s="6"/>
      <c r="S56" s="6"/>
      <c r="T56" s="6"/>
      <c r="U56" s="6"/>
      <c r="V56" s="6"/>
      <c r="W56" s="6"/>
      <c r="X56" s="6"/>
      <c r="Y56" s="6"/>
      <c r="Z56" s="22"/>
      <c r="AA56" s="6"/>
      <c r="AB56" s="6"/>
      <c r="AC56" s="6"/>
      <c r="AD56" s="6"/>
      <c r="AE56" s="6"/>
      <c r="AF56" s="6"/>
      <c r="AG56" s="23"/>
      <c r="AH56" s="6" t="str">
        <f>AW55</f>
        <v>1</v>
      </c>
      <c r="AI56" s="6" t="str">
        <f>AN55</f>
        <v>0</v>
      </c>
      <c r="AJ56" s="6" t="str">
        <f>BA55</f>
        <v>1</v>
      </c>
      <c r="AK56" s="6" t="str">
        <f>BB55</f>
        <v>0</v>
      </c>
      <c r="AL56" s="6" t="str">
        <f>BJ55</f>
        <v>1</v>
      </c>
      <c r="AM56" s="6" t="str">
        <f>AS55</f>
        <v>1</v>
      </c>
      <c r="AN56" s="6" t="str">
        <f>BI55</f>
        <v>0</v>
      </c>
      <c r="AO56" s="6" t="str">
        <f>AX55</f>
        <v>1</v>
      </c>
      <c r="AP56" s="22" t="str">
        <f>AH55</f>
        <v>1</v>
      </c>
      <c r="AQ56" s="6" t="str">
        <f>AV55</f>
        <v>1</v>
      </c>
      <c r="AR56" s="6" t="str">
        <f>BD55</f>
        <v>1</v>
      </c>
      <c r="AS56" s="6" t="str">
        <f>BG55</f>
        <v>1</v>
      </c>
      <c r="AT56" s="6" t="str">
        <f>AL55</f>
        <v>0</v>
      </c>
      <c r="AU56" s="6" t="str">
        <f>AY55</f>
        <v>1</v>
      </c>
      <c r="AV56" s="6" t="str">
        <f>BL55</f>
        <v>1</v>
      </c>
      <c r="AW56" s="23" t="str">
        <f>AQ55</f>
        <v>1</v>
      </c>
      <c r="AX56" s="22" t="str">
        <f>AI55</f>
        <v>0</v>
      </c>
      <c r="AY56" s="6" t="str">
        <f>AO55</f>
        <v>1</v>
      </c>
      <c r="AZ56" s="6" t="str">
        <f>BE55</f>
        <v>0</v>
      </c>
      <c r="BA56" s="6" t="str">
        <f>AU55</f>
        <v>1</v>
      </c>
      <c r="BB56" s="6" t="str">
        <f>BM55</f>
        <v>1</v>
      </c>
      <c r="BC56" s="6" t="str">
        <f>BH55</f>
        <v>0</v>
      </c>
      <c r="BD56" s="6" t="str">
        <f>AJ55</f>
        <v>0</v>
      </c>
      <c r="BE56" s="23" t="str">
        <f>AP55</f>
        <v>1</v>
      </c>
      <c r="BF56" s="6" t="str">
        <f>AZ55</f>
        <v>1</v>
      </c>
      <c r="BG56" s="6" t="str">
        <f>AT55</f>
        <v>0</v>
      </c>
      <c r="BH56" s="6" t="str">
        <f>BK55</f>
        <v>0</v>
      </c>
      <c r="BI56" s="6" t="str">
        <f>AM55</f>
        <v>0</v>
      </c>
      <c r="BJ56" s="6" t="str">
        <f>BC55</f>
        <v>1</v>
      </c>
      <c r="BK56" s="6" t="str">
        <f>AR55</f>
        <v>0</v>
      </c>
      <c r="BL56" s="6" t="str">
        <f>AK55</f>
        <v>0</v>
      </c>
      <c r="BM56" s="14" t="str">
        <f>BF55</f>
        <v>0</v>
      </c>
      <c r="BN56" s="4"/>
      <c r="BO56" s="4"/>
      <c r="BP56" s="4"/>
      <c r="BQ56" s="4"/>
      <c r="BR56" s="4"/>
      <c r="BS56" s="4"/>
      <c r="BT56" s="4"/>
      <c r="BU56" s="4"/>
      <c r="BV56" s="22"/>
      <c r="BW56" s="6"/>
      <c r="BX56" s="6"/>
      <c r="BY56" s="6"/>
      <c r="BZ56" s="6"/>
      <c r="CA56" s="6"/>
      <c r="CB56" s="6"/>
      <c r="CC56" s="23"/>
      <c r="CD56" s="4"/>
      <c r="CE56" s="4"/>
      <c r="CF56" s="4"/>
      <c r="CG56" s="4"/>
      <c r="CH56" s="4"/>
      <c r="CI56" s="4"/>
      <c r="CJ56" s="4"/>
      <c r="CK56" s="4"/>
      <c r="CL56" s="22"/>
      <c r="CM56" s="6"/>
      <c r="CN56" s="6"/>
      <c r="CO56" s="6"/>
      <c r="CP56" s="6"/>
      <c r="CQ56" s="6"/>
      <c r="CR56" s="6"/>
      <c r="CS56" s="23"/>
      <c r="CT56" s="4"/>
      <c r="CU56" s="4"/>
      <c r="CV56" s="4"/>
      <c r="CW56" s="4"/>
      <c r="CX56" s="4"/>
      <c r="CY56" s="4"/>
      <c r="CZ56" s="4"/>
      <c r="DA56" s="4"/>
      <c r="DB56" s="22"/>
      <c r="DC56" s="6"/>
      <c r="DD56" s="6"/>
      <c r="DE56" s="6"/>
      <c r="DF56" s="6"/>
      <c r="DG56" s="6"/>
      <c r="DH56" s="6"/>
      <c r="DI56" s="23"/>
      <c r="DJ56" s="22"/>
      <c r="DK56" s="6"/>
      <c r="DL56" s="6"/>
      <c r="DM56" s="6"/>
      <c r="DN56" s="6"/>
      <c r="DO56" s="6"/>
      <c r="DP56" s="6"/>
      <c r="DQ56" s="23"/>
      <c r="DR56" s="4"/>
      <c r="DS56" s="4"/>
      <c r="DT56" s="4"/>
      <c r="DU56" s="4"/>
      <c r="DV56" s="4"/>
      <c r="DW56" s="4"/>
      <c r="DX56" s="4"/>
      <c r="DY56" s="4"/>
      <c r="DZ56" s="24"/>
    </row>
    <row r="57" spans="1:130" ht="20.25" customHeight="1" x14ac:dyDescent="0.25">
      <c r="A57" s="11" t="s">
        <v>17</v>
      </c>
      <c r="B57" s="5" t="str">
        <f>AH51</f>
        <v>0</v>
      </c>
      <c r="C57" s="6" t="str">
        <f t="shared" ref="C57" si="899">AI51</f>
        <v>0</v>
      </c>
      <c r="D57" s="6" t="str">
        <f t="shared" ref="D57" si="900">AJ51</f>
        <v>0</v>
      </c>
      <c r="E57" s="6" t="str">
        <f t="shared" ref="E57" si="901">AK51</f>
        <v>1</v>
      </c>
      <c r="F57" s="6" t="str">
        <f t="shared" ref="F57" si="902">AL51</f>
        <v>1</v>
      </c>
      <c r="G57" s="6" t="str">
        <f t="shared" ref="G57" si="903">AM51</f>
        <v>0</v>
      </c>
      <c r="H57" s="6" t="str">
        <f t="shared" ref="H57" si="904">AN51</f>
        <v>1</v>
      </c>
      <c r="I57" s="6" t="str">
        <f t="shared" ref="I57" si="905">AO51</f>
        <v>1</v>
      </c>
      <c r="J57" s="22" t="str">
        <f t="shared" ref="J57" si="906">AP51</f>
        <v>1</v>
      </c>
      <c r="K57" s="6" t="str">
        <f t="shared" ref="K57" si="907">AQ51</f>
        <v>0</v>
      </c>
      <c r="L57" s="6" t="str">
        <f t="shared" ref="L57" si="908">AR51</f>
        <v>0</v>
      </c>
      <c r="M57" s="6" t="str">
        <f t="shared" ref="M57" si="909">AS51</f>
        <v>0</v>
      </c>
      <c r="N57" s="6" t="str">
        <f t="shared" ref="N57" si="910">AT51</f>
        <v>1</v>
      </c>
      <c r="O57" s="6" t="str">
        <f t="shared" ref="O57" si="911">AU51</f>
        <v>1</v>
      </c>
      <c r="P57" s="6" t="str">
        <f t="shared" ref="P57" si="912">AV51</f>
        <v>1</v>
      </c>
      <c r="Q57" s="23" t="str">
        <f t="shared" ref="Q57" si="913">AW51</f>
        <v>1</v>
      </c>
      <c r="R57" s="6" t="str">
        <f t="shared" ref="R57" si="914">AX51</f>
        <v>1</v>
      </c>
      <c r="S57" s="6" t="str">
        <f t="shared" ref="S57" si="915">AY51</f>
        <v>0</v>
      </c>
      <c r="T57" s="6" t="str">
        <f t="shared" ref="T57" si="916">AZ51</f>
        <v>1</v>
      </c>
      <c r="U57" s="6" t="str">
        <f t="shared" ref="U57" si="917">BA51</f>
        <v>0</v>
      </c>
      <c r="V57" s="6" t="str">
        <f t="shared" ref="V57" si="918">BB51</f>
        <v>0</v>
      </c>
      <c r="W57" s="6" t="str">
        <f t="shared" ref="W57" si="919">BC51</f>
        <v>1</v>
      </c>
      <c r="X57" s="6" t="str">
        <f t="shared" ref="X57" si="920">BD51</f>
        <v>0</v>
      </c>
      <c r="Y57" s="6" t="str">
        <f t="shared" ref="Y57" si="921">BE51</f>
        <v>1</v>
      </c>
      <c r="Z57" s="22" t="str">
        <f t="shared" ref="Z57" si="922">BF51</f>
        <v>0</v>
      </c>
      <c r="AA57" s="6" t="str">
        <f t="shared" ref="AA57" si="923">BG51</f>
        <v>1</v>
      </c>
      <c r="AB57" s="6" t="str">
        <f t="shared" ref="AB57" si="924">BH51</f>
        <v>0</v>
      </c>
      <c r="AC57" s="6" t="str">
        <f t="shared" ref="AC57" si="925">BI51</f>
        <v>0</v>
      </c>
      <c r="AD57" s="6" t="str">
        <f t="shared" ref="AD57" si="926">BJ51</f>
        <v>0</v>
      </c>
      <c r="AE57" s="6" t="str">
        <f t="shared" ref="AE57" si="927">BK51</f>
        <v>0</v>
      </c>
      <c r="AF57" s="6" t="str">
        <f t="shared" ref="AF57" si="928">BL51</f>
        <v>0</v>
      </c>
      <c r="AG57" s="23" t="str">
        <f t="shared" ref="AG57" si="929">BM51</f>
        <v>1</v>
      </c>
      <c r="AH57" s="6" t="str">
        <f>IF(AH56=B51,"0","1")</f>
        <v>0</v>
      </c>
      <c r="AI57" s="6" t="str">
        <f t="shared" ref="AI57" si="930">IF(AI56=C51,"0","1")</f>
        <v>1</v>
      </c>
      <c r="AJ57" s="6" t="str">
        <f t="shared" ref="AJ57" si="931">IF(AJ56=D51,"0","1")</f>
        <v>0</v>
      </c>
      <c r="AK57" s="6" t="str">
        <f t="shared" ref="AK57" si="932">IF(AK56=E51,"0","1")</f>
        <v>0</v>
      </c>
      <c r="AL57" s="6" t="str">
        <f t="shared" ref="AL57" si="933">IF(AL56=F51,"0","1")</f>
        <v>0</v>
      </c>
      <c r="AM57" s="6" t="str">
        <f t="shared" ref="AM57" si="934">IF(AM56=G51,"0","1")</f>
        <v>0</v>
      </c>
      <c r="AN57" s="6" t="str">
        <f t="shared" ref="AN57" si="935">IF(AN56=H51,"0","1")</f>
        <v>0</v>
      </c>
      <c r="AO57" s="6" t="str">
        <f t="shared" ref="AO57" si="936">IF(AO56=I51,"0","1")</f>
        <v>0</v>
      </c>
      <c r="AP57" s="22" t="str">
        <f t="shared" ref="AP57" si="937">IF(AP56=J51,"0","1")</f>
        <v>0</v>
      </c>
      <c r="AQ57" s="6" t="str">
        <f t="shared" ref="AQ57" si="938">IF(AQ56=K51,"0","1")</f>
        <v>0</v>
      </c>
      <c r="AR57" s="6" t="str">
        <f t="shared" ref="AR57" si="939">IF(AR56=L51,"0","1")</f>
        <v>1</v>
      </c>
      <c r="AS57" s="6" t="str">
        <f t="shared" ref="AS57" si="940">IF(AS56=M51,"0","1")</f>
        <v>1</v>
      </c>
      <c r="AT57" s="6" t="str">
        <f t="shared" ref="AT57" si="941">IF(AT56=N51,"0","1")</f>
        <v>1</v>
      </c>
      <c r="AU57" s="6" t="str">
        <f t="shared" ref="AU57" si="942">IF(AU56=O51,"0","1")</f>
        <v>0</v>
      </c>
      <c r="AV57" s="6" t="str">
        <f t="shared" ref="AV57" si="943">IF(AV56=P51,"0","1")</f>
        <v>1</v>
      </c>
      <c r="AW57" s="23" t="str">
        <f t="shared" ref="AW57" si="944">IF(AW56=Q51,"0","1")</f>
        <v>0</v>
      </c>
      <c r="AX57" s="22" t="str">
        <f t="shared" ref="AX57" si="945">IF(AX56=R51,"0","1")</f>
        <v>1</v>
      </c>
      <c r="AY57" s="6" t="str">
        <f t="shared" ref="AY57" si="946">IF(AY56=S51,"0","1")</f>
        <v>1</v>
      </c>
      <c r="AZ57" s="6" t="str">
        <f t="shared" ref="AZ57" si="947">IF(AZ56=T51,"0","1")</f>
        <v>1</v>
      </c>
      <c r="BA57" s="6" t="str">
        <f t="shared" ref="BA57" si="948">IF(BA56=U51,"0","1")</f>
        <v>0</v>
      </c>
      <c r="BB57" s="6" t="str">
        <f t="shared" ref="BB57" si="949">IF(BB56=V51,"0","1")</f>
        <v>1</v>
      </c>
      <c r="BC57" s="6" t="str">
        <f t="shared" ref="BC57" si="950">IF(BC56=W51,"0","1")</f>
        <v>0</v>
      </c>
      <c r="BD57" s="6" t="str">
        <f t="shared" ref="BD57" si="951">IF(BD56=X51,"0","1")</f>
        <v>0</v>
      </c>
      <c r="BE57" s="23" t="str">
        <f t="shared" ref="BE57" si="952">IF(BE56=Y51,"0","1")</f>
        <v>1</v>
      </c>
      <c r="BF57" s="6" t="str">
        <f t="shared" ref="BF57" si="953">IF(BF56=Z51,"0","1")</f>
        <v>0</v>
      </c>
      <c r="BG57" s="6" t="str">
        <f t="shared" ref="BG57" si="954">IF(BG56=AA51,"0","1")</f>
        <v>1</v>
      </c>
      <c r="BH57" s="6" t="str">
        <f t="shared" ref="BH57" si="955">IF(BH56=AB51,"0","1")</f>
        <v>1</v>
      </c>
      <c r="BI57" s="6" t="str">
        <f t="shared" ref="BI57" si="956">IF(BI56=AC51,"0","1")</f>
        <v>0</v>
      </c>
      <c r="BJ57" s="6" t="str">
        <f t="shared" ref="BJ57" si="957">IF(BJ56=AD51,"0","1")</f>
        <v>0</v>
      </c>
      <c r="BK57" s="6" t="str">
        <f t="shared" ref="BK57" si="958">IF(BK56=AE51,"0","1")</f>
        <v>0</v>
      </c>
      <c r="BL57" s="6" t="str">
        <f t="shared" ref="BL57" si="959">IF(BL56=AF51,"0","1")</f>
        <v>0</v>
      </c>
      <c r="BM57" s="14" t="str">
        <f t="shared" ref="BM57" si="960">IF(BM56=AG51,"0","1")</f>
        <v>0</v>
      </c>
      <c r="BN57" s="4"/>
      <c r="BO57" s="4"/>
      <c r="BP57" s="4"/>
      <c r="BQ57" s="4"/>
      <c r="BR57" s="4"/>
      <c r="BS57" s="4"/>
      <c r="BT57" s="4"/>
      <c r="BU57" s="4"/>
      <c r="BV57" s="22"/>
      <c r="BW57" s="6"/>
      <c r="BX57" s="6"/>
      <c r="BY57" s="6"/>
      <c r="BZ57" s="6"/>
      <c r="CA57" s="6"/>
      <c r="CB57" s="6"/>
      <c r="CC57" s="23"/>
      <c r="CD57" s="4"/>
      <c r="CE57" s="4"/>
      <c r="CF57" s="4"/>
      <c r="CG57" s="4"/>
      <c r="CH57" s="4"/>
      <c r="CI57" s="4"/>
      <c r="CJ57" s="4"/>
      <c r="CK57" s="4"/>
      <c r="CL57" s="22"/>
      <c r="CM57" s="6"/>
      <c r="CN57" s="6"/>
      <c r="CO57" s="6"/>
      <c r="CP57" s="6"/>
      <c r="CQ57" s="6"/>
      <c r="CR57" s="6"/>
      <c r="CS57" s="23"/>
      <c r="CT57" s="4"/>
      <c r="CU57" s="4"/>
      <c r="CV57" s="4"/>
      <c r="CW57" s="4"/>
      <c r="CX57" s="4"/>
      <c r="CY57" s="4"/>
      <c r="CZ57" s="4"/>
      <c r="DA57" s="4"/>
      <c r="DB57" s="22"/>
      <c r="DC57" s="6"/>
      <c r="DD57" s="6"/>
      <c r="DE57" s="6"/>
      <c r="DF57" s="6"/>
      <c r="DG57" s="6"/>
      <c r="DH57" s="6"/>
      <c r="DI57" s="23"/>
      <c r="DJ57" s="22"/>
      <c r="DK57" s="6"/>
      <c r="DL57" s="6"/>
      <c r="DM57" s="6"/>
      <c r="DN57" s="6"/>
      <c r="DO57" s="6"/>
      <c r="DP57" s="6"/>
      <c r="DQ57" s="23"/>
      <c r="DR57" s="4"/>
      <c r="DS57" s="4"/>
      <c r="DT57" s="4"/>
      <c r="DU57" s="4"/>
      <c r="DV57" s="4"/>
      <c r="DW57" s="4"/>
      <c r="DX57" s="4"/>
      <c r="DY57" s="4"/>
      <c r="DZ57" s="24"/>
    </row>
    <row r="58" spans="1:130" ht="20.25" customHeight="1" x14ac:dyDescent="0.25">
      <c r="A58" s="16" t="s">
        <v>98</v>
      </c>
      <c r="B58" s="17"/>
      <c r="C58" s="18"/>
      <c r="D58" s="18"/>
      <c r="E58" s="18"/>
      <c r="F58" s="18"/>
      <c r="G58" s="18"/>
      <c r="H58" s="18"/>
      <c r="I58" s="18"/>
      <c r="J58" s="20"/>
      <c r="K58" s="18"/>
      <c r="L58" s="18"/>
      <c r="M58" s="18"/>
      <c r="N58" s="18"/>
      <c r="O58" s="18"/>
      <c r="P58" s="18"/>
      <c r="Q58" s="21"/>
      <c r="R58" s="18"/>
      <c r="S58" s="18"/>
      <c r="T58" s="18"/>
      <c r="U58" s="18"/>
      <c r="V58" s="18"/>
      <c r="W58" s="18"/>
      <c r="X58" s="18"/>
      <c r="Y58" s="18"/>
      <c r="Z58" s="20"/>
      <c r="AA58" s="18"/>
      <c r="AB58" s="18"/>
      <c r="AC58" s="18"/>
      <c r="AD58" s="18"/>
      <c r="AE58" s="18"/>
      <c r="AF58" s="18"/>
      <c r="AG58" s="21"/>
      <c r="AH58" s="18"/>
      <c r="AI58" s="18"/>
      <c r="AJ58" s="18"/>
      <c r="AK58" s="18"/>
      <c r="AL58" s="18"/>
      <c r="AM58" s="18"/>
      <c r="AN58" s="18"/>
      <c r="AO58" s="18"/>
      <c r="AP58" s="20"/>
      <c r="AQ58" s="18"/>
      <c r="AR58" s="18"/>
      <c r="AS58" s="18"/>
      <c r="AT58" s="18"/>
      <c r="AU58" s="18"/>
      <c r="AV58" s="18"/>
      <c r="AW58" s="21"/>
      <c r="AX58" s="20"/>
      <c r="AY58" s="18"/>
      <c r="AZ58" s="18"/>
      <c r="BA58" s="18"/>
      <c r="BB58" s="18"/>
      <c r="BC58" s="18"/>
      <c r="BD58" s="18"/>
      <c r="BE58" s="21"/>
      <c r="BF58" s="18"/>
      <c r="BG58" s="18"/>
      <c r="BH58" s="18"/>
      <c r="BI58" s="18"/>
      <c r="BJ58" s="18"/>
      <c r="BK58" s="18"/>
      <c r="BL58" s="18"/>
      <c r="BM58" s="19"/>
      <c r="BN58" s="18"/>
      <c r="BO58" s="18"/>
      <c r="BP58" s="18"/>
      <c r="BQ58" s="18"/>
      <c r="BR58" s="18"/>
      <c r="BS58" s="18"/>
      <c r="BT58" s="18"/>
      <c r="BU58" s="18"/>
      <c r="BV58" s="20"/>
      <c r="BW58" s="18"/>
      <c r="BX58" s="18"/>
      <c r="BY58" s="18"/>
      <c r="BZ58" s="18"/>
      <c r="CA58" s="18"/>
      <c r="CB58" s="18"/>
      <c r="CC58" s="21"/>
      <c r="CD58" s="18"/>
      <c r="CE58" s="18"/>
      <c r="CF58" s="18"/>
      <c r="CG58" s="18"/>
      <c r="CH58" s="18"/>
      <c r="CI58" s="18"/>
      <c r="CJ58" s="18"/>
      <c r="CK58" s="18"/>
      <c r="CL58" s="20"/>
      <c r="CM58" s="18"/>
      <c r="CN58" s="18"/>
      <c r="CO58" s="18"/>
      <c r="CP58" s="18"/>
      <c r="CQ58" s="18"/>
      <c r="CR58" s="18"/>
      <c r="CS58" s="21"/>
      <c r="CT58" s="18"/>
      <c r="CU58" s="18"/>
      <c r="CV58" s="18"/>
      <c r="CW58" s="18"/>
      <c r="CX58" s="18"/>
      <c r="CY58" s="18"/>
      <c r="CZ58" s="18"/>
      <c r="DA58" s="18"/>
      <c r="DB58" s="20"/>
      <c r="DC58" s="18"/>
      <c r="DD58" s="18"/>
      <c r="DE58" s="18"/>
      <c r="DF58" s="18"/>
      <c r="DG58" s="18"/>
      <c r="DH58" s="18"/>
      <c r="DI58" s="21"/>
      <c r="DJ58" s="20"/>
      <c r="DK58" s="18"/>
      <c r="DL58" s="18"/>
      <c r="DM58" s="18"/>
      <c r="DN58" s="18"/>
      <c r="DO58" s="18"/>
      <c r="DP58" s="18"/>
      <c r="DQ58" s="21"/>
      <c r="DR58" s="18"/>
      <c r="DS58" s="18"/>
      <c r="DT58" s="18"/>
      <c r="DU58" s="18"/>
      <c r="DV58" s="18"/>
      <c r="DW58" s="18"/>
      <c r="DX58" s="18"/>
      <c r="DY58" s="18"/>
      <c r="DZ58" s="25"/>
    </row>
    <row r="59" spans="1:130" ht="20.25" customHeight="1" x14ac:dyDescent="0.25">
      <c r="A59" s="11" t="s">
        <v>18</v>
      </c>
      <c r="B59" s="5"/>
      <c r="C59" s="6"/>
      <c r="D59" s="6"/>
      <c r="E59" s="6"/>
      <c r="F59" s="6"/>
      <c r="G59" s="6"/>
      <c r="H59" s="6"/>
      <c r="I59" s="6"/>
      <c r="J59" s="22"/>
      <c r="K59" s="6"/>
      <c r="L59" s="6"/>
      <c r="M59" s="6"/>
      <c r="N59" s="6"/>
      <c r="O59" s="6"/>
      <c r="P59" s="6"/>
      <c r="Q59" s="23"/>
      <c r="R59" s="6" t="str">
        <f>BM57</f>
        <v>0</v>
      </c>
      <c r="S59" s="6" t="str">
        <f>AH57</f>
        <v>0</v>
      </c>
      <c r="T59" s="6" t="str">
        <f>AI57</f>
        <v>1</v>
      </c>
      <c r="U59" s="6" t="str">
        <f>AJ57</f>
        <v>0</v>
      </c>
      <c r="V59" s="6" t="str">
        <f>AK57</f>
        <v>0</v>
      </c>
      <c r="W59" s="6" t="str">
        <f>AL57</f>
        <v>0</v>
      </c>
      <c r="X59" s="6" t="str">
        <f t="shared" ref="X59" si="961">AK57</f>
        <v>0</v>
      </c>
      <c r="Y59" s="6" t="str">
        <f t="shared" ref="Y59" si="962">AL57</f>
        <v>0</v>
      </c>
      <c r="Z59" s="22" t="str">
        <f t="shared" ref="Z59" si="963">AM57</f>
        <v>0</v>
      </c>
      <c r="AA59" s="6" t="str">
        <f t="shared" ref="AA59" si="964">AN57</f>
        <v>0</v>
      </c>
      <c r="AB59" s="6" t="str">
        <f t="shared" ref="AB59" si="965">AO57</f>
        <v>0</v>
      </c>
      <c r="AC59" s="6" t="str">
        <f t="shared" ref="AC59" si="966">AP57</f>
        <v>0</v>
      </c>
      <c r="AD59" s="6" t="str">
        <f t="shared" ref="AD59" si="967">AO57</f>
        <v>0</v>
      </c>
      <c r="AE59" s="6" t="str">
        <f t="shared" ref="AE59" si="968">AP57</f>
        <v>0</v>
      </c>
      <c r="AF59" s="6" t="str">
        <f t="shared" ref="AF59" si="969">AQ57</f>
        <v>0</v>
      </c>
      <c r="AG59" s="23" t="str">
        <f t="shared" ref="AG59" si="970">AR57</f>
        <v>1</v>
      </c>
      <c r="AH59" s="6" t="str">
        <f t="shared" ref="AH59" si="971">AS57</f>
        <v>1</v>
      </c>
      <c r="AI59" s="6" t="str">
        <f t="shared" ref="AI59" si="972">AT57</f>
        <v>1</v>
      </c>
      <c r="AJ59" s="6" t="str">
        <f t="shared" ref="AJ59" si="973">AS57</f>
        <v>1</v>
      </c>
      <c r="AK59" s="6" t="str">
        <f t="shared" ref="AK59" si="974">AT57</f>
        <v>1</v>
      </c>
      <c r="AL59" s="6" t="str">
        <f t="shared" ref="AL59" si="975">AU57</f>
        <v>0</v>
      </c>
      <c r="AM59" s="6" t="str">
        <f t="shared" ref="AM59" si="976">AV57</f>
        <v>1</v>
      </c>
      <c r="AN59" s="6" t="str">
        <f t="shared" ref="AN59" si="977">AW57</f>
        <v>0</v>
      </c>
      <c r="AO59" s="6" t="str">
        <f t="shared" ref="AO59" si="978">AX57</f>
        <v>1</v>
      </c>
      <c r="AP59" s="22" t="str">
        <f t="shared" ref="AP59" si="979">AW57</f>
        <v>0</v>
      </c>
      <c r="AQ59" s="6" t="str">
        <f t="shared" ref="AQ59" si="980">AX57</f>
        <v>1</v>
      </c>
      <c r="AR59" s="6" t="str">
        <f t="shared" ref="AR59" si="981">AY57</f>
        <v>1</v>
      </c>
      <c r="AS59" s="6" t="str">
        <f t="shared" ref="AS59" si="982">AZ57</f>
        <v>1</v>
      </c>
      <c r="AT59" s="6" t="str">
        <f t="shared" ref="AT59" si="983">BA57</f>
        <v>0</v>
      </c>
      <c r="AU59" s="6" t="str">
        <f t="shared" ref="AU59" si="984">BB57</f>
        <v>1</v>
      </c>
      <c r="AV59" s="6" t="str">
        <f t="shared" ref="AV59" si="985">BA57</f>
        <v>0</v>
      </c>
      <c r="AW59" s="23" t="str">
        <f t="shared" ref="AW59" si="986">BB57</f>
        <v>1</v>
      </c>
      <c r="AX59" s="22" t="str">
        <f t="shared" ref="AX59" si="987">BC57</f>
        <v>0</v>
      </c>
      <c r="AY59" s="6" t="str">
        <f t="shared" ref="AY59" si="988">BD57</f>
        <v>0</v>
      </c>
      <c r="AZ59" s="6" t="str">
        <f t="shared" ref="AZ59" si="989">BE57</f>
        <v>1</v>
      </c>
      <c r="BA59" s="6" t="str">
        <f t="shared" ref="BA59" si="990">BF57</f>
        <v>0</v>
      </c>
      <c r="BB59" s="6" t="str">
        <f t="shared" ref="BB59" si="991">BE57</f>
        <v>1</v>
      </c>
      <c r="BC59" s="6" t="str">
        <f t="shared" ref="BC59" si="992">BF57</f>
        <v>0</v>
      </c>
      <c r="BD59" s="6" t="str">
        <f t="shared" ref="BD59" si="993">BG57</f>
        <v>1</v>
      </c>
      <c r="BE59" s="23" t="str">
        <f t="shared" ref="BE59" si="994">BH57</f>
        <v>1</v>
      </c>
      <c r="BF59" s="6" t="str">
        <f t="shared" ref="BF59" si="995">BI57</f>
        <v>0</v>
      </c>
      <c r="BG59" s="6" t="str">
        <f t="shared" ref="BG59" si="996">BJ57</f>
        <v>0</v>
      </c>
      <c r="BH59" s="6" t="str">
        <f>BI57</f>
        <v>0</v>
      </c>
      <c r="BI59" s="6" t="str">
        <f>BJ57</f>
        <v>0</v>
      </c>
      <c r="BJ59" s="6" t="str">
        <f>BK57</f>
        <v>0</v>
      </c>
      <c r="BK59" s="6" t="str">
        <f>BL57</f>
        <v>0</v>
      </c>
      <c r="BL59" s="6" t="str">
        <f>BM57</f>
        <v>0</v>
      </c>
      <c r="BM59" s="14" t="str">
        <f>AH57</f>
        <v>0</v>
      </c>
      <c r="BN59" s="4" t="str">
        <f t="shared" ref="BN59:CN59" si="997">BO53</f>
        <v>1</v>
      </c>
      <c r="BO59" s="4" t="str">
        <f t="shared" si="997"/>
        <v>1</v>
      </c>
      <c r="BP59" s="4" t="str">
        <f t="shared" si="997"/>
        <v>0</v>
      </c>
      <c r="BQ59" s="4" t="str">
        <f t="shared" si="997"/>
        <v>0</v>
      </c>
      <c r="BR59" s="4" t="str">
        <f t="shared" si="997"/>
        <v>1</v>
      </c>
      <c r="BS59" s="4" t="str">
        <f t="shared" si="997"/>
        <v>1</v>
      </c>
      <c r="BT59" s="4" t="str">
        <f t="shared" si="997"/>
        <v>1</v>
      </c>
      <c r="BU59" s="4" t="str">
        <f t="shared" si="997"/>
        <v>1</v>
      </c>
      <c r="BV59" s="22" t="str">
        <f t="shared" si="997"/>
        <v>1</v>
      </c>
      <c r="BW59" s="6" t="str">
        <f t="shared" si="997"/>
        <v>1</v>
      </c>
      <c r="BX59" s="6" t="str">
        <f t="shared" si="997"/>
        <v>0</v>
      </c>
      <c r="BY59" s="6" t="str">
        <f t="shared" si="997"/>
        <v>1</v>
      </c>
      <c r="BZ59" s="6" t="str">
        <f t="shared" si="997"/>
        <v>1</v>
      </c>
      <c r="CA59" s="6" t="str">
        <f t="shared" si="997"/>
        <v>0</v>
      </c>
      <c r="CB59" s="6" t="str">
        <f t="shared" si="997"/>
        <v>1</v>
      </c>
      <c r="CC59" s="23" t="str">
        <f t="shared" si="997"/>
        <v>1</v>
      </c>
      <c r="CD59" s="4" t="str">
        <f t="shared" si="997"/>
        <v>0</v>
      </c>
      <c r="CE59" s="4" t="str">
        <f t="shared" si="997"/>
        <v>0</v>
      </c>
      <c r="CF59" s="4" t="str">
        <f t="shared" si="997"/>
        <v>0</v>
      </c>
      <c r="CG59" s="4" t="str">
        <f t="shared" si="997"/>
        <v>0</v>
      </c>
      <c r="CH59" s="4" t="str">
        <f t="shared" si="997"/>
        <v>0</v>
      </c>
      <c r="CI59" s="4" t="str">
        <f t="shared" si="997"/>
        <v>1</v>
      </c>
      <c r="CJ59" s="4" t="str">
        <f t="shared" si="997"/>
        <v>1</v>
      </c>
      <c r="CK59" s="4" t="str">
        <f t="shared" si="997"/>
        <v>0</v>
      </c>
      <c r="CL59" s="22" t="str">
        <f t="shared" si="997"/>
        <v>1</v>
      </c>
      <c r="CM59" s="6" t="str">
        <f t="shared" si="997"/>
        <v>0</v>
      </c>
      <c r="CN59" s="6" t="str">
        <f t="shared" si="997"/>
        <v>1</v>
      </c>
      <c r="CO59" s="6" t="str">
        <f>BN53</f>
        <v>0</v>
      </c>
      <c r="CP59" s="6" t="str">
        <f t="shared" ref="CP59:DP59" si="998">CQ53</f>
        <v>1</v>
      </c>
      <c r="CQ59" s="6" t="str">
        <f t="shared" si="998"/>
        <v>0</v>
      </c>
      <c r="CR59" s="6" t="str">
        <f t="shared" si="998"/>
        <v>1</v>
      </c>
      <c r="CS59" s="23" t="str">
        <f t="shared" si="998"/>
        <v>0</v>
      </c>
      <c r="CT59" s="4" t="str">
        <f t="shared" si="998"/>
        <v>0</v>
      </c>
      <c r="CU59" s="4" t="str">
        <f t="shared" si="998"/>
        <v>1</v>
      </c>
      <c r="CV59" s="4" t="str">
        <f t="shared" si="998"/>
        <v>1</v>
      </c>
      <c r="CW59" s="4" t="str">
        <f t="shared" si="998"/>
        <v>1</v>
      </c>
      <c r="CX59" s="4" t="str">
        <f t="shared" si="998"/>
        <v>0</v>
      </c>
      <c r="CY59" s="4" t="str">
        <f t="shared" si="998"/>
        <v>1</v>
      </c>
      <c r="CZ59" s="4" t="str">
        <f t="shared" si="998"/>
        <v>1</v>
      </c>
      <c r="DA59" s="4" t="str">
        <f t="shared" si="998"/>
        <v>0</v>
      </c>
      <c r="DB59" s="22" t="str">
        <f t="shared" si="998"/>
        <v>1</v>
      </c>
      <c r="DC59" s="6" t="str">
        <f t="shared" si="998"/>
        <v>0</v>
      </c>
      <c r="DD59" s="6" t="str">
        <f t="shared" si="998"/>
        <v>1</v>
      </c>
      <c r="DE59" s="6" t="str">
        <f t="shared" si="998"/>
        <v>1</v>
      </c>
      <c r="DF59" s="6" t="str">
        <f t="shared" si="998"/>
        <v>0</v>
      </c>
      <c r="DG59" s="6" t="str">
        <f t="shared" si="998"/>
        <v>0</v>
      </c>
      <c r="DH59" s="6" t="str">
        <f t="shared" si="998"/>
        <v>0</v>
      </c>
      <c r="DI59" s="23" t="str">
        <f t="shared" si="998"/>
        <v>0</v>
      </c>
      <c r="DJ59" s="22" t="str">
        <f t="shared" si="998"/>
        <v>0</v>
      </c>
      <c r="DK59" s="6" t="str">
        <f t="shared" si="998"/>
        <v>0</v>
      </c>
      <c r="DL59" s="6" t="str">
        <f t="shared" si="998"/>
        <v>0</v>
      </c>
      <c r="DM59" s="6" t="str">
        <f t="shared" si="998"/>
        <v>0</v>
      </c>
      <c r="DN59" s="6" t="str">
        <f t="shared" si="998"/>
        <v>1</v>
      </c>
      <c r="DO59" s="6" t="str">
        <f t="shared" si="998"/>
        <v>0</v>
      </c>
      <c r="DP59" s="6" t="str">
        <f t="shared" si="998"/>
        <v>0</v>
      </c>
      <c r="DQ59" s="23" t="str">
        <f>CP53</f>
        <v>0</v>
      </c>
      <c r="DR59" s="4"/>
      <c r="DS59" s="4"/>
      <c r="DT59" s="4"/>
      <c r="DU59" s="4"/>
      <c r="DV59" s="4"/>
      <c r="DW59" s="4"/>
      <c r="DX59" s="4"/>
      <c r="DY59" s="4"/>
      <c r="DZ59" s="24" t="s">
        <v>109</v>
      </c>
    </row>
    <row r="60" spans="1:130" ht="20.25" customHeight="1" x14ac:dyDescent="0.25">
      <c r="A60" s="11" t="s">
        <v>13</v>
      </c>
      <c r="B60" s="5"/>
      <c r="C60" s="6"/>
      <c r="D60" s="6"/>
      <c r="E60" s="6"/>
      <c r="F60" s="6"/>
      <c r="G60" s="6"/>
      <c r="H60" s="6"/>
      <c r="I60" s="6"/>
      <c r="J60" s="22"/>
      <c r="K60" s="6"/>
      <c r="L60" s="6"/>
      <c r="M60" s="6"/>
      <c r="N60" s="6"/>
      <c r="O60" s="6"/>
      <c r="P60" s="6"/>
      <c r="Q60" s="23"/>
      <c r="R60" s="6" t="str">
        <f t="shared" ref="R60:BM60" si="999">IF(R59=BN60,"0","1")</f>
        <v>0</v>
      </c>
      <c r="S60" s="6" t="str">
        <f t="shared" si="999"/>
        <v>0</v>
      </c>
      <c r="T60" s="6" t="str">
        <f t="shared" si="999"/>
        <v>1</v>
      </c>
      <c r="U60" s="6" t="str">
        <f t="shared" si="999"/>
        <v>0</v>
      </c>
      <c r="V60" s="6" t="str">
        <f t="shared" si="999"/>
        <v>1</v>
      </c>
      <c r="W60" s="6" t="str">
        <f t="shared" si="999"/>
        <v>1</v>
      </c>
      <c r="X60" s="6" t="str">
        <f t="shared" si="999"/>
        <v>0</v>
      </c>
      <c r="Y60" s="6" t="str">
        <f t="shared" si="999"/>
        <v>0</v>
      </c>
      <c r="Z60" s="22" t="str">
        <f t="shared" si="999"/>
        <v>1</v>
      </c>
      <c r="AA60" s="6" t="str">
        <f t="shared" si="999"/>
        <v>1</v>
      </c>
      <c r="AB60" s="6" t="str">
        <f t="shared" si="999"/>
        <v>0</v>
      </c>
      <c r="AC60" s="6" t="str">
        <f t="shared" si="999"/>
        <v>1</v>
      </c>
      <c r="AD60" s="6" t="str">
        <f t="shared" si="999"/>
        <v>1</v>
      </c>
      <c r="AE60" s="6" t="str">
        <f t="shared" si="999"/>
        <v>0</v>
      </c>
      <c r="AF60" s="6" t="str">
        <f t="shared" si="999"/>
        <v>1</v>
      </c>
      <c r="AG60" s="23" t="str">
        <f t="shared" si="999"/>
        <v>1</v>
      </c>
      <c r="AH60" s="6" t="str">
        <f t="shared" si="999"/>
        <v>1</v>
      </c>
      <c r="AI60" s="6" t="str">
        <f t="shared" si="999"/>
        <v>0</v>
      </c>
      <c r="AJ60" s="6" t="str">
        <f t="shared" si="999"/>
        <v>0</v>
      </c>
      <c r="AK60" s="6" t="str">
        <f t="shared" si="999"/>
        <v>0</v>
      </c>
      <c r="AL60" s="6" t="str">
        <f t="shared" si="999"/>
        <v>1</v>
      </c>
      <c r="AM60" s="6" t="str">
        <f t="shared" si="999"/>
        <v>1</v>
      </c>
      <c r="AN60" s="6" t="str">
        <f t="shared" si="999"/>
        <v>1</v>
      </c>
      <c r="AO60" s="6" t="str">
        <f t="shared" si="999"/>
        <v>0</v>
      </c>
      <c r="AP60" s="22" t="str">
        <f t="shared" si="999"/>
        <v>1</v>
      </c>
      <c r="AQ60" s="6" t="str">
        <f t="shared" si="999"/>
        <v>1</v>
      </c>
      <c r="AR60" s="6" t="str">
        <f t="shared" si="999"/>
        <v>0</v>
      </c>
      <c r="AS60" s="6" t="str">
        <f t="shared" si="999"/>
        <v>1</v>
      </c>
      <c r="AT60" s="6" t="str">
        <f t="shared" si="999"/>
        <v>0</v>
      </c>
      <c r="AU60" s="6" t="str">
        <f t="shared" si="999"/>
        <v>1</v>
      </c>
      <c r="AV60" s="6" t="str">
        <f t="shared" si="999"/>
        <v>0</v>
      </c>
      <c r="AW60" s="23" t="str">
        <f t="shared" si="999"/>
        <v>1</v>
      </c>
      <c r="AX60" s="22" t="str">
        <f t="shared" si="999"/>
        <v>0</v>
      </c>
      <c r="AY60" s="6" t="str">
        <f t="shared" si="999"/>
        <v>0</v>
      </c>
      <c r="AZ60" s="6" t="str">
        <f t="shared" si="999"/>
        <v>1</v>
      </c>
      <c r="BA60" s="6" t="str">
        <f t="shared" si="999"/>
        <v>0</v>
      </c>
      <c r="BB60" s="6" t="str">
        <f t="shared" si="999"/>
        <v>0</v>
      </c>
      <c r="BC60" s="6" t="str">
        <f t="shared" si="999"/>
        <v>0</v>
      </c>
      <c r="BD60" s="6" t="str">
        <f t="shared" si="999"/>
        <v>0</v>
      </c>
      <c r="BE60" s="23" t="str">
        <f t="shared" si="999"/>
        <v>1</v>
      </c>
      <c r="BF60" s="6" t="str">
        <f t="shared" si="999"/>
        <v>1</v>
      </c>
      <c r="BG60" s="6" t="str">
        <f t="shared" si="999"/>
        <v>1</v>
      </c>
      <c r="BH60" s="6" t="str">
        <f t="shared" si="999"/>
        <v>0</v>
      </c>
      <c r="BI60" s="6" t="str">
        <f t="shared" si="999"/>
        <v>0</v>
      </c>
      <c r="BJ60" s="6" t="str">
        <f t="shared" si="999"/>
        <v>0</v>
      </c>
      <c r="BK60" s="6" t="str">
        <f t="shared" si="999"/>
        <v>1</v>
      </c>
      <c r="BL60" s="6" t="str">
        <f t="shared" si="999"/>
        <v>1</v>
      </c>
      <c r="BM60" s="14" t="str">
        <f t="shared" si="999"/>
        <v>0</v>
      </c>
      <c r="BN60" s="4" t="str">
        <f>CA59</f>
        <v>0</v>
      </c>
      <c r="BO60" s="4" t="str">
        <f>CD59</f>
        <v>0</v>
      </c>
      <c r="BP60" s="4" t="str">
        <f>BX59</f>
        <v>0</v>
      </c>
      <c r="BQ60" s="4" t="str">
        <f>CK59</f>
        <v>0</v>
      </c>
      <c r="BR60" s="4" t="str">
        <f>BN59</f>
        <v>1</v>
      </c>
      <c r="BS60" s="4" t="str">
        <f>BR59</f>
        <v>1</v>
      </c>
      <c r="BT60" s="4" t="str">
        <f>BP59</f>
        <v>0</v>
      </c>
      <c r="BU60" s="4" t="str">
        <f>CO59</f>
        <v>0</v>
      </c>
      <c r="BV60" s="22" t="str">
        <f>CB59</f>
        <v>1</v>
      </c>
      <c r="BW60" s="6" t="str">
        <f>BS59</f>
        <v>1</v>
      </c>
      <c r="BX60" s="6" t="str">
        <f>CH59</f>
        <v>0</v>
      </c>
      <c r="BY60" s="6" t="str">
        <f>BW59</f>
        <v>1</v>
      </c>
      <c r="BZ60" s="6" t="str">
        <f>CJ59</f>
        <v>1</v>
      </c>
      <c r="CA60" s="6" t="str">
        <f>CF59</f>
        <v>0</v>
      </c>
      <c r="CB60" s="6" t="str">
        <f>BY59</f>
        <v>1</v>
      </c>
      <c r="CC60" s="23" t="str">
        <f>BQ59</f>
        <v>0</v>
      </c>
      <c r="CD60" s="4" t="str">
        <f>CM59</f>
        <v>0</v>
      </c>
      <c r="CE60" s="4" t="str">
        <f>BU59</f>
        <v>1</v>
      </c>
      <c r="CF60" s="4" t="str">
        <f>CC59</f>
        <v>1</v>
      </c>
      <c r="CG60" s="4" t="str">
        <f>BT59</f>
        <v>1</v>
      </c>
      <c r="CH60" s="4" t="str">
        <f>CN59</f>
        <v>1</v>
      </c>
      <c r="CI60" s="4" t="str">
        <f>CG59</f>
        <v>0</v>
      </c>
      <c r="CJ60" s="4" t="str">
        <f>BZ59</f>
        <v>1</v>
      </c>
      <c r="CK60" s="4" t="str">
        <f>BO59</f>
        <v>1</v>
      </c>
      <c r="CL60" s="22" t="str">
        <f>DB59</f>
        <v>1</v>
      </c>
      <c r="CM60" s="6" t="str">
        <f>DM59</f>
        <v>0</v>
      </c>
      <c r="CN60" s="6" t="str">
        <f>CR59</f>
        <v>1</v>
      </c>
      <c r="CO60" s="6" t="str">
        <f>CX59</f>
        <v>0</v>
      </c>
      <c r="CP60" s="6" t="str">
        <f>DH59</f>
        <v>0</v>
      </c>
      <c r="CQ60" s="6" t="str">
        <f>DP59</f>
        <v>0</v>
      </c>
      <c r="CR60" s="6" t="str">
        <f>CQ59</f>
        <v>0</v>
      </c>
      <c r="CS60" s="23" t="str">
        <f>DA59</f>
        <v>0</v>
      </c>
      <c r="CT60" s="4" t="str">
        <f>DL59</f>
        <v>0</v>
      </c>
      <c r="CU60" s="4" t="str">
        <f>DF59</f>
        <v>0</v>
      </c>
      <c r="CV60" s="4" t="str">
        <f>CT59</f>
        <v>0</v>
      </c>
      <c r="CW60" s="4" t="str">
        <f>DI59</f>
        <v>0</v>
      </c>
      <c r="CX60" s="4" t="str">
        <f>DE59</f>
        <v>1</v>
      </c>
      <c r="CY60" s="4" t="str">
        <f>DJ59</f>
        <v>0</v>
      </c>
      <c r="CZ60" s="4" t="str">
        <f>CZ59</f>
        <v>1</v>
      </c>
      <c r="DA60" s="4" t="str">
        <f>DQ59</f>
        <v>0</v>
      </c>
      <c r="DB60" s="22" t="str">
        <f>CU59</f>
        <v>1</v>
      </c>
      <c r="DC60" s="6" t="str">
        <f>DN59</f>
        <v>1</v>
      </c>
      <c r="DD60" s="6" t="str">
        <f>DG59</f>
        <v>0</v>
      </c>
      <c r="DE60" s="6" t="str">
        <f>DC59</f>
        <v>0</v>
      </c>
      <c r="DF60" s="6" t="str">
        <f>DK59</f>
        <v>0</v>
      </c>
      <c r="DG60" s="6" t="str">
        <f>CW59</f>
        <v>1</v>
      </c>
      <c r="DH60" s="6" t="str">
        <f>CP59</f>
        <v>1</v>
      </c>
      <c r="DI60" s="23" t="str">
        <f>CS59</f>
        <v>0</v>
      </c>
      <c r="DJ60" s="22"/>
      <c r="DK60" s="6"/>
      <c r="DL60" s="6"/>
      <c r="DM60" s="6"/>
      <c r="DN60" s="6"/>
      <c r="DO60" s="6"/>
      <c r="DP60" s="6"/>
      <c r="DQ60" s="23"/>
      <c r="DR60" s="4"/>
      <c r="DS60" s="4"/>
      <c r="DT60" s="4"/>
      <c r="DU60" s="4"/>
      <c r="DV60" s="4"/>
      <c r="DW60" s="4"/>
      <c r="DX60" s="4"/>
      <c r="DY60" s="4"/>
      <c r="DZ60" s="24" t="s">
        <v>108</v>
      </c>
    </row>
    <row r="61" spans="1:130" ht="20.25" customHeight="1" x14ac:dyDescent="0.25">
      <c r="A61" s="11" t="s">
        <v>14</v>
      </c>
      <c r="B61" s="5"/>
      <c r="C61" s="6"/>
      <c r="D61" s="6"/>
      <c r="E61" s="6"/>
      <c r="F61" s="6"/>
      <c r="G61" s="6"/>
      <c r="H61" s="6"/>
      <c r="I61" s="6"/>
      <c r="J61" s="22"/>
      <c r="K61" s="6"/>
      <c r="L61" s="6"/>
      <c r="M61" s="6"/>
      <c r="N61" s="6"/>
      <c r="O61" s="6"/>
      <c r="P61" s="6"/>
      <c r="Q61" s="23"/>
      <c r="R61" s="6"/>
      <c r="S61" s="6"/>
      <c r="T61" s="6"/>
      <c r="U61" s="6"/>
      <c r="V61" s="6"/>
      <c r="W61" s="6"/>
      <c r="X61" s="6"/>
      <c r="Y61" s="6"/>
      <c r="Z61" s="22"/>
      <c r="AA61" s="6"/>
      <c r="AB61" s="6"/>
      <c r="AC61" s="6"/>
      <c r="AD61" s="6"/>
      <c r="AE61" s="6"/>
      <c r="AF61" s="6"/>
      <c r="AG61" s="23"/>
      <c r="AH61" s="6" t="str">
        <f>VLOOKUP(R60&amp;S60&amp;T60&amp;U60&amp;V60&amp;W60, 'S-boxes'!A$2:AG$65, 2, TRUE)</f>
        <v>0</v>
      </c>
      <c r="AI61" s="6" t="str">
        <f>VLOOKUP(R60&amp;S60&amp;T60&amp;U60&amp;V60&amp;W60, 'S-boxes'!A$2:AG$65, 3, TRUE)</f>
        <v>0</v>
      </c>
      <c r="AJ61" s="6" t="str">
        <f>VLOOKUP(R60&amp;S60&amp;T60&amp;U60&amp;V60&amp;W60, 'S-boxes'!A$2:AG$65, 4, TRUE)</f>
        <v>1</v>
      </c>
      <c r="AK61" s="6" t="str">
        <f>VLOOKUP(R60&amp;S60&amp;T60&amp;U60&amp;V60&amp;W60, 'S-boxes'!A$2:AG$65, 5, TRUE)</f>
        <v>0</v>
      </c>
      <c r="AL61" s="6" t="str">
        <f>VLOOKUP(X60&amp;Y60&amp;Z60&amp;AA60&amp;AB60&amp;AC60, 'S-boxes'!A$2:AG$65, 6, TRUE)</f>
        <v>1</v>
      </c>
      <c r="AM61" s="6" t="str">
        <f>VLOOKUP(X60&amp;Y60&amp;Z60&amp;AA60&amp;AB60&amp;AC60, 'S-boxes'!A$2:AG$65, 7, TRUE)</f>
        <v>0</v>
      </c>
      <c r="AN61" s="6" t="str">
        <f>VLOOKUP(X60&amp;Y60&amp;Z60&amp;AA60&amp;AB60&amp;AC60, 'S-boxes'!A$2:AG$65, 8, TRUE)</f>
        <v>0</v>
      </c>
      <c r="AO61" s="6" t="str">
        <f>VLOOKUP(X60&amp;Y60&amp;Z60&amp;AA60&amp;AB60&amp;AC60, 'S-boxes'!A$2:AG$65, 9, TRUE)</f>
        <v>0</v>
      </c>
      <c r="AP61" s="22" t="str">
        <f>VLOOKUP(AD60&amp;AE60&amp;AF60&amp;AG60&amp;AH60&amp;AI60, 'S-boxes'!A$2:AG$65, 10, TRUE)</f>
        <v>0</v>
      </c>
      <c r="AQ61" s="6" t="str">
        <f>VLOOKUP(AD60&amp;AE60&amp;AF60&amp;AG60&amp;AH60&amp;AI60, 'S-boxes'!A$2:AG$65, 11, TRUE)</f>
        <v>0</v>
      </c>
      <c r="AR61" s="6" t="str">
        <f>VLOOKUP(AD60&amp;AE60&amp;AF60&amp;AG60&amp;AH60&amp;AI60, 'S-boxes'!A$2:AG$65, 12, TRUE)</f>
        <v>0</v>
      </c>
      <c r="AS61" s="6" t="str">
        <f>VLOOKUP(AD60&amp;AE60&amp;AF60&amp;AG60&amp;AH60&amp;AI60, 'S-boxes'!A$2:AG$65, 13, TRUE)</f>
        <v>0</v>
      </c>
      <c r="AT61" s="6" t="str">
        <f>VLOOKUP(AJ60&amp;AK60&amp;AL60&amp;AM60&amp;AN60&amp;AO60, 'S-boxes'!A$2:AG$65, 14, TRUE)</f>
        <v>1</v>
      </c>
      <c r="AU61" s="6" t="str">
        <f>VLOOKUP(AJ60&amp;AK60&amp;AL60&amp;AM60&amp;AN60&amp;AO60, 'S-boxes'!A$2:AG$65, 15, TRUE)</f>
        <v>0</v>
      </c>
      <c r="AV61" s="6" t="str">
        <f>VLOOKUP(AJ60&amp;AK60&amp;AL60&amp;AM60&amp;AN60&amp;AO60, 'S-boxes'!A$2:AG$65, 16, TRUE)</f>
        <v>1</v>
      </c>
      <c r="AW61" s="23" t="str">
        <f>VLOOKUP(AJ60&amp;AK60&amp;AL60&amp;AM60&amp;AN60&amp;AO60, 'S-boxes'!A$2:AG$65, 17, TRUE)</f>
        <v>0</v>
      </c>
      <c r="AX61" s="22" t="str">
        <f>VLOOKUP(AP60&amp;AQ60&amp;AR60&amp;AS60&amp;AT60&amp;AU60, 'S-boxes'!A$2:AG$65, 18, TRUE)</f>
        <v>0</v>
      </c>
      <c r="AY61" s="6" t="str">
        <f>VLOOKUP(AP60&amp;AQ60&amp;AR60&amp;AS60&amp;AT60&amp;AU60, 'S-boxes'!A$2:AG$65, 19, TRUE)</f>
        <v>0</v>
      </c>
      <c r="AZ61" s="6" t="str">
        <f>VLOOKUP(AP60&amp;AQ60&amp;AR60&amp;AS60&amp;AT60&amp;AU60, 'S-boxes'!A$2:AG$65, 20, TRUE)</f>
        <v>0</v>
      </c>
      <c r="BA61" s="6" t="str">
        <f>VLOOKUP(AP60&amp;AQ60&amp;AR60&amp;AS60&amp;AT60&amp;AU60, 'S-boxes'!A$2:AG$65, 21, TRUE)</f>
        <v>0</v>
      </c>
      <c r="BB61" s="6" t="str">
        <f>VLOOKUP(AV60&amp;AW60&amp;AX60&amp;AY60&amp;AZ60&amp;BA60, 'S-boxes'!A$2:AG$65, 22, TRUE)</f>
        <v>1</v>
      </c>
      <c r="BC61" s="6" t="str">
        <f>VLOOKUP(AV60&amp;AW60&amp;AX60&amp;AY60&amp;AZ60&amp;BA60, 'S-boxes'!A$2:AG$65, 23, TRUE)</f>
        <v>1</v>
      </c>
      <c r="BD61" s="6" t="str">
        <f>VLOOKUP(AV60&amp;AW60&amp;AX60&amp;AY60&amp;AZ60&amp;BA60, 'S-boxes'!A$2:AG$65, 24, TRUE)</f>
        <v>0</v>
      </c>
      <c r="BE61" s="23" t="str">
        <f>VLOOKUP(AV60&amp;AW60&amp;AX60&amp;AY60&amp;AZ60&amp;BA60, 'S-boxes'!A$2:AG$65, 25, TRUE)</f>
        <v>1</v>
      </c>
      <c r="BF61" s="6" t="str">
        <f>VLOOKUP(BB60&amp;BC60&amp;BD60&amp;BE60&amp;BF60&amp;BG60, 'S-boxes'!A$2:AG$65, 26, TRUE)</f>
        <v>0</v>
      </c>
      <c r="BG61" s="6" t="str">
        <f>VLOOKUP(BB60&amp;BC60&amp;BD60&amp;BE60&amp;BF60&amp;BG60, 'S-boxes'!A$2:AG$65, 27, TRUE)</f>
        <v>1</v>
      </c>
      <c r="BH61" s="6" t="str">
        <f>VLOOKUP(BB60&amp;BC60&amp;BD60&amp;BE60&amp;BF60&amp;BG60, 'S-boxes'!A$2:AG$65, 28, TRUE)</f>
        <v>1</v>
      </c>
      <c r="BI61" s="6" t="str">
        <f>VLOOKUP(BB60&amp;BC60&amp;BD60&amp;BE60&amp;BF60&amp;BG60, 'S-boxes'!A$2:AG$65, 29, TRUE)</f>
        <v>1</v>
      </c>
      <c r="BJ61" s="6" t="str">
        <f>VLOOKUP(BH60&amp;BI60&amp;BJ60&amp;BK60&amp;BL60&amp;BM60, 'S-boxes'!A$2:AG$65, 30, TRUE)</f>
        <v>0</v>
      </c>
      <c r="BK61" s="6" t="str">
        <f>VLOOKUP(BH60&amp;BI60&amp;BJ60&amp;BK60&amp;BL60&amp;BM60, 'S-boxes'!A$2:AG$65, 31, TRUE)</f>
        <v>1</v>
      </c>
      <c r="BL61" s="6" t="str">
        <f>VLOOKUP(BH60&amp;BI60&amp;BJ60&amp;BK60&amp;BL60&amp;BM60, 'S-boxes'!A$2:AG$65, 32, TRUE)</f>
        <v>0</v>
      </c>
      <c r="BM61" s="14" t="str">
        <f>VLOOKUP(BH60&amp;BI60&amp;BJ60&amp;BK60&amp;BL60&amp;BM60, 'S-boxes'!A$2:AG$65, 33, TRUE)</f>
        <v>0</v>
      </c>
      <c r="BN61" s="4"/>
      <c r="BO61" s="4"/>
      <c r="BP61" s="4"/>
      <c r="BQ61" s="4"/>
      <c r="BR61" s="4"/>
      <c r="BS61" s="4"/>
      <c r="BT61" s="4"/>
      <c r="BU61" s="4"/>
      <c r="BV61" s="22"/>
      <c r="BW61" s="6"/>
      <c r="BX61" s="6"/>
      <c r="BY61" s="6"/>
      <c r="BZ61" s="6"/>
      <c r="CA61" s="6"/>
      <c r="CB61" s="6"/>
      <c r="CC61" s="23"/>
      <c r="CD61" s="4"/>
      <c r="CE61" s="4"/>
      <c r="CF61" s="4"/>
      <c r="CG61" s="4"/>
      <c r="CH61" s="4"/>
      <c r="CI61" s="4"/>
      <c r="CJ61" s="4"/>
      <c r="CK61" s="4"/>
      <c r="CL61" s="22"/>
      <c r="CM61" s="6"/>
      <c r="CN61" s="6"/>
      <c r="CO61" s="6"/>
      <c r="CP61" s="6"/>
      <c r="CQ61" s="6"/>
      <c r="CR61" s="6"/>
      <c r="CS61" s="23"/>
      <c r="CT61" s="4"/>
      <c r="CU61" s="4"/>
      <c r="CV61" s="4"/>
      <c r="CW61" s="4"/>
      <c r="CX61" s="4"/>
      <c r="CY61" s="4"/>
      <c r="CZ61" s="4"/>
      <c r="DA61" s="4"/>
      <c r="DB61" s="22"/>
      <c r="DC61" s="6"/>
      <c r="DD61" s="6"/>
      <c r="DE61" s="6"/>
      <c r="DF61" s="6"/>
      <c r="DG61" s="6"/>
      <c r="DH61" s="6"/>
      <c r="DI61" s="23"/>
      <c r="DJ61" s="22"/>
      <c r="DK61" s="6"/>
      <c r="DL61" s="6"/>
      <c r="DM61" s="6"/>
      <c r="DN61" s="6"/>
      <c r="DO61" s="6"/>
      <c r="DP61" s="6"/>
      <c r="DQ61" s="23"/>
      <c r="DR61" s="4"/>
      <c r="DS61" s="4"/>
      <c r="DT61" s="4"/>
      <c r="DU61" s="4"/>
      <c r="DV61" s="4"/>
      <c r="DW61" s="4"/>
      <c r="DX61" s="4"/>
      <c r="DY61" s="4"/>
      <c r="DZ61" s="24"/>
    </row>
    <row r="62" spans="1:130" ht="20.25" customHeight="1" x14ac:dyDescent="0.25">
      <c r="A62" s="11" t="s">
        <v>15</v>
      </c>
      <c r="B62" s="5"/>
      <c r="C62" s="6"/>
      <c r="D62" s="6"/>
      <c r="E62" s="6"/>
      <c r="F62" s="6"/>
      <c r="G62" s="6"/>
      <c r="H62" s="6"/>
      <c r="I62" s="6"/>
      <c r="J62" s="22"/>
      <c r="K62" s="6"/>
      <c r="L62" s="6"/>
      <c r="M62" s="6"/>
      <c r="N62" s="6"/>
      <c r="O62" s="6"/>
      <c r="P62" s="6"/>
      <c r="Q62" s="23"/>
      <c r="R62" s="6"/>
      <c r="S62" s="6"/>
      <c r="T62" s="6"/>
      <c r="U62" s="6"/>
      <c r="V62" s="6"/>
      <c r="W62" s="6"/>
      <c r="X62" s="6"/>
      <c r="Y62" s="6"/>
      <c r="Z62" s="22"/>
      <c r="AA62" s="6"/>
      <c r="AB62" s="6"/>
      <c r="AC62" s="6"/>
      <c r="AD62" s="6"/>
      <c r="AE62" s="6"/>
      <c r="AF62" s="6"/>
      <c r="AG62" s="23"/>
      <c r="AH62" s="6" t="str">
        <f>AW61</f>
        <v>0</v>
      </c>
      <c r="AI62" s="6" t="str">
        <f>AN61</f>
        <v>0</v>
      </c>
      <c r="AJ62" s="6" t="str">
        <f>BA61</f>
        <v>0</v>
      </c>
      <c r="AK62" s="6" t="str">
        <f>BB61</f>
        <v>1</v>
      </c>
      <c r="AL62" s="6" t="str">
        <f>BJ61</f>
        <v>0</v>
      </c>
      <c r="AM62" s="6" t="str">
        <f>AS61</f>
        <v>0</v>
      </c>
      <c r="AN62" s="6" t="str">
        <f>BI61</f>
        <v>1</v>
      </c>
      <c r="AO62" s="6" t="str">
        <f>AX61</f>
        <v>0</v>
      </c>
      <c r="AP62" s="22" t="str">
        <f>AH61</f>
        <v>0</v>
      </c>
      <c r="AQ62" s="6" t="str">
        <f>AV61</f>
        <v>1</v>
      </c>
      <c r="AR62" s="6" t="str">
        <f>BD61</f>
        <v>0</v>
      </c>
      <c r="AS62" s="6" t="str">
        <f>BG61</f>
        <v>1</v>
      </c>
      <c r="AT62" s="6" t="str">
        <f>AL61</f>
        <v>1</v>
      </c>
      <c r="AU62" s="6" t="str">
        <f>AY61</f>
        <v>0</v>
      </c>
      <c r="AV62" s="6" t="str">
        <f>BL61</f>
        <v>0</v>
      </c>
      <c r="AW62" s="23" t="str">
        <f>AQ61</f>
        <v>0</v>
      </c>
      <c r="AX62" s="22" t="str">
        <f>AI61</f>
        <v>0</v>
      </c>
      <c r="AY62" s="6" t="str">
        <f>AO61</f>
        <v>0</v>
      </c>
      <c r="AZ62" s="6" t="str">
        <f>BE61</f>
        <v>1</v>
      </c>
      <c r="BA62" s="6" t="str">
        <f>AU61</f>
        <v>0</v>
      </c>
      <c r="BB62" s="6" t="str">
        <f>BM61</f>
        <v>0</v>
      </c>
      <c r="BC62" s="6" t="str">
        <f>BH61</f>
        <v>1</v>
      </c>
      <c r="BD62" s="6" t="str">
        <f>AJ61</f>
        <v>1</v>
      </c>
      <c r="BE62" s="23" t="str">
        <f>AP61</f>
        <v>0</v>
      </c>
      <c r="BF62" s="6" t="str">
        <f>AZ61</f>
        <v>0</v>
      </c>
      <c r="BG62" s="6" t="str">
        <f>AT61</f>
        <v>1</v>
      </c>
      <c r="BH62" s="6" t="str">
        <f>BK61</f>
        <v>1</v>
      </c>
      <c r="BI62" s="6" t="str">
        <f>AM61</f>
        <v>0</v>
      </c>
      <c r="BJ62" s="6" t="str">
        <f>BC61</f>
        <v>1</v>
      </c>
      <c r="BK62" s="6" t="str">
        <f>AR61</f>
        <v>0</v>
      </c>
      <c r="BL62" s="6" t="str">
        <f>AK61</f>
        <v>0</v>
      </c>
      <c r="BM62" s="14" t="str">
        <f>BF61</f>
        <v>0</v>
      </c>
      <c r="BN62" s="4"/>
      <c r="BO62" s="4"/>
      <c r="BP62" s="4"/>
      <c r="BQ62" s="4"/>
      <c r="BR62" s="4"/>
      <c r="BS62" s="4"/>
      <c r="BT62" s="4"/>
      <c r="BU62" s="4"/>
      <c r="BV62" s="22"/>
      <c r="BW62" s="6"/>
      <c r="BX62" s="6"/>
      <c r="BY62" s="6"/>
      <c r="BZ62" s="6"/>
      <c r="CA62" s="6"/>
      <c r="CB62" s="6"/>
      <c r="CC62" s="23"/>
      <c r="CD62" s="4"/>
      <c r="CE62" s="4"/>
      <c r="CF62" s="4"/>
      <c r="CG62" s="4"/>
      <c r="CH62" s="4"/>
      <c r="CI62" s="4"/>
      <c r="CJ62" s="4"/>
      <c r="CK62" s="4"/>
      <c r="CL62" s="22"/>
      <c r="CM62" s="6"/>
      <c r="CN62" s="6"/>
      <c r="CO62" s="6"/>
      <c r="CP62" s="6"/>
      <c r="CQ62" s="6"/>
      <c r="CR62" s="6"/>
      <c r="CS62" s="23"/>
      <c r="CT62" s="4"/>
      <c r="CU62" s="4"/>
      <c r="CV62" s="4"/>
      <c r="CW62" s="4"/>
      <c r="CX62" s="4"/>
      <c r="CY62" s="4"/>
      <c r="CZ62" s="4"/>
      <c r="DA62" s="4"/>
      <c r="DB62" s="22"/>
      <c r="DC62" s="6"/>
      <c r="DD62" s="6"/>
      <c r="DE62" s="6"/>
      <c r="DF62" s="6"/>
      <c r="DG62" s="6"/>
      <c r="DH62" s="6"/>
      <c r="DI62" s="23"/>
      <c r="DJ62" s="22"/>
      <c r="DK62" s="6"/>
      <c r="DL62" s="6"/>
      <c r="DM62" s="6"/>
      <c r="DN62" s="6"/>
      <c r="DO62" s="6"/>
      <c r="DP62" s="6"/>
      <c r="DQ62" s="23"/>
      <c r="DR62" s="4"/>
      <c r="DS62" s="4"/>
      <c r="DT62" s="4"/>
      <c r="DU62" s="4"/>
      <c r="DV62" s="4"/>
      <c r="DW62" s="4"/>
      <c r="DX62" s="4"/>
      <c r="DY62" s="4"/>
      <c r="DZ62" s="24"/>
    </row>
    <row r="63" spans="1:130" ht="20.25" customHeight="1" x14ac:dyDescent="0.25">
      <c r="A63" s="11" t="s">
        <v>17</v>
      </c>
      <c r="B63" s="5" t="str">
        <f>AH57</f>
        <v>0</v>
      </c>
      <c r="C63" s="6" t="str">
        <f t="shared" ref="C63" si="1000">AI57</f>
        <v>1</v>
      </c>
      <c r="D63" s="6" t="str">
        <f t="shared" ref="D63" si="1001">AJ57</f>
        <v>0</v>
      </c>
      <c r="E63" s="6" t="str">
        <f t="shared" ref="E63" si="1002">AK57</f>
        <v>0</v>
      </c>
      <c r="F63" s="6" t="str">
        <f t="shared" ref="F63" si="1003">AL57</f>
        <v>0</v>
      </c>
      <c r="G63" s="6" t="str">
        <f t="shared" ref="G63" si="1004">AM57</f>
        <v>0</v>
      </c>
      <c r="H63" s="6" t="str">
        <f t="shared" ref="H63" si="1005">AN57</f>
        <v>0</v>
      </c>
      <c r="I63" s="6" t="str">
        <f t="shared" ref="I63" si="1006">AO57</f>
        <v>0</v>
      </c>
      <c r="J63" s="22" t="str">
        <f t="shared" ref="J63" si="1007">AP57</f>
        <v>0</v>
      </c>
      <c r="K63" s="6" t="str">
        <f t="shared" ref="K63" si="1008">AQ57</f>
        <v>0</v>
      </c>
      <c r="L63" s="6" t="str">
        <f t="shared" ref="L63" si="1009">AR57</f>
        <v>1</v>
      </c>
      <c r="M63" s="6" t="str">
        <f t="shared" ref="M63" si="1010">AS57</f>
        <v>1</v>
      </c>
      <c r="N63" s="6" t="str">
        <f t="shared" ref="N63" si="1011">AT57</f>
        <v>1</v>
      </c>
      <c r="O63" s="6" t="str">
        <f t="shared" ref="O63" si="1012">AU57</f>
        <v>0</v>
      </c>
      <c r="P63" s="6" t="str">
        <f t="shared" ref="P63" si="1013">AV57</f>
        <v>1</v>
      </c>
      <c r="Q63" s="23" t="str">
        <f t="shared" ref="Q63" si="1014">AW57</f>
        <v>0</v>
      </c>
      <c r="R63" s="6" t="str">
        <f t="shared" ref="R63" si="1015">AX57</f>
        <v>1</v>
      </c>
      <c r="S63" s="6" t="str">
        <f t="shared" ref="S63" si="1016">AY57</f>
        <v>1</v>
      </c>
      <c r="T63" s="6" t="str">
        <f t="shared" ref="T63" si="1017">AZ57</f>
        <v>1</v>
      </c>
      <c r="U63" s="6" t="str">
        <f t="shared" ref="U63" si="1018">BA57</f>
        <v>0</v>
      </c>
      <c r="V63" s="6" t="str">
        <f t="shared" ref="V63" si="1019">BB57</f>
        <v>1</v>
      </c>
      <c r="W63" s="6" t="str">
        <f t="shared" ref="W63" si="1020">BC57</f>
        <v>0</v>
      </c>
      <c r="X63" s="6" t="str">
        <f t="shared" ref="X63" si="1021">BD57</f>
        <v>0</v>
      </c>
      <c r="Y63" s="6" t="str">
        <f t="shared" ref="Y63" si="1022">BE57</f>
        <v>1</v>
      </c>
      <c r="Z63" s="22" t="str">
        <f t="shared" ref="Z63" si="1023">BF57</f>
        <v>0</v>
      </c>
      <c r="AA63" s="6" t="str">
        <f t="shared" ref="AA63" si="1024">BG57</f>
        <v>1</v>
      </c>
      <c r="AB63" s="6" t="str">
        <f t="shared" ref="AB63" si="1025">BH57</f>
        <v>1</v>
      </c>
      <c r="AC63" s="6" t="str">
        <f t="shared" ref="AC63" si="1026">BI57</f>
        <v>0</v>
      </c>
      <c r="AD63" s="6" t="str">
        <f t="shared" ref="AD63" si="1027">BJ57</f>
        <v>0</v>
      </c>
      <c r="AE63" s="6" t="str">
        <f t="shared" ref="AE63" si="1028">BK57</f>
        <v>0</v>
      </c>
      <c r="AF63" s="6" t="str">
        <f t="shared" ref="AF63" si="1029">BL57</f>
        <v>0</v>
      </c>
      <c r="AG63" s="23" t="str">
        <f t="shared" ref="AG63" si="1030">BM57</f>
        <v>0</v>
      </c>
      <c r="AH63" s="6" t="str">
        <f>IF(AH62=B57,"0","1")</f>
        <v>0</v>
      </c>
      <c r="AI63" s="6" t="str">
        <f t="shared" ref="AI63" si="1031">IF(AI62=C57,"0","1")</f>
        <v>0</v>
      </c>
      <c r="AJ63" s="6" t="str">
        <f t="shared" ref="AJ63" si="1032">IF(AJ62=D57,"0","1")</f>
        <v>0</v>
      </c>
      <c r="AK63" s="6" t="str">
        <f t="shared" ref="AK63" si="1033">IF(AK62=E57,"0","1")</f>
        <v>0</v>
      </c>
      <c r="AL63" s="6" t="str">
        <f t="shared" ref="AL63" si="1034">IF(AL62=F57,"0","1")</f>
        <v>1</v>
      </c>
      <c r="AM63" s="6" t="str">
        <f t="shared" ref="AM63" si="1035">IF(AM62=G57,"0","1")</f>
        <v>0</v>
      </c>
      <c r="AN63" s="6" t="str">
        <f t="shared" ref="AN63" si="1036">IF(AN62=H57,"0","1")</f>
        <v>0</v>
      </c>
      <c r="AO63" s="6" t="str">
        <f t="shared" ref="AO63" si="1037">IF(AO62=I57,"0","1")</f>
        <v>1</v>
      </c>
      <c r="AP63" s="22" t="str">
        <f t="shared" ref="AP63" si="1038">IF(AP62=J57,"0","1")</f>
        <v>1</v>
      </c>
      <c r="AQ63" s="6" t="str">
        <f t="shared" ref="AQ63" si="1039">IF(AQ62=K57,"0","1")</f>
        <v>1</v>
      </c>
      <c r="AR63" s="6" t="str">
        <f t="shared" ref="AR63" si="1040">IF(AR62=L57,"0","1")</f>
        <v>0</v>
      </c>
      <c r="AS63" s="6" t="str">
        <f t="shared" ref="AS63" si="1041">IF(AS62=M57,"0","1")</f>
        <v>1</v>
      </c>
      <c r="AT63" s="6" t="str">
        <f t="shared" ref="AT63" si="1042">IF(AT62=N57,"0","1")</f>
        <v>0</v>
      </c>
      <c r="AU63" s="6" t="str">
        <f t="shared" ref="AU63" si="1043">IF(AU62=O57,"0","1")</f>
        <v>1</v>
      </c>
      <c r="AV63" s="6" t="str">
        <f t="shared" ref="AV63" si="1044">IF(AV62=P57,"0","1")</f>
        <v>1</v>
      </c>
      <c r="AW63" s="23" t="str">
        <f t="shared" ref="AW63" si="1045">IF(AW62=Q57,"0","1")</f>
        <v>1</v>
      </c>
      <c r="AX63" s="22" t="str">
        <f t="shared" ref="AX63" si="1046">IF(AX62=R57,"0","1")</f>
        <v>1</v>
      </c>
      <c r="AY63" s="6" t="str">
        <f t="shared" ref="AY63" si="1047">IF(AY62=S57,"0","1")</f>
        <v>0</v>
      </c>
      <c r="AZ63" s="6" t="str">
        <f t="shared" ref="AZ63" si="1048">IF(AZ62=T57,"0","1")</f>
        <v>0</v>
      </c>
      <c r="BA63" s="6" t="str">
        <f t="shared" ref="BA63" si="1049">IF(BA62=U57,"0","1")</f>
        <v>0</v>
      </c>
      <c r="BB63" s="6" t="str">
        <f t="shared" ref="BB63" si="1050">IF(BB62=V57,"0","1")</f>
        <v>0</v>
      </c>
      <c r="BC63" s="6" t="str">
        <f t="shared" ref="BC63" si="1051">IF(BC62=W57,"0","1")</f>
        <v>0</v>
      </c>
      <c r="BD63" s="6" t="str">
        <f t="shared" ref="BD63" si="1052">IF(BD62=X57,"0","1")</f>
        <v>1</v>
      </c>
      <c r="BE63" s="23" t="str">
        <f t="shared" ref="BE63" si="1053">IF(BE62=Y57,"0","1")</f>
        <v>1</v>
      </c>
      <c r="BF63" s="6" t="str">
        <f t="shared" ref="BF63" si="1054">IF(BF62=Z57,"0","1")</f>
        <v>0</v>
      </c>
      <c r="BG63" s="6" t="str">
        <f t="shared" ref="BG63" si="1055">IF(BG62=AA57,"0","1")</f>
        <v>0</v>
      </c>
      <c r="BH63" s="6" t="str">
        <f t="shared" ref="BH63" si="1056">IF(BH62=AB57,"0","1")</f>
        <v>1</v>
      </c>
      <c r="BI63" s="6" t="str">
        <f t="shared" ref="BI63" si="1057">IF(BI62=AC57,"0","1")</f>
        <v>0</v>
      </c>
      <c r="BJ63" s="6" t="str">
        <f t="shared" ref="BJ63" si="1058">IF(BJ62=AD57,"0","1")</f>
        <v>1</v>
      </c>
      <c r="BK63" s="6" t="str">
        <f t="shared" ref="BK63" si="1059">IF(BK62=AE57,"0","1")</f>
        <v>0</v>
      </c>
      <c r="BL63" s="6" t="str">
        <f t="shared" ref="BL63" si="1060">IF(BL62=AF57,"0","1")</f>
        <v>0</v>
      </c>
      <c r="BM63" s="14" t="str">
        <f t="shared" ref="BM63" si="1061">IF(BM62=AG57,"0","1")</f>
        <v>1</v>
      </c>
      <c r="BN63" s="4"/>
      <c r="BO63" s="4"/>
      <c r="BP63" s="4"/>
      <c r="BQ63" s="4"/>
      <c r="BR63" s="4"/>
      <c r="BS63" s="4"/>
      <c r="BT63" s="4"/>
      <c r="BU63" s="4"/>
      <c r="BV63" s="22"/>
      <c r="BW63" s="6"/>
      <c r="BX63" s="6"/>
      <c r="BY63" s="6"/>
      <c r="BZ63" s="6"/>
      <c r="CA63" s="6"/>
      <c r="CB63" s="6"/>
      <c r="CC63" s="23"/>
      <c r="CD63" s="4"/>
      <c r="CE63" s="4"/>
      <c r="CF63" s="4"/>
      <c r="CG63" s="4"/>
      <c r="CH63" s="4"/>
      <c r="CI63" s="4"/>
      <c r="CJ63" s="4"/>
      <c r="CK63" s="4"/>
      <c r="CL63" s="22"/>
      <c r="CM63" s="6"/>
      <c r="CN63" s="6"/>
      <c r="CO63" s="6"/>
      <c r="CP63" s="6"/>
      <c r="CQ63" s="6"/>
      <c r="CR63" s="6"/>
      <c r="CS63" s="23"/>
      <c r="CT63" s="4"/>
      <c r="CU63" s="4"/>
      <c r="CV63" s="4"/>
      <c r="CW63" s="4"/>
      <c r="CX63" s="4"/>
      <c r="CY63" s="4"/>
      <c r="CZ63" s="4"/>
      <c r="DA63" s="4"/>
      <c r="DB63" s="22"/>
      <c r="DC63" s="6"/>
      <c r="DD63" s="6"/>
      <c r="DE63" s="6"/>
      <c r="DF63" s="6"/>
      <c r="DG63" s="6"/>
      <c r="DH63" s="6"/>
      <c r="DI63" s="23"/>
      <c r="DJ63" s="22"/>
      <c r="DK63" s="6"/>
      <c r="DL63" s="6"/>
      <c r="DM63" s="6"/>
      <c r="DN63" s="6"/>
      <c r="DO63" s="6"/>
      <c r="DP63" s="6"/>
      <c r="DQ63" s="23"/>
      <c r="DR63" s="4"/>
      <c r="DS63" s="4"/>
      <c r="DT63" s="4"/>
      <c r="DU63" s="4"/>
      <c r="DV63" s="4"/>
      <c r="DW63" s="4"/>
      <c r="DX63" s="4"/>
      <c r="DY63" s="4"/>
      <c r="DZ63" s="24"/>
    </row>
    <row r="64" spans="1:130" ht="20.25" customHeight="1" x14ac:dyDescent="0.25">
      <c r="A64" s="16" t="s">
        <v>99</v>
      </c>
      <c r="B64" s="17"/>
      <c r="C64" s="18"/>
      <c r="D64" s="18"/>
      <c r="E64" s="18"/>
      <c r="F64" s="18"/>
      <c r="G64" s="18"/>
      <c r="H64" s="18"/>
      <c r="I64" s="18"/>
      <c r="J64" s="20"/>
      <c r="K64" s="18"/>
      <c r="L64" s="18"/>
      <c r="M64" s="18"/>
      <c r="N64" s="18"/>
      <c r="O64" s="18"/>
      <c r="P64" s="18"/>
      <c r="Q64" s="21"/>
      <c r="R64" s="18"/>
      <c r="S64" s="18"/>
      <c r="T64" s="18"/>
      <c r="U64" s="18"/>
      <c r="V64" s="18"/>
      <c r="W64" s="18"/>
      <c r="X64" s="18"/>
      <c r="Y64" s="18"/>
      <c r="Z64" s="20"/>
      <c r="AA64" s="18"/>
      <c r="AB64" s="18"/>
      <c r="AC64" s="18"/>
      <c r="AD64" s="18"/>
      <c r="AE64" s="18"/>
      <c r="AF64" s="18"/>
      <c r="AG64" s="21"/>
      <c r="AH64" s="18"/>
      <c r="AI64" s="18"/>
      <c r="AJ64" s="18"/>
      <c r="AK64" s="18"/>
      <c r="AL64" s="18"/>
      <c r="AM64" s="18"/>
      <c r="AN64" s="18"/>
      <c r="AO64" s="18"/>
      <c r="AP64" s="20"/>
      <c r="AQ64" s="18"/>
      <c r="AR64" s="18"/>
      <c r="AS64" s="18"/>
      <c r="AT64" s="18"/>
      <c r="AU64" s="18"/>
      <c r="AV64" s="18"/>
      <c r="AW64" s="21"/>
      <c r="AX64" s="20"/>
      <c r="AY64" s="18"/>
      <c r="AZ64" s="18"/>
      <c r="BA64" s="18"/>
      <c r="BB64" s="18"/>
      <c r="BC64" s="18"/>
      <c r="BD64" s="18"/>
      <c r="BE64" s="21"/>
      <c r="BF64" s="18"/>
      <c r="BG64" s="18"/>
      <c r="BH64" s="18"/>
      <c r="BI64" s="18"/>
      <c r="BJ64" s="18"/>
      <c r="BK64" s="18"/>
      <c r="BL64" s="18"/>
      <c r="BM64" s="19"/>
      <c r="BN64" s="18"/>
      <c r="BO64" s="18"/>
      <c r="BP64" s="18"/>
      <c r="BQ64" s="18"/>
      <c r="BR64" s="18"/>
      <c r="BS64" s="18"/>
      <c r="BT64" s="18"/>
      <c r="BU64" s="18"/>
      <c r="BV64" s="20"/>
      <c r="BW64" s="18"/>
      <c r="BX64" s="18"/>
      <c r="BY64" s="18"/>
      <c r="BZ64" s="18"/>
      <c r="CA64" s="18"/>
      <c r="CB64" s="18"/>
      <c r="CC64" s="21"/>
      <c r="CD64" s="18"/>
      <c r="CE64" s="18"/>
      <c r="CF64" s="18"/>
      <c r="CG64" s="18"/>
      <c r="CH64" s="18"/>
      <c r="CI64" s="18"/>
      <c r="CJ64" s="18"/>
      <c r="CK64" s="18"/>
      <c r="CL64" s="20"/>
      <c r="CM64" s="18"/>
      <c r="CN64" s="18"/>
      <c r="CO64" s="18"/>
      <c r="CP64" s="18"/>
      <c r="CQ64" s="18"/>
      <c r="CR64" s="18"/>
      <c r="CS64" s="21"/>
      <c r="CT64" s="18"/>
      <c r="CU64" s="18"/>
      <c r="CV64" s="18"/>
      <c r="CW64" s="18"/>
      <c r="CX64" s="18"/>
      <c r="CY64" s="18"/>
      <c r="CZ64" s="18"/>
      <c r="DA64" s="18"/>
      <c r="DB64" s="20"/>
      <c r="DC64" s="18"/>
      <c r="DD64" s="18"/>
      <c r="DE64" s="18"/>
      <c r="DF64" s="18"/>
      <c r="DG64" s="18"/>
      <c r="DH64" s="18"/>
      <c r="DI64" s="21"/>
      <c r="DJ64" s="20"/>
      <c r="DK64" s="18"/>
      <c r="DL64" s="18"/>
      <c r="DM64" s="18"/>
      <c r="DN64" s="18"/>
      <c r="DO64" s="18"/>
      <c r="DP64" s="18"/>
      <c r="DQ64" s="21"/>
      <c r="DR64" s="18"/>
      <c r="DS64" s="18"/>
      <c r="DT64" s="18"/>
      <c r="DU64" s="18"/>
      <c r="DV64" s="18"/>
      <c r="DW64" s="18"/>
      <c r="DX64" s="18"/>
      <c r="DY64" s="18"/>
      <c r="DZ64" s="25"/>
    </row>
    <row r="65" spans="1:130" ht="20.25" customHeight="1" x14ac:dyDescent="0.25">
      <c r="A65" s="11" t="s">
        <v>18</v>
      </c>
      <c r="B65" s="5"/>
      <c r="C65" s="6"/>
      <c r="D65" s="6"/>
      <c r="E65" s="6"/>
      <c r="F65" s="6"/>
      <c r="G65" s="6"/>
      <c r="H65" s="6"/>
      <c r="I65" s="6"/>
      <c r="J65" s="22"/>
      <c r="K65" s="6"/>
      <c r="L65" s="6"/>
      <c r="M65" s="6"/>
      <c r="N65" s="6"/>
      <c r="O65" s="6"/>
      <c r="P65" s="6"/>
      <c r="Q65" s="23"/>
      <c r="R65" s="6" t="str">
        <f>BM63</f>
        <v>1</v>
      </c>
      <c r="S65" s="6" t="str">
        <f>AH63</f>
        <v>0</v>
      </c>
      <c r="T65" s="6" t="str">
        <f>AI63</f>
        <v>0</v>
      </c>
      <c r="U65" s="6" t="str">
        <f>AJ63</f>
        <v>0</v>
      </c>
      <c r="V65" s="6" t="str">
        <f>AK63</f>
        <v>0</v>
      </c>
      <c r="W65" s="6" t="str">
        <f>AL63</f>
        <v>1</v>
      </c>
      <c r="X65" s="6" t="str">
        <f t="shared" ref="X65" si="1062">AK63</f>
        <v>0</v>
      </c>
      <c r="Y65" s="6" t="str">
        <f t="shared" ref="Y65" si="1063">AL63</f>
        <v>1</v>
      </c>
      <c r="Z65" s="22" t="str">
        <f t="shared" ref="Z65" si="1064">AM63</f>
        <v>0</v>
      </c>
      <c r="AA65" s="6" t="str">
        <f t="shared" ref="AA65" si="1065">AN63</f>
        <v>0</v>
      </c>
      <c r="AB65" s="6" t="str">
        <f t="shared" ref="AB65" si="1066">AO63</f>
        <v>1</v>
      </c>
      <c r="AC65" s="6" t="str">
        <f t="shared" ref="AC65" si="1067">AP63</f>
        <v>1</v>
      </c>
      <c r="AD65" s="6" t="str">
        <f t="shared" ref="AD65" si="1068">AO63</f>
        <v>1</v>
      </c>
      <c r="AE65" s="6" t="str">
        <f t="shared" ref="AE65" si="1069">AP63</f>
        <v>1</v>
      </c>
      <c r="AF65" s="6" t="str">
        <f t="shared" ref="AF65" si="1070">AQ63</f>
        <v>1</v>
      </c>
      <c r="AG65" s="23" t="str">
        <f t="shared" ref="AG65" si="1071">AR63</f>
        <v>0</v>
      </c>
      <c r="AH65" s="6" t="str">
        <f t="shared" ref="AH65" si="1072">AS63</f>
        <v>1</v>
      </c>
      <c r="AI65" s="6" t="str">
        <f t="shared" ref="AI65" si="1073">AT63</f>
        <v>0</v>
      </c>
      <c r="AJ65" s="6" t="str">
        <f t="shared" ref="AJ65" si="1074">AS63</f>
        <v>1</v>
      </c>
      <c r="AK65" s="6" t="str">
        <f t="shared" ref="AK65" si="1075">AT63</f>
        <v>0</v>
      </c>
      <c r="AL65" s="6" t="str">
        <f t="shared" ref="AL65" si="1076">AU63</f>
        <v>1</v>
      </c>
      <c r="AM65" s="6" t="str">
        <f t="shared" ref="AM65" si="1077">AV63</f>
        <v>1</v>
      </c>
      <c r="AN65" s="6" t="str">
        <f t="shared" ref="AN65" si="1078">AW63</f>
        <v>1</v>
      </c>
      <c r="AO65" s="6" t="str">
        <f t="shared" ref="AO65" si="1079">AX63</f>
        <v>1</v>
      </c>
      <c r="AP65" s="22" t="str">
        <f t="shared" ref="AP65" si="1080">AW63</f>
        <v>1</v>
      </c>
      <c r="AQ65" s="6" t="str">
        <f t="shared" ref="AQ65" si="1081">AX63</f>
        <v>1</v>
      </c>
      <c r="AR65" s="6" t="str">
        <f t="shared" ref="AR65" si="1082">AY63</f>
        <v>0</v>
      </c>
      <c r="AS65" s="6" t="str">
        <f t="shared" ref="AS65" si="1083">AZ63</f>
        <v>0</v>
      </c>
      <c r="AT65" s="6" t="str">
        <f t="shared" ref="AT65" si="1084">BA63</f>
        <v>0</v>
      </c>
      <c r="AU65" s="6" t="str">
        <f t="shared" ref="AU65" si="1085">BB63</f>
        <v>0</v>
      </c>
      <c r="AV65" s="6" t="str">
        <f t="shared" ref="AV65" si="1086">BA63</f>
        <v>0</v>
      </c>
      <c r="AW65" s="23" t="str">
        <f t="shared" ref="AW65" si="1087">BB63</f>
        <v>0</v>
      </c>
      <c r="AX65" s="22" t="str">
        <f t="shared" ref="AX65" si="1088">BC63</f>
        <v>0</v>
      </c>
      <c r="AY65" s="6" t="str">
        <f t="shared" ref="AY65" si="1089">BD63</f>
        <v>1</v>
      </c>
      <c r="AZ65" s="6" t="str">
        <f t="shared" ref="AZ65" si="1090">BE63</f>
        <v>1</v>
      </c>
      <c r="BA65" s="6" t="str">
        <f t="shared" ref="BA65" si="1091">BF63</f>
        <v>0</v>
      </c>
      <c r="BB65" s="6" t="str">
        <f t="shared" ref="BB65" si="1092">BE63</f>
        <v>1</v>
      </c>
      <c r="BC65" s="6" t="str">
        <f t="shared" ref="BC65" si="1093">BF63</f>
        <v>0</v>
      </c>
      <c r="BD65" s="6" t="str">
        <f t="shared" ref="BD65" si="1094">BG63</f>
        <v>0</v>
      </c>
      <c r="BE65" s="23" t="str">
        <f t="shared" ref="BE65" si="1095">BH63</f>
        <v>1</v>
      </c>
      <c r="BF65" s="6" t="str">
        <f t="shared" ref="BF65" si="1096">BI63</f>
        <v>0</v>
      </c>
      <c r="BG65" s="6" t="str">
        <f t="shared" ref="BG65" si="1097">BJ63</f>
        <v>1</v>
      </c>
      <c r="BH65" s="6" t="str">
        <f>BI63</f>
        <v>0</v>
      </c>
      <c r="BI65" s="6" t="str">
        <f>BJ63</f>
        <v>1</v>
      </c>
      <c r="BJ65" s="6" t="str">
        <f>BK63</f>
        <v>0</v>
      </c>
      <c r="BK65" s="6" t="str">
        <f>BL63</f>
        <v>0</v>
      </c>
      <c r="BL65" s="6" t="str">
        <f>BM63</f>
        <v>1</v>
      </c>
      <c r="BM65" s="14" t="str">
        <f>AH63</f>
        <v>0</v>
      </c>
      <c r="BN65" s="4" t="str">
        <f>BP59</f>
        <v>0</v>
      </c>
      <c r="BO65" s="4" t="str">
        <f t="shared" ref="BO65" si="1098">BQ59</f>
        <v>0</v>
      </c>
      <c r="BP65" s="4" t="str">
        <f t="shared" ref="BP65" si="1099">BR59</f>
        <v>1</v>
      </c>
      <c r="BQ65" s="4" t="str">
        <f t="shared" ref="BQ65" si="1100">BS59</f>
        <v>1</v>
      </c>
      <c r="BR65" s="4" t="str">
        <f t="shared" ref="BR65" si="1101">BT59</f>
        <v>1</v>
      </c>
      <c r="BS65" s="4" t="str">
        <f t="shared" ref="BS65" si="1102">BU59</f>
        <v>1</v>
      </c>
      <c r="BT65" s="4" t="str">
        <f t="shared" ref="BT65" si="1103">BV59</f>
        <v>1</v>
      </c>
      <c r="BU65" s="4" t="str">
        <f t="shared" ref="BU65" si="1104">BW59</f>
        <v>1</v>
      </c>
      <c r="BV65" s="22" t="str">
        <f t="shared" ref="BV65" si="1105">BX59</f>
        <v>0</v>
      </c>
      <c r="BW65" s="6" t="str">
        <f t="shared" ref="BW65" si="1106">BY59</f>
        <v>1</v>
      </c>
      <c r="BX65" s="6" t="str">
        <f t="shared" ref="BX65" si="1107">BZ59</f>
        <v>1</v>
      </c>
      <c r="BY65" s="6" t="str">
        <f t="shared" ref="BY65" si="1108">CA59</f>
        <v>0</v>
      </c>
      <c r="BZ65" s="6" t="str">
        <f t="shared" ref="BZ65" si="1109">CB59</f>
        <v>1</v>
      </c>
      <c r="CA65" s="6" t="str">
        <f t="shared" ref="CA65" si="1110">CC59</f>
        <v>1</v>
      </c>
      <c r="CB65" s="6" t="str">
        <f t="shared" ref="CB65" si="1111">CD59</f>
        <v>0</v>
      </c>
      <c r="CC65" s="23" t="str">
        <f t="shared" ref="CC65" si="1112">CE59</f>
        <v>0</v>
      </c>
      <c r="CD65" s="4" t="str">
        <f t="shared" ref="CD65" si="1113">CF59</f>
        <v>0</v>
      </c>
      <c r="CE65" s="4" t="str">
        <f t="shared" ref="CE65" si="1114">CG59</f>
        <v>0</v>
      </c>
      <c r="CF65" s="4" t="str">
        <f t="shared" ref="CF65" si="1115">CH59</f>
        <v>0</v>
      </c>
      <c r="CG65" s="4" t="str">
        <f t="shared" ref="CG65" si="1116">CI59</f>
        <v>1</v>
      </c>
      <c r="CH65" s="4" t="str">
        <f t="shared" ref="CH65" si="1117">CJ59</f>
        <v>1</v>
      </c>
      <c r="CI65" s="4" t="str">
        <f t="shared" ref="CI65" si="1118">CK59</f>
        <v>0</v>
      </c>
      <c r="CJ65" s="4" t="str">
        <f t="shared" ref="CJ65" si="1119">CL59</f>
        <v>1</v>
      </c>
      <c r="CK65" s="4" t="str">
        <f t="shared" ref="CK65" si="1120">CM59</f>
        <v>0</v>
      </c>
      <c r="CL65" s="22" t="str">
        <f t="shared" ref="CL65" si="1121">CN59</f>
        <v>1</v>
      </c>
      <c r="CM65" s="6" t="str">
        <f t="shared" ref="CM65" si="1122">CO59</f>
        <v>0</v>
      </c>
      <c r="CN65" s="6" t="str">
        <f>BN59</f>
        <v>1</v>
      </c>
      <c r="CO65" s="6" t="str">
        <f>BO59</f>
        <v>1</v>
      </c>
      <c r="CP65" s="6" t="str">
        <f t="shared" ref="CP65" si="1123">CR59</f>
        <v>1</v>
      </c>
      <c r="CQ65" s="6" t="str">
        <f t="shared" ref="CQ65" si="1124">CS59</f>
        <v>0</v>
      </c>
      <c r="CR65" s="6" t="str">
        <f t="shared" ref="CR65" si="1125">CT59</f>
        <v>0</v>
      </c>
      <c r="CS65" s="23" t="str">
        <f t="shared" ref="CS65" si="1126">CU59</f>
        <v>1</v>
      </c>
      <c r="CT65" s="4" t="str">
        <f t="shared" ref="CT65" si="1127">CV59</f>
        <v>1</v>
      </c>
      <c r="CU65" s="4" t="str">
        <f t="shared" ref="CU65" si="1128">CW59</f>
        <v>1</v>
      </c>
      <c r="CV65" s="4" t="str">
        <f t="shared" ref="CV65" si="1129">CX59</f>
        <v>0</v>
      </c>
      <c r="CW65" s="4" t="str">
        <f t="shared" ref="CW65" si="1130">CY59</f>
        <v>1</v>
      </c>
      <c r="CX65" s="4" t="str">
        <f t="shared" ref="CX65" si="1131">CZ59</f>
        <v>1</v>
      </c>
      <c r="CY65" s="4" t="str">
        <f t="shared" ref="CY65" si="1132">DA59</f>
        <v>0</v>
      </c>
      <c r="CZ65" s="4" t="str">
        <f t="shared" ref="CZ65" si="1133">DB59</f>
        <v>1</v>
      </c>
      <c r="DA65" s="4" t="str">
        <f t="shared" ref="DA65" si="1134">DC59</f>
        <v>0</v>
      </c>
      <c r="DB65" s="22" t="str">
        <f t="shared" ref="DB65" si="1135">DD59</f>
        <v>1</v>
      </c>
      <c r="DC65" s="6" t="str">
        <f t="shared" ref="DC65" si="1136">DE59</f>
        <v>1</v>
      </c>
      <c r="DD65" s="6" t="str">
        <f t="shared" ref="DD65" si="1137">DF59</f>
        <v>0</v>
      </c>
      <c r="DE65" s="6" t="str">
        <f t="shared" ref="DE65" si="1138">DG59</f>
        <v>0</v>
      </c>
      <c r="DF65" s="6" t="str">
        <f t="shared" ref="DF65" si="1139">DH59</f>
        <v>0</v>
      </c>
      <c r="DG65" s="6" t="str">
        <f t="shared" ref="DG65" si="1140">DI59</f>
        <v>0</v>
      </c>
      <c r="DH65" s="6" t="str">
        <f t="shared" ref="DH65" si="1141">DJ59</f>
        <v>0</v>
      </c>
      <c r="DI65" s="23" t="str">
        <f t="shared" ref="DI65" si="1142">DK59</f>
        <v>0</v>
      </c>
      <c r="DJ65" s="22" t="str">
        <f t="shared" ref="DJ65" si="1143">DL59</f>
        <v>0</v>
      </c>
      <c r="DK65" s="6" t="str">
        <f t="shared" ref="DK65" si="1144">DM59</f>
        <v>0</v>
      </c>
      <c r="DL65" s="6" t="str">
        <f t="shared" ref="DL65" si="1145">DN59</f>
        <v>1</v>
      </c>
      <c r="DM65" s="6" t="str">
        <f t="shared" ref="DM65" si="1146">DO59</f>
        <v>0</v>
      </c>
      <c r="DN65" s="6" t="str">
        <f t="shared" ref="DN65" si="1147">DP59</f>
        <v>0</v>
      </c>
      <c r="DO65" s="6" t="str">
        <f t="shared" ref="DO65" si="1148">DQ59</f>
        <v>0</v>
      </c>
      <c r="DP65" s="6" t="str">
        <f>CP59</f>
        <v>1</v>
      </c>
      <c r="DQ65" s="23" t="str">
        <f>CQ59</f>
        <v>0</v>
      </c>
      <c r="DR65" s="4"/>
      <c r="DS65" s="4"/>
      <c r="DT65" s="4"/>
      <c r="DU65" s="4"/>
      <c r="DV65" s="4"/>
      <c r="DW65" s="4"/>
      <c r="DX65" s="4"/>
      <c r="DY65" s="4"/>
      <c r="DZ65" s="24" t="s">
        <v>110</v>
      </c>
    </row>
    <row r="66" spans="1:130" ht="20.25" customHeight="1" x14ac:dyDescent="0.25">
      <c r="A66" s="11" t="s">
        <v>13</v>
      </c>
      <c r="B66" s="5"/>
      <c r="C66" s="6"/>
      <c r="D66" s="6"/>
      <c r="E66" s="6"/>
      <c r="F66" s="6"/>
      <c r="G66" s="6"/>
      <c r="H66" s="6"/>
      <c r="I66" s="6"/>
      <c r="J66" s="22"/>
      <c r="K66" s="6"/>
      <c r="L66" s="6"/>
      <c r="M66" s="6"/>
      <c r="N66" s="6"/>
      <c r="O66" s="6"/>
      <c r="P66" s="6"/>
      <c r="Q66" s="23"/>
      <c r="R66" s="6" t="str">
        <f t="shared" ref="R66:BM66" si="1149">IF(R65=BN66,"0","1")</f>
        <v>0</v>
      </c>
      <c r="S66" s="6" t="str">
        <f t="shared" si="1149"/>
        <v>0</v>
      </c>
      <c r="T66" s="6" t="str">
        <f t="shared" si="1149"/>
        <v>1</v>
      </c>
      <c r="U66" s="6" t="str">
        <f t="shared" si="1149"/>
        <v>0</v>
      </c>
      <c r="V66" s="6" t="str">
        <f t="shared" si="1149"/>
        <v>0</v>
      </c>
      <c r="W66" s="6" t="str">
        <f t="shared" si="1149"/>
        <v>0</v>
      </c>
      <c r="X66" s="6" t="str">
        <f t="shared" si="1149"/>
        <v>1</v>
      </c>
      <c r="Y66" s="6" t="str">
        <f t="shared" si="1149"/>
        <v>0</v>
      </c>
      <c r="Z66" s="22" t="str">
        <f t="shared" si="1149"/>
        <v>0</v>
      </c>
      <c r="AA66" s="6" t="str">
        <f t="shared" si="1149"/>
        <v>1</v>
      </c>
      <c r="AB66" s="6" t="str">
        <f t="shared" si="1149"/>
        <v>0</v>
      </c>
      <c r="AC66" s="6" t="str">
        <f t="shared" si="1149"/>
        <v>0</v>
      </c>
      <c r="AD66" s="6" t="str">
        <f t="shared" si="1149"/>
        <v>0</v>
      </c>
      <c r="AE66" s="6" t="str">
        <f t="shared" si="1149"/>
        <v>1</v>
      </c>
      <c r="AF66" s="6" t="str">
        <f t="shared" si="1149"/>
        <v>1</v>
      </c>
      <c r="AG66" s="23" t="str">
        <f t="shared" si="1149"/>
        <v>1</v>
      </c>
      <c r="AH66" s="6" t="str">
        <f t="shared" si="1149"/>
        <v>1</v>
      </c>
      <c r="AI66" s="6" t="str">
        <f t="shared" si="1149"/>
        <v>1</v>
      </c>
      <c r="AJ66" s="6" t="str">
        <f t="shared" si="1149"/>
        <v>1</v>
      </c>
      <c r="AK66" s="6" t="str">
        <f t="shared" si="1149"/>
        <v>1</v>
      </c>
      <c r="AL66" s="6" t="str">
        <f t="shared" si="1149"/>
        <v>0</v>
      </c>
      <c r="AM66" s="6" t="str">
        <f t="shared" si="1149"/>
        <v>0</v>
      </c>
      <c r="AN66" s="6" t="str">
        <f t="shared" si="1149"/>
        <v>0</v>
      </c>
      <c r="AO66" s="6" t="str">
        <f t="shared" si="1149"/>
        <v>1</v>
      </c>
      <c r="AP66" s="22" t="str">
        <f t="shared" si="1149"/>
        <v>0</v>
      </c>
      <c r="AQ66" s="6" t="str">
        <f t="shared" si="1149"/>
        <v>1</v>
      </c>
      <c r="AR66" s="6" t="str">
        <f t="shared" si="1149"/>
        <v>0</v>
      </c>
      <c r="AS66" s="6" t="str">
        <f t="shared" si="1149"/>
        <v>1</v>
      </c>
      <c r="AT66" s="6" t="str">
        <f t="shared" si="1149"/>
        <v>0</v>
      </c>
      <c r="AU66" s="6" t="str">
        <f t="shared" si="1149"/>
        <v>1</v>
      </c>
      <c r="AV66" s="6" t="str">
        <f t="shared" si="1149"/>
        <v>0</v>
      </c>
      <c r="AW66" s="23" t="str">
        <f t="shared" si="1149"/>
        <v>0</v>
      </c>
      <c r="AX66" s="22" t="str">
        <f t="shared" si="1149"/>
        <v>1</v>
      </c>
      <c r="AY66" s="6" t="str">
        <f t="shared" si="1149"/>
        <v>1</v>
      </c>
      <c r="AZ66" s="6" t="str">
        <f t="shared" si="1149"/>
        <v>0</v>
      </c>
      <c r="BA66" s="6" t="str">
        <f t="shared" si="1149"/>
        <v>0</v>
      </c>
      <c r="BB66" s="6" t="str">
        <f t="shared" si="1149"/>
        <v>1</v>
      </c>
      <c r="BC66" s="6" t="str">
        <f t="shared" si="1149"/>
        <v>0</v>
      </c>
      <c r="BD66" s="6" t="str">
        <f t="shared" si="1149"/>
        <v>1</v>
      </c>
      <c r="BE66" s="23" t="str">
        <f t="shared" si="1149"/>
        <v>1</v>
      </c>
      <c r="BF66" s="6" t="str">
        <f t="shared" si="1149"/>
        <v>1</v>
      </c>
      <c r="BG66" s="6" t="str">
        <f t="shared" si="1149"/>
        <v>1</v>
      </c>
      <c r="BH66" s="6" t="str">
        <f t="shared" si="1149"/>
        <v>0</v>
      </c>
      <c r="BI66" s="6" t="str">
        <f t="shared" si="1149"/>
        <v>0</v>
      </c>
      <c r="BJ66" s="6" t="str">
        <f t="shared" si="1149"/>
        <v>0</v>
      </c>
      <c r="BK66" s="6" t="str">
        <f t="shared" si="1149"/>
        <v>1</v>
      </c>
      <c r="BL66" s="6" t="str">
        <f t="shared" si="1149"/>
        <v>0</v>
      </c>
      <c r="BM66" s="14" t="str">
        <f t="shared" si="1149"/>
        <v>1</v>
      </c>
      <c r="BN66" s="4" t="str">
        <f>CA65</f>
        <v>1</v>
      </c>
      <c r="BO66" s="4" t="str">
        <f>CD65</f>
        <v>0</v>
      </c>
      <c r="BP66" s="4" t="str">
        <f>BX65</f>
        <v>1</v>
      </c>
      <c r="BQ66" s="4" t="str">
        <f>CK65</f>
        <v>0</v>
      </c>
      <c r="BR66" s="4" t="str">
        <f>BN65</f>
        <v>0</v>
      </c>
      <c r="BS66" s="4" t="str">
        <f>BR65</f>
        <v>1</v>
      </c>
      <c r="BT66" s="4" t="str">
        <f>BP65</f>
        <v>1</v>
      </c>
      <c r="BU66" s="4" t="str">
        <f>CO65</f>
        <v>1</v>
      </c>
      <c r="BV66" s="22" t="str">
        <f>CB65</f>
        <v>0</v>
      </c>
      <c r="BW66" s="6" t="str">
        <f>BS65</f>
        <v>1</v>
      </c>
      <c r="BX66" s="6" t="str">
        <f>CH65</f>
        <v>1</v>
      </c>
      <c r="BY66" s="6" t="str">
        <f>BW65</f>
        <v>1</v>
      </c>
      <c r="BZ66" s="6" t="str">
        <f>CJ65</f>
        <v>1</v>
      </c>
      <c r="CA66" s="6" t="str">
        <f>CF65</f>
        <v>0</v>
      </c>
      <c r="CB66" s="6" t="str">
        <f>BY65</f>
        <v>0</v>
      </c>
      <c r="CC66" s="23" t="str">
        <f>BQ65</f>
        <v>1</v>
      </c>
      <c r="CD66" s="4" t="str">
        <f>CM65</f>
        <v>0</v>
      </c>
      <c r="CE66" s="4" t="str">
        <f>BU65</f>
        <v>1</v>
      </c>
      <c r="CF66" s="4" t="str">
        <f>CC65</f>
        <v>0</v>
      </c>
      <c r="CG66" s="4" t="str">
        <f>BT65</f>
        <v>1</v>
      </c>
      <c r="CH66" s="4" t="str">
        <f>CN65</f>
        <v>1</v>
      </c>
      <c r="CI66" s="4" t="str">
        <f>CG65</f>
        <v>1</v>
      </c>
      <c r="CJ66" s="4" t="str">
        <f>BZ65</f>
        <v>1</v>
      </c>
      <c r="CK66" s="4" t="str">
        <f>BO65</f>
        <v>0</v>
      </c>
      <c r="CL66" s="22" t="str">
        <f>DB65</f>
        <v>1</v>
      </c>
      <c r="CM66" s="6" t="str">
        <f>DM65</f>
        <v>0</v>
      </c>
      <c r="CN66" s="6" t="str">
        <f>CR65</f>
        <v>0</v>
      </c>
      <c r="CO66" s="6" t="str">
        <f>CX65</f>
        <v>1</v>
      </c>
      <c r="CP66" s="6" t="str">
        <f>DH65</f>
        <v>0</v>
      </c>
      <c r="CQ66" s="6" t="str">
        <f>DP65</f>
        <v>1</v>
      </c>
      <c r="CR66" s="6" t="str">
        <f>CQ65</f>
        <v>0</v>
      </c>
      <c r="CS66" s="23" t="str">
        <f>DA65</f>
        <v>0</v>
      </c>
      <c r="CT66" s="4" t="str">
        <f>DL65</f>
        <v>1</v>
      </c>
      <c r="CU66" s="4" t="str">
        <f>DF65</f>
        <v>0</v>
      </c>
      <c r="CV66" s="4" t="str">
        <f>CT65</f>
        <v>1</v>
      </c>
      <c r="CW66" s="4" t="str">
        <f>DI65</f>
        <v>0</v>
      </c>
      <c r="CX66" s="4" t="str">
        <f>DE65</f>
        <v>0</v>
      </c>
      <c r="CY66" s="4" t="str">
        <f>DJ65</f>
        <v>0</v>
      </c>
      <c r="CZ66" s="4" t="str">
        <f>CZ65</f>
        <v>1</v>
      </c>
      <c r="DA66" s="4" t="str">
        <f>DQ65</f>
        <v>0</v>
      </c>
      <c r="DB66" s="22" t="str">
        <f>CU65</f>
        <v>1</v>
      </c>
      <c r="DC66" s="6" t="str">
        <f>DN65</f>
        <v>0</v>
      </c>
      <c r="DD66" s="6" t="str">
        <f>DG65</f>
        <v>0</v>
      </c>
      <c r="DE66" s="6" t="str">
        <f>DC65</f>
        <v>1</v>
      </c>
      <c r="DF66" s="6" t="str">
        <f>DK65</f>
        <v>0</v>
      </c>
      <c r="DG66" s="6" t="str">
        <f>CW65</f>
        <v>1</v>
      </c>
      <c r="DH66" s="6" t="str">
        <f>CP65</f>
        <v>1</v>
      </c>
      <c r="DI66" s="23" t="str">
        <f>CS65</f>
        <v>1</v>
      </c>
      <c r="DJ66" s="22"/>
      <c r="DK66" s="6"/>
      <c r="DL66" s="6"/>
      <c r="DM66" s="6"/>
      <c r="DN66" s="6"/>
      <c r="DO66" s="6"/>
      <c r="DP66" s="6"/>
      <c r="DQ66" s="23"/>
      <c r="DR66" s="4"/>
      <c r="DS66" s="4"/>
      <c r="DT66" s="4"/>
      <c r="DU66" s="4"/>
      <c r="DV66" s="4"/>
      <c r="DW66" s="4"/>
      <c r="DX66" s="4"/>
      <c r="DY66" s="4"/>
      <c r="DZ66" s="24" t="s">
        <v>108</v>
      </c>
    </row>
    <row r="67" spans="1:130" ht="20.25" customHeight="1" x14ac:dyDescent="0.25">
      <c r="A67" s="11" t="s">
        <v>14</v>
      </c>
      <c r="B67" s="5"/>
      <c r="C67" s="6"/>
      <c r="D67" s="6"/>
      <c r="E67" s="6"/>
      <c r="F67" s="6"/>
      <c r="G67" s="6"/>
      <c r="H67" s="6"/>
      <c r="I67" s="6"/>
      <c r="J67" s="22"/>
      <c r="K67" s="6"/>
      <c r="L67" s="6"/>
      <c r="M67" s="6"/>
      <c r="N67" s="6"/>
      <c r="O67" s="6"/>
      <c r="P67" s="6"/>
      <c r="Q67" s="23"/>
      <c r="R67" s="6"/>
      <c r="S67" s="6"/>
      <c r="T67" s="6"/>
      <c r="U67" s="6"/>
      <c r="V67" s="6"/>
      <c r="W67" s="6"/>
      <c r="X67" s="6"/>
      <c r="Y67" s="6"/>
      <c r="Z67" s="22"/>
      <c r="AA67" s="6"/>
      <c r="AB67" s="6"/>
      <c r="AC67" s="6"/>
      <c r="AD67" s="6"/>
      <c r="AE67" s="6"/>
      <c r="AF67" s="6"/>
      <c r="AG67" s="23"/>
      <c r="AH67" s="6" t="str">
        <f>VLOOKUP(R66&amp;S66&amp;T66&amp;U66&amp;V66&amp;W66, 'S-boxes'!A$2:AG$65, 2, TRUE)</f>
        <v>0</v>
      </c>
      <c r="AI67" s="6" t="str">
        <f>VLOOKUP(R66&amp;S66&amp;T66&amp;U66&amp;V66&amp;W66, 'S-boxes'!A$2:AG$65, 3, TRUE)</f>
        <v>0</v>
      </c>
      <c r="AJ67" s="6" t="str">
        <f>VLOOKUP(R66&amp;S66&amp;T66&amp;U66&amp;V66&amp;W66, 'S-boxes'!A$2:AG$65, 4, TRUE)</f>
        <v>1</v>
      </c>
      <c r="AK67" s="6" t="str">
        <f>VLOOKUP(R66&amp;S66&amp;T66&amp;U66&amp;V66&amp;W66, 'S-boxes'!A$2:AG$65, 5, TRUE)</f>
        <v>0</v>
      </c>
      <c r="AL67" s="6" t="str">
        <f>VLOOKUP(X66&amp;Y66&amp;Z66&amp;AA66&amp;AB66&amp;AC66, 'S-boxes'!A$2:AG$65, 6, TRUE)</f>
        <v>0</v>
      </c>
      <c r="AM67" s="6" t="str">
        <f>VLOOKUP(X66&amp;Y66&amp;Z66&amp;AA66&amp;AB66&amp;AC66, 'S-boxes'!A$2:AG$65, 7, TRUE)</f>
        <v>1</v>
      </c>
      <c r="AN67" s="6" t="str">
        <f>VLOOKUP(X66&amp;Y66&amp;Z66&amp;AA66&amp;AB66&amp;AC66, 'S-boxes'!A$2:AG$65, 8, TRUE)</f>
        <v>1</v>
      </c>
      <c r="AO67" s="6" t="str">
        <f>VLOOKUP(X66&amp;Y66&amp;Z66&amp;AA66&amp;AB66&amp;AC66, 'S-boxes'!A$2:AG$65, 9, TRUE)</f>
        <v>1</v>
      </c>
      <c r="AP67" s="22" t="str">
        <f>VLOOKUP(AD66&amp;AE66&amp;AF66&amp;AG66&amp;AH66&amp;AI66, 'S-boxes'!A$2:AG$65, 10, TRUE)</f>
        <v>0</v>
      </c>
      <c r="AQ67" s="6" t="str">
        <f>VLOOKUP(AD66&amp;AE66&amp;AF66&amp;AG66&amp;AH66&amp;AI66, 'S-boxes'!A$2:AG$65, 11, TRUE)</f>
        <v>0</v>
      </c>
      <c r="AR67" s="6" t="str">
        <f>VLOOKUP(AD66&amp;AE66&amp;AF66&amp;AG66&amp;AH66&amp;AI66, 'S-boxes'!A$2:AG$65, 12, TRUE)</f>
        <v>0</v>
      </c>
      <c r="AS67" s="6" t="str">
        <f>VLOOKUP(AD66&amp;AE66&amp;AF66&amp;AG66&amp;AH66&amp;AI66, 'S-boxes'!A$2:AG$65, 13, TRUE)</f>
        <v>1</v>
      </c>
      <c r="AT67" s="6" t="str">
        <f>VLOOKUP(AJ66&amp;AK66&amp;AL66&amp;AM66&amp;AN66&amp;AO66, 'S-boxes'!A$2:AG$65, 14, TRUE)</f>
        <v>1</v>
      </c>
      <c r="AU67" s="6" t="str">
        <f>VLOOKUP(AJ66&amp;AK66&amp;AL66&amp;AM66&amp;AN66&amp;AO66, 'S-boxes'!A$2:AG$65, 15, TRUE)</f>
        <v>0</v>
      </c>
      <c r="AV67" s="6" t="str">
        <f>VLOOKUP(AJ66&amp;AK66&amp;AL66&amp;AM66&amp;AN66&amp;AO66, 'S-boxes'!A$2:AG$65, 16, TRUE)</f>
        <v>0</v>
      </c>
      <c r="AW67" s="23" t="str">
        <f>VLOOKUP(AJ66&amp;AK66&amp;AL66&amp;AM66&amp;AN66&amp;AO66, 'S-boxes'!A$2:AG$65, 17, TRUE)</f>
        <v>1</v>
      </c>
      <c r="AX67" s="22" t="str">
        <f>VLOOKUP(AP66&amp;AQ66&amp;AR66&amp;AS66&amp;AT66&amp;AU66, 'S-boxes'!A$2:AG$65, 18, TRUE)</f>
        <v>1</v>
      </c>
      <c r="AY67" s="6" t="str">
        <f>VLOOKUP(AP66&amp;AQ66&amp;AR66&amp;AS66&amp;AT66&amp;AU66, 'S-boxes'!A$2:AG$65, 19, TRUE)</f>
        <v>1</v>
      </c>
      <c r="AZ67" s="6" t="str">
        <f>VLOOKUP(AP66&amp;AQ66&amp;AR66&amp;AS66&amp;AT66&amp;AU66, 'S-boxes'!A$2:AG$65, 20, TRUE)</f>
        <v>1</v>
      </c>
      <c r="BA67" s="6" t="str">
        <f>VLOOKUP(AP66&amp;AQ66&amp;AR66&amp;AS66&amp;AT66&amp;AU66, 'S-boxes'!A$2:AG$65, 21, TRUE)</f>
        <v>1</v>
      </c>
      <c r="BB67" s="6" t="str">
        <f>VLOOKUP(AV66&amp;AW66&amp;AX66&amp;AY66&amp;AZ66&amp;BA66, 'S-boxes'!A$2:AG$65, 22, TRUE)</f>
        <v>0</v>
      </c>
      <c r="BC67" s="6" t="str">
        <f>VLOOKUP(AV66&amp;AW66&amp;AX66&amp;AY66&amp;AZ66&amp;BA66, 'S-boxes'!A$2:AG$65, 23, TRUE)</f>
        <v>1</v>
      </c>
      <c r="BD67" s="6" t="str">
        <f>VLOOKUP(AV66&amp;AW66&amp;AX66&amp;AY66&amp;AZ66&amp;BA66, 'S-boxes'!A$2:AG$65, 24, TRUE)</f>
        <v>1</v>
      </c>
      <c r="BE67" s="23" t="str">
        <f>VLOOKUP(AV66&amp;AW66&amp;AX66&amp;AY66&amp;AZ66&amp;BA66, 'S-boxes'!A$2:AG$65, 25, TRUE)</f>
        <v>0</v>
      </c>
      <c r="BF67" s="6" t="str">
        <f>VLOOKUP(BB66&amp;BC66&amp;BD66&amp;BE66&amp;BF66&amp;BG66, 'S-boxes'!A$2:AG$65, 26, TRUE)</f>
        <v>0</v>
      </c>
      <c r="BG67" s="6" t="str">
        <f>VLOOKUP(BB66&amp;BC66&amp;BD66&amp;BE66&amp;BF66&amp;BG66, 'S-boxes'!A$2:AG$65, 27, TRUE)</f>
        <v>1</v>
      </c>
      <c r="BH67" s="6" t="str">
        <f>VLOOKUP(BB66&amp;BC66&amp;BD66&amp;BE66&amp;BF66&amp;BG66, 'S-boxes'!A$2:AG$65, 28, TRUE)</f>
        <v>1</v>
      </c>
      <c r="BI67" s="6" t="str">
        <f>VLOOKUP(BB66&amp;BC66&amp;BD66&amp;BE66&amp;BF66&amp;BG66, 'S-boxes'!A$2:AG$65, 29, TRUE)</f>
        <v>1</v>
      </c>
      <c r="BJ67" s="6" t="str">
        <f>VLOOKUP(BH66&amp;BI66&amp;BJ66&amp;BK66&amp;BL66&amp;BM66, 'S-boxes'!A$2:AG$65, 30, TRUE)</f>
        <v>1</v>
      </c>
      <c r="BK67" s="6" t="str">
        <f>VLOOKUP(BH66&amp;BI66&amp;BJ66&amp;BK66&amp;BL66&amp;BM66, 'S-boxes'!A$2:AG$65, 31, TRUE)</f>
        <v>1</v>
      </c>
      <c r="BL67" s="6" t="str">
        <f>VLOOKUP(BH66&amp;BI66&amp;BJ66&amp;BK66&amp;BL66&amp;BM66, 'S-boxes'!A$2:AG$65, 32, TRUE)</f>
        <v>0</v>
      </c>
      <c r="BM67" s="14" t="str">
        <f>VLOOKUP(BH66&amp;BI66&amp;BJ66&amp;BK66&amp;BL66&amp;BM66, 'S-boxes'!A$2:AG$65, 33, TRUE)</f>
        <v>1</v>
      </c>
      <c r="BN67" s="4"/>
      <c r="BO67" s="4"/>
      <c r="BP67" s="4"/>
      <c r="BQ67" s="4"/>
      <c r="BR67" s="4"/>
      <c r="BS67" s="4"/>
      <c r="BT67" s="4"/>
      <c r="BU67" s="4"/>
      <c r="BV67" s="22"/>
      <c r="BW67" s="6"/>
      <c r="BX67" s="6"/>
      <c r="BY67" s="6"/>
      <c r="BZ67" s="6"/>
      <c r="CA67" s="6"/>
      <c r="CB67" s="6"/>
      <c r="CC67" s="23"/>
      <c r="CD67" s="4"/>
      <c r="CE67" s="4"/>
      <c r="CF67" s="4"/>
      <c r="CG67" s="4"/>
      <c r="CH67" s="4"/>
      <c r="CI67" s="4"/>
      <c r="CJ67" s="4"/>
      <c r="CK67" s="4"/>
      <c r="CL67" s="22"/>
      <c r="CM67" s="6"/>
      <c r="CN67" s="6"/>
      <c r="CO67" s="6"/>
      <c r="CP67" s="6"/>
      <c r="CQ67" s="6"/>
      <c r="CR67" s="6"/>
      <c r="CS67" s="23"/>
      <c r="CT67" s="4"/>
      <c r="CU67" s="4"/>
      <c r="CV67" s="4"/>
      <c r="CW67" s="4"/>
      <c r="CX67" s="4"/>
      <c r="CY67" s="4"/>
      <c r="CZ67" s="4"/>
      <c r="DA67" s="4"/>
      <c r="DB67" s="22"/>
      <c r="DC67" s="6"/>
      <c r="DD67" s="6"/>
      <c r="DE67" s="6"/>
      <c r="DF67" s="6"/>
      <c r="DG67" s="6"/>
      <c r="DH67" s="6"/>
      <c r="DI67" s="23"/>
      <c r="DJ67" s="22"/>
      <c r="DK67" s="6"/>
      <c r="DL67" s="6"/>
      <c r="DM67" s="6"/>
      <c r="DN67" s="6"/>
      <c r="DO67" s="6"/>
      <c r="DP67" s="6"/>
      <c r="DQ67" s="23"/>
      <c r="DR67" s="4"/>
      <c r="DS67" s="4"/>
      <c r="DT67" s="4"/>
      <c r="DU67" s="4"/>
      <c r="DV67" s="4"/>
      <c r="DW67" s="4"/>
      <c r="DX67" s="4"/>
      <c r="DY67" s="4"/>
      <c r="DZ67" s="24"/>
    </row>
    <row r="68" spans="1:130" ht="20.25" customHeight="1" x14ac:dyDescent="0.25">
      <c r="A68" s="11" t="s">
        <v>15</v>
      </c>
      <c r="B68" s="5"/>
      <c r="C68" s="6"/>
      <c r="D68" s="6"/>
      <c r="E68" s="6"/>
      <c r="F68" s="6"/>
      <c r="G68" s="6"/>
      <c r="H68" s="6"/>
      <c r="I68" s="6"/>
      <c r="J68" s="22"/>
      <c r="K68" s="6"/>
      <c r="L68" s="6"/>
      <c r="M68" s="6"/>
      <c r="N68" s="6"/>
      <c r="O68" s="6"/>
      <c r="P68" s="6"/>
      <c r="Q68" s="23"/>
      <c r="R68" s="6"/>
      <c r="S68" s="6"/>
      <c r="T68" s="6"/>
      <c r="U68" s="6"/>
      <c r="V68" s="6"/>
      <c r="W68" s="6"/>
      <c r="X68" s="6"/>
      <c r="Y68" s="6"/>
      <c r="Z68" s="22"/>
      <c r="AA68" s="6"/>
      <c r="AB68" s="6"/>
      <c r="AC68" s="6"/>
      <c r="AD68" s="6"/>
      <c r="AE68" s="6"/>
      <c r="AF68" s="6"/>
      <c r="AG68" s="23"/>
      <c r="AH68" s="6" t="str">
        <f>AW67</f>
        <v>1</v>
      </c>
      <c r="AI68" s="6" t="str">
        <f>AN67</f>
        <v>1</v>
      </c>
      <c r="AJ68" s="6" t="str">
        <f>BA67</f>
        <v>1</v>
      </c>
      <c r="AK68" s="6" t="str">
        <f>BB67</f>
        <v>0</v>
      </c>
      <c r="AL68" s="6" t="str">
        <f>BJ67</f>
        <v>1</v>
      </c>
      <c r="AM68" s="6" t="str">
        <f>AS67</f>
        <v>1</v>
      </c>
      <c r="AN68" s="6" t="str">
        <f>BI67</f>
        <v>1</v>
      </c>
      <c r="AO68" s="6" t="str">
        <f>AX67</f>
        <v>1</v>
      </c>
      <c r="AP68" s="22" t="str">
        <f>AH67</f>
        <v>0</v>
      </c>
      <c r="AQ68" s="6" t="str">
        <f>AV67</f>
        <v>0</v>
      </c>
      <c r="AR68" s="6" t="str">
        <f>BD67</f>
        <v>1</v>
      </c>
      <c r="AS68" s="6" t="str">
        <f>BG67</f>
        <v>1</v>
      </c>
      <c r="AT68" s="6" t="str">
        <f>AL67</f>
        <v>0</v>
      </c>
      <c r="AU68" s="6" t="str">
        <f>AY67</f>
        <v>1</v>
      </c>
      <c r="AV68" s="6" t="str">
        <f>BL67</f>
        <v>0</v>
      </c>
      <c r="AW68" s="23" t="str">
        <f>AQ67</f>
        <v>0</v>
      </c>
      <c r="AX68" s="22" t="str">
        <f>AI67</f>
        <v>0</v>
      </c>
      <c r="AY68" s="6" t="str">
        <f>AO67</f>
        <v>1</v>
      </c>
      <c r="AZ68" s="6" t="str">
        <f>BE67</f>
        <v>0</v>
      </c>
      <c r="BA68" s="6" t="str">
        <f>AU67</f>
        <v>0</v>
      </c>
      <c r="BB68" s="6" t="str">
        <f>BM67</f>
        <v>1</v>
      </c>
      <c r="BC68" s="6" t="str">
        <f>BH67</f>
        <v>1</v>
      </c>
      <c r="BD68" s="6" t="str">
        <f>AJ67</f>
        <v>1</v>
      </c>
      <c r="BE68" s="23" t="str">
        <f>AP67</f>
        <v>0</v>
      </c>
      <c r="BF68" s="6" t="str">
        <f>AZ67</f>
        <v>1</v>
      </c>
      <c r="BG68" s="6" t="str">
        <f>AT67</f>
        <v>1</v>
      </c>
      <c r="BH68" s="6" t="str">
        <f>BK67</f>
        <v>1</v>
      </c>
      <c r="BI68" s="6" t="str">
        <f>AM67</f>
        <v>1</v>
      </c>
      <c r="BJ68" s="6" t="str">
        <f>BC67</f>
        <v>1</v>
      </c>
      <c r="BK68" s="6" t="str">
        <f>AR67</f>
        <v>0</v>
      </c>
      <c r="BL68" s="6" t="str">
        <f>AK67</f>
        <v>0</v>
      </c>
      <c r="BM68" s="14" t="str">
        <f>BF67</f>
        <v>0</v>
      </c>
      <c r="BN68" s="4"/>
      <c r="BO68" s="4"/>
      <c r="BP68" s="4"/>
      <c r="BQ68" s="4"/>
      <c r="BR68" s="4"/>
      <c r="BS68" s="4"/>
      <c r="BT68" s="4"/>
      <c r="BU68" s="4"/>
      <c r="BV68" s="22"/>
      <c r="BW68" s="6"/>
      <c r="BX68" s="6"/>
      <c r="BY68" s="6"/>
      <c r="BZ68" s="6"/>
      <c r="CA68" s="6"/>
      <c r="CB68" s="6"/>
      <c r="CC68" s="23"/>
      <c r="CD68" s="4"/>
      <c r="CE68" s="4"/>
      <c r="CF68" s="4"/>
      <c r="CG68" s="4"/>
      <c r="CH68" s="4"/>
      <c r="CI68" s="4"/>
      <c r="CJ68" s="4"/>
      <c r="CK68" s="4"/>
      <c r="CL68" s="22"/>
      <c r="CM68" s="6"/>
      <c r="CN68" s="6"/>
      <c r="CO68" s="6"/>
      <c r="CP68" s="6"/>
      <c r="CQ68" s="6"/>
      <c r="CR68" s="6"/>
      <c r="CS68" s="23"/>
      <c r="CT68" s="4"/>
      <c r="CU68" s="4"/>
      <c r="CV68" s="4"/>
      <c r="CW68" s="4"/>
      <c r="CX68" s="4"/>
      <c r="CY68" s="4"/>
      <c r="CZ68" s="4"/>
      <c r="DA68" s="4"/>
      <c r="DB68" s="22"/>
      <c r="DC68" s="6"/>
      <c r="DD68" s="6"/>
      <c r="DE68" s="6"/>
      <c r="DF68" s="6"/>
      <c r="DG68" s="6"/>
      <c r="DH68" s="6"/>
      <c r="DI68" s="23"/>
      <c r="DJ68" s="22"/>
      <c r="DK68" s="6"/>
      <c r="DL68" s="6"/>
      <c r="DM68" s="6"/>
      <c r="DN68" s="6"/>
      <c r="DO68" s="6"/>
      <c r="DP68" s="6"/>
      <c r="DQ68" s="23"/>
      <c r="DR68" s="4"/>
      <c r="DS68" s="4"/>
      <c r="DT68" s="4"/>
      <c r="DU68" s="4"/>
      <c r="DV68" s="4"/>
      <c r="DW68" s="4"/>
      <c r="DX68" s="4"/>
      <c r="DY68" s="4"/>
      <c r="DZ68" s="24"/>
    </row>
    <row r="69" spans="1:130" ht="20.25" customHeight="1" x14ac:dyDescent="0.25">
      <c r="A69" s="11" t="s">
        <v>17</v>
      </c>
      <c r="B69" s="5" t="str">
        <f>AH63</f>
        <v>0</v>
      </c>
      <c r="C69" s="6" t="str">
        <f t="shared" ref="C69" si="1150">AI63</f>
        <v>0</v>
      </c>
      <c r="D69" s="6" t="str">
        <f t="shared" ref="D69" si="1151">AJ63</f>
        <v>0</v>
      </c>
      <c r="E69" s="6" t="str">
        <f t="shared" ref="E69" si="1152">AK63</f>
        <v>0</v>
      </c>
      <c r="F69" s="6" t="str">
        <f t="shared" ref="F69" si="1153">AL63</f>
        <v>1</v>
      </c>
      <c r="G69" s="6" t="str">
        <f t="shared" ref="G69" si="1154">AM63</f>
        <v>0</v>
      </c>
      <c r="H69" s="6" t="str">
        <f t="shared" ref="H69" si="1155">AN63</f>
        <v>0</v>
      </c>
      <c r="I69" s="6" t="str">
        <f t="shared" ref="I69" si="1156">AO63</f>
        <v>1</v>
      </c>
      <c r="J69" s="22" t="str">
        <f t="shared" ref="J69" si="1157">AP63</f>
        <v>1</v>
      </c>
      <c r="K69" s="6" t="str">
        <f t="shared" ref="K69" si="1158">AQ63</f>
        <v>1</v>
      </c>
      <c r="L69" s="6" t="str">
        <f t="shared" ref="L69" si="1159">AR63</f>
        <v>0</v>
      </c>
      <c r="M69" s="6" t="str">
        <f t="shared" ref="M69" si="1160">AS63</f>
        <v>1</v>
      </c>
      <c r="N69" s="6" t="str">
        <f t="shared" ref="N69" si="1161">AT63</f>
        <v>0</v>
      </c>
      <c r="O69" s="6" t="str">
        <f t="shared" ref="O69" si="1162">AU63</f>
        <v>1</v>
      </c>
      <c r="P69" s="6" t="str">
        <f t="shared" ref="P69" si="1163">AV63</f>
        <v>1</v>
      </c>
      <c r="Q69" s="23" t="str">
        <f t="shared" ref="Q69" si="1164">AW63</f>
        <v>1</v>
      </c>
      <c r="R69" s="6" t="str">
        <f t="shared" ref="R69" si="1165">AX63</f>
        <v>1</v>
      </c>
      <c r="S69" s="6" t="str">
        <f t="shared" ref="S69" si="1166">AY63</f>
        <v>0</v>
      </c>
      <c r="T69" s="6" t="str">
        <f t="shared" ref="T69" si="1167">AZ63</f>
        <v>0</v>
      </c>
      <c r="U69" s="6" t="str">
        <f t="shared" ref="U69" si="1168">BA63</f>
        <v>0</v>
      </c>
      <c r="V69" s="6" t="str">
        <f t="shared" ref="V69" si="1169">BB63</f>
        <v>0</v>
      </c>
      <c r="W69" s="6" t="str">
        <f t="shared" ref="W69" si="1170">BC63</f>
        <v>0</v>
      </c>
      <c r="X69" s="6" t="str">
        <f t="shared" ref="X69" si="1171">BD63</f>
        <v>1</v>
      </c>
      <c r="Y69" s="6" t="str">
        <f t="shared" ref="Y69" si="1172">BE63</f>
        <v>1</v>
      </c>
      <c r="Z69" s="22" t="str">
        <f t="shared" ref="Z69" si="1173">BF63</f>
        <v>0</v>
      </c>
      <c r="AA69" s="6" t="str">
        <f t="shared" ref="AA69" si="1174">BG63</f>
        <v>0</v>
      </c>
      <c r="AB69" s="6" t="str">
        <f t="shared" ref="AB69" si="1175">BH63</f>
        <v>1</v>
      </c>
      <c r="AC69" s="6" t="str">
        <f t="shared" ref="AC69" si="1176">BI63</f>
        <v>0</v>
      </c>
      <c r="AD69" s="6" t="str">
        <f t="shared" ref="AD69" si="1177">BJ63</f>
        <v>1</v>
      </c>
      <c r="AE69" s="6" t="str">
        <f t="shared" ref="AE69" si="1178">BK63</f>
        <v>0</v>
      </c>
      <c r="AF69" s="6" t="str">
        <f t="shared" ref="AF69" si="1179">BL63</f>
        <v>0</v>
      </c>
      <c r="AG69" s="23" t="str">
        <f t="shared" ref="AG69" si="1180">BM63</f>
        <v>1</v>
      </c>
      <c r="AH69" s="6" t="str">
        <f>IF(AH68=B63,"0","1")</f>
        <v>1</v>
      </c>
      <c r="AI69" s="6" t="str">
        <f t="shared" ref="AI69" si="1181">IF(AI68=C63,"0","1")</f>
        <v>0</v>
      </c>
      <c r="AJ69" s="6" t="str">
        <f t="shared" ref="AJ69" si="1182">IF(AJ68=D63,"0","1")</f>
        <v>1</v>
      </c>
      <c r="AK69" s="6" t="str">
        <f t="shared" ref="AK69" si="1183">IF(AK68=E63,"0","1")</f>
        <v>0</v>
      </c>
      <c r="AL69" s="6" t="str">
        <f t="shared" ref="AL69" si="1184">IF(AL68=F63,"0","1")</f>
        <v>1</v>
      </c>
      <c r="AM69" s="6" t="str">
        <f t="shared" ref="AM69" si="1185">IF(AM68=G63,"0","1")</f>
        <v>1</v>
      </c>
      <c r="AN69" s="6" t="str">
        <f t="shared" ref="AN69" si="1186">IF(AN68=H63,"0","1")</f>
        <v>1</v>
      </c>
      <c r="AO69" s="6" t="str">
        <f t="shared" ref="AO69" si="1187">IF(AO68=I63,"0","1")</f>
        <v>1</v>
      </c>
      <c r="AP69" s="22" t="str">
        <f t="shared" ref="AP69" si="1188">IF(AP68=J63,"0","1")</f>
        <v>0</v>
      </c>
      <c r="AQ69" s="6" t="str">
        <f t="shared" ref="AQ69" si="1189">IF(AQ68=K63,"0","1")</f>
        <v>0</v>
      </c>
      <c r="AR69" s="6" t="str">
        <f t="shared" ref="AR69" si="1190">IF(AR68=L63,"0","1")</f>
        <v>0</v>
      </c>
      <c r="AS69" s="6" t="str">
        <f t="shared" ref="AS69" si="1191">IF(AS68=M63,"0","1")</f>
        <v>0</v>
      </c>
      <c r="AT69" s="6" t="str">
        <f t="shared" ref="AT69" si="1192">IF(AT68=N63,"0","1")</f>
        <v>1</v>
      </c>
      <c r="AU69" s="6" t="str">
        <f t="shared" ref="AU69" si="1193">IF(AU68=O63,"0","1")</f>
        <v>1</v>
      </c>
      <c r="AV69" s="6" t="str">
        <f t="shared" ref="AV69" si="1194">IF(AV68=P63,"0","1")</f>
        <v>1</v>
      </c>
      <c r="AW69" s="23" t="str">
        <f t="shared" ref="AW69" si="1195">IF(AW68=Q63,"0","1")</f>
        <v>0</v>
      </c>
      <c r="AX69" s="22" t="str">
        <f t="shared" ref="AX69" si="1196">IF(AX68=R63,"0","1")</f>
        <v>1</v>
      </c>
      <c r="AY69" s="6" t="str">
        <f t="shared" ref="AY69" si="1197">IF(AY68=S63,"0","1")</f>
        <v>0</v>
      </c>
      <c r="AZ69" s="6" t="str">
        <f t="shared" ref="AZ69" si="1198">IF(AZ68=T63,"0","1")</f>
        <v>1</v>
      </c>
      <c r="BA69" s="6" t="str">
        <f t="shared" ref="BA69" si="1199">IF(BA68=U63,"0","1")</f>
        <v>0</v>
      </c>
      <c r="BB69" s="6" t="str">
        <f t="shared" ref="BB69" si="1200">IF(BB68=V63,"0","1")</f>
        <v>0</v>
      </c>
      <c r="BC69" s="6" t="str">
        <f t="shared" ref="BC69" si="1201">IF(BC68=W63,"0","1")</f>
        <v>1</v>
      </c>
      <c r="BD69" s="6" t="str">
        <f t="shared" ref="BD69" si="1202">IF(BD68=X63,"0","1")</f>
        <v>1</v>
      </c>
      <c r="BE69" s="23" t="str">
        <f t="shared" ref="BE69" si="1203">IF(BE68=Y63,"0","1")</f>
        <v>1</v>
      </c>
      <c r="BF69" s="6" t="str">
        <f t="shared" ref="BF69" si="1204">IF(BF68=Z63,"0","1")</f>
        <v>1</v>
      </c>
      <c r="BG69" s="6" t="str">
        <f t="shared" ref="BG69" si="1205">IF(BG68=AA63,"0","1")</f>
        <v>0</v>
      </c>
      <c r="BH69" s="6" t="str">
        <f t="shared" ref="BH69" si="1206">IF(BH68=AB63,"0","1")</f>
        <v>0</v>
      </c>
      <c r="BI69" s="6" t="str">
        <f t="shared" ref="BI69" si="1207">IF(BI68=AC63,"0","1")</f>
        <v>1</v>
      </c>
      <c r="BJ69" s="6" t="str">
        <f t="shared" ref="BJ69" si="1208">IF(BJ68=AD63,"0","1")</f>
        <v>1</v>
      </c>
      <c r="BK69" s="6" t="str">
        <f t="shared" ref="BK69" si="1209">IF(BK68=AE63,"0","1")</f>
        <v>0</v>
      </c>
      <c r="BL69" s="6" t="str">
        <f t="shared" ref="BL69" si="1210">IF(BL68=AF63,"0","1")</f>
        <v>0</v>
      </c>
      <c r="BM69" s="14" t="str">
        <f t="shared" ref="BM69" si="1211">IF(BM68=AG63,"0","1")</f>
        <v>0</v>
      </c>
      <c r="BN69" s="4"/>
      <c r="BO69" s="4"/>
      <c r="BP69" s="4"/>
      <c r="BQ69" s="4"/>
      <c r="BR69" s="4"/>
      <c r="BS69" s="4"/>
      <c r="BT69" s="4"/>
      <c r="BU69" s="4"/>
      <c r="BV69" s="22"/>
      <c r="BW69" s="6"/>
      <c r="BX69" s="6"/>
      <c r="BY69" s="6"/>
      <c r="BZ69" s="6"/>
      <c r="CA69" s="6"/>
      <c r="CB69" s="6"/>
      <c r="CC69" s="23"/>
      <c r="CD69" s="4"/>
      <c r="CE69" s="4"/>
      <c r="CF69" s="4"/>
      <c r="CG69" s="4"/>
      <c r="CH69" s="4"/>
      <c r="CI69" s="4"/>
      <c r="CJ69" s="4"/>
      <c r="CK69" s="4"/>
      <c r="CL69" s="22"/>
      <c r="CM69" s="6"/>
      <c r="CN69" s="6"/>
      <c r="CO69" s="6"/>
      <c r="CP69" s="6"/>
      <c r="CQ69" s="6"/>
      <c r="CR69" s="6"/>
      <c r="CS69" s="23"/>
      <c r="CT69" s="4"/>
      <c r="CU69" s="4"/>
      <c r="CV69" s="4"/>
      <c r="CW69" s="4"/>
      <c r="CX69" s="4"/>
      <c r="CY69" s="4"/>
      <c r="CZ69" s="4"/>
      <c r="DA69" s="4"/>
      <c r="DB69" s="22"/>
      <c r="DC69" s="6"/>
      <c r="DD69" s="6"/>
      <c r="DE69" s="6"/>
      <c r="DF69" s="6"/>
      <c r="DG69" s="6"/>
      <c r="DH69" s="6"/>
      <c r="DI69" s="23"/>
      <c r="DJ69" s="22"/>
      <c r="DK69" s="6"/>
      <c r="DL69" s="6"/>
      <c r="DM69" s="6"/>
      <c r="DN69" s="6"/>
      <c r="DO69" s="6"/>
      <c r="DP69" s="6"/>
      <c r="DQ69" s="23"/>
      <c r="DR69" s="4"/>
      <c r="DS69" s="4"/>
      <c r="DT69" s="4"/>
      <c r="DU69" s="4"/>
      <c r="DV69" s="4"/>
      <c r="DW69" s="4"/>
      <c r="DX69" s="4"/>
      <c r="DY69" s="4"/>
      <c r="DZ69" s="24"/>
    </row>
    <row r="70" spans="1:130" ht="20.25" customHeight="1" x14ac:dyDescent="0.25">
      <c r="A70" s="16" t="s">
        <v>100</v>
      </c>
      <c r="B70" s="17"/>
      <c r="C70" s="18"/>
      <c r="D70" s="18"/>
      <c r="E70" s="18"/>
      <c r="F70" s="18"/>
      <c r="G70" s="18"/>
      <c r="H70" s="18"/>
      <c r="I70" s="18"/>
      <c r="J70" s="20"/>
      <c r="K70" s="18"/>
      <c r="L70" s="18"/>
      <c r="M70" s="18"/>
      <c r="N70" s="18"/>
      <c r="O70" s="18"/>
      <c r="P70" s="18"/>
      <c r="Q70" s="21"/>
      <c r="R70" s="18"/>
      <c r="S70" s="18"/>
      <c r="T70" s="18"/>
      <c r="U70" s="18"/>
      <c r="V70" s="18"/>
      <c r="W70" s="18"/>
      <c r="X70" s="18"/>
      <c r="Y70" s="18"/>
      <c r="Z70" s="20"/>
      <c r="AA70" s="18"/>
      <c r="AB70" s="18"/>
      <c r="AC70" s="18"/>
      <c r="AD70" s="18"/>
      <c r="AE70" s="18"/>
      <c r="AF70" s="18"/>
      <c r="AG70" s="21"/>
      <c r="AH70" s="18"/>
      <c r="AI70" s="18"/>
      <c r="AJ70" s="18"/>
      <c r="AK70" s="18"/>
      <c r="AL70" s="18"/>
      <c r="AM70" s="18"/>
      <c r="AN70" s="18"/>
      <c r="AO70" s="18"/>
      <c r="AP70" s="20"/>
      <c r="AQ70" s="18"/>
      <c r="AR70" s="18"/>
      <c r="AS70" s="18"/>
      <c r="AT70" s="18"/>
      <c r="AU70" s="18"/>
      <c r="AV70" s="18"/>
      <c r="AW70" s="21"/>
      <c r="AX70" s="20"/>
      <c r="AY70" s="18"/>
      <c r="AZ70" s="18"/>
      <c r="BA70" s="18"/>
      <c r="BB70" s="18"/>
      <c r="BC70" s="18"/>
      <c r="BD70" s="18"/>
      <c r="BE70" s="21"/>
      <c r="BF70" s="18"/>
      <c r="BG70" s="18"/>
      <c r="BH70" s="18"/>
      <c r="BI70" s="18"/>
      <c r="BJ70" s="18"/>
      <c r="BK70" s="18"/>
      <c r="BL70" s="18"/>
      <c r="BM70" s="19"/>
      <c r="BN70" s="18"/>
      <c r="BO70" s="18"/>
      <c r="BP70" s="18"/>
      <c r="BQ70" s="18"/>
      <c r="BR70" s="18"/>
      <c r="BS70" s="18"/>
      <c r="BT70" s="18"/>
      <c r="BU70" s="18"/>
      <c r="BV70" s="20"/>
      <c r="BW70" s="18"/>
      <c r="BX70" s="18"/>
      <c r="BY70" s="18"/>
      <c r="BZ70" s="18"/>
      <c r="CA70" s="18"/>
      <c r="CB70" s="18"/>
      <c r="CC70" s="21"/>
      <c r="CD70" s="18"/>
      <c r="CE70" s="18"/>
      <c r="CF70" s="18"/>
      <c r="CG70" s="18"/>
      <c r="CH70" s="18"/>
      <c r="CI70" s="18"/>
      <c r="CJ70" s="18"/>
      <c r="CK70" s="18"/>
      <c r="CL70" s="20"/>
      <c r="CM70" s="18"/>
      <c r="CN70" s="18"/>
      <c r="CO70" s="18"/>
      <c r="CP70" s="18"/>
      <c r="CQ70" s="18"/>
      <c r="CR70" s="18"/>
      <c r="CS70" s="21"/>
      <c r="CT70" s="18"/>
      <c r="CU70" s="18"/>
      <c r="CV70" s="18"/>
      <c r="CW70" s="18"/>
      <c r="CX70" s="18"/>
      <c r="CY70" s="18"/>
      <c r="CZ70" s="18"/>
      <c r="DA70" s="18"/>
      <c r="DB70" s="20"/>
      <c r="DC70" s="18"/>
      <c r="DD70" s="18"/>
      <c r="DE70" s="18"/>
      <c r="DF70" s="18"/>
      <c r="DG70" s="18"/>
      <c r="DH70" s="18"/>
      <c r="DI70" s="21"/>
      <c r="DJ70" s="20"/>
      <c r="DK70" s="18"/>
      <c r="DL70" s="18"/>
      <c r="DM70" s="18"/>
      <c r="DN70" s="18"/>
      <c r="DO70" s="18"/>
      <c r="DP70" s="18"/>
      <c r="DQ70" s="21"/>
      <c r="DR70" s="18"/>
      <c r="DS70" s="18"/>
      <c r="DT70" s="18"/>
      <c r="DU70" s="18"/>
      <c r="DV70" s="18"/>
      <c r="DW70" s="18"/>
      <c r="DX70" s="18"/>
      <c r="DY70" s="18"/>
      <c r="DZ70" s="25"/>
    </row>
    <row r="71" spans="1:130" ht="20.25" customHeight="1" x14ac:dyDescent="0.25">
      <c r="A71" s="11" t="s">
        <v>18</v>
      </c>
      <c r="B71" s="5"/>
      <c r="C71" s="6"/>
      <c r="D71" s="6"/>
      <c r="E71" s="6"/>
      <c r="F71" s="6"/>
      <c r="G71" s="6"/>
      <c r="H71" s="6"/>
      <c r="I71" s="6"/>
      <c r="J71" s="22"/>
      <c r="K71" s="6"/>
      <c r="L71" s="6"/>
      <c r="M71" s="6"/>
      <c r="N71" s="6"/>
      <c r="O71" s="6"/>
      <c r="P71" s="6"/>
      <c r="Q71" s="23"/>
      <c r="R71" s="6" t="str">
        <f>BM69</f>
        <v>0</v>
      </c>
      <c r="S71" s="6" t="str">
        <f>AH69</f>
        <v>1</v>
      </c>
      <c r="T71" s="6" t="str">
        <f>AI69</f>
        <v>0</v>
      </c>
      <c r="U71" s="6" t="str">
        <f>AJ69</f>
        <v>1</v>
      </c>
      <c r="V71" s="6" t="str">
        <f>AK69</f>
        <v>0</v>
      </c>
      <c r="W71" s="6" t="str">
        <f>AL69</f>
        <v>1</v>
      </c>
      <c r="X71" s="6" t="str">
        <f t="shared" ref="X71" si="1212">AK69</f>
        <v>0</v>
      </c>
      <c r="Y71" s="6" t="str">
        <f t="shared" ref="Y71" si="1213">AL69</f>
        <v>1</v>
      </c>
      <c r="Z71" s="22" t="str">
        <f t="shared" ref="Z71" si="1214">AM69</f>
        <v>1</v>
      </c>
      <c r="AA71" s="6" t="str">
        <f t="shared" ref="AA71" si="1215">AN69</f>
        <v>1</v>
      </c>
      <c r="AB71" s="6" t="str">
        <f t="shared" ref="AB71" si="1216">AO69</f>
        <v>1</v>
      </c>
      <c r="AC71" s="6" t="str">
        <f t="shared" ref="AC71" si="1217">AP69</f>
        <v>0</v>
      </c>
      <c r="AD71" s="6" t="str">
        <f t="shared" ref="AD71" si="1218">AO69</f>
        <v>1</v>
      </c>
      <c r="AE71" s="6" t="str">
        <f t="shared" ref="AE71" si="1219">AP69</f>
        <v>0</v>
      </c>
      <c r="AF71" s="6" t="str">
        <f t="shared" ref="AF71" si="1220">AQ69</f>
        <v>0</v>
      </c>
      <c r="AG71" s="23" t="str">
        <f t="shared" ref="AG71" si="1221">AR69</f>
        <v>0</v>
      </c>
      <c r="AH71" s="6" t="str">
        <f t="shared" ref="AH71" si="1222">AS69</f>
        <v>0</v>
      </c>
      <c r="AI71" s="6" t="str">
        <f t="shared" ref="AI71" si="1223">AT69</f>
        <v>1</v>
      </c>
      <c r="AJ71" s="6" t="str">
        <f t="shared" ref="AJ71" si="1224">AS69</f>
        <v>0</v>
      </c>
      <c r="AK71" s="6" t="str">
        <f t="shared" ref="AK71" si="1225">AT69</f>
        <v>1</v>
      </c>
      <c r="AL71" s="6" t="str">
        <f t="shared" ref="AL71" si="1226">AU69</f>
        <v>1</v>
      </c>
      <c r="AM71" s="6" t="str">
        <f t="shared" ref="AM71" si="1227">AV69</f>
        <v>1</v>
      </c>
      <c r="AN71" s="6" t="str">
        <f t="shared" ref="AN71" si="1228">AW69</f>
        <v>0</v>
      </c>
      <c r="AO71" s="6" t="str">
        <f t="shared" ref="AO71" si="1229">AX69</f>
        <v>1</v>
      </c>
      <c r="AP71" s="22" t="str">
        <f t="shared" ref="AP71" si="1230">AW69</f>
        <v>0</v>
      </c>
      <c r="AQ71" s="6" t="str">
        <f t="shared" ref="AQ71" si="1231">AX69</f>
        <v>1</v>
      </c>
      <c r="AR71" s="6" t="str">
        <f t="shared" ref="AR71" si="1232">AY69</f>
        <v>0</v>
      </c>
      <c r="AS71" s="6" t="str">
        <f t="shared" ref="AS71" si="1233">AZ69</f>
        <v>1</v>
      </c>
      <c r="AT71" s="6" t="str">
        <f t="shared" ref="AT71" si="1234">BA69</f>
        <v>0</v>
      </c>
      <c r="AU71" s="6" t="str">
        <f t="shared" ref="AU71" si="1235">BB69</f>
        <v>0</v>
      </c>
      <c r="AV71" s="6" t="str">
        <f t="shared" ref="AV71" si="1236">BA69</f>
        <v>0</v>
      </c>
      <c r="AW71" s="23" t="str">
        <f t="shared" ref="AW71" si="1237">BB69</f>
        <v>0</v>
      </c>
      <c r="AX71" s="22" t="str">
        <f t="shared" ref="AX71" si="1238">BC69</f>
        <v>1</v>
      </c>
      <c r="AY71" s="6" t="str">
        <f t="shared" ref="AY71" si="1239">BD69</f>
        <v>1</v>
      </c>
      <c r="AZ71" s="6" t="str">
        <f t="shared" ref="AZ71" si="1240">BE69</f>
        <v>1</v>
      </c>
      <c r="BA71" s="6" t="str">
        <f t="shared" ref="BA71" si="1241">BF69</f>
        <v>1</v>
      </c>
      <c r="BB71" s="6" t="str">
        <f t="shared" ref="BB71" si="1242">BE69</f>
        <v>1</v>
      </c>
      <c r="BC71" s="6" t="str">
        <f t="shared" ref="BC71" si="1243">BF69</f>
        <v>1</v>
      </c>
      <c r="BD71" s="6" t="str">
        <f t="shared" ref="BD71" si="1244">BG69</f>
        <v>0</v>
      </c>
      <c r="BE71" s="23" t="str">
        <f t="shared" ref="BE71" si="1245">BH69</f>
        <v>0</v>
      </c>
      <c r="BF71" s="6" t="str">
        <f t="shared" ref="BF71" si="1246">BI69</f>
        <v>1</v>
      </c>
      <c r="BG71" s="6" t="str">
        <f t="shared" ref="BG71" si="1247">BJ69</f>
        <v>1</v>
      </c>
      <c r="BH71" s="6" t="str">
        <f>BI69</f>
        <v>1</v>
      </c>
      <c r="BI71" s="6" t="str">
        <f>BJ69</f>
        <v>1</v>
      </c>
      <c r="BJ71" s="6" t="str">
        <f>BK69</f>
        <v>0</v>
      </c>
      <c r="BK71" s="6" t="str">
        <f>BL69</f>
        <v>0</v>
      </c>
      <c r="BL71" s="6" t="str">
        <f>BM69</f>
        <v>0</v>
      </c>
      <c r="BM71" s="14" t="str">
        <f>AH69</f>
        <v>1</v>
      </c>
      <c r="BN71" s="4" t="str">
        <f>BP65</f>
        <v>1</v>
      </c>
      <c r="BO71" s="4" t="str">
        <f t="shared" ref="BO71" si="1248">BQ65</f>
        <v>1</v>
      </c>
      <c r="BP71" s="4" t="str">
        <f t="shared" ref="BP71" si="1249">BR65</f>
        <v>1</v>
      </c>
      <c r="BQ71" s="4" t="str">
        <f t="shared" ref="BQ71" si="1250">BS65</f>
        <v>1</v>
      </c>
      <c r="BR71" s="4" t="str">
        <f t="shared" ref="BR71" si="1251">BT65</f>
        <v>1</v>
      </c>
      <c r="BS71" s="4" t="str">
        <f t="shared" ref="BS71" si="1252">BU65</f>
        <v>1</v>
      </c>
      <c r="BT71" s="4" t="str">
        <f t="shared" ref="BT71" si="1253">BV65</f>
        <v>0</v>
      </c>
      <c r="BU71" s="4" t="str">
        <f t="shared" ref="BU71" si="1254">BW65</f>
        <v>1</v>
      </c>
      <c r="BV71" s="22" t="str">
        <f t="shared" ref="BV71" si="1255">BX65</f>
        <v>1</v>
      </c>
      <c r="BW71" s="6" t="str">
        <f t="shared" ref="BW71" si="1256">BY65</f>
        <v>0</v>
      </c>
      <c r="BX71" s="6" t="str">
        <f t="shared" ref="BX71" si="1257">BZ65</f>
        <v>1</v>
      </c>
      <c r="BY71" s="6" t="str">
        <f t="shared" ref="BY71" si="1258">CA65</f>
        <v>1</v>
      </c>
      <c r="BZ71" s="6" t="str">
        <f t="shared" ref="BZ71" si="1259">CB65</f>
        <v>0</v>
      </c>
      <c r="CA71" s="6" t="str">
        <f t="shared" ref="CA71" si="1260">CC65</f>
        <v>0</v>
      </c>
      <c r="CB71" s="6" t="str">
        <f t="shared" ref="CB71" si="1261">CD65</f>
        <v>0</v>
      </c>
      <c r="CC71" s="23" t="str">
        <f t="shared" ref="CC71" si="1262">CE65</f>
        <v>0</v>
      </c>
      <c r="CD71" s="4" t="str">
        <f t="shared" ref="CD71" si="1263">CF65</f>
        <v>0</v>
      </c>
      <c r="CE71" s="4" t="str">
        <f t="shared" ref="CE71" si="1264">CG65</f>
        <v>1</v>
      </c>
      <c r="CF71" s="4" t="str">
        <f t="shared" ref="CF71" si="1265">CH65</f>
        <v>1</v>
      </c>
      <c r="CG71" s="4" t="str">
        <f t="shared" ref="CG71" si="1266">CI65</f>
        <v>0</v>
      </c>
      <c r="CH71" s="4" t="str">
        <f t="shared" ref="CH71" si="1267">CJ65</f>
        <v>1</v>
      </c>
      <c r="CI71" s="4" t="str">
        <f t="shared" ref="CI71" si="1268">CK65</f>
        <v>0</v>
      </c>
      <c r="CJ71" s="4" t="str">
        <f t="shared" ref="CJ71" si="1269">CL65</f>
        <v>1</v>
      </c>
      <c r="CK71" s="4" t="str">
        <f t="shared" ref="CK71" si="1270">CM65</f>
        <v>0</v>
      </c>
      <c r="CL71" s="22" t="str">
        <f t="shared" ref="CL71" si="1271">CN65</f>
        <v>1</v>
      </c>
      <c r="CM71" s="6" t="str">
        <f t="shared" ref="CM71" si="1272">CO65</f>
        <v>1</v>
      </c>
      <c r="CN71" s="6" t="str">
        <f>BN65</f>
        <v>0</v>
      </c>
      <c r="CO71" s="6" t="str">
        <f>BO65</f>
        <v>0</v>
      </c>
      <c r="CP71" s="6" t="str">
        <f t="shared" ref="CP71" si="1273">CR65</f>
        <v>0</v>
      </c>
      <c r="CQ71" s="6" t="str">
        <f t="shared" ref="CQ71" si="1274">CS65</f>
        <v>1</v>
      </c>
      <c r="CR71" s="6" t="str">
        <f t="shared" ref="CR71" si="1275">CT65</f>
        <v>1</v>
      </c>
      <c r="CS71" s="23" t="str">
        <f t="shared" ref="CS71" si="1276">CU65</f>
        <v>1</v>
      </c>
      <c r="CT71" s="4" t="str">
        <f t="shared" ref="CT71" si="1277">CV65</f>
        <v>0</v>
      </c>
      <c r="CU71" s="4" t="str">
        <f t="shared" ref="CU71" si="1278">CW65</f>
        <v>1</v>
      </c>
      <c r="CV71" s="4" t="str">
        <f t="shared" ref="CV71" si="1279">CX65</f>
        <v>1</v>
      </c>
      <c r="CW71" s="4" t="str">
        <f t="shared" ref="CW71" si="1280">CY65</f>
        <v>0</v>
      </c>
      <c r="CX71" s="4" t="str">
        <f t="shared" ref="CX71" si="1281">CZ65</f>
        <v>1</v>
      </c>
      <c r="CY71" s="4" t="str">
        <f t="shared" ref="CY71" si="1282">DA65</f>
        <v>0</v>
      </c>
      <c r="CZ71" s="4" t="str">
        <f t="shared" ref="CZ71" si="1283">DB65</f>
        <v>1</v>
      </c>
      <c r="DA71" s="4" t="str">
        <f t="shared" ref="DA71" si="1284">DC65</f>
        <v>1</v>
      </c>
      <c r="DB71" s="22" t="str">
        <f t="shared" ref="DB71" si="1285">DD65</f>
        <v>0</v>
      </c>
      <c r="DC71" s="6" t="str">
        <f t="shared" ref="DC71" si="1286">DE65</f>
        <v>0</v>
      </c>
      <c r="DD71" s="6" t="str">
        <f t="shared" ref="DD71" si="1287">DF65</f>
        <v>0</v>
      </c>
      <c r="DE71" s="6" t="str">
        <f t="shared" ref="DE71" si="1288">DG65</f>
        <v>0</v>
      </c>
      <c r="DF71" s="6" t="str">
        <f t="shared" ref="DF71" si="1289">DH65</f>
        <v>0</v>
      </c>
      <c r="DG71" s="6" t="str">
        <f t="shared" ref="DG71" si="1290">DI65</f>
        <v>0</v>
      </c>
      <c r="DH71" s="6" t="str">
        <f t="shared" ref="DH71" si="1291">DJ65</f>
        <v>0</v>
      </c>
      <c r="DI71" s="23" t="str">
        <f t="shared" ref="DI71" si="1292">DK65</f>
        <v>0</v>
      </c>
      <c r="DJ71" s="22" t="str">
        <f t="shared" ref="DJ71" si="1293">DL65</f>
        <v>1</v>
      </c>
      <c r="DK71" s="6" t="str">
        <f t="shared" ref="DK71" si="1294">DM65</f>
        <v>0</v>
      </c>
      <c r="DL71" s="6" t="str">
        <f t="shared" ref="DL71" si="1295">DN65</f>
        <v>0</v>
      </c>
      <c r="DM71" s="6" t="str">
        <f t="shared" ref="DM71" si="1296">DO65</f>
        <v>0</v>
      </c>
      <c r="DN71" s="6" t="str">
        <f t="shared" ref="DN71" si="1297">DP65</f>
        <v>1</v>
      </c>
      <c r="DO71" s="6" t="str">
        <f t="shared" ref="DO71" si="1298">DQ65</f>
        <v>0</v>
      </c>
      <c r="DP71" s="6" t="str">
        <f>CP65</f>
        <v>1</v>
      </c>
      <c r="DQ71" s="23" t="str">
        <f>CQ65</f>
        <v>0</v>
      </c>
      <c r="DR71" s="4"/>
      <c r="DS71" s="4"/>
      <c r="DT71" s="4"/>
      <c r="DU71" s="4"/>
      <c r="DV71" s="4"/>
      <c r="DW71" s="4"/>
      <c r="DX71" s="4"/>
      <c r="DY71" s="4"/>
      <c r="DZ71" s="24" t="s">
        <v>110</v>
      </c>
    </row>
    <row r="72" spans="1:130" ht="20.25" customHeight="1" x14ac:dyDescent="0.25">
      <c r="A72" s="11" t="s">
        <v>13</v>
      </c>
      <c r="B72" s="5"/>
      <c r="C72" s="6"/>
      <c r="D72" s="6"/>
      <c r="E72" s="6"/>
      <c r="F72" s="6"/>
      <c r="G72" s="6"/>
      <c r="H72" s="6"/>
      <c r="I72" s="6"/>
      <c r="J72" s="22"/>
      <c r="K72" s="6"/>
      <c r="L72" s="6"/>
      <c r="M72" s="6"/>
      <c r="N72" s="6"/>
      <c r="O72" s="6"/>
      <c r="P72" s="6"/>
      <c r="Q72" s="23"/>
      <c r="R72" s="6" t="str">
        <f t="shared" ref="R72:BM72" si="1299">IF(R71=BN72,"0","1")</f>
        <v>0</v>
      </c>
      <c r="S72" s="6" t="str">
        <f t="shared" si="1299"/>
        <v>1</v>
      </c>
      <c r="T72" s="6" t="str">
        <f t="shared" si="1299"/>
        <v>1</v>
      </c>
      <c r="U72" s="6" t="str">
        <f t="shared" si="1299"/>
        <v>1</v>
      </c>
      <c r="V72" s="6" t="str">
        <f t="shared" si="1299"/>
        <v>1</v>
      </c>
      <c r="W72" s="6" t="str">
        <f t="shared" si="1299"/>
        <v>0</v>
      </c>
      <c r="X72" s="6" t="str">
        <f t="shared" si="1299"/>
        <v>1</v>
      </c>
      <c r="Y72" s="6" t="str">
        <f t="shared" si="1299"/>
        <v>1</v>
      </c>
      <c r="Z72" s="22" t="str">
        <f t="shared" si="1299"/>
        <v>1</v>
      </c>
      <c r="AA72" s="6" t="str">
        <f t="shared" si="1299"/>
        <v>0</v>
      </c>
      <c r="AB72" s="6" t="str">
        <f t="shared" si="1299"/>
        <v>0</v>
      </c>
      <c r="AC72" s="6" t="str">
        <f t="shared" si="1299"/>
        <v>0</v>
      </c>
      <c r="AD72" s="6" t="str">
        <f t="shared" si="1299"/>
        <v>0</v>
      </c>
      <c r="AE72" s="6" t="str">
        <f t="shared" si="1299"/>
        <v>1</v>
      </c>
      <c r="AF72" s="6" t="str">
        <f t="shared" si="1299"/>
        <v>1</v>
      </c>
      <c r="AG72" s="23" t="str">
        <f t="shared" si="1299"/>
        <v>1</v>
      </c>
      <c r="AH72" s="6" t="str">
        <f t="shared" si="1299"/>
        <v>1</v>
      </c>
      <c r="AI72" s="6" t="str">
        <f t="shared" si="1299"/>
        <v>0</v>
      </c>
      <c r="AJ72" s="6" t="str">
        <f t="shared" si="1299"/>
        <v>0</v>
      </c>
      <c r="AK72" s="6" t="str">
        <f t="shared" si="1299"/>
        <v>1</v>
      </c>
      <c r="AL72" s="6" t="str">
        <f t="shared" si="1299"/>
        <v>1</v>
      </c>
      <c r="AM72" s="6" t="str">
        <f t="shared" si="1299"/>
        <v>1</v>
      </c>
      <c r="AN72" s="6" t="str">
        <f t="shared" si="1299"/>
        <v>0</v>
      </c>
      <c r="AO72" s="6" t="str">
        <f t="shared" si="1299"/>
        <v>0</v>
      </c>
      <c r="AP72" s="22" t="str">
        <f t="shared" si="1299"/>
        <v>0</v>
      </c>
      <c r="AQ72" s="6" t="str">
        <f t="shared" si="1299"/>
        <v>1</v>
      </c>
      <c r="AR72" s="6" t="str">
        <f t="shared" si="1299"/>
        <v>1</v>
      </c>
      <c r="AS72" s="6" t="str">
        <f t="shared" si="1299"/>
        <v>0</v>
      </c>
      <c r="AT72" s="6" t="str">
        <f t="shared" si="1299"/>
        <v>0</v>
      </c>
      <c r="AU72" s="6" t="str">
        <f t="shared" si="1299"/>
        <v>1</v>
      </c>
      <c r="AV72" s="6" t="str">
        <f t="shared" si="1299"/>
        <v>1</v>
      </c>
      <c r="AW72" s="23" t="str">
        <f t="shared" si="1299"/>
        <v>1</v>
      </c>
      <c r="AX72" s="22" t="str">
        <f t="shared" si="1299"/>
        <v>1</v>
      </c>
      <c r="AY72" s="6" t="str">
        <f t="shared" si="1299"/>
        <v>1</v>
      </c>
      <c r="AZ72" s="6" t="str">
        <f t="shared" si="1299"/>
        <v>1</v>
      </c>
      <c r="BA72" s="6" t="str">
        <f t="shared" si="1299"/>
        <v>1</v>
      </c>
      <c r="BB72" s="6" t="str">
        <f t="shared" si="1299"/>
        <v>1</v>
      </c>
      <c r="BC72" s="6" t="str">
        <f t="shared" si="1299"/>
        <v>0</v>
      </c>
      <c r="BD72" s="6" t="str">
        <f t="shared" si="1299"/>
        <v>1</v>
      </c>
      <c r="BE72" s="23" t="str">
        <f t="shared" si="1299"/>
        <v>0</v>
      </c>
      <c r="BF72" s="6" t="str">
        <f t="shared" si="1299"/>
        <v>0</v>
      </c>
      <c r="BG72" s="6" t="str">
        <f t="shared" si="1299"/>
        <v>0</v>
      </c>
      <c r="BH72" s="6" t="str">
        <f t="shared" si="1299"/>
        <v>1</v>
      </c>
      <c r="BI72" s="6" t="str">
        <f t="shared" si="1299"/>
        <v>1</v>
      </c>
      <c r="BJ72" s="6" t="str">
        <f t="shared" si="1299"/>
        <v>0</v>
      </c>
      <c r="BK72" s="6" t="str">
        <f t="shared" si="1299"/>
        <v>0</v>
      </c>
      <c r="BL72" s="6" t="str">
        <f t="shared" si="1299"/>
        <v>0</v>
      </c>
      <c r="BM72" s="14" t="str">
        <f t="shared" si="1299"/>
        <v>0</v>
      </c>
      <c r="BN72" s="4" t="str">
        <f>CA71</f>
        <v>0</v>
      </c>
      <c r="BO72" s="4" t="str">
        <f>CD71</f>
        <v>0</v>
      </c>
      <c r="BP72" s="4" t="str">
        <f>BX71</f>
        <v>1</v>
      </c>
      <c r="BQ72" s="4" t="str">
        <f>CK71</f>
        <v>0</v>
      </c>
      <c r="BR72" s="4" t="str">
        <f>BN71</f>
        <v>1</v>
      </c>
      <c r="BS72" s="4" t="str">
        <f>BR71</f>
        <v>1</v>
      </c>
      <c r="BT72" s="4" t="str">
        <f>BP71</f>
        <v>1</v>
      </c>
      <c r="BU72" s="4" t="str">
        <f>CO71</f>
        <v>0</v>
      </c>
      <c r="BV72" s="22" t="str">
        <f>CB71</f>
        <v>0</v>
      </c>
      <c r="BW72" s="6" t="str">
        <f>BS71</f>
        <v>1</v>
      </c>
      <c r="BX72" s="6" t="str">
        <f>CH71</f>
        <v>1</v>
      </c>
      <c r="BY72" s="6" t="str">
        <f>BW71</f>
        <v>0</v>
      </c>
      <c r="BZ72" s="6" t="str">
        <f>CJ71</f>
        <v>1</v>
      </c>
      <c r="CA72" s="6" t="str">
        <f>CF71</f>
        <v>1</v>
      </c>
      <c r="CB72" s="6" t="str">
        <f>BY71</f>
        <v>1</v>
      </c>
      <c r="CC72" s="23" t="str">
        <f>BQ71</f>
        <v>1</v>
      </c>
      <c r="CD72" s="4" t="str">
        <f>CM71</f>
        <v>1</v>
      </c>
      <c r="CE72" s="4" t="str">
        <f>BU71</f>
        <v>1</v>
      </c>
      <c r="CF72" s="4" t="str">
        <f>CC71</f>
        <v>0</v>
      </c>
      <c r="CG72" s="4" t="str">
        <f>BT71</f>
        <v>0</v>
      </c>
      <c r="CH72" s="4" t="str">
        <f>CN71</f>
        <v>0</v>
      </c>
      <c r="CI72" s="4" t="str">
        <f>CG71</f>
        <v>0</v>
      </c>
      <c r="CJ72" s="4" t="str">
        <f>BZ71</f>
        <v>0</v>
      </c>
      <c r="CK72" s="4" t="str">
        <f>BO71</f>
        <v>1</v>
      </c>
      <c r="CL72" s="22" t="str">
        <f>DB71</f>
        <v>0</v>
      </c>
      <c r="CM72" s="6" t="str">
        <f>DM71</f>
        <v>0</v>
      </c>
      <c r="CN72" s="6" t="str">
        <f>CR71</f>
        <v>1</v>
      </c>
      <c r="CO72" s="6" t="str">
        <f>CX71</f>
        <v>1</v>
      </c>
      <c r="CP72" s="6" t="str">
        <f>DH71</f>
        <v>0</v>
      </c>
      <c r="CQ72" s="6" t="str">
        <f>DP71</f>
        <v>1</v>
      </c>
      <c r="CR72" s="6" t="str">
        <f>CQ71</f>
        <v>1</v>
      </c>
      <c r="CS72" s="23" t="str">
        <f>DA71</f>
        <v>1</v>
      </c>
      <c r="CT72" s="4" t="str">
        <f>DL71</f>
        <v>0</v>
      </c>
      <c r="CU72" s="4" t="str">
        <f>DF71</f>
        <v>0</v>
      </c>
      <c r="CV72" s="4" t="str">
        <f>CT71</f>
        <v>0</v>
      </c>
      <c r="CW72" s="4" t="str">
        <f>DI71</f>
        <v>0</v>
      </c>
      <c r="CX72" s="4" t="str">
        <f>DE71</f>
        <v>0</v>
      </c>
      <c r="CY72" s="4" t="str">
        <f>DJ71</f>
        <v>1</v>
      </c>
      <c r="CZ72" s="4" t="str">
        <f>CZ71</f>
        <v>1</v>
      </c>
      <c r="DA72" s="4" t="str">
        <f>DQ71</f>
        <v>0</v>
      </c>
      <c r="DB72" s="22" t="str">
        <f>CU71</f>
        <v>1</v>
      </c>
      <c r="DC72" s="6" t="str">
        <f>DN71</f>
        <v>1</v>
      </c>
      <c r="DD72" s="6" t="str">
        <f>DG71</f>
        <v>0</v>
      </c>
      <c r="DE72" s="6" t="str">
        <f>DC71</f>
        <v>0</v>
      </c>
      <c r="DF72" s="6" t="str">
        <f>DK71</f>
        <v>0</v>
      </c>
      <c r="DG72" s="6" t="str">
        <f>CW71</f>
        <v>0</v>
      </c>
      <c r="DH72" s="6" t="str">
        <f>CP71</f>
        <v>0</v>
      </c>
      <c r="DI72" s="23" t="str">
        <f>CS71</f>
        <v>1</v>
      </c>
      <c r="DJ72" s="22"/>
      <c r="DK72" s="6"/>
      <c r="DL72" s="6"/>
      <c r="DM72" s="6"/>
      <c r="DN72" s="6"/>
      <c r="DO72" s="6"/>
      <c r="DP72" s="6"/>
      <c r="DQ72" s="23"/>
      <c r="DR72" s="4"/>
      <c r="DS72" s="4"/>
      <c r="DT72" s="4"/>
      <c r="DU72" s="4"/>
      <c r="DV72" s="4"/>
      <c r="DW72" s="4"/>
      <c r="DX72" s="4"/>
      <c r="DY72" s="4"/>
      <c r="DZ72" s="24" t="s">
        <v>108</v>
      </c>
    </row>
    <row r="73" spans="1:130" ht="20.25" customHeight="1" x14ac:dyDescent="0.25">
      <c r="A73" s="11" t="s">
        <v>14</v>
      </c>
      <c r="B73" s="5"/>
      <c r="C73" s="6"/>
      <c r="D73" s="6"/>
      <c r="E73" s="6"/>
      <c r="F73" s="6"/>
      <c r="G73" s="6"/>
      <c r="H73" s="6"/>
      <c r="I73" s="6"/>
      <c r="J73" s="22"/>
      <c r="K73" s="6"/>
      <c r="L73" s="6"/>
      <c r="M73" s="6"/>
      <c r="N73" s="6"/>
      <c r="O73" s="6"/>
      <c r="P73" s="6"/>
      <c r="Q73" s="23"/>
      <c r="R73" s="6"/>
      <c r="S73" s="6"/>
      <c r="T73" s="6"/>
      <c r="U73" s="6"/>
      <c r="V73" s="6"/>
      <c r="W73" s="6"/>
      <c r="X73" s="6"/>
      <c r="Y73" s="6"/>
      <c r="Z73" s="22"/>
      <c r="AA73" s="6"/>
      <c r="AB73" s="6"/>
      <c r="AC73" s="6"/>
      <c r="AD73" s="6"/>
      <c r="AE73" s="6"/>
      <c r="AF73" s="6"/>
      <c r="AG73" s="23"/>
      <c r="AH73" s="6" t="str">
        <f>VLOOKUP(R72&amp;S72&amp;T72&amp;U72&amp;V72&amp;W72, 'S-boxes'!A$2:AG$65, 2, TRUE)</f>
        <v>0</v>
      </c>
      <c r="AI73" s="6" t="str">
        <f>VLOOKUP(R72&amp;S72&amp;T72&amp;U72&amp;V72&amp;W72, 'S-boxes'!A$2:AG$65, 3, TRUE)</f>
        <v>1</v>
      </c>
      <c r="AJ73" s="6" t="str">
        <f>VLOOKUP(R72&amp;S72&amp;T72&amp;U72&amp;V72&amp;W72, 'S-boxes'!A$2:AG$65, 4, TRUE)</f>
        <v>1</v>
      </c>
      <c r="AK73" s="6" t="str">
        <f>VLOOKUP(R72&amp;S72&amp;T72&amp;U72&amp;V72&amp;W72, 'S-boxes'!A$2:AG$65, 5, TRUE)</f>
        <v>1</v>
      </c>
      <c r="AL73" s="6" t="str">
        <f>VLOOKUP(X72&amp;Y72&amp;Z72&amp;AA72&amp;AB72&amp;AC72, 'S-boxes'!A$2:AG$65, 6, TRUE)</f>
        <v>1</v>
      </c>
      <c r="AM73" s="6" t="str">
        <f>VLOOKUP(X72&amp;Y72&amp;Z72&amp;AA72&amp;AB72&amp;AC72, 'S-boxes'!A$2:AG$65, 7, TRUE)</f>
        <v>0</v>
      </c>
      <c r="AN73" s="6" t="str">
        <f>VLOOKUP(X72&amp;Y72&amp;Z72&amp;AA72&amp;AB72&amp;AC72, 'S-boxes'!A$2:AG$65, 8, TRUE)</f>
        <v>0</v>
      </c>
      <c r="AO73" s="6" t="str">
        <f>VLOOKUP(X72&amp;Y72&amp;Z72&amp;AA72&amp;AB72&amp;AC72, 'S-boxes'!A$2:AG$65, 9, TRUE)</f>
        <v>1</v>
      </c>
      <c r="AP73" s="22" t="str">
        <f>VLOOKUP(AD72&amp;AE72&amp;AF72&amp;AG72&amp;AH72&amp;AI72, 'S-boxes'!A$2:AG$65, 10, TRUE)</f>
        <v>1</v>
      </c>
      <c r="AQ73" s="6" t="str">
        <f>VLOOKUP(AD72&amp;AE72&amp;AF72&amp;AG72&amp;AH72&amp;AI72, 'S-boxes'!A$2:AG$65, 11, TRUE)</f>
        <v>0</v>
      </c>
      <c r="AR73" s="6" t="str">
        <f>VLOOKUP(AD72&amp;AE72&amp;AF72&amp;AG72&amp;AH72&amp;AI72, 'S-boxes'!A$2:AG$65, 12, TRUE)</f>
        <v>0</v>
      </c>
      <c r="AS73" s="6" t="str">
        <f>VLOOKUP(AD72&amp;AE72&amp;AF72&amp;AG72&amp;AH72&amp;AI72, 'S-boxes'!A$2:AG$65, 13, TRUE)</f>
        <v>0</v>
      </c>
      <c r="AT73" s="6" t="str">
        <f>VLOOKUP(AJ72&amp;AK72&amp;AL72&amp;AM72&amp;AN72&amp;AO72, 'S-boxes'!A$2:AG$65, 14, TRUE)</f>
        <v>0</v>
      </c>
      <c r="AU73" s="6" t="str">
        <f>VLOOKUP(AJ72&amp;AK72&amp;AL72&amp;AM72&amp;AN72&amp;AO72, 'S-boxes'!A$2:AG$65, 15, TRUE)</f>
        <v>1</v>
      </c>
      <c r="AV73" s="6" t="str">
        <f>VLOOKUP(AJ72&amp;AK72&amp;AL72&amp;AM72&amp;AN72&amp;AO72, 'S-boxes'!A$2:AG$65, 16, TRUE)</f>
        <v>0</v>
      </c>
      <c r="AW73" s="23" t="str">
        <f>VLOOKUP(AJ72&amp;AK72&amp;AL72&amp;AM72&amp;AN72&amp;AO72, 'S-boxes'!A$2:AG$65, 17, TRUE)</f>
        <v>0</v>
      </c>
      <c r="AX73" s="22" t="str">
        <f>VLOOKUP(AP72&amp;AQ72&amp;AR72&amp;AS72&amp;AT72&amp;AU72, 'S-boxes'!A$2:AG$65, 18, TRUE)</f>
        <v>0</v>
      </c>
      <c r="AY73" s="6" t="str">
        <f>VLOOKUP(AP72&amp;AQ72&amp;AR72&amp;AS72&amp;AT72&amp;AU72, 'S-boxes'!A$2:AG$65, 19, TRUE)</f>
        <v>0</v>
      </c>
      <c r="AZ73" s="6" t="str">
        <f>VLOOKUP(AP72&amp;AQ72&amp;AR72&amp;AS72&amp;AT72&amp;AU72, 'S-boxes'!A$2:AG$65, 20, TRUE)</f>
        <v>1</v>
      </c>
      <c r="BA73" s="6" t="str">
        <f>VLOOKUP(AP72&amp;AQ72&amp;AR72&amp;AS72&amp;AT72&amp;AU72, 'S-boxes'!A$2:AG$65, 21, TRUE)</f>
        <v>1</v>
      </c>
      <c r="BB73" s="6" t="str">
        <f>VLOOKUP(AV72&amp;AW72&amp;AX72&amp;AY72&amp;AZ72&amp;BA72, 'S-boxes'!A$2:AG$65, 22, TRUE)</f>
        <v>1</v>
      </c>
      <c r="BC73" s="6" t="str">
        <f>VLOOKUP(AV72&amp;AW72&amp;AX72&amp;AY72&amp;AZ72&amp;BA72, 'S-boxes'!A$2:AG$65, 23, TRUE)</f>
        <v>1</v>
      </c>
      <c r="BD73" s="6" t="str">
        <f>VLOOKUP(AV72&amp;AW72&amp;AX72&amp;AY72&amp;AZ72&amp;BA72, 'S-boxes'!A$2:AG$65, 24, TRUE)</f>
        <v>0</v>
      </c>
      <c r="BE73" s="23" t="str">
        <f>VLOOKUP(AV72&amp;AW72&amp;AX72&amp;AY72&amp;AZ72&amp;BA72, 'S-boxes'!A$2:AG$65, 25, TRUE)</f>
        <v>1</v>
      </c>
      <c r="BF73" s="6" t="str">
        <f>VLOOKUP(BB72&amp;BC72&amp;BD72&amp;BE72&amp;BF72&amp;BG72, 'S-boxes'!A$2:AG$65, 26, TRUE)</f>
        <v>1</v>
      </c>
      <c r="BG73" s="6" t="str">
        <f>VLOOKUP(BB72&amp;BC72&amp;BD72&amp;BE72&amp;BF72&amp;BG72, 'S-boxes'!A$2:AG$65, 27, TRUE)</f>
        <v>1</v>
      </c>
      <c r="BH73" s="6" t="str">
        <f>VLOOKUP(BB72&amp;BC72&amp;BD72&amp;BE72&amp;BF72&amp;BG72, 'S-boxes'!A$2:AG$65, 28, TRUE)</f>
        <v>0</v>
      </c>
      <c r="BI73" s="6" t="str">
        <f>VLOOKUP(BB72&amp;BC72&amp;BD72&amp;BE72&amp;BF72&amp;BG72, 'S-boxes'!A$2:AG$65, 29, TRUE)</f>
        <v>0</v>
      </c>
      <c r="BJ73" s="6" t="str">
        <f>VLOOKUP(BH72&amp;BI72&amp;BJ72&amp;BK72&amp;BL72&amp;BM72, 'S-boxes'!A$2:AG$65, 30, TRUE)</f>
        <v>0</v>
      </c>
      <c r="BK73" s="6" t="str">
        <f>VLOOKUP(BH72&amp;BI72&amp;BJ72&amp;BK72&amp;BL72&amp;BM72, 'S-boxes'!A$2:AG$65, 31, TRUE)</f>
        <v>0</v>
      </c>
      <c r="BL73" s="6" t="str">
        <f>VLOOKUP(BH72&amp;BI72&amp;BJ72&amp;BK72&amp;BL72&amp;BM72, 'S-boxes'!A$2:AG$65, 32, TRUE)</f>
        <v>0</v>
      </c>
      <c r="BM73" s="14" t="str">
        <f>VLOOKUP(BH72&amp;BI72&amp;BJ72&amp;BK72&amp;BL72&amp;BM72, 'S-boxes'!A$2:AG$65, 33, TRUE)</f>
        <v>0</v>
      </c>
      <c r="BN73" s="4"/>
      <c r="BO73" s="4"/>
      <c r="BP73" s="4"/>
      <c r="BQ73" s="4"/>
      <c r="BR73" s="4"/>
      <c r="BS73" s="4"/>
      <c r="BT73" s="4"/>
      <c r="BU73" s="4"/>
      <c r="BV73" s="22"/>
      <c r="BW73" s="6"/>
      <c r="BX73" s="6"/>
      <c r="BY73" s="6"/>
      <c r="BZ73" s="6"/>
      <c r="CA73" s="6"/>
      <c r="CB73" s="6"/>
      <c r="CC73" s="23"/>
      <c r="CD73" s="4"/>
      <c r="CE73" s="4"/>
      <c r="CF73" s="4"/>
      <c r="CG73" s="4"/>
      <c r="CH73" s="4"/>
      <c r="CI73" s="4"/>
      <c r="CJ73" s="4"/>
      <c r="CK73" s="4"/>
      <c r="CL73" s="22"/>
      <c r="CM73" s="6"/>
      <c r="CN73" s="6"/>
      <c r="CO73" s="6"/>
      <c r="CP73" s="6"/>
      <c r="CQ73" s="6"/>
      <c r="CR73" s="6"/>
      <c r="CS73" s="23"/>
      <c r="CT73" s="4"/>
      <c r="CU73" s="4"/>
      <c r="CV73" s="4"/>
      <c r="CW73" s="4"/>
      <c r="CX73" s="4"/>
      <c r="CY73" s="4"/>
      <c r="CZ73" s="4"/>
      <c r="DA73" s="4"/>
      <c r="DB73" s="22"/>
      <c r="DC73" s="6"/>
      <c r="DD73" s="6"/>
      <c r="DE73" s="6"/>
      <c r="DF73" s="6"/>
      <c r="DG73" s="6"/>
      <c r="DH73" s="6"/>
      <c r="DI73" s="23"/>
      <c r="DJ73" s="22"/>
      <c r="DK73" s="6"/>
      <c r="DL73" s="6"/>
      <c r="DM73" s="6"/>
      <c r="DN73" s="6"/>
      <c r="DO73" s="6"/>
      <c r="DP73" s="6"/>
      <c r="DQ73" s="23"/>
      <c r="DR73" s="4"/>
      <c r="DS73" s="4"/>
      <c r="DT73" s="4"/>
      <c r="DU73" s="4"/>
      <c r="DV73" s="4"/>
      <c r="DW73" s="4"/>
      <c r="DX73" s="4"/>
      <c r="DY73" s="4"/>
      <c r="DZ73" s="24"/>
    </row>
    <row r="74" spans="1:130" ht="20.25" customHeight="1" x14ac:dyDescent="0.25">
      <c r="A74" s="11" t="s">
        <v>15</v>
      </c>
      <c r="B74" s="5"/>
      <c r="C74" s="6"/>
      <c r="D74" s="6"/>
      <c r="E74" s="6"/>
      <c r="F74" s="6"/>
      <c r="G74" s="6"/>
      <c r="H74" s="6"/>
      <c r="I74" s="6"/>
      <c r="J74" s="22"/>
      <c r="K74" s="6"/>
      <c r="L74" s="6"/>
      <c r="M74" s="6"/>
      <c r="N74" s="6"/>
      <c r="O74" s="6"/>
      <c r="P74" s="6"/>
      <c r="Q74" s="23"/>
      <c r="R74" s="6"/>
      <c r="S74" s="6"/>
      <c r="T74" s="6"/>
      <c r="U74" s="6"/>
      <c r="V74" s="6"/>
      <c r="W74" s="6"/>
      <c r="X74" s="6"/>
      <c r="Y74" s="6"/>
      <c r="Z74" s="22"/>
      <c r="AA74" s="6"/>
      <c r="AB74" s="6"/>
      <c r="AC74" s="6"/>
      <c r="AD74" s="6"/>
      <c r="AE74" s="6"/>
      <c r="AF74" s="6"/>
      <c r="AG74" s="23"/>
      <c r="AH74" s="6" t="str">
        <f>AW73</f>
        <v>0</v>
      </c>
      <c r="AI74" s="6" t="str">
        <f>AN73</f>
        <v>0</v>
      </c>
      <c r="AJ74" s="6" t="str">
        <f>BA73</f>
        <v>1</v>
      </c>
      <c r="AK74" s="6" t="str">
        <f>BB73</f>
        <v>1</v>
      </c>
      <c r="AL74" s="6" t="str">
        <f>BJ73</f>
        <v>0</v>
      </c>
      <c r="AM74" s="6" t="str">
        <f>AS73</f>
        <v>0</v>
      </c>
      <c r="AN74" s="6" t="str">
        <f>BI73</f>
        <v>0</v>
      </c>
      <c r="AO74" s="6" t="str">
        <f>AX73</f>
        <v>0</v>
      </c>
      <c r="AP74" s="22" t="str">
        <f>AH73</f>
        <v>0</v>
      </c>
      <c r="AQ74" s="6" t="str">
        <f>AV73</f>
        <v>0</v>
      </c>
      <c r="AR74" s="6" t="str">
        <f>BD73</f>
        <v>0</v>
      </c>
      <c r="AS74" s="6" t="str">
        <f>BG73</f>
        <v>1</v>
      </c>
      <c r="AT74" s="6" t="str">
        <f>AL73</f>
        <v>1</v>
      </c>
      <c r="AU74" s="6" t="str">
        <f>AY73</f>
        <v>0</v>
      </c>
      <c r="AV74" s="6" t="str">
        <f>BL73</f>
        <v>0</v>
      </c>
      <c r="AW74" s="23" t="str">
        <f>AQ73</f>
        <v>0</v>
      </c>
      <c r="AX74" s="22" t="str">
        <f>AI73</f>
        <v>1</v>
      </c>
      <c r="AY74" s="6" t="str">
        <f>AO73</f>
        <v>1</v>
      </c>
      <c r="AZ74" s="6" t="str">
        <f>BE73</f>
        <v>1</v>
      </c>
      <c r="BA74" s="6" t="str">
        <f>AU73</f>
        <v>1</v>
      </c>
      <c r="BB74" s="6" t="str">
        <f>BM73</f>
        <v>0</v>
      </c>
      <c r="BC74" s="6" t="str">
        <f>BH73</f>
        <v>0</v>
      </c>
      <c r="BD74" s="6" t="str">
        <f>AJ73</f>
        <v>1</v>
      </c>
      <c r="BE74" s="23" t="str">
        <f>AP73</f>
        <v>1</v>
      </c>
      <c r="BF74" s="6" t="str">
        <f>AZ73</f>
        <v>1</v>
      </c>
      <c r="BG74" s="6" t="str">
        <f>AT73</f>
        <v>0</v>
      </c>
      <c r="BH74" s="6" t="str">
        <f>BK73</f>
        <v>0</v>
      </c>
      <c r="BI74" s="6" t="str">
        <f>AM73</f>
        <v>0</v>
      </c>
      <c r="BJ74" s="6" t="str">
        <f>BC73</f>
        <v>1</v>
      </c>
      <c r="BK74" s="6" t="str">
        <f>AR73</f>
        <v>0</v>
      </c>
      <c r="BL74" s="6" t="str">
        <f>AK73</f>
        <v>1</v>
      </c>
      <c r="BM74" s="14" t="str">
        <f>BF73</f>
        <v>1</v>
      </c>
      <c r="BN74" s="4"/>
      <c r="BO74" s="4"/>
      <c r="BP74" s="4"/>
      <c r="BQ74" s="4"/>
      <c r="BR74" s="4"/>
      <c r="BS74" s="4"/>
      <c r="BT74" s="4"/>
      <c r="BU74" s="4"/>
      <c r="BV74" s="22"/>
      <c r="BW74" s="6"/>
      <c r="BX74" s="6"/>
      <c r="BY74" s="6"/>
      <c r="BZ74" s="6"/>
      <c r="CA74" s="6"/>
      <c r="CB74" s="6"/>
      <c r="CC74" s="23"/>
      <c r="CD74" s="4"/>
      <c r="CE74" s="4"/>
      <c r="CF74" s="4"/>
      <c r="CG74" s="4"/>
      <c r="CH74" s="4"/>
      <c r="CI74" s="4"/>
      <c r="CJ74" s="4"/>
      <c r="CK74" s="4"/>
      <c r="CL74" s="22"/>
      <c r="CM74" s="6"/>
      <c r="CN74" s="6"/>
      <c r="CO74" s="6"/>
      <c r="CP74" s="6"/>
      <c r="CQ74" s="6"/>
      <c r="CR74" s="6"/>
      <c r="CS74" s="23"/>
      <c r="CT74" s="4"/>
      <c r="CU74" s="4"/>
      <c r="CV74" s="4"/>
      <c r="CW74" s="4"/>
      <c r="CX74" s="4"/>
      <c r="CY74" s="4"/>
      <c r="CZ74" s="4"/>
      <c r="DA74" s="4"/>
      <c r="DB74" s="22"/>
      <c r="DC74" s="6"/>
      <c r="DD74" s="6"/>
      <c r="DE74" s="6"/>
      <c r="DF74" s="6"/>
      <c r="DG74" s="6"/>
      <c r="DH74" s="6"/>
      <c r="DI74" s="23"/>
      <c r="DJ74" s="22"/>
      <c r="DK74" s="6"/>
      <c r="DL74" s="6"/>
      <c r="DM74" s="6"/>
      <c r="DN74" s="6"/>
      <c r="DO74" s="6"/>
      <c r="DP74" s="6"/>
      <c r="DQ74" s="23"/>
      <c r="DR74" s="4"/>
      <c r="DS74" s="4"/>
      <c r="DT74" s="4"/>
      <c r="DU74" s="4"/>
      <c r="DV74" s="4"/>
      <c r="DW74" s="4"/>
      <c r="DX74" s="4"/>
      <c r="DY74" s="4"/>
      <c r="DZ74" s="24"/>
    </row>
    <row r="75" spans="1:130" ht="20.25" customHeight="1" x14ac:dyDescent="0.25">
      <c r="A75" s="11" t="s">
        <v>17</v>
      </c>
      <c r="B75" s="5" t="str">
        <f>AH69</f>
        <v>1</v>
      </c>
      <c r="C75" s="6" t="str">
        <f t="shared" ref="C75" si="1300">AI69</f>
        <v>0</v>
      </c>
      <c r="D75" s="6" t="str">
        <f t="shared" ref="D75" si="1301">AJ69</f>
        <v>1</v>
      </c>
      <c r="E75" s="6" t="str">
        <f t="shared" ref="E75" si="1302">AK69</f>
        <v>0</v>
      </c>
      <c r="F75" s="6" t="str">
        <f t="shared" ref="F75" si="1303">AL69</f>
        <v>1</v>
      </c>
      <c r="G75" s="6" t="str">
        <f t="shared" ref="G75" si="1304">AM69</f>
        <v>1</v>
      </c>
      <c r="H75" s="6" t="str">
        <f t="shared" ref="H75" si="1305">AN69</f>
        <v>1</v>
      </c>
      <c r="I75" s="6" t="str">
        <f t="shared" ref="I75" si="1306">AO69</f>
        <v>1</v>
      </c>
      <c r="J75" s="22" t="str">
        <f t="shared" ref="J75" si="1307">AP69</f>
        <v>0</v>
      </c>
      <c r="K75" s="6" t="str">
        <f t="shared" ref="K75" si="1308">AQ69</f>
        <v>0</v>
      </c>
      <c r="L75" s="6" t="str">
        <f t="shared" ref="L75" si="1309">AR69</f>
        <v>0</v>
      </c>
      <c r="M75" s="6" t="str">
        <f t="shared" ref="M75" si="1310">AS69</f>
        <v>0</v>
      </c>
      <c r="N75" s="6" t="str">
        <f t="shared" ref="N75" si="1311">AT69</f>
        <v>1</v>
      </c>
      <c r="O75" s="6" t="str">
        <f t="shared" ref="O75" si="1312">AU69</f>
        <v>1</v>
      </c>
      <c r="P75" s="6" t="str">
        <f t="shared" ref="P75" si="1313">AV69</f>
        <v>1</v>
      </c>
      <c r="Q75" s="23" t="str">
        <f t="shared" ref="Q75" si="1314">AW69</f>
        <v>0</v>
      </c>
      <c r="R75" s="6" t="str">
        <f t="shared" ref="R75" si="1315">AX69</f>
        <v>1</v>
      </c>
      <c r="S75" s="6" t="str">
        <f t="shared" ref="S75" si="1316">AY69</f>
        <v>0</v>
      </c>
      <c r="T75" s="6" t="str">
        <f t="shared" ref="T75" si="1317">AZ69</f>
        <v>1</v>
      </c>
      <c r="U75" s="6" t="str">
        <f t="shared" ref="U75" si="1318">BA69</f>
        <v>0</v>
      </c>
      <c r="V75" s="6" t="str">
        <f t="shared" ref="V75" si="1319">BB69</f>
        <v>0</v>
      </c>
      <c r="W75" s="6" t="str">
        <f t="shared" ref="W75" si="1320">BC69</f>
        <v>1</v>
      </c>
      <c r="X75" s="6" t="str">
        <f t="shared" ref="X75" si="1321">BD69</f>
        <v>1</v>
      </c>
      <c r="Y75" s="6" t="str">
        <f t="shared" ref="Y75" si="1322">BE69</f>
        <v>1</v>
      </c>
      <c r="Z75" s="22" t="str">
        <f t="shared" ref="Z75" si="1323">BF69</f>
        <v>1</v>
      </c>
      <c r="AA75" s="6" t="str">
        <f t="shared" ref="AA75" si="1324">BG69</f>
        <v>0</v>
      </c>
      <c r="AB75" s="6" t="str">
        <f t="shared" ref="AB75" si="1325">BH69</f>
        <v>0</v>
      </c>
      <c r="AC75" s="6" t="str">
        <f t="shared" ref="AC75" si="1326">BI69</f>
        <v>1</v>
      </c>
      <c r="AD75" s="6" t="str">
        <f t="shared" ref="AD75" si="1327">BJ69</f>
        <v>1</v>
      </c>
      <c r="AE75" s="6" t="str">
        <f t="shared" ref="AE75" si="1328">BK69</f>
        <v>0</v>
      </c>
      <c r="AF75" s="6" t="str">
        <f t="shared" ref="AF75" si="1329">BL69</f>
        <v>0</v>
      </c>
      <c r="AG75" s="23" t="str">
        <f t="shared" ref="AG75" si="1330">BM69</f>
        <v>0</v>
      </c>
      <c r="AH75" s="6" t="str">
        <f>IF(AH74=B69,"0","1")</f>
        <v>0</v>
      </c>
      <c r="AI75" s="6" t="str">
        <f t="shared" ref="AI75" si="1331">IF(AI74=C69,"0","1")</f>
        <v>0</v>
      </c>
      <c r="AJ75" s="6" t="str">
        <f t="shared" ref="AJ75" si="1332">IF(AJ74=D69,"0","1")</f>
        <v>1</v>
      </c>
      <c r="AK75" s="6" t="str">
        <f t="shared" ref="AK75" si="1333">IF(AK74=E69,"0","1")</f>
        <v>1</v>
      </c>
      <c r="AL75" s="6" t="str">
        <f t="shared" ref="AL75" si="1334">IF(AL74=F69,"0","1")</f>
        <v>1</v>
      </c>
      <c r="AM75" s="6" t="str">
        <f t="shared" ref="AM75" si="1335">IF(AM74=G69,"0","1")</f>
        <v>0</v>
      </c>
      <c r="AN75" s="6" t="str">
        <f t="shared" ref="AN75" si="1336">IF(AN74=H69,"0","1")</f>
        <v>0</v>
      </c>
      <c r="AO75" s="6" t="str">
        <f t="shared" ref="AO75" si="1337">IF(AO74=I69,"0","1")</f>
        <v>1</v>
      </c>
      <c r="AP75" s="22" t="str">
        <f t="shared" ref="AP75" si="1338">IF(AP74=J69,"0","1")</f>
        <v>1</v>
      </c>
      <c r="AQ75" s="6" t="str">
        <f t="shared" ref="AQ75" si="1339">IF(AQ74=K69,"0","1")</f>
        <v>1</v>
      </c>
      <c r="AR75" s="6" t="str">
        <f t="shared" ref="AR75" si="1340">IF(AR74=L69,"0","1")</f>
        <v>0</v>
      </c>
      <c r="AS75" s="6" t="str">
        <f t="shared" ref="AS75" si="1341">IF(AS74=M69,"0","1")</f>
        <v>0</v>
      </c>
      <c r="AT75" s="6" t="str">
        <f t="shared" ref="AT75" si="1342">IF(AT74=N69,"0","1")</f>
        <v>1</v>
      </c>
      <c r="AU75" s="6" t="str">
        <f t="shared" ref="AU75" si="1343">IF(AU74=O69,"0","1")</f>
        <v>1</v>
      </c>
      <c r="AV75" s="6" t="str">
        <f t="shared" ref="AV75" si="1344">IF(AV74=P69,"0","1")</f>
        <v>1</v>
      </c>
      <c r="AW75" s="23" t="str">
        <f t="shared" ref="AW75" si="1345">IF(AW74=Q69,"0","1")</f>
        <v>1</v>
      </c>
      <c r="AX75" s="22" t="str">
        <f t="shared" ref="AX75" si="1346">IF(AX74=R69,"0","1")</f>
        <v>0</v>
      </c>
      <c r="AY75" s="6" t="str">
        <f t="shared" ref="AY75" si="1347">IF(AY74=S69,"0","1")</f>
        <v>1</v>
      </c>
      <c r="AZ75" s="6" t="str">
        <f t="shared" ref="AZ75" si="1348">IF(AZ74=T69,"0","1")</f>
        <v>1</v>
      </c>
      <c r="BA75" s="6" t="str">
        <f t="shared" ref="BA75" si="1349">IF(BA74=U69,"0","1")</f>
        <v>1</v>
      </c>
      <c r="BB75" s="6" t="str">
        <f t="shared" ref="BB75" si="1350">IF(BB74=V69,"0","1")</f>
        <v>0</v>
      </c>
      <c r="BC75" s="6" t="str">
        <f t="shared" ref="BC75" si="1351">IF(BC74=W69,"0","1")</f>
        <v>0</v>
      </c>
      <c r="BD75" s="6" t="str">
        <f t="shared" ref="BD75" si="1352">IF(BD74=X69,"0","1")</f>
        <v>0</v>
      </c>
      <c r="BE75" s="23" t="str">
        <f t="shared" ref="BE75" si="1353">IF(BE74=Y69,"0","1")</f>
        <v>0</v>
      </c>
      <c r="BF75" s="6" t="str">
        <f t="shared" ref="BF75" si="1354">IF(BF74=Z69,"0","1")</f>
        <v>1</v>
      </c>
      <c r="BG75" s="6" t="str">
        <f t="shared" ref="BG75" si="1355">IF(BG74=AA69,"0","1")</f>
        <v>0</v>
      </c>
      <c r="BH75" s="6" t="str">
        <f t="shared" ref="BH75" si="1356">IF(BH74=AB69,"0","1")</f>
        <v>1</v>
      </c>
      <c r="BI75" s="6" t="str">
        <f t="shared" ref="BI75" si="1357">IF(BI74=AC69,"0","1")</f>
        <v>0</v>
      </c>
      <c r="BJ75" s="6" t="str">
        <f t="shared" ref="BJ75" si="1358">IF(BJ74=AD69,"0","1")</f>
        <v>0</v>
      </c>
      <c r="BK75" s="6" t="str">
        <f t="shared" ref="BK75" si="1359">IF(BK74=AE69,"0","1")</f>
        <v>0</v>
      </c>
      <c r="BL75" s="6" t="str">
        <f t="shared" ref="BL75" si="1360">IF(BL74=AF69,"0","1")</f>
        <v>1</v>
      </c>
      <c r="BM75" s="14" t="str">
        <f t="shared" ref="BM75" si="1361">IF(BM74=AG69,"0","1")</f>
        <v>0</v>
      </c>
      <c r="BN75" s="4"/>
      <c r="BO75" s="4"/>
      <c r="BP75" s="4"/>
      <c r="BQ75" s="4"/>
      <c r="BR75" s="4"/>
      <c r="BS75" s="4"/>
      <c r="BT75" s="4"/>
      <c r="BU75" s="4"/>
      <c r="BV75" s="22"/>
      <c r="BW75" s="6"/>
      <c r="BX75" s="6"/>
      <c r="BY75" s="6"/>
      <c r="BZ75" s="6"/>
      <c r="CA75" s="6"/>
      <c r="CB75" s="6"/>
      <c r="CC75" s="23"/>
      <c r="CD75" s="4"/>
      <c r="CE75" s="4"/>
      <c r="CF75" s="4"/>
      <c r="CG75" s="4"/>
      <c r="CH75" s="4"/>
      <c r="CI75" s="4"/>
      <c r="CJ75" s="4"/>
      <c r="CK75" s="4"/>
      <c r="CL75" s="22"/>
      <c r="CM75" s="6"/>
      <c r="CN75" s="6"/>
      <c r="CO75" s="6"/>
      <c r="CP75" s="6"/>
      <c r="CQ75" s="6"/>
      <c r="CR75" s="6"/>
      <c r="CS75" s="23"/>
      <c r="CT75" s="4"/>
      <c r="CU75" s="4"/>
      <c r="CV75" s="4"/>
      <c r="CW75" s="4"/>
      <c r="CX75" s="4"/>
      <c r="CY75" s="4"/>
      <c r="CZ75" s="4"/>
      <c r="DA75" s="4"/>
      <c r="DB75" s="22"/>
      <c r="DC75" s="6"/>
      <c r="DD75" s="6"/>
      <c r="DE75" s="6"/>
      <c r="DF75" s="6"/>
      <c r="DG75" s="6"/>
      <c r="DH75" s="6"/>
      <c r="DI75" s="23"/>
      <c r="DJ75" s="22"/>
      <c r="DK75" s="6"/>
      <c r="DL75" s="6"/>
      <c r="DM75" s="6"/>
      <c r="DN75" s="6"/>
      <c r="DO75" s="6"/>
      <c r="DP75" s="6"/>
      <c r="DQ75" s="23"/>
      <c r="DR75" s="4"/>
      <c r="DS75" s="4"/>
      <c r="DT75" s="4"/>
      <c r="DU75" s="4"/>
      <c r="DV75" s="4"/>
      <c r="DW75" s="4"/>
      <c r="DX75" s="4"/>
      <c r="DY75" s="4"/>
      <c r="DZ75" s="24"/>
    </row>
    <row r="76" spans="1:130" ht="20.25" customHeight="1" x14ac:dyDescent="0.25">
      <c r="A76" s="16" t="s">
        <v>101</v>
      </c>
      <c r="B76" s="17"/>
      <c r="C76" s="18"/>
      <c r="D76" s="18"/>
      <c r="E76" s="18"/>
      <c r="F76" s="18"/>
      <c r="G76" s="18"/>
      <c r="H76" s="18"/>
      <c r="I76" s="18"/>
      <c r="J76" s="20"/>
      <c r="K76" s="18"/>
      <c r="L76" s="18"/>
      <c r="M76" s="18"/>
      <c r="N76" s="18"/>
      <c r="O76" s="18"/>
      <c r="P76" s="18"/>
      <c r="Q76" s="21"/>
      <c r="R76" s="18"/>
      <c r="S76" s="18"/>
      <c r="T76" s="18"/>
      <c r="U76" s="18"/>
      <c r="V76" s="18"/>
      <c r="W76" s="18"/>
      <c r="X76" s="18"/>
      <c r="Y76" s="18"/>
      <c r="Z76" s="20"/>
      <c r="AA76" s="18"/>
      <c r="AB76" s="18"/>
      <c r="AC76" s="18"/>
      <c r="AD76" s="18"/>
      <c r="AE76" s="18"/>
      <c r="AF76" s="18"/>
      <c r="AG76" s="21"/>
      <c r="AH76" s="18"/>
      <c r="AI76" s="18"/>
      <c r="AJ76" s="18"/>
      <c r="AK76" s="18"/>
      <c r="AL76" s="18"/>
      <c r="AM76" s="18"/>
      <c r="AN76" s="18"/>
      <c r="AO76" s="18"/>
      <c r="AP76" s="20"/>
      <c r="AQ76" s="18"/>
      <c r="AR76" s="18"/>
      <c r="AS76" s="18"/>
      <c r="AT76" s="18"/>
      <c r="AU76" s="18"/>
      <c r="AV76" s="18"/>
      <c r="AW76" s="21"/>
      <c r="AX76" s="20"/>
      <c r="AY76" s="18"/>
      <c r="AZ76" s="18"/>
      <c r="BA76" s="18"/>
      <c r="BB76" s="18"/>
      <c r="BC76" s="18"/>
      <c r="BD76" s="18"/>
      <c r="BE76" s="21"/>
      <c r="BF76" s="18"/>
      <c r="BG76" s="18"/>
      <c r="BH76" s="18"/>
      <c r="BI76" s="18"/>
      <c r="BJ76" s="18"/>
      <c r="BK76" s="18"/>
      <c r="BL76" s="18"/>
      <c r="BM76" s="19"/>
      <c r="BN76" s="18"/>
      <c r="BO76" s="18"/>
      <c r="BP76" s="18"/>
      <c r="BQ76" s="18"/>
      <c r="BR76" s="18"/>
      <c r="BS76" s="18"/>
      <c r="BT76" s="18"/>
      <c r="BU76" s="18"/>
      <c r="BV76" s="20"/>
      <c r="BW76" s="18"/>
      <c r="BX76" s="18"/>
      <c r="BY76" s="18"/>
      <c r="BZ76" s="18"/>
      <c r="CA76" s="18"/>
      <c r="CB76" s="18"/>
      <c r="CC76" s="21"/>
      <c r="CD76" s="18"/>
      <c r="CE76" s="18"/>
      <c r="CF76" s="18"/>
      <c r="CG76" s="18"/>
      <c r="CH76" s="18"/>
      <c r="CI76" s="18"/>
      <c r="CJ76" s="18"/>
      <c r="CK76" s="18"/>
      <c r="CL76" s="20"/>
      <c r="CM76" s="18"/>
      <c r="CN76" s="18"/>
      <c r="CO76" s="18"/>
      <c r="CP76" s="18"/>
      <c r="CQ76" s="18"/>
      <c r="CR76" s="18"/>
      <c r="CS76" s="21"/>
      <c r="CT76" s="18"/>
      <c r="CU76" s="18"/>
      <c r="CV76" s="18"/>
      <c r="CW76" s="18"/>
      <c r="CX76" s="18"/>
      <c r="CY76" s="18"/>
      <c r="CZ76" s="18"/>
      <c r="DA76" s="18"/>
      <c r="DB76" s="20"/>
      <c r="DC76" s="18"/>
      <c r="DD76" s="18"/>
      <c r="DE76" s="18"/>
      <c r="DF76" s="18"/>
      <c r="DG76" s="18"/>
      <c r="DH76" s="18"/>
      <c r="DI76" s="21"/>
      <c r="DJ76" s="20"/>
      <c r="DK76" s="18"/>
      <c r="DL76" s="18"/>
      <c r="DM76" s="18"/>
      <c r="DN76" s="18"/>
      <c r="DO76" s="18"/>
      <c r="DP76" s="18"/>
      <c r="DQ76" s="21"/>
      <c r="DR76" s="18"/>
      <c r="DS76" s="18"/>
      <c r="DT76" s="18"/>
      <c r="DU76" s="18"/>
      <c r="DV76" s="18"/>
      <c r="DW76" s="18"/>
      <c r="DX76" s="18"/>
      <c r="DY76" s="18"/>
      <c r="DZ76" s="25"/>
    </row>
    <row r="77" spans="1:130" ht="20.25" customHeight="1" x14ac:dyDescent="0.25">
      <c r="A77" s="11" t="s">
        <v>18</v>
      </c>
      <c r="B77" s="5"/>
      <c r="C77" s="6"/>
      <c r="D77" s="6"/>
      <c r="E77" s="6"/>
      <c r="F77" s="6"/>
      <c r="G77" s="6"/>
      <c r="H77" s="6"/>
      <c r="I77" s="6"/>
      <c r="J77" s="22"/>
      <c r="K77" s="6"/>
      <c r="L77" s="6"/>
      <c r="M77" s="6"/>
      <c r="N77" s="6"/>
      <c r="O77" s="6"/>
      <c r="P77" s="6"/>
      <c r="Q77" s="23"/>
      <c r="R77" s="6" t="str">
        <f>BM75</f>
        <v>0</v>
      </c>
      <c r="S77" s="6" t="str">
        <f>AH75</f>
        <v>0</v>
      </c>
      <c r="T77" s="6" t="str">
        <f>AI75</f>
        <v>0</v>
      </c>
      <c r="U77" s="6" t="str">
        <f>AJ75</f>
        <v>1</v>
      </c>
      <c r="V77" s="6" t="str">
        <f>AK75</f>
        <v>1</v>
      </c>
      <c r="W77" s="6" t="str">
        <f>AL75</f>
        <v>1</v>
      </c>
      <c r="X77" s="6" t="str">
        <f t="shared" ref="X77" si="1362">AK75</f>
        <v>1</v>
      </c>
      <c r="Y77" s="6" t="str">
        <f t="shared" ref="Y77" si="1363">AL75</f>
        <v>1</v>
      </c>
      <c r="Z77" s="22" t="str">
        <f t="shared" ref="Z77" si="1364">AM75</f>
        <v>0</v>
      </c>
      <c r="AA77" s="6" t="str">
        <f t="shared" ref="AA77" si="1365">AN75</f>
        <v>0</v>
      </c>
      <c r="AB77" s="6" t="str">
        <f t="shared" ref="AB77" si="1366">AO75</f>
        <v>1</v>
      </c>
      <c r="AC77" s="6" t="str">
        <f t="shared" ref="AC77" si="1367">AP75</f>
        <v>1</v>
      </c>
      <c r="AD77" s="6" t="str">
        <f t="shared" ref="AD77" si="1368">AO75</f>
        <v>1</v>
      </c>
      <c r="AE77" s="6" t="str">
        <f t="shared" ref="AE77" si="1369">AP75</f>
        <v>1</v>
      </c>
      <c r="AF77" s="6" t="str">
        <f t="shared" ref="AF77" si="1370">AQ75</f>
        <v>1</v>
      </c>
      <c r="AG77" s="23" t="str">
        <f t="shared" ref="AG77" si="1371">AR75</f>
        <v>0</v>
      </c>
      <c r="AH77" s="6" t="str">
        <f t="shared" ref="AH77" si="1372">AS75</f>
        <v>0</v>
      </c>
      <c r="AI77" s="6" t="str">
        <f t="shared" ref="AI77" si="1373">AT75</f>
        <v>1</v>
      </c>
      <c r="AJ77" s="6" t="str">
        <f t="shared" ref="AJ77" si="1374">AS75</f>
        <v>0</v>
      </c>
      <c r="AK77" s="6" t="str">
        <f t="shared" ref="AK77" si="1375">AT75</f>
        <v>1</v>
      </c>
      <c r="AL77" s="6" t="str">
        <f t="shared" ref="AL77" si="1376">AU75</f>
        <v>1</v>
      </c>
      <c r="AM77" s="6" t="str">
        <f t="shared" ref="AM77" si="1377">AV75</f>
        <v>1</v>
      </c>
      <c r="AN77" s="6" t="str">
        <f t="shared" ref="AN77" si="1378">AW75</f>
        <v>1</v>
      </c>
      <c r="AO77" s="6" t="str">
        <f t="shared" ref="AO77" si="1379">AX75</f>
        <v>0</v>
      </c>
      <c r="AP77" s="22" t="str">
        <f t="shared" ref="AP77" si="1380">AW75</f>
        <v>1</v>
      </c>
      <c r="AQ77" s="6" t="str">
        <f t="shared" ref="AQ77" si="1381">AX75</f>
        <v>0</v>
      </c>
      <c r="AR77" s="6" t="str">
        <f t="shared" ref="AR77" si="1382">AY75</f>
        <v>1</v>
      </c>
      <c r="AS77" s="6" t="str">
        <f t="shared" ref="AS77" si="1383">AZ75</f>
        <v>1</v>
      </c>
      <c r="AT77" s="6" t="str">
        <f t="shared" ref="AT77" si="1384">BA75</f>
        <v>1</v>
      </c>
      <c r="AU77" s="6" t="str">
        <f t="shared" ref="AU77" si="1385">BB75</f>
        <v>0</v>
      </c>
      <c r="AV77" s="6" t="str">
        <f t="shared" ref="AV77" si="1386">BA75</f>
        <v>1</v>
      </c>
      <c r="AW77" s="23" t="str">
        <f t="shared" ref="AW77" si="1387">BB75</f>
        <v>0</v>
      </c>
      <c r="AX77" s="22" t="str">
        <f t="shared" ref="AX77" si="1388">BC75</f>
        <v>0</v>
      </c>
      <c r="AY77" s="6" t="str">
        <f t="shared" ref="AY77" si="1389">BD75</f>
        <v>0</v>
      </c>
      <c r="AZ77" s="6" t="str">
        <f t="shared" ref="AZ77" si="1390">BE75</f>
        <v>0</v>
      </c>
      <c r="BA77" s="6" t="str">
        <f t="shared" ref="BA77" si="1391">BF75</f>
        <v>1</v>
      </c>
      <c r="BB77" s="6" t="str">
        <f t="shared" ref="BB77" si="1392">BE75</f>
        <v>0</v>
      </c>
      <c r="BC77" s="6" t="str">
        <f t="shared" ref="BC77" si="1393">BF75</f>
        <v>1</v>
      </c>
      <c r="BD77" s="6" t="str">
        <f t="shared" ref="BD77" si="1394">BG75</f>
        <v>0</v>
      </c>
      <c r="BE77" s="23" t="str">
        <f t="shared" ref="BE77" si="1395">BH75</f>
        <v>1</v>
      </c>
      <c r="BF77" s="6" t="str">
        <f t="shared" ref="BF77" si="1396">BI75</f>
        <v>0</v>
      </c>
      <c r="BG77" s="6" t="str">
        <f t="shared" ref="BG77" si="1397">BJ75</f>
        <v>0</v>
      </c>
      <c r="BH77" s="6" t="str">
        <f>BI75</f>
        <v>0</v>
      </c>
      <c r="BI77" s="6" t="str">
        <f>BJ75</f>
        <v>0</v>
      </c>
      <c r="BJ77" s="6" t="str">
        <f>BK75</f>
        <v>0</v>
      </c>
      <c r="BK77" s="6" t="str">
        <f>BL75</f>
        <v>1</v>
      </c>
      <c r="BL77" s="6" t="str">
        <f>BM75</f>
        <v>0</v>
      </c>
      <c r="BM77" s="14" t="str">
        <f>AH75</f>
        <v>0</v>
      </c>
      <c r="BN77" s="4" t="str">
        <f>BP71</f>
        <v>1</v>
      </c>
      <c r="BO77" s="4" t="str">
        <f t="shared" ref="BO77" si="1398">BQ71</f>
        <v>1</v>
      </c>
      <c r="BP77" s="4" t="str">
        <f t="shared" ref="BP77" si="1399">BR71</f>
        <v>1</v>
      </c>
      <c r="BQ77" s="4" t="str">
        <f t="shared" ref="BQ77" si="1400">BS71</f>
        <v>1</v>
      </c>
      <c r="BR77" s="4" t="str">
        <f t="shared" ref="BR77" si="1401">BT71</f>
        <v>0</v>
      </c>
      <c r="BS77" s="4" t="str">
        <f t="shared" ref="BS77" si="1402">BU71</f>
        <v>1</v>
      </c>
      <c r="BT77" s="4" t="str">
        <f t="shared" ref="BT77" si="1403">BV71</f>
        <v>1</v>
      </c>
      <c r="BU77" s="4" t="str">
        <f t="shared" ref="BU77" si="1404">BW71</f>
        <v>0</v>
      </c>
      <c r="BV77" s="22" t="str">
        <f t="shared" ref="BV77" si="1405">BX71</f>
        <v>1</v>
      </c>
      <c r="BW77" s="6" t="str">
        <f t="shared" ref="BW77" si="1406">BY71</f>
        <v>1</v>
      </c>
      <c r="BX77" s="6" t="str">
        <f t="shared" ref="BX77" si="1407">BZ71</f>
        <v>0</v>
      </c>
      <c r="BY77" s="6" t="str">
        <f t="shared" ref="BY77" si="1408">CA71</f>
        <v>0</v>
      </c>
      <c r="BZ77" s="6" t="str">
        <f t="shared" ref="BZ77" si="1409">CB71</f>
        <v>0</v>
      </c>
      <c r="CA77" s="6" t="str">
        <f t="shared" ref="CA77" si="1410">CC71</f>
        <v>0</v>
      </c>
      <c r="CB77" s="6" t="str">
        <f t="shared" ref="CB77" si="1411">CD71</f>
        <v>0</v>
      </c>
      <c r="CC77" s="23" t="str">
        <f t="shared" ref="CC77" si="1412">CE71</f>
        <v>1</v>
      </c>
      <c r="CD77" s="4" t="str">
        <f t="shared" ref="CD77" si="1413">CF71</f>
        <v>1</v>
      </c>
      <c r="CE77" s="4" t="str">
        <f t="shared" ref="CE77" si="1414">CG71</f>
        <v>0</v>
      </c>
      <c r="CF77" s="4" t="str">
        <f t="shared" ref="CF77" si="1415">CH71</f>
        <v>1</v>
      </c>
      <c r="CG77" s="4" t="str">
        <f t="shared" ref="CG77" si="1416">CI71</f>
        <v>0</v>
      </c>
      <c r="CH77" s="4" t="str">
        <f t="shared" ref="CH77" si="1417">CJ71</f>
        <v>1</v>
      </c>
      <c r="CI77" s="4" t="str">
        <f t="shared" ref="CI77" si="1418">CK71</f>
        <v>0</v>
      </c>
      <c r="CJ77" s="4" t="str">
        <f t="shared" ref="CJ77" si="1419">CL71</f>
        <v>1</v>
      </c>
      <c r="CK77" s="4" t="str">
        <f t="shared" ref="CK77" si="1420">CM71</f>
        <v>1</v>
      </c>
      <c r="CL77" s="22" t="str">
        <f t="shared" ref="CL77" si="1421">CN71</f>
        <v>0</v>
      </c>
      <c r="CM77" s="6" t="str">
        <f t="shared" ref="CM77" si="1422">CO71</f>
        <v>0</v>
      </c>
      <c r="CN77" s="6" t="str">
        <f>BN71</f>
        <v>1</v>
      </c>
      <c r="CO77" s="6" t="str">
        <f>BO71</f>
        <v>1</v>
      </c>
      <c r="CP77" s="6" t="str">
        <f t="shared" ref="CP77" si="1423">CR71</f>
        <v>1</v>
      </c>
      <c r="CQ77" s="6" t="str">
        <f t="shared" ref="CQ77" si="1424">CS71</f>
        <v>1</v>
      </c>
      <c r="CR77" s="6" t="str">
        <f t="shared" ref="CR77" si="1425">CT71</f>
        <v>0</v>
      </c>
      <c r="CS77" s="23" t="str">
        <f t="shared" ref="CS77" si="1426">CU71</f>
        <v>1</v>
      </c>
      <c r="CT77" s="4" t="str">
        <f t="shared" ref="CT77" si="1427">CV71</f>
        <v>1</v>
      </c>
      <c r="CU77" s="4" t="str">
        <f t="shared" ref="CU77" si="1428">CW71</f>
        <v>0</v>
      </c>
      <c r="CV77" s="4" t="str">
        <f t="shared" ref="CV77" si="1429">CX71</f>
        <v>1</v>
      </c>
      <c r="CW77" s="4" t="str">
        <f t="shared" ref="CW77" si="1430">CY71</f>
        <v>0</v>
      </c>
      <c r="CX77" s="4" t="str">
        <f t="shared" ref="CX77" si="1431">CZ71</f>
        <v>1</v>
      </c>
      <c r="CY77" s="4" t="str">
        <f t="shared" ref="CY77" si="1432">DA71</f>
        <v>1</v>
      </c>
      <c r="CZ77" s="4" t="str">
        <f t="shared" ref="CZ77" si="1433">DB71</f>
        <v>0</v>
      </c>
      <c r="DA77" s="4" t="str">
        <f t="shared" ref="DA77" si="1434">DC71</f>
        <v>0</v>
      </c>
      <c r="DB77" s="22" t="str">
        <f t="shared" ref="DB77" si="1435">DD71</f>
        <v>0</v>
      </c>
      <c r="DC77" s="6" t="str">
        <f t="shared" ref="DC77" si="1436">DE71</f>
        <v>0</v>
      </c>
      <c r="DD77" s="6" t="str">
        <f t="shared" ref="DD77" si="1437">DF71</f>
        <v>0</v>
      </c>
      <c r="DE77" s="6" t="str">
        <f t="shared" ref="DE77" si="1438">DG71</f>
        <v>0</v>
      </c>
      <c r="DF77" s="6" t="str">
        <f t="shared" ref="DF77" si="1439">DH71</f>
        <v>0</v>
      </c>
      <c r="DG77" s="6" t="str">
        <f t="shared" ref="DG77" si="1440">DI71</f>
        <v>0</v>
      </c>
      <c r="DH77" s="6" t="str">
        <f t="shared" ref="DH77" si="1441">DJ71</f>
        <v>1</v>
      </c>
      <c r="DI77" s="23" t="str">
        <f t="shared" ref="DI77" si="1442">DK71</f>
        <v>0</v>
      </c>
      <c r="DJ77" s="22" t="str">
        <f t="shared" ref="DJ77" si="1443">DL71</f>
        <v>0</v>
      </c>
      <c r="DK77" s="6" t="str">
        <f t="shared" ref="DK77" si="1444">DM71</f>
        <v>0</v>
      </c>
      <c r="DL77" s="6" t="str">
        <f t="shared" ref="DL77" si="1445">DN71</f>
        <v>1</v>
      </c>
      <c r="DM77" s="6" t="str">
        <f t="shared" ref="DM77" si="1446">DO71</f>
        <v>0</v>
      </c>
      <c r="DN77" s="6" t="str">
        <f t="shared" ref="DN77" si="1447">DP71</f>
        <v>1</v>
      </c>
      <c r="DO77" s="6" t="str">
        <f t="shared" ref="DO77" si="1448">DQ71</f>
        <v>0</v>
      </c>
      <c r="DP77" s="6" t="str">
        <f>CP71</f>
        <v>0</v>
      </c>
      <c r="DQ77" s="23" t="str">
        <f>CQ71</f>
        <v>1</v>
      </c>
      <c r="DR77" s="4"/>
      <c r="DS77" s="4"/>
      <c r="DT77" s="4"/>
      <c r="DU77" s="4"/>
      <c r="DV77" s="4"/>
      <c r="DW77" s="4"/>
      <c r="DX77" s="4"/>
      <c r="DY77" s="4"/>
      <c r="DZ77" s="24" t="s">
        <v>110</v>
      </c>
    </row>
    <row r="78" spans="1:130" ht="20.25" customHeight="1" x14ac:dyDescent="0.25">
      <c r="A78" s="11" t="s">
        <v>13</v>
      </c>
      <c r="B78" s="5"/>
      <c r="C78" s="6"/>
      <c r="D78" s="6"/>
      <c r="E78" s="6"/>
      <c r="F78" s="6"/>
      <c r="G78" s="6"/>
      <c r="H78" s="6"/>
      <c r="I78" s="6"/>
      <c r="J78" s="22"/>
      <c r="K78" s="6"/>
      <c r="L78" s="6"/>
      <c r="M78" s="6"/>
      <c r="N78" s="6"/>
      <c r="O78" s="6"/>
      <c r="P78" s="6"/>
      <c r="Q78" s="23"/>
      <c r="R78" s="6" t="str">
        <f t="shared" ref="R78:BM78" si="1449">IF(R77=BN78,"0","1")</f>
        <v>0</v>
      </c>
      <c r="S78" s="6" t="str">
        <f t="shared" si="1449"/>
        <v>1</v>
      </c>
      <c r="T78" s="6" t="str">
        <f t="shared" si="1449"/>
        <v>0</v>
      </c>
      <c r="U78" s="6" t="str">
        <f t="shared" si="1449"/>
        <v>0</v>
      </c>
      <c r="V78" s="6" t="str">
        <f t="shared" si="1449"/>
        <v>0</v>
      </c>
      <c r="W78" s="6" t="str">
        <f t="shared" si="1449"/>
        <v>1</v>
      </c>
      <c r="X78" s="6" t="str">
        <f t="shared" si="1449"/>
        <v>0</v>
      </c>
      <c r="Y78" s="6" t="str">
        <f t="shared" si="1449"/>
        <v>0</v>
      </c>
      <c r="Z78" s="22" t="str">
        <f t="shared" si="1449"/>
        <v>0</v>
      </c>
      <c r="AA78" s="6" t="str">
        <f t="shared" si="1449"/>
        <v>1</v>
      </c>
      <c r="AB78" s="6" t="str">
        <f t="shared" si="1449"/>
        <v>0</v>
      </c>
      <c r="AC78" s="6" t="str">
        <f t="shared" si="1449"/>
        <v>0</v>
      </c>
      <c r="AD78" s="6" t="str">
        <f t="shared" si="1449"/>
        <v>0</v>
      </c>
      <c r="AE78" s="6" t="str">
        <f t="shared" si="1449"/>
        <v>0</v>
      </c>
      <c r="AF78" s="6" t="str">
        <f t="shared" si="1449"/>
        <v>1</v>
      </c>
      <c r="AG78" s="23" t="str">
        <f t="shared" si="1449"/>
        <v>1</v>
      </c>
      <c r="AH78" s="6" t="str">
        <f t="shared" si="1449"/>
        <v>0</v>
      </c>
      <c r="AI78" s="6" t="str">
        <f t="shared" si="1449"/>
        <v>1</v>
      </c>
      <c r="AJ78" s="6" t="str">
        <f t="shared" si="1449"/>
        <v>1</v>
      </c>
      <c r="AK78" s="6" t="str">
        <f t="shared" si="1449"/>
        <v>0</v>
      </c>
      <c r="AL78" s="6" t="str">
        <f t="shared" si="1449"/>
        <v>0</v>
      </c>
      <c r="AM78" s="6" t="str">
        <f t="shared" si="1449"/>
        <v>1</v>
      </c>
      <c r="AN78" s="6" t="str">
        <f t="shared" si="1449"/>
        <v>1</v>
      </c>
      <c r="AO78" s="6" t="str">
        <f t="shared" si="1449"/>
        <v>1</v>
      </c>
      <c r="AP78" s="22" t="str">
        <f t="shared" si="1449"/>
        <v>1</v>
      </c>
      <c r="AQ78" s="6" t="str">
        <f t="shared" si="1449"/>
        <v>0</v>
      </c>
      <c r="AR78" s="6" t="str">
        <f t="shared" si="1449"/>
        <v>1</v>
      </c>
      <c r="AS78" s="6" t="str">
        <f t="shared" si="1449"/>
        <v>0</v>
      </c>
      <c r="AT78" s="6" t="str">
        <f t="shared" si="1449"/>
        <v>0</v>
      </c>
      <c r="AU78" s="6" t="str">
        <f t="shared" si="1449"/>
        <v>0</v>
      </c>
      <c r="AV78" s="6" t="str">
        <f t="shared" si="1449"/>
        <v>0</v>
      </c>
      <c r="AW78" s="23" t="str">
        <f t="shared" si="1449"/>
        <v>0</v>
      </c>
      <c r="AX78" s="22" t="str">
        <f t="shared" si="1449"/>
        <v>1</v>
      </c>
      <c r="AY78" s="6" t="str">
        <f t="shared" si="1449"/>
        <v>0</v>
      </c>
      <c r="AZ78" s="6" t="str">
        <f t="shared" si="1449"/>
        <v>1</v>
      </c>
      <c r="BA78" s="6" t="str">
        <f t="shared" si="1449"/>
        <v>1</v>
      </c>
      <c r="BB78" s="6" t="str">
        <f t="shared" si="1449"/>
        <v>0</v>
      </c>
      <c r="BC78" s="6" t="str">
        <f t="shared" si="1449"/>
        <v>1</v>
      </c>
      <c r="BD78" s="6" t="str">
        <f t="shared" si="1449"/>
        <v>0</v>
      </c>
      <c r="BE78" s="23" t="str">
        <f t="shared" si="1449"/>
        <v>0</v>
      </c>
      <c r="BF78" s="6" t="str">
        <f t="shared" si="1449"/>
        <v>0</v>
      </c>
      <c r="BG78" s="6" t="str">
        <f t="shared" si="1449"/>
        <v>1</v>
      </c>
      <c r="BH78" s="6" t="str">
        <f t="shared" si="1449"/>
        <v>0</v>
      </c>
      <c r="BI78" s="6" t="str">
        <f t="shared" si="1449"/>
        <v>0</v>
      </c>
      <c r="BJ78" s="6" t="str">
        <f t="shared" si="1449"/>
        <v>0</v>
      </c>
      <c r="BK78" s="6" t="str">
        <f t="shared" si="1449"/>
        <v>1</v>
      </c>
      <c r="BL78" s="6" t="str">
        <f t="shared" si="1449"/>
        <v>1</v>
      </c>
      <c r="BM78" s="14" t="str">
        <f t="shared" si="1449"/>
        <v>1</v>
      </c>
      <c r="BN78" s="4" t="str">
        <f>CA77</f>
        <v>0</v>
      </c>
      <c r="BO78" s="4" t="str">
        <f>CD77</f>
        <v>1</v>
      </c>
      <c r="BP78" s="4" t="str">
        <f>BX77</f>
        <v>0</v>
      </c>
      <c r="BQ78" s="4" t="str">
        <f>CK77</f>
        <v>1</v>
      </c>
      <c r="BR78" s="4" t="str">
        <f>BN77</f>
        <v>1</v>
      </c>
      <c r="BS78" s="4" t="str">
        <f>BR77</f>
        <v>0</v>
      </c>
      <c r="BT78" s="4" t="str">
        <f>BP77</f>
        <v>1</v>
      </c>
      <c r="BU78" s="4" t="str">
        <f>CO77</f>
        <v>1</v>
      </c>
      <c r="BV78" s="22" t="str">
        <f>CB77</f>
        <v>0</v>
      </c>
      <c r="BW78" s="6" t="str">
        <f>BS77</f>
        <v>1</v>
      </c>
      <c r="BX78" s="6" t="str">
        <f>CH77</f>
        <v>1</v>
      </c>
      <c r="BY78" s="6" t="str">
        <f>BW77</f>
        <v>1</v>
      </c>
      <c r="BZ78" s="6" t="str">
        <f>CJ77</f>
        <v>1</v>
      </c>
      <c r="CA78" s="6" t="str">
        <f>CF77</f>
        <v>1</v>
      </c>
      <c r="CB78" s="6" t="str">
        <f>BY77</f>
        <v>0</v>
      </c>
      <c r="CC78" s="23" t="str">
        <f>BQ77</f>
        <v>1</v>
      </c>
      <c r="CD78" s="4" t="str">
        <f>CM77</f>
        <v>0</v>
      </c>
      <c r="CE78" s="4" t="str">
        <f>BU77</f>
        <v>0</v>
      </c>
      <c r="CF78" s="4" t="str">
        <f>CC77</f>
        <v>1</v>
      </c>
      <c r="CG78" s="4" t="str">
        <f>BT77</f>
        <v>1</v>
      </c>
      <c r="CH78" s="4" t="str">
        <f>CN77</f>
        <v>1</v>
      </c>
      <c r="CI78" s="4" t="str">
        <f>CG77</f>
        <v>0</v>
      </c>
      <c r="CJ78" s="4" t="str">
        <f>BZ77</f>
        <v>0</v>
      </c>
      <c r="CK78" s="4" t="str">
        <f>BO77</f>
        <v>1</v>
      </c>
      <c r="CL78" s="22" t="str">
        <f>DB77</f>
        <v>0</v>
      </c>
      <c r="CM78" s="6" t="str">
        <f>DM77</f>
        <v>0</v>
      </c>
      <c r="CN78" s="6" t="str">
        <f>CR77</f>
        <v>0</v>
      </c>
      <c r="CO78" s="6" t="str">
        <f>CX77</f>
        <v>1</v>
      </c>
      <c r="CP78" s="6" t="str">
        <f>DH77</f>
        <v>1</v>
      </c>
      <c r="CQ78" s="6" t="str">
        <f>DP77</f>
        <v>0</v>
      </c>
      <c r="CR78" s="6" t="str">
        <f>CQ77</f>
        <v>1</v>
      </c>
      <c r="CS78" s="23" t="str">
        <f>DA77</f>
        <v>0</v>
      </c>
      <c r="CT78" s="4" t="str">
        <f>DL77</f>
        <v>1</v>
      </c>
      <c r="CU78" s="4" t="str">
        <f>DF77</f>
        <v>0</v>
      </c>
      <c r="CV78" s="4" t="str">
        <f>CT77</f>
        <v>1</v>
      </c>
      <c r="CW78" s="4" t="str">
        <f>DI77</f>
        <v>0</v>
      </c>
      <c r="CX78" s="4" t="str">
        <f>DE77</f>
        <v>0</v>
      </c>
      <c r="CY78" s="4" t="str">
        <f>DJ77</f>
        <v>0</v>
      </c>
      <c r="CZ78" s="4" t="str">
        <f>CZ77</f>
        <v>0</v>
      </c>
      <c r="DA78" s="4" t="str">
        <f>DQ77</f>
        <v>1</v>
      </c>
      <c r="DB78" s="22" t="str">
        <f>CU77</f>
        <v>0</v>
      </c>
      <c r="DC78" s="6" t="str">
        <f>DN77</f>
        <v>1</v>
      </c>
      <c r="DD78" s="6" t="str">
        <f>DG77</f>
        <v>0</v>
      </c>
      <c r="DE78" s="6" t="str">
        <f>DC77</f>
        <v>0</v>
      </c>
      <c r="DF78" s="6" t="str">
        <f>DK77</f>
        <v>0</v>
      </c>
      <c r="DG78" s="6" t="str">
        <f>CW77</f>
        <v>0</v>
      </c>
      <c r="DH78" s="6" t="str">
        <f>CP77</f>
        <v>1</v>
      </c>
      <c r="DI78" s="23" t="str">
        <f>CS77</f>
        <v>1</v>
      </c>
      <c r="DJ78" s="22"/>
      <c r="DK78" s="6"/>
      <c r="DL78" s="6"/>
      <c r="DM78" s="6"/>
      <c r="DN78" s="6"/>
      <c r="DO78" s="6"/>
      <c r="DP78" s="6"/>
      <c r="DQ78" s="23"/>
      <c r="DR78" s="4"/>
      <c r="DS78" s="4"/>
      <c r="DT78" s="4"/>
      <c r="DU78" s="4"/>
      <c r="DV78" s="4"/>
      <c r="DW78" s="4"/>
      <c r="DX78" s="4"/>
      <c r="DY78" s="4"/>
      <c r="DZ78" s="24" t="s">
        <v>108</v>
      </c>
    </row>
    <row r="79" spans="1:130" ht="20.25" customHeight="1" x14ac:dyDescent="0.25">
      <c r="A79" s="11" t="s">
        <v>14</v>
      </c>
      <c r="B79" s="5"/>
      <c r="C79" s="6"/>
      <c r="D79" s="6"/>
      <c r="E79" s="6"/>
      <c r="F79" s="6"/>
      <c r="G79" s="6"/>
      <c r="H79" s="6"/>
      <c r="I79" s="6"/>
      <c r="J79" s="22"/>
      <c r="K79" s="6"/>
      <c r="L79" s="6"/>
      <c r="M79" s="6"/>
      <c r="N79" s="6"/>
      <c r="O79" s="6"/>
      <c r="P79" s="6"/>
      <c r="Q79" s="23"/>
      <c r="R79" s="6"/>
      <c r="S79" s="6"/>
      <c r="T79" s="6"/>
      <c r="U79" s="6"/>
      <c r="V79" s="6"/>
      <c r="W79" s="6"/>
      <c r="X79" s="6"/>
      <c r="Y79" s="6"/>
      <c r="Z79" s="22"/>
      <c r="AA79" s="6"/>
      <c r="AB79" s="6"/>
      <c r="AC79" s="6"/>
      <c r="AD79" s="6"/>
      <c r="AE79" s="6"/>
      <c r="AF79" s="6"/>
      <c r="AG79" s="23"/>
      <c r="AH79" s="6" t="str">
        <f>VLOOKUP(R78&amp;S78&amp;T78&amp;U78&amp;V78&amp;W78, 'S-boxes'!A$2:AG$65, 2, TRUE)</f>
        <v>1</v>
      </c>
      <c r="AI79" s="6" t="str">
        <f>VLOOKUP(R78&amp;S78&amp;T78&amp;U78&amp;V78&amp;W78, 'S-boxes'!A$2:AG$65, 3, TRUE)</f>
        <v>0</v>
      </c>
      <c r="AJ79" s="6" t="str">
        <f>VLOOKUP(R78&amp;S78&amp;T78&amp;U78&amp;V78&amp;W78, 'S-boxes'!A$2:AG$65, 4, TRUE)</f>
        <v>1</v>
      </c>
      <c r="AK79" s="6" t="str">
        <f>VLOOKUP(R78&amp;S78&amp;T78&amp;U78&amp;V78&amp;W78, 'S-boxes'!A$2:AG$65, 5, TRUE)</f>
        <v>0</v>
      </c>
      <c r="AL79" s="6" t="str">
        <f>VLOOKUP(X78&amp;Y78&amp;Z78&amp;AA78&amp;AB78&amp;AC78, 'S-boxes'!A$2:AG$65, 6, TRUE)</f>
        <v>1</v>
      </c>
      <c r="AM79" s="6" t="str">
        <f>VLOOKUP(X78&amp;Y78&amp;Z78&amp;AA78&amp;AB78&amp;AC78, 'S-boxes'!A$2:AG$65, 7, TRUE)</f>
        <v>0</v>
      </c>
      <c r="AN79" s="6" t="str">
        <f>VLOOKUP(X78&amp;Y78&amp;Z78&amp;AA78&amp;AB78&amp;AC78, 'S-boxes'!A$2:AG$65, 8, TRUE)</f>
        <v>0</v>
      </c>
      <c r="AO79" s="6" t="str">
        <f>VLOOKUP(X78&amp;Y78&amp;Z78&amp;AA78&amp;AB78&amp;AC78, 'S-boxes'!A$2:AG$65, 9, TRUE)</f>
        <v>0</v>
      </c>
      <c r="AP79" s="22" t="str">
        <f>VLOOKUP(AD78&amp;AE78&amp;AF78&amp;AG78&amp;AH78&amp;AI78, 'S-boxes'!A$2:AG$65, 10, TRUE)</f>
        <v>0</v>
      </c>
      <c r="AQ79" s="6" t="str">
        <f>VLOOKUP(AD78&amp;AE78&amp;AF78&amp;AG78&amp;AH78&amp;AI78, 'S-boxes'!A$2:AG$65, 11, TRUE)</f>
        <v>1</v>
      </c>
      <c r="AR79" s="6" t="str">
        <f>VLOOKUP(AD78&amp;AE78&amp;AF78&amp;AG78&amp;AH78&amp;AI78, 'S-boxes'!A$2:AG$65, 12, TRUE)</f>
        <v>1</v>
      </c>
      <c r="AS79" s="6" t="str">
        <f>VLOOKUP(AD78&amp;AE78&amp;AF78&amp;AG78&amp;AH78&amp;AI78, 'S-boxes'!A$2:AG$65, 13, TRUE)</f>
        <v>0</v>
      </c>
      <c r="AT79" s="6" t="str">
        <f>VLOOKUP(AJ78&amp;AK78&amp;AL78&amp;AM78&amp;AN78&amp;AO78, 'S-boxes'!A$2:AG$65, 14, TRUE)</f>
        <v>0</v>
      </c>
      <c r="AU79" s="6" t="str">
        <f>VLOOKUP(AJ78&amp;AK78&amp;AL78&amp;AM78&amp;AN78&amp;AO78, 'S-boxes'!A$2:AG$65, 15, TRUE)</f>
        <v>1</v>
      </c>
      <c r="AV79" s="6" t="str">
        <f>VLOOKUP(AJ78&amp;AK78&amp;AL78&amp;AM78&amp;AN78&amp;AO78, 'S-boxes'!A$2:AG$65, 16, TRUE)</f>
        <v>1</v>
      </c>
      <c r="AW79" s="23" t="str">
        <f>VLOOKUP(AJ78&amp;AK78&amp;AL78&amp;AM78&amp;AN78&amp;AO78, 'S-boxes'!A$2:AG$65, 17, TRUE)</f>
        <v>0</v>
      </c>
      <c r="AX79" s="22" t="str">
        <f>VLOOKUP(AP78&amp;AQ78&amp;AR78&amp;AS78&amp;AT78&amp;AU78, 'S-boxes'!A$2:AG$65, 18, TRUE)</f>
        <v>1</v>
      </c>
      <c r="AY79" s="6" t="str">
        <f>VLOOKUP(AP78&amp;AQ78&amp;AR78&amp;AS78&amp;AT78&amp;AU78, 'S-boxes'!A$2:AG$65, 19, TRUE)</f>
        <v>0</v>
      </c>
      <c r="AZ79" s="6" t="str">
        <f>VLOOKUP(AP78&amp;AQ78&amp;AR78&amp;AS78&amp;AT78&amp;AU78, 'S-boxes'!A$2:AG$65, 20, TRUE)</f>
        <v>1</v>
      </c>
      <c r="BA79" s="6" t="str">
        <f>VLOOKUP(AP78&amp;AQ78&amp;AR78&amp;AS78&amp;AT78&amp;AU78, 'S-boxes'!A$2:AG$65, 21, TRUE)</f>
        <v>0</v>
      </c>
      <c r="BB79" s="6" t="str">
        <f>VLOOKUP(AV78&amp;AW78&amp;AX78&amp;AY78&amp;AZ78&amp;BA78, 'S-boxes'!A$2:AG$65, 22, TRUE)</f>
        <v>1</v>
      </c>
      <c r="BC79" s="6" t="str">
        <f>VLOOKUP(AV78&amp;AW78&amp;AX78&amp;AY78&amp;AZ78&amp;BA78, 'S-boxes'!A$2:AG$65, 23, TRUE)</f>
        <v>1</v>
      </c>
      <c r="BD79" s="6" t="str">
        <f>VLOOKUP(AV78&amp;AW78&amp;AX78&amp;AY78&amp;AZ78&amp;BA78, 'S-boxes'!A$2:AG$65, 24, TRUE)</f>
        <v>0</v>
      </c>
      <c r="BE79" s="23" t="str">
        <f>VLOOKUP(AV78&amp;AW78&amp;AX78&amp;AY78&amp;AZ78&amp;BA78, 'S-boxes'!A$2:AG$65, 25, TRUE)</f>
        <v>0</v>
      </c>
      <c r="BF79" s="6" t="str">
        <f>VLOOKUP(BB78&amp;BC78&amp;BD78&amp;BE78&amp;BF78&amp;BG78, 'S-boxes'!A$2:AG$65, 26, TRUE)</f>
        <v>1</v>
      </c>
      <c r="BG79" s="6" t="str">
        <f>VLOOKUP(BB78&amp;BC78&amp;BD78&amp;BE78&amp;BF78&amp;BG78, 'S-boxes'!A$2:AG$65, 27, TRUE)</f>
        <v>1</v>
      </c>
      <c r="BH79" s="6" t="str">
        <f>VLOOKUP(BB78&amp;BC78&amp;BD78&amp;BE78&amp;BF78&amp;BG78, 'S-boxes'!A$2:AG$65, 28, TRUE)</f>
        <v>1</v>
      </c>
      <c r="BI79" s="6" t="str">
        <f>VLOOKUP(BB78&amp;BC78&amp;BD78&amp;BE78&amp;BF78&amp;BG78, 'S-boxes'!A$2:AG$65, 29, TRUE)</f>
        <v>0</v>
      </c>
      <c r="BJ79" s="6" t="str">
        <f>VLOOKUP(BH78&amp;BI78&amp;BJ78&amp;BK78&amp;BL78&amp;BM78, 'S-boxes'!A$2:AG$65, 30, TRUE)</f>
        <v>1</v>
      </c>
      <c r="BK79" s="6" t="str">
        <f>VLOOKUP(BH78&amp;BI78&amp;BJ78&amp;BK78&amp;BL78&amp;BM78, 'S-boxes'!A$2:AG$65, 31, TRUE)</f>
        <v>0</v>
      </c>
      <c r="BL79" s="6" t="str">
        <f>VLOOKUP(BH78&amp;BI78&amp;BJ78&amp;BK78&amp;BL78&amp;BM78, 'S-boxes'!A$2:AG$65, 32, TRUE)</f>
        <v>0</v>
      </c>
      <c r="BM79" s="14" t="str">
        <f>VLOOKUP(BH78&amp;BI78&amp;BJ78&amp;BK78&amp;BL78&amp;BM78, 'S-boxes'!A$2:AG$65, 33, TRUE)</f>
        <v>0</v>
      </c>
      <c r="BN79" s="4"/>
      <c r="BO79" s="4"/>
      <c r="BP79" s="4"/>
      <c r="BQ79" s="4"/>
      <c r="BR79" s="4"/>
      <c r="BS79" s="4"/>
      <c r="BT79" s="4"/>
      <c r="BU79" s="4"/>
      <c r="BV79" s="22"/>
      <c r="BW79" s="6"/>
      <c r="BX79" s="6"/>
      <c r="BY79" s="6"/>
      <c r="BZ79" s="6"/>
      <c r="CA79" s="6"/>
      <c r="CB79" s="6"/>
      <c r="CC79" s="23"/>
      <c r="CD79" s="4"/>
      <c r="CE79" s="4"/>
      <c r="CF79" s="4"/>
      <c r="CG79" s="4"/>
      <c r="CH79" s="4"/>
      <c r="CI79" s="4"/>
      <c r="CJ79" s="4"/>
      <c r="CK79" s="4"/>
      <c r="CL79" s="22"/>
      <c r="CM79" s="6"/>
      <c r="CN79" s="6"/>
      <c r="CO79" s="6"/>
      <c r="CP79" s="6"/>
      <c r="CQ79" s="6"/>
      <c r="CR79" s="6"/>
      <c r="CS79" s="23"/>
      <c r="CT79" s="4"/>
      <c r="CU79" s="4"/>
      <c r="CV79" s="4"/>
      <c r="CW79" s="4"/>
      <c r="CX79" s="4"/>
      <c r="CY79" s="4"/>
      <c r="CZ79" s="4"/>
      <c r="DA79" s="4"/>
      <c r="DB79" s="22"/>
      <c r="DC79" s="6"/>
      <c r="DD79" s="6"/>
      <c r="DE79" s="6"/>
      <c r="DF79" s="6"/>
      <c r="DG79" s="6"/>
      <c r="DH79" s="6"/>
      <c r="DI79" s="23"/>
      <c r="DJ79" s="22"/>
      <c r="DK79" s="6"/>
      <c r="DL79" s="6"/>
      <c r="DM79" s="6"/>
      <c r="DN79" s="6"/>
      <c r="DO79" s="6"/>
      <c r="DP79" s="6"/>
      <c r="DQ79" s="23"/>
      <c r="DR79" s="4"/>
      <c r="DS79" s="4"/>
      <c r="DT79" s="4"/>
      <c r="DU79" s="4"/>
      <c r="DV79" s="4"/>
      <c r="DW79" s="4"/>
      <c r="DX79" s="4"/>
      <c r="DY79" s="4"/>
      <c r="DZ79" s="24"/>
    </row>
    <row r="80" spans="1:130" ht="20.25" customHeight="1" x14ac:dyDescent="0.25">
      <c r="A80" s="11" t="s">
        <v>15</v>
      </c>
      <c r="B80" s="5"/>
      <c r="C80" s="6"/>
      <c r="D80" s="6"/>
      <c r="E80" s="6"/>
      <c r="F80" s="6"/>
      <c r="G80" s="6"/>
      <c r="H80" s="6"/>
      <c r="I80" s="6"/>
      <c r="J80" s="22"/>
      <c r="K80" s="6"/>
      <c r="L80" s="6"/>
      <c r="M80" s="6"/>
      <c r="N80" s="6"/>
      <c r="O80" s="6"/>
      <c r="P80" s="6"/>
      <c r="Q80" s="23"/>
      <c r="R80" s="6"/>
      <c r="S80" s="6"/>
      <c r="T80" s="6"/>
      <c r="U80" s="6"/>
      <c r="V80" s="6"/>
      <c r="W80" s="6"/>
      <c r="X80" s="6"/>
      <c r="Y80" s="6"/>
      <c r="Z80" s="22"/>
      <c r="AA80" s="6"/>
      <c r="AB80" s="6"/>
      <c r="AC80" s="6"/>
      <c r="AD80" s="6"/>
      <c r="AE80" s="6"/>
      <c r="AF80" s="6"/>
      <c r="AG80" s="23"/>
      <c r="AH80" s="6" t="str">
        <f>AW79</f>
        <v>0</v>
      </c>
      <c r="AI80" s="6" t="str">
        <f>AN79</f>
        <v>0</v>
      </c>
      <c r="AJ80" s="6" t="str">
        <f>BA79</f>
        <v>0</v>
      </c>
      <c r="AK80" s="6" t="str">
        <f>BB79</f>
        <v>1</v>
      </c>
      <c r="AL80" s="6" t="str">
        <f>BJ79</f>
        <v>1</v>
      </c>
      <c r="AM80" s="6" t="str">
        <f>AS79</f>
        <v>0</v>
      </c>
      <c r="AN80" s="6" t="str">
        <f>BI79</f>
        <v>0</v>
      </c>
      <c r="AO80" s="6" t="str">
        <f>AX79</f>
        <v>1</v>
      </c>
      <c r="AP80" s="22" t="str">
        <f>AH79</f>
        <v>1</v>
      </c>
      <c r="AQ80" s="6" t="str">
        <f>AV79</f>
        <v>1</v>
      </c>
      <c r="AR80" s="6" t="str">
        <f>BD79</f>
        <v>0</v>
      </c>
      <c r="AS80" s="6" t="str">
        <f>BG79</f>
        <v>1</v>
      </c>
      <c r="AT80" s="6" t="str">
        <f>AL79</f>
        <v>1</v>
      </c>
      <c r="AU80" s="6" t="str">
        <f>AY79</f>
        <v>0</v>
      </c>
      <c r="AV80" s="6" t="str">
        <f>BL79</f>
        <v>0</v>
      </c>
      <c r="AW80" s="23" t="str">
        <f>AQ79</f>
        <v>1</v>
      </c>
      <c r="AX80" s="22" t="str">
        <f>AI79</f>
        <v>0</v>
      </c>
      <c r="AY80" s="6" t="str">
        <f>AO79</f>
        <v>0</v>
      </c>
      <c r="AZ80" s="6" t="str">
        <f>BE79</f>
        <v>0</v>
      </c>
      <c r="BA80" s="6" t="str">
        <f>AU79</f>
        <v>1</v>
      </c>
      <c r="BB80" s="6" t="str">
        <f>BM79</f>
        <v>0</v>
      </c>
      <c r="BC80" s="6" t="str">
        <f>BH79</f>
        <v>1</v>
      </c>
      <c r="BD80" s="6" t="str">
        <f>AJ79</f>
        <v>1</v>
      </c>
      <c r="BE80" s="23" t="str">
        <f>AP79</f>
        <v>0</v>
      </c>
      <c r="BF80" s="6" t="str">
        <f>AZ79</f>
        <v>1</v>
      </c>
      <c r="BG80" s="6" t="str">
        <f>AT79</f>
        <v>0</v>
      </c>
      <c r="BH80" s="6" t="str">
        <f>BK79</f>
        <v>0</v>
      </c>
      <c r="BI80" s="6" t="str">
        <f>AM79</f>
        <v>0</v>
      </c>
      <c r="BJ80" s="6" t="str">
        <f>BC79</f>
        <v>1</v>
      </c>
      <c r="BK80" s="6" t="str">
        <f>AR79</f>
        <v>1</v>
      </c>
      <c r="BL80" s="6" t="str">
        <f>AK79</f>
        <v>0</v>
      </c>
      <c r="BM80" s="14" t="str">
        <f>BF79</f>
        <v>1</v>
      </c>
      <c r="BN80" s="4"/>
      <c r="BO80" s="4"/>
      <c r="BP80" s="4"/>
      <c r="BQ80" s="4"/>
      <c r="BR80" s="4"/>
      <c r="BS80" s="4"/>
      <c r="BT80" s="4"/>
      <c r="BU80" s="4"/>
      <c r="BV80" s="22"/>
      <c r="BW80" s="6"/>
      <c r="BX80" s="6"/>
      <c r="BY80" s="6"/>
      <c r="BZ80" s="6"/>
      <c r="CA80" s="6"/>
      <c r="CB80" s="6"/>
      <c r="CC80" s="23"/>
      <c r="CD80" s="4"/>
      <c r="CE80" s="4"/>
      <c r="CF80" s="4"/>
      <c r="CG80" s="4"/>
      <c r="CH80" s="4"/>
      <c r="CI80" s="4"/>
      <c r="CJ80" s="4"/>
      <c r="CK80" s="4"/>
      <c r="CL80" s="22"/>
      <c r="CM80" s="6"/>
      <c r="CN80" s="6"/>
      <c r="CO80" s="6"/>
      <c r="CP80" s="6"/>
      <c r="CQ80" s="6"/>
      <c r="CR80" s="6"/>
      <c r="CS80" s="23"/>
      <c r="CT80" s="4"/>
      <c r="CU80" s="4"/>
      <c r="CV80" s="4"/>
      <c r="CW80" s="4"/>
      <c r="CX80" s="4"/>
      <c r="CY80" s="4"/>
      <c r="CZ80" s="4"/>
      <c r="DA80" s="4"/>
      <c r="DB80" s="22"/>
      <c r="DC80" s="6"/>
      <c r="DD80" s="6"/>
      <c r="DE80" s="6"/>
      <c r="DF80" s="6"/>
      <c r="DG80" s="6"/>
      <c r="DH80" s="6"/>
      <c r="DI80" s="23"/>
      <c r="DJ80" s="22"/>
      <c r="DK80" s="6"/>
      <c r="DL80" s="6"/>
      <c r="DM80" s="6"/>
      <c r="DN80" s="6"/>
      <c r="DO80" s="6"/>
      <c r="DP80" s="6"/>
      <c r="DQ80" s="23"/>
      <c r="DR80" s="4"/>
      <c r="DS80" s="4"/>
      <c r="DT80" s="4"/>
      <c r="DU80" s="4"/>
      <c r="DV80" s="4"/>
      <c r="DW80" s="4"/>
      <c r="DX80" s="4"/>
      <c r="DY80" s="4"/>
      <c r="DZ80" s="24"/>
    </row>
    <row r="81" spans="1:130" ht="20.25" customHeight="1" x14ac:dyDescent="0.25">
      <c r="A81" s="11" t="s">
        <v>17</v>
      </c>
      <c r="B81" s="5" t="str">
        <f>AH75</f>
        <v>0</v>
      </c>
      <c r="C81" s="6" t="str">
        <f t="shared" ref="C81" si="1450">AI75</f>
        <v>0</v>
      </c>
      <c r="D81" s="6" t="str">
        <f t="shared" ref="D81" si="1451">AJ75</f>
        <v>1</v>
      </c>
      <c r="E81" s="6" t="str">
        <f t="shared" ref="E81" si="1452">AK75</f>
        <v>1</v>
      </c>
      <c r="F81" s="6" t="str">
        <f t="shared" ref="F81" si="1453">AL75</f>
        <v>1</v>
      </c>
      <c r="G81" s="6" t="str">
        <f t="shared" ref="G81" si="1454">AM75</f>
        <v>0</v>
      </c>
      <c r="H81" s="6" t="str">
        <f t="shared" ref="H81" si="1455">AN75</f>
        <v>0</v>
      </c>
      <c r="I81" s="6" t="str">
        <f t="shared" ref="I81" si="1456">AO75</f>
        <v>1</v>
      </c>
      <c r="J81" s="22" t="str">
        <f t="shared" ref="J81" si="1457">AP75</f>
        <v>1</v>
      </c>
      <c r="K81" s="6" t="str">
        <f t="shared" ref="K81" si="1458">AQ75</f>
        <v>1</v>
      </c>
      <c r="L81" s="6" t="str">
        <f t="shared" ref="L81" si="1459">AR75</f>
        <v>0</v>
      </c>
      <c r="M81" s="6" t="str">
        <f t="shared" ref="M81" si="1460">AS75</f>
        <v>0</v>
      </c>
      <c r="N81" s="6" t="str">
        <f t="shared" ref="N81" si="1461">AT75</f>
        <v>1</v>
      </c>
      <c r="O81" s="6" t="str">
        <f t="shared" ref="O81" si="1462">AU75</f>
        <v>1</v>
      </c>
      <c r="P81" s="6" t="str">
        <f t="shared" ref="P81" si="1463">AV75</f>
        <v>1</v>
      </c>
      <c r="Q81" s="23" t="str">
        <f t="shared" ref="Q81" si="1464">AW75</f>
        <v>1</v>
      </c>
      <c r="R81" s="6" t="str">
        <f t="shared" ref="R81" si="1465">AX75</f>
        <v>0</v>
      </c>
      <c r="S81" s="6" t="str">
        <f t="shared" ref="S81" si="1466">AY75</f>
        <v>1</v>
      </c>
      <c r="T81" s="6" t="str">
        <f t="shared" ref="T81" si="1467">AZ75</f>
        <v>1</v>
      </c>
      <c r="U81" s="6" t="str">
        <f t="shared" ref="U81" si="1468">BA75</f>
        <v>1</v>
      </c>
      <c r="V81" s="6" t="str">
        <f t="shared" ref="V81" si="1469">BB75</f>
        <v>0</v>
      </c>
      <c r="W81" s="6" t="str">
        <f t="shared" ref="W81" si="1470">BC75</f>
        <v>0</v>
      </c>
      <c r="X81" s="6" t="str">
        <f t="shared" ref="X81" si="1471">BD75</f>
        <v>0</v>
      </c>
      <c r="Y81" s="6" t="str">
        <f t="shared" ref="Y81" si="1472">BE75</f>
        <v>0</v>
      </c>
      <c r="Z81" s="22" t="str">
        <f t="shared" ref="Z81" si="1473">BF75</f>
        <v>1</v>
      </c>
      <c r="AA81" s="6" t="str">
        <f t="shared" ref="AA81" si="1474">BG75</f>
        <v>0</v>
      </c>
      <c r="AB81" s="6" t="str">
        <f t="shared" ref="AB81" si="1475">BH75</f>
        <v>1</v>
      </c>
      <c r="AC81" s="6" t="str">
        <f t="shared" ref="AC81" si="1476">BI75</f>
        <v>0</v>
      </c>
      <c r="AD81" s="6" t="str">
        <f t="shared" ref="AD81" si="1477">BJ75</f>
        <v>0</v>
      </c>
      <c r="AE81" s="6" t="str">
        <f t="shared" ref="AE81" si="1478">BK75</f>
        <v>0</v>
      </c>
      <c r="AF81" s="6" t="str">
        <f t="shared" ref="AF81" si="1479">BL75</f>
        <v>1</v>
      </c>
      <c r="AG81" s="23" t="str">
        <f t="shared" ref="AG81" si="1480">BM75</f>
        <v>0</v>
      </c>
      <c r="AH81" s="6" t="str">
        <f>IF(AH80=B75,"0","1")</f>
        <v>1</v>
      </c>
      <c r="AI81" s="6" t="str">
        <f t="shared" ref="AI81" si="1481">IF(AI80=C75,"0","1")</f>
        <v>0</v>
      </c>
      <c r="AJ81" s="6" t="str">
        <f t="shared" ref="AJ81" si="1482">IF(AJ80=D75,"0","1")</f>
        <v>1</v>
      </c>
      <c r="AK81" s="6" t="str">
        <f t="shared" ref="AK81" si="1483">IF(AK80=E75,"0","1")</f>
        <v>1</v>
      </c>
      <c r="AL81" s="6" t="str">
        <f t="shared" ref="AL81" si="1484">IF(AL80=F75,"0","1")</f>
        <v>0</v>
      </c>
      <c r="AM81" s="6" t="str">
        <f t="shared" ref="AM81" si="1485">IF(AM80=G75,"0","1")</f>
        <v>1</v>
      </c>
      <c r="AN81" s="6" t="str">
        <f t="shared" ref="AN81" si="1486">IF(AN80=H75,"0","1")</f>
        <v>1</v>
      </c>
      <c r="AO81" s="6" t="str">
        <f t="shared" ref="AO81" si="1487">IF(AO80=I75,"0","1")</f>
        <v>0</v>
      </c>
      <c r="AP81" s="22" t="str">
        <f t="shared" ref="AP81" si="1488">IF(AP80=J75,"0","1")</f>
        <v>1</v>
      </c>
      <c r="AQ81" s="6" t="str">
        <f t="shared" ref="AQ81" si="1489">IF(AQ80=K75,"0","1")</f>
        <v>1</v>
      </c>
      <c r="AR81" s="6" t="str">
        <f t="shared" ref="AR81" si="1490">IF(AR80=L75,"0","1")</f>
        <v>0</v>
      </c>
      <c r="AS81" s="6" t="str">
        <f t="shared" ref="AS81" si="1491">IF(AS80=M75,"0","1")</f>
        <v>1</v>
      </c>
      <c r="AT81" s="6" t="str">
        <f t="shared" ref="AT81" si="1492">IF(AT80=N75,"0","1")</f>
        <v>0</v>
      </c>
      <c r="AU81" s="6" t="str">
        <f t="shared" ref="AU81" si="1493">IF(AU80=O75,"0","1")</f>
        <v>1</v>
      </c>
      <c r="AV81" s="6" t="str">
        <f t="shared" ref="AV81" si="1494">IF(AV80=P75,"0","1")</f>
        <v>1</v>
      </c>
      <c r="AW81" s="23" t="str">
        <f t="shared" ref="AW81" si="1495">IF(AW80=Q75,"0","1")</f>
        <v>1</v>
      </c>
      <c r="AX81" s="22" t="str">
        <f t="shared" ref="AX81" si="1496">IF(AX80=R75,"0","1")</f>
        <v>1</v>
      </c>
      <c r="AY81" s="6" t="str">
        <f t="shared" ref="AY81" si="1497">IF(AY80=S75,"0","1")</f>
        <v>0</v>
      </c>
      <c r="AZ81" s="6" t="str">
        <f t="shared" ref="AZ81" si="1498">IF(AZ80=T75,"0","1")</f>
        <v>1</v>
      </c>
      <c r="BA81" s="6" t="str">
        <f t="shared" ref="BA81" si="1499">IF(BA80=U75,"0","1")</f>
        <v>1</v>
      </c>
      <c r="BB81" s="6" t="str">
        <f t="shared" ref="BB81" si="1500">IF(BB80=V75,"0","1")</f>
        <v>0</v>
      </c>
      <c r="BC81" s="6" t="str">
        <f t="shared" ref="BC81" si="1501">IF(BC80=W75,"0","1")</f>
        <v>0</v>
      </c>
      <c r="BD81" s="6" t="str">
        <f t="shared" ref="BD81" si="1502">IF(BD80=X75,"0","1")</f>
        <v>0</v>
      </c>
      <c r="BE81" s="23" t="str">
        <f t="shared" ref="BE81" si="1503">IF(BE80=Y75,"0","1")</f>
        <v>1</v>
      </c>
      <c r="BF81" s="6" t="str">
        <f t="shared" ref="BF81" si="1504">IF(BF80=Z75,"0","1")</f>
        <v>0</v>
      </c>
      <c r="BG81" s="6" t="str">
        <f t="shared" ref="BG81" si="1505">IF(BG80=AA75,"0","1")</f>
        <v>0</v>
      </c>
      <c r="BH81" s="6" t="str">
        <f t="shared" ref="BH81" si="1506">IF(BH80=AB75,"0","1")</f>
        <v>0</v>
      </c>
      <c r="BI81" s="6" t="str">
        <f t="shared" ref="BI81" si="1507">IF(BI80=AC75,"0","1")</f>
        <v>1</v>
      </c>
      <c r="BJ81" s="6" t="str">
        <f t="shared" ref="BJ81" si="1508">IF(BJ80=AD75,"0","1")</f>
        <v>0</v>
      </c>
      <c r="BK81" s="6" t="str">
        <f t="shared" ref="BK81" si="1509">IF(BK80=AE75,"0","1")</f>
        <v>1</v>
      </c>
      <c r="BL81" s="6" t="str">
        <f t="shared" ref="BL81" si="1510">IF(BL80=AF75,"0","1")</f>
        <v>0</v>
      </c>
      <c r="BM81" s="14" t="str">
        <f t="shared" ref="BM81" si="1511">IF(BM80=AG75,"0","1")</f>
        <v>1</v>
      </c>
      <c r="BN81" s="4"/>
      <c r="BO81" s="4"/>
      <c r="BP81" s="4"/>
      <c r="BQ81" s="4"/>
      <c r="BR81" s="4"/>
      <c r="BS81" s="4"/>
      <c r="BT81" s="4"/>
      <c r="BU81" s="4"/>
      <c r="BV81" s="22"/>
      <c r="BW81" s="6"/>
      <c r="BX81" s="6"/>
      <c r="BY81" s="6"/>
      <c r="BZ81" s="6"/>
      <c r="CA81" s="6"/>
      <c r="CB81" s="6"/>
      <c r="CC81" s="23"/>
      <c r="CD81" s="4"/>
      <c r="CE81" s="4"/>
      <c r="CF81" s="4"/>
      <c r="CG81" s="4"/>
      <c r="CH81" s="4"/>
      <c r="CI81" s="4"/>
      <c r="CJ81" s="4"/>
      <c r="CK81" s="4"/>
      <c r="CL81" s="22"/>
      <c r="CM81" s="6"/>
      <c r="CN81" s="6"/>
      <c r="CO81" s="6"/>
      <c r="CP81" s="6"/>
      <c r="CQ81" s="6"/>
      <c r="CR81" s="6"/>
      <c r="CS81" s="23"/>
      <c r="CT81" s="4"/>
      <c r="CU81" s="4"/>
      <c r="CV81" s="4"/>
      <c r="CW81" s="4"/>
      <c r="CX81" s="4"/>
      <c r="CY81" s="4"/>
      <c r="CZ81" s="4"/>
      <c r="DA81" s="4"/>
      <c r="DB81" s="22"/>
      <c r="DC81" s="6"/>
      <c r="DD81" s="6"/>
      <c r="DE81" s="6"/>
      <c r="DF81" s="6"/>
      <c r="DG81" s="6"/>
      <c r="DH81" s="6"/>
      <c r="DI81" s="23"/>
      <c r="DJ81" s="22"/>
      <c r="DK81" s="6"/>
      <c r="DL81" s="6"/>
      <c r="DM81" s="6"/>
      <c r="DN81" s="6"/>
      <c r="DO81" s="6"/>
      <c r="DP81" s="6"/>
      <c r="DQ81" s="23"/>
      <c r="DR81" s="4"/>
      <c r="DS81" s="4"/>
      <c r="DT81" s="4"/>
      <c r="DU81" s="4"/>
      <c r="DV81" s="4"/>
      <c r="DW81" s="4"/>
      <c r="DX81" s="4"/>
      <c r="DY81" s="4"/>
      <c r="DZ81" s="24"/>
    </row>
    <row r="82" spans="1:130" ht="20.25" customHeight="1" x14ac:dyDescent="0.25">
      <c r="A82" s="16" t="s">
        <v>102</v>
      </c>
      <c r="B82" s="17"/>
      <c r="C82" s="18"/>
      <c r="D82" s="18"/>
      <c r="E82" s="18"/>
      <c r="F82" s="18"/>
      <c r="G82" s="18"/>
      <c r="H82" s="18"/>
      <c r="I82" s="18"/>
      <c r="J82" s="20"/>
      <c r="K82" s="18"/>
      <c r="L82" s="18"/>
      <c r="M82" s="18"/>
      <c r="N82" s="18"/>
      <c r="O82" s="18"/>
      <c r="P82" s="18"/>
      <c r="Q82" s="21"/>
      <c r="R82" s="18"/>
      <c r="S82" s="18"/>
      <c r="T82" s="18"/>
      <c r="U82" s="18"/>
      <c r="V82" s="18"/>
      <c r="W82" s="18"/>
      <c r="X82" s="18"/>
      <c r="Y82" s="18"/>
      <c r="Z82" s="20"/>
      <c r="AA82" s="18"/>
      <c r="AB82" s="18"/>
      <c r="AC82" s="18"/>
      <c r="AD82" s="18"/>
      <c r="AE82" s="18"/>
      <c r="AF82" s="18"/>
      <c r="AG82" s="21"/>
      <c r="AH82" s="18"/>
      <c r="AI82" s="18"/>
      <c r="AJ82" s="18"/>
      <c r="AK82" s="18"/>
      <c r="AL82" s="18"/>
      <c r="AM82" s="18"/>
      <c r="AN82" s="18"/>
      <c r="AO82" s="18"/>
      <c r="AP82" s="20"/>
      <c r="AQ82" s="18"/>
      <c r="AR82" s="18"/>
      <c r="AS82" s="18"/>
      <c r="AT82" s="18"/>
      <c r="AU82" s="18"/>
      <c r="AV82" s="18"/>
      <c r="AW82" s="21"/>
      <c r="AX82" s="20"/>
      <c r="AY82" s="18"/>
      <c r="AZ82" s="18"/>
      <c r="BA82" s="18"/>
      <c r="BB82" s="18"/>
      <c r="BC82" s="18"/>
      <c r="BD82" s="18"/>
      <c r="BE82" s="21"/>
      <c r="BF82" s="18"/>
      <c r="BG82" s="18"/>
      <c r="BH82" s="18"/>
      <c r="BI82" s="18"/>
      <c r="BJ82" s="18"/>
      <c r="BK82" s="18"/>
      <c r="BL82" s="18"/>
      <c r="BM82" s="19"/>
      <c r="BN82" s="18"/>
      <c r="BO82" s="18"/>
      <c r="BP82" s="18"/>
      <c r="BQ82" s="18"/>
      <c r="BR82" s="18"/>
      <c r="BS82" s="18"/>
      <c r="BT82" s="18"/>
      <c r="BU82" s="18"/>
      <c r="BV82" s="20"/>
      <c r="BW82" s="18"/>
      <c r="BX82" s="18"/>
      <c r="BY82" s="18"/>
      <c r="BZ82" s="18"/>
      <c r="CA82" s="18"/>
      <c r="CB82" s="18"/>
      <c r="CC82" s="21"/>
      <c r="CD82" s="18"/>
      <c r="CE82" s="18"/>
      <c r="CF82" s="18"/>
      <c r="CG82" s="18"/>
      <c r="CH82" s="18"/>
      <c r="CI82" s="18"/>
      <c r="CJ82" s="18"/>
      <c r="CK82" s="18"/>
      <c r="CL82" s="20"/>
      <c r="CM82" s="18"/>
      <c r="CN82" s="18"/>
      <c r="CO82" s="18"/>
      <c r="CP82" s="18"/>
      <c r="CQ82" s="18"/>
      <c r="CR82" s="18"/>
      <c r="CS82" s="21"/>
      <c r="CT82" s="18"/>
      <c r="CU82" s="18"/>
      <c r="CV82" s="18"/>
      <c r="CW82" s="18"/>
      <c r="CX82" s="18"/>
      <c r="CY82" s="18"/>
      <c r="CZ82" s="18"/>
      <c r="DA82" s="18"/>
      <c r="DB82" s="20"/>
      <c r="DC82" s="18"/>
      <c r="DD82" s="18"/>
      <c r="DE82" s="18"/>
      <c r="DF82" s="18"/>
      <c r="DG82" s="18"/>
      <c r="DH82" s="18"/>
      <c r="DI82" s="21"/>
      <c r="DJ82" s="20"/>
      <c r="DK82" s="18"/>
      <c r="DL82" s="18"/>
      <c r="DM82" s="18"/>
      <c r="DN82" s="18"/>
      <c r="DO82" s="18"/>
      <c r="DP82" s="18"/>
      <c r="DQ82" s="21"/>
      <c r="DR82" s="18"/>
      <c r="DS82" s="18"/>
      <c r="DT82" s="18"/>
      <c r="DU82" s="18"/>
      <c r="DV82" s="18"/>
      <c r="DW82" s="18"/>
      <c r="DX82" s="18"/>
      <c r="DY82" s="18"/>
      <c r="DZ82" s="25"/>
    </row>
    <row r="83" spans="1:130" ht="20.25" customHeight="1" x14ac:dyDescent="0.25">
      <c r="A83" s="11" t="s">
        <v>18</v>
      </c>
      <c r="B83" s="5"/>
      <c r="C83" s="6"/>
      <c r="D83" s="6"/>
      <c r="E83" s="6"/>
      <c r="F83" s="6"/>
      <c r="G83" s="6"/>
      <c r="H83" s="6"/>
      <c r="I83" s="6"/>
      <c r="J83" s="22"/>
      <c r="K83" s="6"/>
      <c r="L83" s="6"/>
      <c r="M83" s="6"/>
      <c r="N83" s="6"/>
      <c r="O83" s="6"/>
      <c r="P83" s="6"/>
      <c r="Q83" s="23"/>
      <c r="R83" s="6" t="str">
        <f>BM81</f>
        <v>1</v>
      </c>
      <c r="S83" s="6" t="str">
        <f>AH81</f>
        <v>1</v>
      </c>
      <c r="T83" s="6" t="str">
        <f>AI81</f>
        <v>0</v>
      </c>
      <c r="U83" s="6" t="str">
        <f>AJ81</f>
        <v>1</v>
      </c>
      <c r="V83" s="6" t="str">
        <f>AK81</f>
        <v>1</v>
      </c>
      <c r="W83" s="6" t="str">
        <f>AL81</f>
        <v>0</v>
      </c>
      <c r="X83" s="6" t="str">
        <f t="shared" ref="X83" si="1512">AK81</f>
        <v>1</v>
      </c>
      <c r="Y83" s="6" t="str">
        <f t="shared" ref="Y83" si="1513">AL81</f>
        <v>0</v>
      </c>
      <c r="Z83" s="22" t="str">
        <f t="shared" ref="Z83" si="1514">AM81</f>
        <v>1</v>
      </c>
      <c r="AA83" s="6" t="str">
        <f t="shared" ref="AA83" si="1515">AN81</f>
        <v>1</v>
      </c>
      <c r="AB83" s="6" t="str">
        <f t="shared" ref="AB83" si="1516">AO81</f>
        <v>0</v>
      </c>
      <c r="AC83" s="6" t="str">
        <f t="shared" ref="AC83" si="1517">AP81</f>
        <v>1</v>
      </c>
      <c r="AD83" s="6" t="str">
        <f t="shared" ref="AD83" si="1518">AO81</f>
        <v>0</v>
      </c>
      <c r="AE83" s="6" t="str">
        <f t="shared" ref="AE83" si="1519">AP81</f>
        <v>1</v>
      </c>
      <c r="AF83" s="6" t="str">
        <f t="shared" ref="AF83" si="1520">AQ81</f>
        <v>1</v>
      </c>
      <c r="AG83" s="23" t="str">
        <f t="shared" ref="AG83" si="1521">AR81</f>
        <v>0</v>
      </c>
      <c r="AH83" s="6" t="str">
        <f t="shared" ref="AH83" si="1522">AS81</f>
        <v>1</v>
      </c>
      <c r="AI83" s="6" t="str">
        <f t="shared" ref="AI83" si="1523">AT81</f>
        <v>0</v>
      </c>
      <c r="AJ83" s="6" t="str">
        <f t="shared" ref="AJ83" si="1524">AS81</f>
        <v>1</v>
      </c>
      <c r="AK83" s="6" t="str">
        <f t="shared" ref="AK83" si="1525">AT81</f>
        <v>0</v>
      </c>
      <c r="AL83" s="6" t="str">
        <f t="shared" ref="AL83" si="1526">AU81</f>
        <v>1</v>
      </c>
      <c r="AM83" s="6" t="str">
        <f t="shared" ref="AM83" si="1527">AV81</f>
        <v>1</v>
      </c>
      <c r="AN83" s="6" t="str">
        <f t="shared" ref="AN83" si="1528">AW81</f>
        <v>1</v>
      </c>
      <c r="AO83" s="6" t="str">
        <f t="shared" ref="AO83" si="1529">AX81</f>
        <v>1</v>
      </c>
      <c r="AP83" s="22" t="str">
        <f t="shared" ref="AP83" si="1530">AW81</f>
        <v>1</v>
      </c>
      <c r="AQ83" s="6" t="str">
        <f t="shared" ref="AQ83" si="1531">AX81</f>
        <v>1</v>
      </c>
      <c r="AR83" s="6" t="str">
        <f t="shared" ref="AR83" si="1532">AY81</f>
        <v>0</v>
      </c>
      <c r="AS83" s="6" t="str">
        <f t="shared" ref="AS83" si="1533">AZ81</f>
        <v>1</v>
      </c>
      <c r="AT83" s="6" t="str">
        <f t="shared" ref="AT83" si="1534">BA81</f>
        <v>1</v>
      </c>
      <c r="AU83" s="6" t="str">
        <f t="shared" ref="AU83" si="1535">BB81</f>
        <v>0</v>
      </c>
      <c r="AV83" s="6" t="str">
        <f t="shared" ref="AV83" si="1536">BA81</f>
        <v>1</v>
      </c>
      <c r="AW83" s="23" t="str">
        <f t="shared" ref="AW83" si="1537">BB81</f>
        <v>0</v>
      </c>
      <c r="AX83" s="22" t="str">
        <f t="shared" ref="AX83" si="1538">BC81</f>
        <v>0</v>
      </c>
      <c r="AY83" s="6" t="str">
        <f t="shared" ref="AY83" si="1539">BD81</f>
        <v>0</v>
      </c>
      <c r="AZ83" s="6" t="str">
        <f t="shared" ref="AZ83" si="1540">BE81</f>
        <v>1</v>
      </c>
      <c r="BA83" s="6" t="str">
        <f t="shared" ref="BA83" si="1541">BF81</f>
        <v>0</v>
      </c>
      <c r="BB83" s="6" t="str">
        <f t="shared" ref="BB83" si="1542">BE81</f>
        <v>1</v>
      </c>
      <c r="BC83" s="6" t="str">
        <f t="shared" ref="BC83" si="1543">BF81</f>
        <v>0</v>
      </c>
      <c r="BD83" s="6" t="str">
        <f t="shared" ref="BD83" si="1544">BG81</f>
        <v>0</v>
      </c>
      <c r="BE83" s="23" t="str">
        <f t="shared" ref="BE83" si="1545">BH81</f>
        <v>0</v>
      </c>
      <c r="BF83" s="6" t="str">
        <f t="shared" ref="BF83" si="1546">BI81</f>
        <v>1</v>
      </c>
      <c r="BG83" s="6" t="str">
        <f t="shared" ref="BG83" si="1547">BJ81</f>
        <v>0</v>
      </c>
      <c r="BH83" s="6" t="str">
        <f>BI81</f>
        <v>1</v>
      </c>
      <c r="BI83" s="6" t="str">
        <f>BJ81</f>
        <v>0</v>
      </c>
      <c r="BJ83" s="6" t="str">
        <f>BK81</f>
        <v>1</v>
      </c>
      <c r="BK83" s="6" t="str">
        <f>BL81</f>
        <v>0</v>
      </c>
      <c r="BL83" s="6" t="str">
        <f>BM81</f>
        <v>1</v>
      </c>
      <c r="BM83" s="14" t="str">
        <f>AH81</f>
        <v>1</v>
      </c>
      <c r="BN83" s="4" t="str">
        <f>BP77</f>
        <v>1</v>
      </c>
      <c r="BO83" s="4" t="str">
        <f t="shared" ref="BO83" si="1548">BQ77</f>
        <v>1</v>
      </c>
      <c r="BP83" s="4" t="str">
        <f t="shared" ref="BP83" si="1549">BR77</f>
        <v>0</v>
      </c>
      <c r="BQ83" s="4" t="str">
        <f t="shared" ref="BQ83" si="1550">BS77</f>
        <v>1</v>
      </c>
      <c r="BR83" s="4" t="str">
        <f t="shared" ref="BR83" si="1551">BT77</f>
        <v>1</v>
      </c>
      <c r="BS83" s="4" t="str">
        <f t="shared" ref="BS83" si="1552">BU77</f>
        <v>0</v>
      </c>
      <c r="BT83" s="4" t="str">
        <f t="shared" ref="BT83" si="1553">BV77</f>
        <v>1</v>
      </c>
      <c r="BU83" s="4" t="str">
        <f t="shared" ref="BU83" si="1554">BW77</f>
        <v>1</v>
      </c>
      <c r="BV83" s="22" t="str">
        <f t="shared" ref="BV83" si="1555">BX77</f>
        <v>0</v>
      </c>
      <c r="BW83" s="6" t="str">
        <f t="shared" ref="BW83" si="1556">BY77</f>
        <v>0</v>
      </c>
      <c r="BX83" s="6" t="str">
        <f t="shared" ref="BX83" si="1557">BZ77</f>
        <v>0</v>
      </c>
      <c r="BY83" s="6" t="str">
        <f t="shared" ref="BY83" si="1558">CA77</f>
        <v>0</v>
      </c>
      <c r="BZ83" s="6" t="str">
        <f t="shared" ref="BZ83" si="1559">CB77</f>
        <v>0</v>
      </c>
      <c r="CA83" s="6" t="str">
        <f t="shared" ref="CA83" si="1560">CC77</f>
        <v>1</v>
      </c>
      <c r="CB83" s="6" t="str">
        <f t="shared" ref="CB83" si="1561">CD77</f>
        <v>1</v>
      </c>
      <c r="CC83" s="23" t="str">
        <f t="shared" ref="CC83" si="1562">CE77</f>
        <v>0</v>
      </c>
      <c r="CD83" s="4" t="str">
        <f t="shared" ref="CD83" si="1563">CF77</f>
        <v>1</v>
      </c>
      <c r="CE83" s="4" t="str">
        <f t="shared" ref="CE83" si="1564">CG77</f>
        <v>0</v>
      </c>
      <c r="CF83" s="4" t="str">
        <f t="shared" ref="CF83" si="1565">CH77</f>
        <v>1</v>
      </c>
      <c r="CG83" s="4" t="str">
        <f t="shared" ref="CG83" si="1566">CI77</f>
        <v>0</v>
      </c>
      <c r="CH83" s="4" t="str">
        <f t="shared" ref="CH83" si="1567">CJ77</f>
        <v>1</v>
      </c>
      <c r="CI83" s="4" t="str">
        <f t="shared" ref="CI83" si="1568">CK77</f>
        <v>1</v>
      </c>
      <c r="CJ83" s="4" t="str">
        <f t="shared" ref="CJ83" si="1569">CL77</f>
        <v>0</v>
      </c>
      <c r="CK83" s="4" t="str">
        <f t="shared" ref="CK83" si="1570">CM77</f>
        <v>0</v>
      </c>
      <c r="CL83" s="22" t="str">
        <f t="shared" ref="CL83" si="1571">CN77</f>
        <v>1</v>
      </c>
      <c r="CM83" s="6" t="str">
        <f t="shared" ref="CM83" si="1572">CO77</f>
        <v>1</v>
      </c>
      <c r="CN83" s="6" t="str">
        <f>BN77</f>
        <v>1</v>
      </c>
      <c r="CO83" s="6" t="str">
        <f>BO77</f>
        <v>1</v>
      </c>
      <c r="CP83" s="6" t="str">
        <f t="shared" ref="CP83" si="1573">CR77</f>
        <v>0</v>
      </c>
      <c r="CQ83" s="6" t="str">
        <f t="shared" ref="CQ83" si="1574">CS77</f>
        <v>1</v>
      </c>
      <c r="CR83" s="6" t="str">
        <f t="shared" ref="CR83" si="1575">CT77</f>
        <v>1</v>
      </c>
      <c r="CS83" s="23" t="str">
        <f t="shared" ref="CS83" si="1576">CU77</f>
        <v>0</v>
      </c>
      <c r="CT83" s="4" t="str">
        <f t="shared" ref="CT83" si="1577">CV77</f>
        <v>1</v>
      </c>
      <c r="CU83" s="4" t="str">
        <f t="shared" ref="CU83" si="1578">CW77</f>
        <v>0</v>
      </c>
      <c r="CV83" s="4" t="str">
        <f t="shared" ref="CV83" si="1579">CX77</f>
        <v>1</v>
      </c>
      <c r="CW83" s="4" t="str">
        <f t="shared" ref="CW83" si="1580">CY77</f>
        <v>1</v>
      </c>
      <c r="CX83" s="4" t="str">
        <f t="shared" ref="CX83" si="1581">CZ77</f>
        <v>0</v>
      </c>
      <c r="CY83" s="4" t="str">
        <f t="shared" ref="CY83" si="1582">DA77</f>
        <v>0</v>
      </c>
      <c r="CZ83" s="4" t="str">
        <f t="shared" ref="CZ83" si="1583">DB77</f>
        <v>0</v>
      </c>
      <c r="DA83" s="4" t="str">
        <f t="shared" ref="DA83" si="1584">DC77</f>
        <v>0</v>
      </c>
      <c r="DB83" s="22" t="str">
        <f t="shared" ref="DB83" si="1585">DD77</f>
        <v>0</v>
      </c>
      <c r="DC83" s="6" t="str">
        <f t="shared" ref="DC83" si="1586">DE77</f>
        <v>0</v>
      </c>
      <c r="DD83" s="6" t="str">
        <f t="shared" ref="DD83" si="1587">DF77</f>
        <v>0</v>
      </c>
      <c r="DE83" s="6" t="str">
        <f t="shared" ref="DE83" si="1588">DG77</f>
        <v>0</v>
      </c>
      <c r="DF83" s="6" t="str">
        <f t="shared" ref="DF83" si="1589">DH77</f>
        <v>1</v>
      </c>
      <c r="DG83" s="6" t="str">
        <f t="shared" ref="DG83" si="1590">DI77</f>
        <v>0</v>
      </c>
      <c r="DH83" s="6" t="str">
        <f t="shared" ref="DH83" si="1591">DJ77</f>
        <v>0</v>
      </c>
      <c r="DI83" s="23" t="str">
        <f t="shared" ref="DI83" si="1592">DK77</f>
        <v>0</v>
      </c>
      <c r="DJ83" s="22" t="str">
        <f t="shared" ref="DJ83" si="1593">DL77</f>
        <v>1</v>
      </c>
      <c r="DK83" s="6" t="str">
        <f t="shared" ref="DK83" si="1594">DM77</f>
        <v>0</v>
      </c>
      <c r="DL83" s="6" t="str">
        <f t="shared" ref="DL83" si="1595">DN77</f>
        <v>1</v>
      </c>
      <c r="DM83" s="6" t="str">
        <f t="shared" ref="DM83" si="1596">DO77</f>
        <v>0</v>
      </c>
      <c r="DN83" s="6" t="str">
        <f t="shared" ref="DN83" si="1597">DP77</f>
        <v>0</v>
      </c>
      <c r="DO83" s="6" t="str">
        <f t="shared" ref="DO83" si="1598">DQ77</f>
        <v>1</v>
      </c>
      <c r="DP83" s="6" t="str">
        <f>CP77</f>
        <v>1</v>
      </c>
      <c r="DQ83" s="23" t="str">
        <f>CQ77</f>
        <v>1</v>
      </c>
      <c r="DR83" s="4"/>
      <c r="DS83" s="4"/>
      <c r="DT83" s="4"/>
      <c r="DU83" s="4"/>
      <c r="DV83" s="4"/>
      <c r="DW83" s="4"/>
      <c r="DX83" s="4"/>
      <c r="DY83" s="4"/>
      <c r="DZ83" s="24" t="s">
        <v>110</v>
      </c>
    </row>
    <row r="84" spans="1:130" ht="20.25" customHeight="1" x14ac:dyDescent="0.25">
      <c r="A84" s="11" t="s">
        <v>13</v>
      </c>
      <c r="B84" s="5"/>
      <c r="C84" s="6"/>
      <c r="D84" s="6"/>
      <c r="E84" s="6"/>
      <c r="F84" s="6"/>
      <c r="G84" s="6"/>
      <c r="H84" s="6"/>
      <c r="I84" s="6"/>
      <c r="J84" s="22"/>
      <c r="K84" s="6"/>
      <c r="L84" s="6"/>
      <c r="M84" s="6"/>
      <c r="N84" s="6"/>
      <c r="O84" s="6"/>
      <c r="P84" s="6"/>
      <c r="Q84" s="23"/>
      <c r="R84" s="6" t="str">
        <f t="shared" ref="R84:BM84" si="1599">IF(R83=BN84,"0","1")</f>
        <v>0</v>
      </c>
      <c r="S84" s="6" t="str">
        <f t="shared" si="1599"/>
        <v>0</v>
      </c>
      <c r="T84" s="6" t="str">
        <f t="shared" si="1599"/>
        <v>0</v>
      </c>
      <c r="U84" s="6" t="str">
        <f t="shared" si="1599"/>
        <v>1</v>
      </c>
      <c r="V84" s="6" t="str">
        <f t="shared" si="1599"/>
        <v>0</v>
      </c>
      <c r="W84" s="6" t="str">
        <f t="shared" si="1599"/>
        <v>1</v>
      </c>
      <c r="X84" s="6" t="str">
        <f t="shared" si="1599"/>
        <v>1</v>
      </c>
      <c r="Y84" s="6" t="str">
        <f t="shared" si="1599"/>
        <v>1</v>
      </c>
      <c r="Z84" s="22" t="str">
        <f t="shared" si="1599"/>
        <v>0</v>
      </c>
      <c r="AA84" s="6" t="str">
        <f t="shared" si="1599"/>
        <v>1</v>
      </c>
      <c r="AB84" s="6" t="str">
        <f t="shared" si="1599"/>
        <v>1</v>
      </c>
      <c r="AC84" s="6" t="str">
        <f t="shared" si="1599"/>
        <v>1</v>
      </c>
      <c r="AD84" s="6" t="str">
        <f t="shared" si="1599"/>
        <v>0</v>
      </c>
      <c r="AE84" s="6" t="str">
        <f t="shared" si="1599"/>
        <v>0</v>
      </c>
      <c r="AF84" s="6" t="str">
        <f t="shared" si="1599"/>
        <v>1</v>
      </c>
      <c r="AG84" s="23" t="str">
        <f t="shared" si="1599"/>
        <v>1</v>
      </c>
      <c r="AH84" s="6" t="str">
        <f t="shared" si="1599"/>
        <v>0</v>
      </c>
      <c r="AI84" s="6" t="str">
        <f t="shared" si="1599"/>
        <v>1</v>
      </c>
      <c r="AJ84" s="6" t="str">
        <f t="shared" si="1599"/>
        <v>1</v>
      </c>
      <c r="AK84" s="6" t="str">
        <f t="shared" si="1599"/>
        <v>1</v>
      </c>
      <c r="AL84" s="6" t="str">
        <f t="shared" si="1599"/>
        <v>0</v>
      </c>
      <c r="AM84" s="6" t="str">
        <f t="shared" si="1599"/>
        <v>1</v>
      </c>
      <c r="AN84" s="6" t="str">
        <f t="shared" si="1599"/>
        <v>1</v>
      </c>
      <c r="AO84" s="6" t="str">
        <f t="shared" si="1599"/>
        <v>0</v>
      </c>
      <c r="AP84" s="22" t="str">
        <f t="shared" si="1599"/>
        <v>1</v>
      </c>
      <c r="AQ84" s="6" t="str">
        <f t="shared" si="1599"/>
        <v>1</v>
      </c>
      <c r="AR84" s="6" t="str">
        <f t="shared" si="1599"/>
        <v>1</v>
      </c>
      <c r="AS84" s="6" t="str">
        <f t="shared" si="1599"/>
        <v>1</v>
      </c>
      <c r="AT84" s="6" t="str">
        <f t="shared" si="1599"/>
        <v>1</v>
      </c>
      <c r="AU84" s="6" t="str">
        <f t="shared" si="1599"/>
        <v>1</v>
      </c>
      <c r="AV84" s="6" t="str">
        <f t="shared" si="1599"/>
        <v>0</v>
      </c>
      <c r="AW84" s="23" t="str">
        <f t="shared" si="1599"/>
        <v>0</v>
      </c>
      <c r="AX84" s="22" t="str">
        <f t="shared" si="1599"/>
        <v>1</v>
      </c>
      <c r="AY84" s="6" t="str">
        <f t="shared" si="1599"/>
        <v>1</v>
      </c>
      <c r="AZ84" s="6" t="str">
        <f t="shared" si="1599"/>
        <v>0</v>
      </c>
      <c r="BA84" s="6" t="str">
        <f t="shared" si="1599"/>
        <v>0</v>
      </c>
      <c r="BB84" s="6" t="str">
        <f t="shared" si="1599"/>
        <v>1</v>
      </c>
      <c r="BC84" s="6" t="str">
        <f t="shared" si="1599"/>
        <v>1</v>
      </c>
      <c r="BD84" s="6" t="str">
        <f t="shared" si="1599"/>
        <v>0</v>
      </c>
      <c r="BE84" s="23" t="str">
        <f t="shared" si="1599"/>
        <v>1</v>
      </c>
      <c r="BF84" s="6" t="str">
        <f t="shared" si="1599"/>
        <v>1</v>
      </c>
      <c r="BG84" s="6" t="str">
        <f t="shared" si="1599"/>
        <v>0</v>
      </c>
      <c r="BH84" s="6" t="str">
        <f t="shared" si="1599"/>
        <v>1</v>
      </c>
      <c r="BI84" s="6" t="str">
        <f t="shared" si="1599"/>
        <v>0</v>
      </c>
      <c r="BJ84" s="6" t="str">
        <f t="shared" si="1599"/>
        <v>1</v>
      </c>
      <c r="BK84" s="6" t="str">
        <f t="shared" si="1599"/>
        <v>1</v>
      </c>
      <c r="BL84" s="6" t="str">
        <f t="shared" si="1599"/>
        <v>1</v>
      </c>
      <c r="BM84" s="14" t="str">
        <f t="shared" si="1599"/>
        <v>1</v>
      </c>
      <c r="BN84" s="4" t="str">
        <f>CA83</f>
        <v>1</v>
      </c>
      <c r="BO84" s="4" t="str">
        <f>CD83</f>
        <v>1</v>
      </c>
      <c r="BP84" s="4" t="str">
        <f>BX83</f>
        <v>0</v>
      </c>
      <c r="BQ84" s="4" t="str">
        <f>CK83</f>
        <v>0</v>
      </c>
      <c r="BR84" s="4" t="str">
        <f>BN83</f>
        <v>1</v>
      </c>
      <c r="BS84" s="4" t="str">
        <f>BR83</f>
        <v>1</v>
      </c>
      <c r="BT84" s="4" t="str">
        <f>BP83</f>
        <v>0</v>
      </c>
      <c r="BU84" s="4" t="str">
        <f>CO83</f>
        <v>1</v>
      </c>
      <c r="BV84" s="22" t="str">
        <f>CB83</f>
        <v>1</v>
      </c>
      <c r="BW84" s="6" t="str">
        <f>BS83</f>
        <v>0</v>
      </c>
      <c r="BX84" s="6" t="str">
        <f>CH83</f>
        <v>1</v>
      </c>
      <c r="BY84" s="6" t="str">
        <f>BW83</f>
        <v>0</v>
      </c>
      <c r="BZ84" s="6" t="str">
        <f>CJ83</f>
        <v>0</v>
      </c>
      <c r="CA84" s="6" t="str">
        <f>CF83</f>
        <v>1</v>
      </c>
      <c r="CB84" s="6" t="str">
        <f>BY83</f>
        <v>0</v>
      </c>
      <c r="CC84" s="23" t="str">
        <f>BQ83</f>
        <v>1</v>
      </c>
      <c r="CD84" s="4" t="str">
        <f>CM83</f>
        <v>1</v>
      </c>
      <c r="CE84" s="4" t="str">
        <f>BU83</f>
        <v>1</v>
      </c>
      <c r="CF84" s="4" t="str">
        <f>CC83</f>
        <v>0</v>
      </c>
      <c r="CG84" s="4" t="str">
        <f>BT83</f>
        <v>1</v>
      </c>
      <c r="CH84" s="4" t="str">
        <f>CN83</f>
        <v>1</v>
      </c>
      <c r="CI84" s="4" t="str">
        <f>CG83</f>
        <v>0</v>
      </c>
      <c r="CJ84" s="4" t="str">
        <f>BZ83</f>
        <v>0</v>
      </c>
      <c r="CK84" s="4" t="str">
        <f>BO83</f>
        <v>1</v>
      </c>
      <c r="CL84" s="22" t="str">
        <f>DB83</f>
        <v>0</v>
      </c>
      <c r="CM84" s="6" t="str">
        <f>DM83</f>
        <v>0</v>
      </c>
      <c r="CN84" s="6" t="str">
        <f>CR83</f>
        <v>1</v>
      </c>
      <c r="CO84" s="6" t="str">
        <f>CX83</f>
        <v>0</v>
      </c>
      <c r="CP84" s="6" t="str">
        <f>DH83</f>
        <v>0</v>
      </c>
      <c r="CQ84" s="6" t="str">
        <f>DP83</f>
        <v>1</v>
      </c>
      <c r="CR84" s="6" t="str">
        <f>CQ83</f>
        <v>1</v>
      </c>
      <c r="CS84" s="23" t="str">
        <f>DA83</f>
        <v>0</v>
      </c>
      <c r="CT84" s="4" t="str">
        <f>DL83</f>
        <v>1</v>
      </c>
      <c r="CU84" s="4" t="str">
        <f>DF83</f>
        <v>1</v>
      </c>
      <c r="CV84" s="4" t="str">
        <f>CT83</f>
        <v>1</v>
      </c>
      <c r="CW84" s="4" t="str">
        <f>DI83</f>
        <v>0</v>
      </c>
      <c r="CX84" s="4" t="str">
        <f>DE83</f>
        <v>0</v>
      </c>
      <c r="CY84" s="4" t="str">
        <f>DJ83</f>
        <v>1</v>
      </c>
      <c r="CZ84" s="4" t="str">
        <f>CZ83</f>
        <v>0</v>
      </c>
      <c r="DA84" s="4" t="str">
        <f>DQ83</f>
        <v>1</v>
      </c>
      <c r="DB84" s="22" t="str">
        <f>CU83</f>
        <v>0</v>
      </c>
      <c r="DC84" s="6" t="str">
        <f>DN83</f>
        <v>0</v>
      </c>
      <c r="DD84" s="6" t="str">
        <f>DG83</f>
        <v>0</v>
      </c>
      <c r="DE84" s="6" t="str">
        <f>DC83</f>
        <v>0</v>
      </c>
      <c r="DF84" s="6" t="str">
        <f>DK83</f>
        <v>0</v>
      </c>
      <c r="DG84" s="6" t="str">
        <f>CW83</f>
        <v>1</v>
      </c>
      <c r="DH84" s="6" t="str">
        <f>CP83</f>
        <v>0</v>
      </c>
      <c r="DI84" s="23" t="str">
        <f>CS83</f>
        <v>0</v>
      </c>
      <c r="DJ84" s="22"/>
      <c r="DK84" s="6"/>
      <c r="DL84" s="6"/>
      <c r="DM84" s="6"/>
      <c r="DN84" s="6"/>
      <c r="DO84" s="6"/>
      <c r="DP84" s="6"/>
      <c r="DQ84" s="23"/>
      <c r="DR84" s="4"/>
      <c r="DS84" s="4"/>
      <c r="DT84" s="4"/>
      <c r="DU84" s="4"/>
      <c r="DV84" s="4"/>
      <c r="DW84" s="4"/>
      <c r="DX84" s="4"/>
      <c r="DY84" s="4"/>
      <c r="DZ84" s="24" t="s">
        <v>108</v>
      </c>
    </row>
    <row r="85" spans="1:130" ht="20.25" customHeight="1" x14ac:dyDescent="0.25">
      <c r="A85" s="11" t="s">
        <v>14</v>
      </c>
      <c r="B85" s="5"/>
      <c r="C85" s="6"/>
      <c r="D85" s="6"/>
      <c r="E85" s="6"/>
      <c r="F85" s="6"/>
      <c r="G85" s="6"/>
      <c r="H85" s="6"/>
      <c r="I85" s="6"/>
      <c r="J85" s="22"/>
      <c r="K85" s="6"/>
      <c r="L85" s="6"/>
      <c r="M85" s="6"/>
      <c r="N85" s="6"/>
      <c r="O85" s="6"/>
      <c r="P85" s="6"/>
      <c r="Q85" s="23"/>
      <c r="R85" s="6"/>
      <c r="S85" s="6"/>
      <c r="T85" s="6"/>
      <c r="U85" s="6"/>
      <c r="V85" s="6"/>
      <c r="W85" s="6"/>
      <c r="X85" s="6"/>
      <c r="Y85" s="6"/>
      <c r="Z85" s="22"/>
      <c r="AA85" s="6"/>
      <c r="AB85" s="6"/>
      <c r="AC85" s="6"/>
      <c r="AD85" s="6"/>
      <c r="AE85" s="6"/>
      <c r="AF85" s="6"/>
      <c r="AG85" s="23"/>
      <c r="AH85" s="6" t="str">
        <f>VLOOKUP(R84&amp;S84&amp;T84&amp;U84&amp;V84&amp;W84, 'S-boxes'!A$2:AG$65, 2, TRUE)</f>
        <v>0</v>
      </c>
      <c r="AI85" s="6" t="str">
        <f>VLOOKUP(R84&amp;S84&amp;T84&amp;U84&amp;V84&amp;W84, 'S-boxes'!A$2:AG$65, 3, TRUE)</f>
        <v>1</v>
      </c>
      <c r="AJ85" s="6" t="str">
        <f>VLOOKUP(R84&amp;S84&amp;T84&amp;U84&amp;V84&amp;W84, 'S-boxes'!A$2:AG$65, 4, TRUE)</f>
        <v>1</v>
      </c>
      <c r="AK85" s="6" t="str">
        <f>VLOOKUP(R84&amp;S84&amp;T84&amp;U84&amp;V84&amp;W84, 'S-boxes'!A$2:AG$65, 5, TRUE)</f>
        <v>1</v>
      </c>
      <c r="AL85" s="6" t="str">
        <f>VLOOKUP(X84&amp;Y84&amp;Z84&amp;AA84&amp;AB84&amp;AC84, 'S-boxes'!A$2:AG$65, 6, TRUE)</f>
        <v>1</v>
      </c>
      <c r="AM85" s="6" t="str">
        <f>VLOOKUP(X84&amp;Y84&amp;Z84&amp;AA84&amp;AB84&amp;AC84, 'S-boxes'!A$2:AG$65, 7, TRUE)</f>
        <v>1</v>
      </c>
      <c r="AN85" s="6" t="str">
        <f>VLOOKUP(X84&amp;Y84&amp;Z84&amp;AA84&amp;AB84&amp;AC84, 'S-boxes'!A$2:AG$65, 8, TRUE)</f>
        <v>0</v>
      </c>
      <c r="AO85" s="6" t="str">
        <f>VLOOKUP(X84&amp;Y84&amp;Z84&amp;AA84&amp;AB84&amp;AC84, 'S-boxes'!A$2:AG$65, 9, TRUE)</f>
        <v>0</v>
      </c>
      <c r="AP85" s="22" t="str">
        <f>VLOOKUP(AD84&amp;AE84&amp;AF84&amp;AG84&amp;AH84&amp;AI84, 'S-boxes'!A$2:AG$65, 10, TRUE)</f>
        <v>0</v>
      </c>
      <c r="AQ85" s="6" t="str">
        <f>VLOOKUP(AD84&amp;AE84&amp;AF84&amp;AG84&amp;AH84&amp;AI84, 'S-boxes'!A$2:AG$65, 11, TRUE)</f>
        <v>1</v>
      </c>
      <c r="AR85" s="6" t="str">
        <f>VLOOKUP(AD84&amp;AE84&amp;AF84&amp;AG84&amp;AH84&amp;AI84, 'S-boxes'!A$2:AG$65, 12, TRUE)</f>
        <v>1</v>
      </c>
      <c r="AS85" s="6" t="str">
        <f>VLOOKUP(AD84&amp;AE84&amp;AF84&amp;AG84&amp;AH84&amp;AI84, 'S-boxes'!A$2:AG$65, 13, TRUE)</f>
        <v>0</v>
      </c>
      <c r="AT85" s="6" t="str">
        <f>VLOOKUP(AJ84&amp;AK84&amp;AL84&amp;AM84&amp;AN84&amp;AO84, 'S-boxes'!A$2:AG$65, 14, TRUE)</f>
        <v>1</v>
      </c>
      <c r="AU85" s="6" t="str">
        <f>VLOOKUP(AJ84&amp;AK84&amp;AL84&amp;AM84&amp;AN84&amp;AO84, 'S-boxes'!A$2:AG$65, 15, TRUE)</f>
        <v>1</v>
      </c>
      <c r="AV85" s="6" t="str">
        <f>VLOOKUP(AJ84&amp;AK84&amp;AL84&amp;AM84&amp;AN84&amp;AO84, 'S-boxes'!A$2:AG$65, 16, TRUE)</f>
        <v>1</v>
      </c>
      <c r="AW85" s="23" t="str">
        <f>VLOOKUP(AJ84&amp;AK84&amp;AL84&amp;AM84&amp;AN84&amp;AO84, 'S-boxes'!A$2:AG$65, 17, TRUE)</f>
        <v>0</v>
      </c>
      <c r="AX85" s="22" t="str">
        <f>VLOOKUP(AP84&amp;AQ84&amp;AR84&amp;AS84&amp;AT84&amp;AU84, 'S-boxes'!A$2:AG$65, 18, TRUE)</f>
        <v>0</v>
      </c>
      <c r="AY85" s="6" t="str">
        <f>VLOOKUP(AP84&amp;AQ84&amp;AR84&amp;AS84&amp;AT84&amp;AU84, 'S-boxes'!A$2:AG$65, 19, TRUE)</f>
        <v>0</v>
      </c>
      <c r="AZ85" s="6" t="str">
        <f>VLOOKUP(AP84&amp;AQ84&amp;AR84&amp;AS84&amp;AT84&amp;AU84, 'S-boxes'!A$2:AG$65, 20, TRUE)</f>
        <v>1</v>
      </c>
      <c r="BA85" s="6" t="str">
        <f>VLOOKUP(AP84&amp;AQ84&amp;AR84&amp;AS84&amp;AT84&amp;AU84, 'S-boxes'!A$2:AG$65, 21, TRUE)</f>
        <v>1</v>
      </c>
      <c r="BB85" s="6" t="str">
        <f>VLOOKUP(AV84&amp;AW84&amp;AX84&amp;AY84&amp;AZ84&amp;BA84, 'S-boxes'!A$2:AG$65, 22, TRUE)</f>
        <v>0</v>
      </c>
      <c r="BC85" s="6" t="str">
        <f>VLOOKUP(AV84&amp;AW84&amp;AX84&amp;AY84&amp;AZ84&amp;BA84, 'S-boxes'!A$2:AG$65, 23, TRUE)</f>
        <v>1</v>
      </c>
      <c r="BD85" s="6" t="str">
        <f>VLOOKUP(AV84&amp;AW84&amp;AX84&amp;AY84&amp;AZ84&amp;BA84, 'S-boxes'!A$2:AG$65, 24, TRUE)</f>
        <v>1</v>
      </c>
      <c r="BE85" s="23" t="str">
        <f>VLOOKUP(AV84&amp;AW84&amp;AX84&amp;AY84&amp;AZ84&amp;BA84, 'S-boxes'!A$2:AG$65, 25, TRUE)</f>
        <v>0</v>
      </c>
      <c r="BF85" s="6" t="str">
        <f>VLOOKUP(BB84&amp;BC84&amp;BD84&amp;BE84&amp;BF84&amp;BG84, 'S-boxes'!A$2:AG$65, 26, TRUE)</f>
        <v>1</v>
      </c>
      <c r="BG85" s="6" t="str">
        <f>VLOOKUP(BB84&amp;BC84&amp;BD84&amp;BE84&amp;BF84&amp;BG84, 'S-boxes'!A$2:AG$65, 27, TRUE)</f>
        <v>0</v>
      </c>
      <c r="BH85" s="6" t="str">
        <f>VLOOKUP(BB84&amp;BC84&amp;BD84&amp;BE84&amp;BF84&amp;BG84, 'S-boxes'!A$2:AG$65, 28, TRUE)</f>
        <v>0</v>
      </c>
      <c r="BI85" s="6" t="str">
        <f>VLOOKUP(BB84&amp;BC84&amp;BD84&amp;BE84&amp;BF84&amp;BG84, 'S-boxes'!A$2:AG$65, 29, TRUE)</f>
        <v>0</v>
      </c>
      <c r="BJ85" s="6" t="str">
        <f>VLOOKUP(BH84&amp;BI84&amp;BJ84&amp;BK84&amp;BL84&amp;BM84, 'S-boxes'!A$2:AG$65, 30, TRUE)</f>
        <v>1</v>
      </c>
      <c r="BK85" s="6" t="str">
        <f>VLOOKUP(BH84&amp;BI84&amp;BJ84&amp;BK84&amp;BL84&amp;BM84, 'S-boxes'!A$2:AG$65, 31, TRUE)</f>
        <v>1</v>
      </c>
      <c r="BL85" s="6" t="str">
        <f>VLOOKUP(BH84&amp;BI84&amp;BJ84&amp;BK84&amp;BL84&amp;BM84, 'S-boxes'!A$2:AG$65, 32, TRUE)</f>
        <v>0</v>
      </c>
      <c r="BM85" s="14" t="str">
        <f>VLOOKUP(BH84&amp;BI84&amp;BJ84&amp;BK84&amp;BL84&amp;BM84, 'S-boxes'!A$2:AG$65, 33, TRUE)</f>
        <v>1</v>
      </c>
      <c r="BN85" s="4"/>
      <c r="BO85" s="4"/>
      <c r="BP85" s="4"/>
      <c r="BQ85" s="4"/>
      <c r="BR85" s="4"/>
      <c r="BS85" s="4"/>
      <c r="BT85" s="4"/>
      <c r="BU85" s="4"/>
      <c r="BV85" s="22"/>
      <c r="BW85" s="6"/>
      <c r="BX85" s="6"/>
      <c r="BY85" s="6"/>
      <c r="BZ85" s="6"/>
      <c r="CA85" s="6"/>
      <c r="CB85" s="6"/>
      <c r="CC85" s="23"/>
      <c r="CD85" s="4"/>
      <c r="CE85" s="4"/>
      <c r="CF85" s="4"/>
      <c r="CG85" s="4"/>
      <c r="CH85" s="4"/>
      <c r="CI85" s="4"/>
      <c r="CJ85" s="4"/>
      <c r="CK85" s="4"/>
      <c r="CL85" s="22"/>
      <c r="CM85" s="6"/>
      <c r="CN85" s="6"/>
      <c r="CO85" s="6"/>
      <c r="CP85" s="6"/>
      <c r="CQ85" s="6"/>
      <c r="CR85" s="6"/>
      <c r="CS85" s="23"/>
      <c r="CT85" s="4"/>
      <c r="CU85" s="4"/>
      <c r="CV85" s="4"/>
      <c r="CW85" s="4"/>
      <c r="CX85" s="4"/>
      <c r="CY85" s="4"/>
      <c r="CZ85" s="4"/>
      <c r="DA85" s="4"/>
      <c r="DB85" s="22"/>
      <c r="DC85" s="6"/>
      <c r="DD85" s="6"/>
      <c r="DE85" s="6"/>
      <c r="DF85" s="6"/>
      <c r="DG85" s="6"/>
      <c r="DH85" s="6"/>
      <c r="DI85" s="23"/>
      <c r="DJ85" s="22"/>
      <c r="DK85" s="6"/>
      <c r="DL85" s="6"/>
      <c r="DM85" s="6"/>
      <c r="DN85" s="6"/>
      <c r="DO85" s="6"/>
      <c r="DP85" s="6"/>
      <c r="DQ85" s="23"/>
      <c r="DR85" s="4"/>
      <c r="DS85" s="4"/>
      <c r="DT85" s="4"/>
      <c r="DU85" s="4"/>
      <c r="DV85" s="4"/>
      <c r="DW85" s="4"/>
      <c r="DX85" s="4"/>
      <c r="DY85" s="4"/>
      <c r="DZ85" s="24"/>
    </row>
    <row r="86" spans="1:130" ht="20.25" customHeight="1" x14ac:dyDescent="0.25">
      <c r="A86" s="11" t="s">
        <v>15</v>
      </c>
      <c r="B86" s="5"/>
      <c r="C86" s="6"/>
      <c r="D86" s="6"/>
      <c r="E86" s="6"/>
      <c r="F86" s="6"/>
      <c r="G86" s="6"/>
      <c r="H86" s="6"/>
      <c r="I86" s="6"/>
      <c r="J86" s="22"/>
      <c r="K86" s="6"/>
      <c r="L86" s="6"/>
      <c r="M86" s="6"/>
      <c r="N86" s="6"/>
      <c r="O86" s="6"/>
      <c r="P86" s="6"/>
      <c r="Q86" s="23"/>
      <c r="R86" s="6"/>
      <c r="S86" s="6"/>
      <c r="T86" s="6"/>
      <c r="U86" s="6"/>
      <c r="V86" s="6"/>
      <c r="W86" s="6"/>
      <c r="X86" s="6"/>
      <c r="Y86" s="6"/>
      <c r="Z86" s="22"/>
      <c r="AA86" s="6"/>
      <c r="AB86" s="6"/>
      <c r="AC86" s="6"/>
      <c r="AD86" s="6"/>
      <c r="AE86" s="6"/>
      <c r="AF86" s="6"/>
      <c r="AG86" s="23"/>
      <c r="AH86" s="6" t="str">
        <f>AW85</f>
        <v>0</v>
      </c>
      <c r="AI86" s="6" t="str">
        <f>AN85</f>
        <v>0</v>
      </c>
      <c r="AJ86" s="6" t="str">
        <f>BA85</f>
        <v>1</v>
      </c>
      <c r="AK86" s="6" t="str">
        <f>BB85</f>
        <v>0</v>
      </c>
      <c r="AL86" s="6" t="str">
        <f>BJ85</f>
        <v>1</v>
      </c>
      <c r="AM86" s="6" t="str">
        <f>AS85</f>
        <v>0</v>
      </c>
      <c r="AN86" s="6" t="str">
        <f>BI85</f>
        <v>0</v>
      </c>
      <c r="AO86" s="6" t="str">
        <f>AX85</f>
        <v>0</v>
      </c>
      <c r="AP86" s="22" t="str">
        <f>AH85</f>
        <v>0</v>
      </c>
      <c r="AQ86" s="6" t="str">
        <f>AV85</f>
        <v>1</v>
      </c>
      <c r="AR86" s="6" t="str">
        <f>BD85</f>
        <v>1</v>
      </c>
      <c r="AS86" s="6" t="str">
        <f>BG85</f>
        <v>0</v>
      </c>
      <c r="AT86" s="6" t="str">
        <f>AL85</f>
        <v>1</v>
      </c>
      <c r="AU86" s="6" t="str">
        <f>AY85</f>
        <v>0</v>
      </c>
      <c r="AV86" s="6" t="str">
        <f>BL85</f>
        <v>0</v>
      </c>
      <c r="AW86" s="23" t="str">
        <f>AQ85</f>
        <v>1</v>
      </c>
      <c r="AX86" s="22" t="str">
        <f>AI85</f>
        <v>1</v>
      </c>
      <c r="AY86" s="6" t="str">
        <f>AO85</f>
        <v>0</v>
      </c>
      <c r="AZ86" s="6" t="str">
        <f>BE85</f>
        <v>0</v>
      </c>
      <c r="BA86" s="6" t="str">
        <f>AU85</f>
        <v>1</v>
      </c>
      <c r="BB86" s="6" t="str">
        <f>BM85</f>
        <v>1</v>
      </c>
      <c r="BC86" s="6" t="str">
        <f>BH85</f>
        <v>0</v>
      </c>
      <c r="BD86" s="6" t="str">
        <f>AJ85</f>
        <v>1</v>
      </c>
      <c r="BE86" s="23" t="str">
        <f>AP85</f>
        <v>0</v>
      </c>
      <c r="BF86" s="6" t="str">
        <f>AZ85</f>
        <v>1</v>
      </c>
      <c r="BG86" s="6" t="str">
        <f>AT85</f>
        <v>1</v>
      </c>
      <c r="BH86" s="6" t="str">
        <f>BK85</f>
        <v>1</v>
      </c>
      <c r="BI86" s="6" t="str">
        <f>AM85</f>
        <v>1</v>
      </c>
      <c r="BJ86" s="6" t="str">
        <f>BC85</f>
        <v>1</v>
      </c>
      <c r="BK86" s="6" t="str">
        <f>AR85</f>
        <v>1</v>
      </c>
      <c r="BL86" s="6" t="str">
        <f>AK85</f>
        <v>1</v>
      </c>
      <c r="BM86" s="14" t="str">
        <f>BF85</f>
        <v>1</v>
      </c>
      <c r="BN86" s="4"/>
      <c r="BO86" s="4"/>
      <c r="BP86" s="4"/>
      <c r="BQ86" s="4"/>
      <c r="BR86" s="4"/>
      <c r="BS86" s="4"/>
      <c r="BT86" s="4"/>
      <c r="BU86" s="4"/>
      <c r="BV86" s="22"/>
      <c r="BW86" s="6"/>
      <c r="BX86" s="6"/>
      <c r="BY86" s="6"/>
      <c r="BZ86" s="6"/>
      <c r="CA86" s="6"/>
      <c r="CB86" s="6"/>
      <c r="CC86" s="23"/>
      <c r="CD86" s="4"/>
      <c r="CE86" s="4"/>
      <c r="CF86" s="4"/>
      <c r="CG86" s="4"/>
      <c r="CH86" s="4"/>
      <c r="CI86" s="4"/>
      <c r="CJ86" s="4"/>
      <c r="CK86" s="4"/>
      <c r="CL86" s="22"/>
      <c r="CM86" s="6"/>
      <c r="CN86" s="6"/>
      <c r="CO86" s="6"/>
      <c r="CP86" s="6"/>
      <c r="CQ86" s="6"/>
      <c r="CR86" s="6"/>
      <c r="CS86" s="23"/>
      <c r="CT86" s="4"/>
      <c r="CU86" s="4"/>
      <c r="CV86" s="4"/>
      <c r="CW86" s="4"/>
      <c r="CX86" s="4"/>
      <c r="CY86" s="4"/>
      <c r="CZ86" s="4"/>
      <c r="DA86" s="4"/>
      <c r="DB86" s="22"/>
      <c r="DC86" s="6"/>
      <c r="DD86" s="6"/>
      <c r="DE86" s="6"/>
      <c r="DF86" s="6"/>
      <c r="DG86" s="6"/>
      <c r="DH86" s="6"/>
      <c r="DI86" s="23"/>
      <c r="DJ86" s="22"/>
      <c r="DK86" s="6"/>
      <c r="DL86" s="6"/>
      <c r="DM86" s="6"/>
      <c r="DN86" s="6"/>
      <c r="DO86" s="6"/>
      <c r="DP86" s="6"/>
      <c r="DQ86" s="23"/>
      <c r="DR86" s="4"/>
      <c r="DS86" s="4"/>
      <c r="DT86" s="4"/>
      <c r="DU86" s="4"/>
      <c r="DV86" s="4"/>
      <c r="DW86" s="4"/>
      <c r="DX86" s="4"/>
      <c r="DY86" s="4"/>
      <c r="DZ86" s="24"/>
    </row>
    <row r="87" spans="1:130" ht="20.25" customHeight="1" x14ac:dyDescent="0.25">
      <c r="A87" s="11" t="s">
        <v>17</v>
      </c>
      <c r="B87" s="5" t="str">
        <f>AH81</f>
        <v>1</v>
      </c>
      <c r="C87" s="6" t="str">
        <f t="shared" ref="C87" si="1600">AI81</f>
        <v>0</v>
      </c>
      <c r="D87" s="6" t="str">
        <f t="shared" ref="D87" si="1601">AJ81</f>
        <v>1</v>
      </c>
      <c r="E87" s="6" t="str">
        <f t="shared" ref="E87" si="1602">AK81</f>
        <v>1</v>
      </c>
      <c r="F87" s="6" t="str">
        <f t="shared" ref="F87" si="1603">AL81</f>
        <v>0</v>
      </c>
      <c r="G87" s="6" t="str">
        <f t="shared" ref="G87" si="1604">AM81</f>
        <v>1</v>
      </c>
      <c r="H87" s="6" t="str">
        <f t="shared" ref="H87" si="1605">AN81</f>
        <v>1</v>
      </c>
      <c r="I87" s="6" t="str">
        <f t="shared" ref="I87" si="1606">AO81</f>
        <v>0</v>
      </c>
      <c r="J87" s="22" t="str">
        <f t="shared" ref="J87" si="1607">AP81</f>
        <v>1</v>
      </c>
      <c r="K87" s="6" t="str">
        <f t="shared" ref="K87" si="1608">AQ81</f>
        <v>1</v>
      </c>
      <c r="L87" s="6" t="str">
        <f t="shared" ref="L87" si="1609">AR81</f>
        <v>0</v>
      </c>
      <c r="M87" s="6" t="str">
        <f t="shared" ref="M87" si="1610">AS81</f>
        <v>1</v>
      </c>
      <c r="N87" s="6" t="str">
        <f t="shared" ref="N87" si="1611">AT81</f>
        <v>0</v>
      </c>
      <c r="O87" s="6" t="str">
        <f t="shared" ref="O87" si="1612">AU81</f>
        <v>1</v>
      </c>
      <c r="P87" s="6" t="str">
        <f t="shared" ref="P87" si="1613">AV81</f>
        <v>1</v>
      </c>
      <c r="Q87" s="23" t="str">
        <f t="shared" ref="Q87" si="1614">AW81</f>
        <v>1</v>
      </c>
      <c r="R87" s="6" t="str">
        <f t="shared" ref="R87" si="1615">AX81</f>
        <v>1</v>
      </c>
      <c r="S87" s="6" t="str">
        <f t="shared" ref="S87" si="1616">AY81</f>
        <v>0</v>
      </c>
      <c r="T87" s="6" t="str">
        <f t="shared" ref="T87" si="1617">AZ81</f>
        <v>1</v>
      </c>
      <c r="U87" s="6" t="str">
        <f t="shared" ref="U87" si="1618">BA81</f>
        <v>1</v>
      </c>
      <c r="V87" s="6" t="str">
        <f t="shared" ref="V87" si="1619">BB81</f>
        <v>0</v>
      </c>
      <c r="W87" s="6" t="str">
        <f t="shared" ref="W87" si="1620">BC81</f>
        <v>0</v>
      </c>
      <c r="X87" s="6" t="str">
        <f t="shared" ref="X87" si="1621">BD81</f>
        <v>0</v>
      </c>
      <c r="Y87" s="6" t="str">
        <f t="shared" ref="Y87" si="1622">BE81</f>
        <v>1</v>
      </c>
      <c r="Z87" s="22" t="str">
        <f t="shared" ref="Z87" si="1623">BF81</f>
        <v>0</v>
      </c>
      <c r="AA87" s="6" t="str">
        <f t="shared" ref="AA87" si="1624">BG81</f>
        <v>0</v>
      </c>
      <c r="AB87" s="6" t="str">
        <f t="shared" ref="AB87" si="1625">BH81</f>
        <v>0</v>
      </c>
      <c r="AC87" s="6" t="str">
        <f t="shared" ref="AC87" si="1626">BI81</f>
        <v>1</v>
      </c>
      <c r="AD87" s="6" t="str">
        <f t="shared" ref="AD87" si="1627">BJ81</f>
        <v>0</v>
      </c>
      <c r="AE87" s="6" t="str">
        <f t="shared" ref="AE87" si="1628">BK81</f>
        <v>1</v>
      </c>
      <c r="AF87" s="6" t="str">
        <f t="shared" ref="AF87" si="1629">BL81</f>
        <v>0</v>
      </c>
      <c r="AG87" s="23" t="str">
        <f t="shared" ref="AG87" si="1630">BM81</f>
        <v>1</v>
      </c>
      <c r="AH87" s="6" t="str">
        <f>IF(AH86=B81,"0","1")</f>
        <v>0</v>
      </c>
      <c r="AI87" s="6" t="str">
        <f t="shared" ref="AI87" si="1631">IF(AI86=C81,"0","1")</f>
        <v>0</v>
      </c>
      <c r="AJ87" s="6" t="str">
        <f t="shared" ref="AJ87" si="1632">IF(AJ86=D81,"0","1")</f>
        <v>0</v>
      </c>
      <c r="AK87" s="6" t="str">
        <f t="shared" ref="AK87" si="1633">IF(AK86=E81,"0","1")</f>
        <v>1</v>
      </c>
      <c r="AL87" s="6" t="str">
        <f t="shared" ref="AL87" si="1634">IF(AL86=F81,"0","1")</f>
        <v>0</v>
      </c>
      <c r="AM87" s="6" t="str">
        <f t="shared" ref="AM87" si="1635">IF(AM86=G81,"0","1")</f>
        <v>0</v>
      </c>
      <c r="AN87" s="6" t="str">
        <f t="shared" ref="AN87" si="1636">IF(AN86=H81,"0","1")</f>
        <v>0</v>
      </c>
      <c r="AO87" s="6" t="str">
        <f t="shared" ref="AO87" si="1637">IF(AO86=I81,"0","1")</f>
        <v>1</v>
      </c>
      <c r="AP87" s="22" t="str">
        <f t="shared" ref="AP87" si="1638">IF(AP86=J81,"0","1")</f>
        <v>1</v>
      </c>
      <c r="AQ87" s="6" t="str">
        <f t="shared" ref="AQ87" si="1639">IF(AQ86=K81,"0","1")</f>
        <v>0</v>
      </c>
      <c r="AR87" s="6" t="str">
        <f t="shared" ref="AR87" si="1640">IF(AR86=L81,"0","1")</f>
        <v>1</v>
      </c>
      <c r="AS87" s="6" t="str">
        <f t="shared" ref="AS87" si="1641">IF(AS86=M81,"0","1")</f>
        <v>0</v>
      </c>
      <c r="AT87" s="6" t="str">
        <f t="shared" ref="AT87" si="1642">IF(AT86=N81,"0","1")</f>
        <v>0</v>
      </c>
      <c r="AU87" s="6" t="str">
        <f t="shared" ref="AU87" si="1643">IF(AU86=O81,"0","1")</f>
        <v>1</v>
      </c>
      <c r="AV87" s="6" t="str">
        <f t="shared" ref="AV87" si="1644">IF(AV86=P81,"0","1")</f>
        <v>1</v>
      </c>
      <c r="AW87" s="23" t="str">
        <f t="shared" ref="AW87" si="1645">IF(AW86=Q81,"0","1")</f>
        <v>0</v>
      </c>
      <c r="AX87" s="22" t="str">
        <f t="shared" ref="AX87" si="1646">IF(AX86=R81,"0","1")</f>
        <v>1</v>
      </c>
      <c r="AY87" s="6" t="str">
        <f t="shared" ref="AY87" si="1647">IF(AY86=S81,"0","1")</f>
        <v>1</v>
      </c>
      <c r="AZ87" s="6" t="str">
        <f t="shared" ref="AZ87" si="1648">IF(AZ86=T81,"0","1")</f>
        <v>1</v>
      </c>
      <c r="BA87" s="6" t="str">
        <f t="shared" ref="BA87" si="1649">IF(BA86=U81,"0","1")</f>
        <v>0</v>
      </c>
      <c r="BB87" s="6" t="str">
        <f t="shared" ref="BB87" si="1650">IF(BB86=V81,"0","1")</f>
        <v>1</v>
      </c>
      <c r="BC87" s="6" t="str">
        <f t="shared" ref="BC87" si="1651">IF(BC86=W81,"0","1")</f>
        <v>0</v>
      </c>
      <c r="BD87" s="6" t="str">
        <f t="shared" ref="BD87" si="1652">IF(BD86=X81,"0","1")</f>
        <v>1</v>
      </c>
      <c r="BE87" s="23" t="str">
        <f t="shared" ref="BE87" si="1653">IF(BE86=Y81,"0","1")</f>
        <v>0</v>
      </c>
      <c r="BF87" s="6" t="str">
        <f t="shared" ref="BF87" si="1654">IF(BF86=Z81,"0","1")</f>
        <v>0</v>
      </c>
      <c r="BG87" s="6" t="str">
        <f t="shared" ref="BG87" si="1655">IF(BG86=AA81,"0","1")</f>
        <v>1</v>
      </c>
      <c r="BH87" s="6" t="str">
        <f t="shared" ref="BH87" si="1656">IF(BH86=AB81,"0","1")</f>
        <v>0</v>
      </c>
      <c r="BI87" s="6" t="str">
        <f t="shared" ref="BI87" si="1657">IF(BI86=AC81,"0","1")</f>
        <v>1</v>
      </c>
      <c r="BJ87" s="6" t="str">
        <f t="shared" ref="BJ87" si="1658">IF(BJ86=AD81,"0","1")</f>
        <v>1</v>
      </c>
      <c r="BK87" s="6" t="str">
        <f t="shared" ref="BK87" si="1659">IF(BK86=AE81,"0","1")</f>
        <v>1</v>
      </c>
      <c r="BL87" s="6" t="str">
        <f t="shared" ref="BL87" si="1660">IF(BL86=AF81,"0","1")</f>
        <v>0</v>
      </c>
      <c r="BM87" s="14" t="str">
        <f t="shared" ref="BM87" si="1661">IF(BM86=AG81,"0","1")</f>
        <v>1</v>
      </c>
      <c r="BN87" s="4"/>
      <c r="BO87" s="4"/>
      <c r="BP87" s="4"/>
      <c r="BQ87" s="4"/>
      <c r="BR87" s="4"/>
      <c r="BS87" s="4"/>
      <c r="BT87" s="4"/>
      <c r="BU87" s="4"/>
      <c r="BV87" s="22"/>
      <c r="BW87" s="6"/>
      <c r="BX87" s="6"/>
      <c r="BY87" s="6"/>
      <c r="BZ87" s="6"/>
      <c r="CA87" s="6"/>
      <c r="CB87" s="6"/>
      <c r="CC87" s="23"/>
      <c r="CD87" s="4"/>
      <c r="CE87" s="4"/>
      <c r="CF87" s="4"/>
      <c r="CG87" s="4"/>
      <c r="CH87" s="4"/>
      <c r="CI87" s="4"/>
      <c r="CJ87" s="4"/>
      <c r="CK87" s="4"/>
      <c r="CL87" s="22"/>
      <c r="CM87" s="6"/>
      <c r="CN87" s="6"/>
      <c r="CO87" s="6"/>
      <c r="CP87" s="6"/>
      <c r="CQ87" s="6"/>
      <c r="CR87" s="6"/>
      <c r="CS87" s="23"/>
      <c r="CT87" s="4"/>
      <c r="CU87" s="4"/>
      <c r="CV87" s="4"/>
      <c r="CW87" s="4"/>
      <c r="CX87" s="4"/>
      <c r="CY87" s="4"/>
      <c r="CZ87" s="4"/>
      <c r="DA87" s="4"/>
      <c r="DB87" s="22"/>
      <c r="DC87" s="6"/>
      <c r="DD87" s="6"/>
      <c r="DE87" s="6"/>
      <c r="DF87" s="6"/>
      <c r="DG87" s="6"/>
      <c r="DH87" s="6"/>
      <c r="DI87" s="23"/>
      <c r="DJ87" s="22"/>
      <c r="DK87" s="6"/>
      <c r="DL87" s="6"/>
      <c r="DM87" s="6"/>
      <c r="DN87" s="6"/>
      <c r="DO87" s="6"/>
      <c r="DP87" s="6"/>
      <c r="DQ87" s="23"/>
      <c r="DR87" s="4"/>
      <c r="DS87" s="4"/>
      <c r="DT87" s="4"/>
      <c r="DU87" s="4"/>
      <c r="DV87" s="4"/>
      <c r="DW87" s="4"/>
      <c r="DX87" s="4"/>
      <c r="DY87" s="4"/>
      <c r="DZ87" s="24"/>
    </row>
    <row r="88" spans="1:130" ht="20.25" customHeight="1" x14ac:dyDescent="0.25">
      <c r="A88" s="16" t="s">
        <v>103</v>
      </c>
      <c r="B88" s="17"/>
      <c r="C88" s="18"/>
      <c r="D88" s="18"/>
      <c r="E88" s="18"/>
      <c r="F88" s="18"/>
      <c r="G88" s="18"/>
      <c r="H88" s="18"/>
      <c r="I88" s="18"/>
      <c r="J88" s="20"/>
      <c r="K88" s="18"/>
      <c r="L88" s="18"/>
      <c r="M88" s="18"/>
      <c r="N88" s="18"/>
      <c r="O88" s="18"/>
      <c r="P88" s="18"/>
      <c r="Q88" s="21"/>
      <c r="R88" s="18"/>
      <c r="S88" s="18"/>
      <c r="T88" s="18"/>
      <c r="U88" s="18"/>
      <c r="V88" s="18"/>
      <c r="W88" s="18"/>
      <c r="X88" s="18"/>
      <c r="Y88" s="18"/>
      <c r="Z88" s="20"/>
      <c r="AA88" s="18"/>
      <c r="AB88" s="18"/>
      <c r="AC88" s="18"/>
      <c r="AD88" s="18"/>
      <c r="AE88" s="18"/>
      <c r="AF88" s="18"/>
      <c r="AG88" s="21"/>
      <c r="AH88" s="18"/>
      <c r="AI88" s="18"/>
      <c r="AJ88" s="18"/>
      <c r="AK88" s="18"/>
      <c r="AL88" s="18"/>
      <c r="AM88" s="18"/>
      <c r="AN88" s="18"/>
      <c r="AO88" s="18"/>
      <c r="AP88" s="20"/>
      <c r="AQ88" s="18"/>
      <c r="AR88" s="18"/>
      <c r="AS88" s="18"/>
      <c r="AT88" s="18"/>
      <c r="AU88" s="18"/>
      <c r="AV88" s="18"/>
      <c r="AW88" s="21"/>
      <c r="AX88" s="20"/>
      <c r="AY88" s="18"/>
      <c r="AZ88" s="18"/>
      <c r="BA88" s="18"/>
      <c r="BB88" s="18"/>
      <c r="BC88" s="18"/>
      <c r="BD88" s="18"/>
      <c r="BE88" s="21"/>
      <c r="BF88" s="18"/>
      <c r="BG88" s="18"/>
      <c r="BH88" s="18"/>
      <c r="BI88" s="18"/>
      <c r="BJ88" s="18"/>
      <c r="BK88" s="18"/>
      <c r="BL88" s="18"/>
      <c r="BM88" s="19"/>
      <c r="BN88" s="18"/>
      <c r="BO88" s="18"/>
      <c r="BP88" s="18"/>
      <c r="BQ88" s="18"/>
      <c r="BR88" s="18"/>
      <c r="BS88" s="18"/>
      <c r="BT88" s="18"/>
      <c r="BU88" s="18"/>
      <c r="BV88" s="20"/>
      <c r="BW88" s="18"/>
      <c r="BX88" s="18"/>
      <c r="BY88" s="18"/>
      <c r="BZ88" s="18"/>
      <c r="CA88" s="18"/>
      <c r="CB88" s="18"/>
      <c r="CC88" s="21"/>
      <c r="CD88" s="18"/>
      <c r="CE88" s="18"/>
      <c r="CF88" s="18"/>
      <c r="CG88" s="18"/>
      <c r="CH88" s="18"/>
      <c r="CI88" s="18"/>
      <c r="CJ88" s="18"/>
      <c r="CK88" s="18"/>
      <c r="CL88" s="20"/>
      <c r="CM88" s="18"/>
      <c r="CN88" s="18"/>
      <c r="CO88" s="18"/>
      <c r="CP88" s="18"/>
      <c r="CQ88" s="18"/>
      <c r="CR88" s="18"/>
      <c r="CS88" s="21"/>
      <c r="CT88" s="18"/>
      <c r="CU88" s="18"/>
      <c r="CV88" s="18"/>
      <c r="CW88" s="18"/>
      <c r="CX88" s="18"/>
      <c r="CY88" s="18"/>
      <c r="CZ88" s="18"/>
      <c r="DA88" s="18"/>
      <c r="DB88" s="20"/>
      <c r="DC88" s="18"/>
      <c r="DD88" s="18"/>
      <c r="DE88" s="18"/>
      <c r="DF88" s="18"/>
      <c r="DG88" s="18"/>
      <c r="DH88" s="18"/>
      <c r="DI88" s="21"/>
      <c r="DJ88" s="20"/>
      <c r="DK88" s="18"/>
      <c r="DL88" s="18"/>
      <c r="DM88" s="18"/>
      <c r="DN88" s="18"/>
      <c r="DO88" s="18"/>
      <c r="DP88" s="18"/>
      <c r="DQ88" s="21"/>
      <c r="DR88" s="18"/>
      <c r="DS88" s="18"/>
      <c r="DT88" s="18"/>
      <c r="DU88" s="18"/>
      <c r="DV88" s="18"/>
      <c r="DW88" s="18"/>
      <c r="DX88" s="18"/>
      <c r="DY88" s="18"/>
      <c r="DZ88" s="25"/>
    </row>
    <row r="89" spans="1:130" ht="20.25" customHeight="1" x14ac:dyDescent="0.25">
      <c r="A89" s="11" t="s">
        <v>18</v>
      </c>
      <c r="B89" s="5"/>
      <c r="C89" s="6"/>
      <c r="D89" s="6"/>
      <c r="E89" s="6"/>
      <c r="F89" s="6"/>
      <c r="G89" s="6"/>
      <c r="H89" s="6"/>
      <c r="I89" s="6"/>
      <c r="J89" s="22"/>
      <c r="K89" s="6"/>
      <c r="L89" s="6"/>
      <c r="M89" s="6"/>
      <c r="N89" s="6"/>
      <c r="O89" s="6"/>
      <c r="P89" s="6"/>
      <c r="Q89" s="23"/>
      <c r="R89" s="6" t="str">
        <f>BM87</f>
        <v>1</v>
      </c>
      <c r="S89" s="6" t="str">
        <f>AH87</f>
        <v>0</v>
      </c>
      <c r="T89" s="6" t="str">
        <f>AI87</f>
        <v>0</v>
      </c>
      <c r="U89" s="6" t="str">
        <f>AJ87</f>
        <v>0</v>
      </c>
      <c r="V89" s="6" t="str">
        <f>AK87</f>
        <v>1</v>
      </c>
      <c r="W89" s="6" t="str">
        <f>AL87</f>
        <v>0</v>
      </c>
      <c r="X89" s="6" t="str">
        <f t="shared" ref="X89" si="1662">AK87</f>
        <v>1</v>
      </c>
      <c r="Y89" s="6" t="str">
        <f t="shared" ref="Y89" si="1663">AL87</f>
        <v>0</v>
      </c>
      <c r="Z89" s="22" t="str">
        <f t="shared" ref="Z89" si="1664">AM87</f>
        <v>0</v>
      </c>
      <c r="AA89" s="6" t="str">
        <f t="shared" ref="AA89" si="1665">AN87</f>
        <v>0</v>
      </c>
      <c r="AB89" s="6" t="str">
        <f t="shared" ref="AB89" si="1666">AO87</f>
        <v>1</v>
      </c>
      <c r="AC89" s="6" t="str">
        <f t="shared" ref="AC89" si="1667">AP87</f>
        <v>1</v>
      </c>
      <c r="AD89" s="6" t="str">
        <f t="shared" ref="AD89" si="1668">AO87</f>
        <v>1</v>
      </c>
      <c r="AE89" s="6" t="str">
        <f t="shared" ref="AE89" si="1669">AP87</f>
        <v>1</v>
      </c>
      <c r="AF89" s="6" t="str">
        <f t="shared" ref="AF89" si="1670">AQ87</f>
        <v>0</v>
      </c>
      <c r="AG89" s="23" t="str">
        <f t="shared" ref="AG89" si="1671">AR87</f>
        <v>1</v>
      </c>
      <c r="AH89" s="6" t="str">
        <f t="shared" ref="AH89" si="1672">AS87</f>
        <v>0</v>
      </c>
      <c r="AI89" s="6" t="str">
        <f t="shared" ref="AI89" si="1673">AT87</f>
        <v>0</v>
      </c>
      <c r="AJ89" s="6" t="str">
        <f t="shared" ref="AJ89" si="1674">AS87</f>
        <v>0</v>
      </c>
      <c r="AK89" s="6" t="str">
        <f t="shared" ref="AK89" si="1675">AT87</f>
        <v>0</v>
      </c>
      <c r="AL89" s="6" t="str">
        <f t="shared" ref="AL89" si="1676">AU87</f>
        <v>1</v>
      </c>
      <c r="AM89" s="6" t="str">
        <f t="shared" ref="AM89" si="1677">AV87</f>
        <v>1</v>
      </c>
      <c r="AN89" s="6" t="str">
        <f t="shared" ref="AN89" si="1678">AW87</f>
        <v>0</v>
      </c>
      <c r="AO89" s="6" t="str">
        <f t="shared" ref="AO89" si="1679">AX87</f>
        <v>1</v>
      </c>
      <c r="AP89" s="22" t="str">
        <f t="shared" ref="AP89" si="1680">AW87</f>
        <v>0</v>
      </c>
      <c r="AQ89" s="6" t="str">
        <f t="shared" ref="AQ89" si="1681">AX87</f>
        <v>1</v>
      </c>
      <c r="AR89" s="6" t="str">
        <f t="shared" ref="AR89" si="1682">AY87</f>
        <v>1</v>
      </c>
      <c r="AS89" s="6" t="str">
        <f t="shared" ref="AS89" si="1683">AZ87</f>
        <v>1</v>
      </c>
      <c r="AT89" s="6" t="str">
        <f t="shared" ref="AT89" si="1684">BA87</f>
        <v>0</v>
      </c>
      <c r="AU89" s="6" t="str">
        <f t="shared" ref="AU89" si="1685">BB87</f>
        <v>1</v>
      </c>
      <c r="AV89" s="6" t="str">
        <f t="shared" ref="AV89" si="1686">BA87</f>
        <v>0</v>
      </c>
      <c r="AW89" s="23" t="str">
        <f t="shared" ref="AW89" si="1687">BB87</f>
        <v>1</v>
      </c>
      <c r="AX89" s="22" t="str">
        <f t="shared" ref="AX89" si="1688">BC87</f>
        <v>0</v>
      </c>
      <c r="AY89" s="6" t="str">
        <f t="shared" ref="AY89" si="1689">BD87</f>
        <v>1</v>
      </c>
      <c r="AZ89" s="6" t="str">
        <f t="shared" ref="AZ89" si="1690">BE87</f>
        <v>0</v>
      </c>
      <c r="BA89" s="6" t="str">
        <f t="shared" ref="BA89" si="1691">BF87</f>
        <v>0</v>
      </c>
      <c r="BB89" s="6" t="str">
        <f t="shared" ref="BB89" si="1692">BE87</f>
        <v>0</v>
      </c>
      <c r="BC89" s="6" t="str">
        <f t="shared" ref="BC89" si="1693">BF87</f>
        <v>0</v>
      </c>
      <c r="BD89" s="6" t="str">
        <f t="shared" ref="BD89" si="1694">BG87</f>
        <v>1</v>
      </c>
      <c r="BE89" s="23" t="str">
        <f t="shared" ref="BE89" si="1695">BH87</f>
        <v>0</v>
      </c>
      <c r="BF89" s="6" t="str">
        <f t="shared" ref="BF89" si="1696">BI87</f>
        <v>1</v>
      </c>
      <c r="BG89" s="6" t="str">
        <f t="shared" ref="BG89" si="1697">BJ87</f>
        <v>1</v>
      </c>
      <c r="BH89" s="6" t="str">
        <f>BI87</f>
        <v>1</v>
      </c>
      <c r="BI89" s="6" t="str">
        <f>BJ87</f>
        <v>1</v>
      </c>
      <c r="BJ89" s="6" t="str">
        <f>BK87</f>
        <v>1</v>
      </c>
      <c r="BK89" s="6" t="str">
        <f>BL87</f>
        <v>0</v>
      </c>
      <c r="BL89" s="6" t="str">
        <f>BM87</f>
        <v>1</v>
      </c>
      <c r="BM89" s="14" t="str">
        <f>AH87</f>
        <v>0</v>
      </c>
      <c r="BN89" s="4" t="str">
        <f>BP83</f>
        <v>0</v>
      </c>
      <c r="BO89" s="4" t="str">
        <f t="shared" ref="BO89" si="1698">BQ83</f>
        <v>1</v>
      </c>
      <c r="BP89" s="4" t="str">
        <f t="shared" ref="BP89" si="1699">BR83</f>
        <v>1</v>
      </c>
      <c r="BQ89" s="4" t="str">
        <f t="shared" ref="BQ89" si="1700">BS83</f>
        <v>0</v>
      </c>
      <c r="BR89" s="4" t="str">
        <f t="shared" ref="BR89" si="1701">BT83</f>
        <v>1</v>
      </c>
      <c r="BS89" s="4" t="str">
        <f t="shared" ref="BS89" si="1702">BU83</f>
        <v>1</v>
      </c>
      <c r="BT89" s="4" t="str">
        <f t="shared" ref="BT89" si="1703">BV83</f>
        <v>0</v>
      </c>
      <c r="BU89" s="4" t="str">
        <f t="shared" ref="BU89" si="1704">BW83</f>
        <v>0</v>
      </c>
      <c r="BV89" s="22" t="str">
        <f t="shared" ref="BV89" si="1705">BX83</f>
        <v>0</v>
      </c>
      <c r="BW89" s="6" t="str">
        <f t="shared" ref="BW89" si="1706">BY83</f>
        <v>0</v>
      </c>
      <c r="BX89" s="6" t="str">
        <f t="shared" ref="BX89" si="1707">BZ83</f>
        <v>0</v>
      </c>
      <c r="BY89" s="6" t="str">
        <f t="shared" ref="BY89" si="1708">CA83</f>
        <v>1</v>
      </c>
      <c r="BZ89" s="6" t="str">
        <f t="shared" ref="BZ89" si="1709">CB83</f>
        <v>1</v>
      </c>
      <c r="CA89" s="6" t="str">
        <f t="shared" ref="CA89" si="1710">CC83</f>
        <v>0</v>
      </c>
      <c r="CB89" s="6" t="str">
        <f t="shared" ref="CB89" si="1711">CD83</f>
        <v>1</v>
      </c>
      <c r="CC89" s="23" t="str">
        <f t="shared" ref="CC89" si="1712">CE83</f>
        <v>0</v>
      </c>
      <c r="CD89" s="4" t="str">
        <f t="shared" ref="CD89" si="1713">CF83</f>
        <v>1</v>
      </c>
      <c r="CE89" s="4" t="str">
        <f t="shared" ref="CE89" si="1714">CG83</f>
        <v>0</v>
      </c>
      <c r="CF89" s="4" t="str">
        <f t="shared" ref="CF89" si="1715">CH83</f>
        <v>1</v>
      </c>
      <c r="CG89" s="4" t="str">
        <f t="shared" ref="CG89" si="1716">CI83</f>
        <v>1</v>
      </c>
      <c r="CH89" s="4" t="str">
        <f t="shared" ref="CH89" si="1717">CJ83</f>
        <v>0</v>
      </c>
      <c r="CI89" s="4" t="str">
        <f t="shared" ref="CI89" si="1718">CK83</f>
        <v>0</v>
      </c>
      <c r="CJ89" s="4" t="str">
        <f t="shared" ref="CJ89" si="1719">CL83</f>
        <v>1</v>
      </c>
      <c r="CK89" s="4" t="str">
        <f t="shared" ref="CK89" si="1720">CM83</f>
        <v>1</v>
      </c>
      <c r="CL89" s="22" t="str">
        <f t="shared" ref="CL89" si="1721">CN83</f>
        <v>1</v>
      </c>
      <c r="CM89" s="6" t="str">
        <f t="shared" ref="CM89" si="1722">CO83</f>
        <v>1</v>
      </c>
      <c r="CN89" s="6" t="str">
        <f>BN83</f>
        <v>1</v>
      </c>
      <c r="CO89" s="6" t="str">
        <f>BO83</f>
        <v>1</v>
      </c>
      <c r="CP89" s="6" t="str">
        <f t="shared" ref="CP89" si="1723">CR83</f>
        <v>1</v>
      </c>
      <c r="CQ89" s="6" t="str">
        <f t="shared" ref="CQ89" si="1724">CS83</f>
        <v>0</v>
      </c>
      <c r="CR89" s="6" t="str">
        <f t="shared" ref="CR89" si="1725">CT83</f>
        <v>1</v>
      </c>
      <c r="CS89" s="23" t="str">
        <f t="shared" ref="CS89" si="1726">CU83</f>
        <v>0</v>
      </c>
      <c r="CT89" s="4" t="str">
        <f t="shared" ref="CT89" si="1727">CV83</f>
        <v>1</v>
      </c>
      <c r="CU89" s="4" t="str">
        <f t="shared" ref="CU89" si="1728">CW83</f>
        <v>1</v>
      </c>
      <c r="CV89" s="4" t="str">
        <f t="shared" ref="CV89" si="1729">CX83</f>
        <v>0</v>
      </c>
      <c r="CW89" s="4" t="str">
        <f t="shared" ref="CW89" si="1730">CY83</f>
        <v>0</v>
      </c>
      <c r="CX89" s="4" t="str">
        <f t="shared" ref="CX89" si="1731">CZ83</f>
        <v>0</v>
      </c>
      <c r="CY89" s="4" t="str">
        <f t="shared" ref="CY89" si="1732">DA83</f>
        <v>0</v>
      </c>
      <c r="CZ89" s="4" t="str">
        <f t="shared" ref="CZ89" si="1733">DB83</f>
        <v>0</v>
      </c>
      <c r="DA89" s="4" t="str">
        <f t="shared" ref="DA89" si="1734">DC83</f>
        <v>0</v>
      </c>
      <c r="DB89" s="22" t="str">
        <f t="shared" ref="DB89" si="1735">DD83</f>
        <v>0</v>
      </c>
      <c r="DC89" s="6" t="str">
        <f t="shared" ref="DC89" si="1736">DE83</f>
        <v>0</v>
      </c>
      <c r="DD89" s="6" t="str">
        <f t="shared" ref="DD89" si="1737">DF83</f>
        <v>1</v>
      </c>
      <c r="DE89" s="6" t="str">
        <f t="shared" ref="DE89" si="1738">DG83</f>
        <v>0</v>
      </c>
      <c r="DF89" s="6" t="str">
        <f t="shared" ref="DF89" si="1739">DH83</f>
        <v>0</v>
      </c>
      <c r="DG89" s="6" t="str">
        <f t="shared" ref="DG89" si="1740">DI83</f>
        <v>0</v>
      </c>
      <c r="DH89" s="6" t="str">
        <f t="shared" ref="DH89" si="1741">DJ83</f>
        <v>1</v>
      </c>
      <c r="DI89" s="23" t="str">
        <f t="shared" ref="DI89" si="1742">DK83</f>
        <v>0</v>
      </c>
      <c r="DJ89" s="22" t="str">
        <f t="shared" ref="DJ89" si="1743">DL83</f>
        <v>1</v>
      </c>
      <c r="DK89" s="6" t="str">
        <f t="shared" ref="DK89" si="1744">DM83</f>
        <v>0</v>
      </c>
      <c r="DL89" s="6" t="str">
        <f t="shared" ref="DL89" si="1745">DN83</f>
        <v>0</v>
      </c>
      <c r="DM89" s="6" t="str">
        <f t="shared" ref="DM89" si="1746">DO83</f>
        <v>1</v>
      </c>
      <c r="DN89" s="6" t="str">
        <f t="shared" ref="DN89" si="1747">DP83</f>
        <v>1</v>
      </c>
      <c r="DO89" s="6" t="str">
        <f t="shared" ref="DO89" si="1748">DQ83</f>
        <v>1</v>
      </c>
      <c r="DP89" s="6" t="str">
        <f>CP83</f>
        <v>0</v>
      </c>
      <c r="DQ89" s="23" t="str">
        <f>CQ83</f>
        <v>1</v>
      </c>
      <c r="DR89" s="4"/>
      <c r="DS89" s="4"/>
      <c r="DT89" s="4"/>
      <c r="DU89" s="4"/>
      <c r="DV89" s="4"/>
      <c r="DW89" s="4"/>
      <c r="DX89" s="4"/>
      <c r="DY89" s="4"/>
      <c r="DZ89" s="24" t="s">
        <v>110</v>
      </c>
    </row>
    <row r="90" spans="1:130" ht="20.25" customHeight="1" x14ac:dyDescent="0.25">
      <c r="A90" s="11" t="s">
        <v>13</v>
      </c>
      <c r="B90" s="5"/>
      <c r="C90" s="6"/>
      <c r="D90" s="6"/>
      <c r="E90" s="6"/>
      <c r="F90" s="6"/>
      <c r="G90" s="6"/>
      <c r="H90" s="6"/>
      <c r="I90" s="6"/>
      <c r="J90" s="22"/>
      <c r="K90" s="6"/>
      <c r="L90" s="6"/>
      <c r="M90" s="6"/>
      <c r="N90" s="6"/>
      <c r="O90" s="6"/>
      <c r="P90" s="6"/>
      <c r="Q90" s="23"/>
      <c r="R90" s="6" t="str">
        <f t="shared" ref="R90:BM90" si="1749">IF(R89=BN90,"0","1")</f>
        <v>1</v>
      </c>
      <c r="S90" s="6" t="str">
        <f t="shared" si="1749"/>
        <v>1</v>
      </c>
      <c r="T90" s="6" t="str">
        <f t="shared" si="1749"/>
        <v>0</v>
      </c>
      <c r="U90" s="6" t="str">
        <f t="shared" si="1749"/>
        <v>1</v>
      </c>
      <c r="V90" s="6" t="str">
        <f t="shared" si="1749"/>
        <v>1</v>
      </c>
      <c r="W90" s="6" t="str">
        <f t="shared" si="1749"/>
        <v>1</v>
      </c>
      <c r="X90" s="6" t="str">
        <f t="shared" si="1749"/>
        <v>0</v>
      </c>
      <c r="Y90" s="6" t="str">
        <f t="shared" si="1749"/>
        <v>1</v>
      </c>
      <c r="Z90" s="22" t="str">
        <f t="shared" si="1749"/>
        <v>1</v>
      </c>
      <c r="AA90" s="6" t="str">
        <f t="shared" si="1749"/>
        <v>1</v>
      </c>
      <c r="AB90" s="6" t="str">
        <f t="shared" si="1749"/>
        <v>1</v>
      </c>
      <c r="AC90" s="6" t="str">
        <f t="shared" si="1749"/>
        <v>1</v>
      </c>
      <c r="AD90" s="6" t="str">
        <f t="shared" si="1749"/>
        <v>0</v>
      </c>
      <c r="AE90" s="6" t="str">
        <f t="shared" si="1749"/>
        <v>0</v>
      </c>
      <c r="AF90" s="6" t="str">
        <f t="shared" si="1749"/>
        <v>1</v>
      </c>
      <c r="AG90" s="23" t="str">
        <f t="shared" si="1749"/>
        <v>1</v>
      </c>
      <c r="AH90" s="6" t="str">
        <f t="shared" si="1749"/>
        <v>1</v>
      </c>
      <c r="AI90" s="6" t="str">
        <f t="shared" si="1749"/>
        <v>0</v>
      </c>
      <c r="AJ90" s="6" t="str">
        <f t="shared" si="1749"/>
        <v>0</v>
      </c>
      <c r="AK90" s="6" t="str">
        <f t="shared" si="1749"/>
        <v>0</v>
      </c>
      <c r="AL90" s="6" t="str">
        <f t="shared" si="1749"/>
        <v>0</v>
      </c>
      <c r="AM90" s="6" t="str">
        <f t="shared" si="1749"/>
        <v>0</v>
      </c>
      <c r="AN90" s="6" t="str">
        <f t="shared" si="1749"/>
        <v>1</v>
      </c>
      <c r="AO90" s="6" t="str">
        <f t="shared" si="1749"/>
        <v>0</v>
      </c>
      <c r="AP90" s="22" t="str">
        <f t="shared" si="1749"/>
        <v>0</v>
      </c>
      <c r="AQ90" s="6" t="str">
        <f t="shared" si="1749"/>
        <v>0</v>
      </c>
      <c r="AR90" s="6" t="str">
        <f t="shared" si="1749"/>
        <v>0</v>
      </c>
      <c r="AS90" s="6" t="str">
        <f t="shared" si="1749"/>
        <v>1</v>
      </c>
      <c r="AT90" s="6" t="str">
        <f t="shared" si="1749"/>
        <v>1</v>
      </c>
      <c r="AU90" s="6" t="str">
        <f t="shared" si="1749"/>
        <v>1</v>
      </c>
      <c r="AV90" s="6" t="str">
        <f t="shared" si="1749"/>
        <v>0</v>
      </c>
      <c r="AW90" s="23" t="str">
        <f t="shared" si="1749"/>
        <v>1</v>
      </c>
      <c r="AX90" s="22" t="str">
        <f t="shared" si="1749"/>
        <v>0</v>
      </c>
      <c r="AY90" s="6" t="str">
        <f t="shared" si="1749"/>
        <v>1</v>
      </c>
      <c r="AZ90" s="6" t="str">
        <f t="shared" si="1749"/>
        <v>1</v>
      </c>
      <c r="BA90" s="6" t="str">
        <f t="shared" si="1749"/>
        <v>0</v>
      </c>
      <c r="BB90" s="6" t="str">
        <f t="shared" si="1749"/>
        <v>0</v>
      </c>
      <c r="BC90" s="6" t="str">
        <f t="shared" si="1749"/>
        <v>1</v>
      </c>
      <c r="BD90" s="6" t="str">
        <f t="shared" si="1749"/>
        <v>1</v>
      </c>
      <c r="BE90" s="23" t="str">
        <f t="shared" si="1749"/>
        <v>1</v>
      </c>
      <c r="BF90" s="6" t="str">
        <f t="shared" si="1749"/>
        <v>0</v>
      </c>
      <c r="BG90" s="6" t="str">
        <f t="shared" si="1749"/>
        <v>0</v>
      </c>
      <c r="BH90" s="6" t="str">
        <f t="shared" si="1749"/>
        <v>1</v>
      </c>
      <c r="BI90" s="6" t="str">
        <f t="shared" si="1749"/>
        <v>1</v>
      </c>
      <c r="BJ90" s="6" t="str">
        <f t="shared" si="1749"/>
        <v>1</v>
      </c>
      <c r="BK90" s="6" t="str">
        <f t="shared" si="1749"/>
        <v>0</v>
      </c>
      <c r="BL90" s="6" t="str">
        <f t="shared" si="1749"/>
        <v>0</v>
      </c>
      <c r="BM90" s="14" t="str">
        <f t="shared" si="1749"/>
        <v>0</v>
      </c>
      <c r="BN90" s="4" t="str">
        <f>CA89</f>
        <v>0</v>
      </c>
      <c r="BO90" s="4" t="str">
        <f>CD89</f>
        <v>1</v>
      </c>
      <c r="BP90" s="4" t="str">
        <f>BX89</f>
        <v>0</v>
      </c>
      <c r="BQ90" s="4" t="str">
        <f>CK89</f>
        <v>1</v>
      </c>
      <c r="BR90" s="4" t="str">
        <f>BN89</f>
        <v>0</v>
      </c>
      <c r="BS90" s="4" t="str">
        <f>BR89</f>
        <v>1</v>
      </c>
      <c r="BT90" s="4" t="str">
        <f>BP89</f>
        <v>1</v>
      </c>
      <c r="BU90" s="4" t="str">
        <f>CO89</f>
        <v>1</v>
      </c>
      <c r="BV90" s="22" t="str">
        <f>CB89</f>
        <v>1</v>
      </c>
      <c r="BW90" s="6" t="str">
        <f>BS89</f>
        <v>1</v>
      </c>
      <c r="BX90" s="6" t="str">
        <f>CH89</f>
        <v>0</v>
      </c>
      <c r="BY90" s="6" t="str">
        <f>BW89</f>
        <v>0</v>
      </c>
      <c r="BZ90" s="6" t="str">
        <f>CJ89</f>
        <v>1</v>
      </c>
      <c r="CA90" s="6" t="str">
        <f>CF89</f>
        <v>1</v>
      </c>
      <c r="CB90" s="6" t="str">
        <f>BY89</f>
        <v>1</v>
      </c>
      <c r="CC90" s="23" t="str">
        <f>BQ89</f>
        <v>0</v>
      </c>
      <c r="CD90" s="4" t="str">
        <f>CM89</f>
        <v>1</v>
      </c>
      <c r="CE90" s="4" t="str">
        <f>BU89</f>
        <v>0</v>
      </c>
      <c r="CF90" s="4" t="str">
        <f>CC89</f>
        <v>0</v>
      </c>
      <c r="CG90" s="4" t="str">
        <f>BT89</f>
        <v>0</v>
      </c>
      <c r="CH90" s="4" t="str">
        <f>CN89</f>
        <v>1</v>
      </c>
      <c r="CI90" s="4" t="str">
        <f>CG89</f>
        <v>1</v>
      </c>
      <c r="CJ90" s="4" t="str">
        <f>BZ89</f>
        <v>1</v>
      </c>
      <c r="CK90" s="4" t="str">
        <f>BO89</f>
        <v>1</v>
      </c>
      <c r="CL90" s="22" t="str">
        <f>DB89</f>
        <v>0</v>
      </c>
      <c r="CM90" s="6" t="str">
        <f>DM89</f>
        <v>1</v>
      </c>
      <c r="CN90" s="6" t="str">
        <f>CR89</f>
        <v>1</v>
      </c>
      <c r="CO90" s="6" t="str">
        <f>CX89</f>
        <v>0</v>
      </c>
      <c r="CP90" s="6" t="str">
        <f>DH89</f>
        <v>1</v>
      </c>
      <c r="CQ90" s="6" t="str">
        <f>DP89</f>
        <v>0</v>
      </c>
      <c r="CR90" s="6" t="str">
        <f>CQ89</f>
        <v>0</v>
      </c>
      <c r="CS90" s="23" t="str">
        <f>DA89</f>
        <v>0</v>
      </c>
      <c r="CT90" s="4" t="str">
        <f>DL89</f>
        <v>0</v>
      </c>
      <c r="CU90" s="4" t="str">
        <f>DF89</f>
        <v>0</v>
      </c>
      <c r="CV90" s="4" t="str">
        <f>CT89</f>
        <v>1</v>
      </c>
      <c r="CW90" s="4" t="str">
        <f>DI89</f>
        <v>0</v>
      </c>
      <c r="CX90" s="4" t="str">
        <f>DE89</f>
        <v>0</v>
      </c>
      <c r="CY90" s="4" t="str">
        <f>DJ89</f>
        <v>1</v>
      </c>
      <c r="CZ90" s="4" t="str">
        <f>CZ89</f>
        <v>0</v>
      </c>
      <c r="DA90" s="4" t="str">
        <f>DQ89</f>
        <v>1</v>
      </c>
      <c r="DB90" s="22" t="str">
        <f>CU89</f>
        <v>1</v>
      </c>
      <c r="DC90" s="6" t="str">
        <f>DN89</f>
        <v>1</v>
      </c>
      <c r="DD90" s="6" t="str">
        <f>DG89</f>
        <v>0</v>
      </c>
      <c r="DE90" s="6" t="str">
        <f>DC89</f>
        <v>0</v>
      </c>
      <c r="DF90" s="6" t="str">
        <f>DK89</f>
        <v>0</v>
      </c>
      <c r="DG90" s="6" t="str">
        <f>CW89</f>
        <v>0</v>
      </c>
      <c r="DH90" s="6" t="str">
        <f>CP89</f>
        <v>1</v>
      </c>
      <c r="DI90" s="23" t="str">
        <f>CS89</f>
        <v>0</v>
      </c>
      <c r="DJ90" s="22"/>
      <c r="DK90" s="6"/>
      <c r="DL90" s="6"/>
      <c r="DM90" s="6"/>
      <c r="DN90" s="6"/>
      <c r="DO90" s="6"/>
      <c r="DP90" s="6"/>
      <c r="DQ90" s="23"/>
      <c r="DR90" s="4"/>
      <c r="DS90" s="4"/>
      <c r="DT90" s="4"/>
      <c r="DU90" s="4"/>
      <c r="DV90" s="4"/>
      <c r="DW90" s="4"/>
      <c r="DX90" s="4"/>
      <c r="DY90" s="4"/>
      <c r="DZ90" s="24" t="s">
        <v>108</v>
      </c>
    </row>
    <row r="91" spans="1:130" ht="20.25" customHeight="1" x14ac:dyDescent="0.25">
      <c r="A91" s="11" t="s">
        <v>14</v>
      </c>
      <c r="B91" s="5"/>
      <c r="C91" s="6"/>
      <c r="D91" s="6"/>
      <c r="E91" s="6"/>
      <c r="F91" s="6"/>
      <c r="G91" s="6"/>
      <c r="H91" s="6"/>
      <c r="I91" s="6"/>
      <c r="J91" s="22"/>
      <c r="K91" s="6"/>
      <c r="L91" s="6"/>
      <c r="M91" s="6"/>
      <c r="N91" s="6"/>
      <c r="O91" s="6"/>
      <c r="P91" s="6"/>
      <c r="Q91" s="23"/>
      <c r="R91" s="6"/>
      <c r="S91" s="6"/>
      <c r="T91" s="6"/>
      <c r="U91" s="6"/>
      <c r="V91" s="6"/>
      <c r="W91" s="6"/>
      <c r="X91" s="6"/>
      <c r="Y91" s="6"/>
      <c r="Z91" s="22"/>
      <c r="AA91" s="6"/>
      <c r="AB91" s="6"/>
      <c r="AC91" s="6"/>
      <c r="AD91" s="6"/>
      <c r="AE91" s="6"/>
      <c r="AF91" s="6"/>
      <c r="AG91" s="23"/>
      <c r="AH91" s="6" t="str">
        <f>VLOOKUP(R90&amp;S90&amp;T90&amp;U90&amp;V90&amp;W90, 'S-boxes'!A$2:AG$65, 2, TRUE)</f>
        <v>1</v>
      </c>
      <c r="AI91" s="6" t="str">
        <f>VLOOKUP(R90&amp;S90&amp;T90&amp;U90&amp;V90&amp;W90, 'S-boxes'!A$2:AG$65, 3, TRUE)</f>
        <v>1</v>
      </c>
      <c r="AJ91" s="6" t="str">
        <f>VLOOKUP(R90&amp;S90&amp;T90&amp;U90&amp;V90&amp;W90, 'S-boxes'!A$2:AG$65, 4, TRUE)</f>
        <v>1</v>
      </c>
      <c r="AK91" s="6" t="str">
        <f>VLOOKUP(R90&amp;S90&amp;T90&amp;U90&amp;V90&amp;W90, 'S-boxes'!A$2:AG$65, 5, TRUE)</f>
        <v>0</v>
      </c>
      <c r="AL91" s="6" t="str">
        <f>VLOOKUP(X90&amp;Y90&amp;Z90&amp;AA90&amp;AB90&amp;AC90, 'S-boxes'!A$2:AG$65, 6, TRUE)</f>
        <v>0</v>
      </c>
      <c r="AM91" s="6" t="str">
        <f>VLOOKUP(X90&amp;Y90&amp;Z90&amp;AA90&amp;AB90&amp;AC90, 'S-boxes'!A$2:AG$65, 7, TRUE)</f>
        <v>1</v>
      </c>
      <c r="AN91" s="6" t="str">
        <f>VLOOKUP(X90&amp;Y90&amp;Z90&amp;AA90&amp;AB90&amp;AC90, 'S-boxes'!A$2:AG$65, 8, TRUE)</f>
        <v>0</v>
      </c>
      <c r="AO91" s="6" t="str">
        <f>VLOOKUP(X90&amp;Y90&amp;Z90&amp;AA90&amp;AB90&amp;AC90, 'S-boxes'!A$2:AG$65, 9, TRUE)</f>
        <v>1</v>
      </c>
      <c r="AP91" s="22" t="str">
        <f>VLOOKUP(AD90&amp;AE90&amp;AF90&amp;AG90&amp;AH90&amp;AI90, 'S-boxes'!A$2:AG$65, 10, TRUE)</f>
        <v>0</v>
      </c>
      <c r="AQ91" s="6" t="str">
        <f>VLOOKUP(AD90&amp;AE90&amp;AF90&amp;AG90&amp;AH90&amp;AI90, 'S-boxes'!A$2:AG$65, 11, TRUE)</f>
        <v>1</v>
      </c>
      <c r="AR91" s="6" t="str">
        <f>VLOOKUP(AD90&amp;AE90&amp;AF90&amp;AG90&amp;AH90&amp;AI90, 'S-boxes'!A$2:AG$65, 12, TRUE)</f>
        <v>0</v>
      </c>
      <c r="AS91" s="6" t="str">
        <f>VLOOKUP(AD90&amp;AE90&amp;AF90&amp;AG90&amp;AH90&amp;AI90, 'S-boxes'!A$2:AG$65, 13, TRUE)</f>
        <v>1</v>
      </c>
      <c r="AT91" s="6" t="str">
        <f>VLOOKUP(AJ90&amp;AK90&amp;AL90&amp;AM90&amp;AN90&amp;AO90, 'S-boxes'!A$2:AG$65, 14, TRUE)</f>
        <v>1</v>
      </c>
      <c r="AU91" s="6" t="str">
        <f>VLOOKUP(AJ90&amp;AK90&amp;AL90&amp;AM90&amp;AN90&amp;AO90, 'S-boxes'!A$2:AG$65, 15, TRUE)</f>
        <v>1</v>
      </c>
      <c r="AV91" s="6" t="str">
        <f>VLOOKUP(AJ90&amp;AK90&amp;AL90&amp;AM90&amp;AN90&amp;AO90, 'S-boxes'!A$2:AG$65, 16, TRUE)</f>
        <v>0</v>
      </c>
      <c r="AW91" s="23" t="str">
        <f>VLOOKUP(AJ90&amp;AK90&amp;AL90&amp;AM90&amp;AN90&amp;AO90, 'S-boxes'!A$2:AG$65, 17, TRUE)</f>
        <v>1</v>
      </c>
      <c r="AX91" s="22" t="str">
        <f>VLOOKUP(AP90&amp;AQ90&amp;AR90&amp;AS90&amp;AT90&amp;AU90, 'S-boxes'!A$2:AG$65, 18, TRUE)</f>
        <v>1</v>
      </c>
      <c r="AY91" s="6" t="str">
        <f>VLOOKUP(AP90&amp;AQ90&amp;AR90&amp;AS90&amp;AT90&amp;AU90, 'S-boxes'!A$2:AG$65, 19, TRUE)</f>
        <v>1</v>
      </c>
      <c r="AZ91" s="6" t="str">
        <f>VLOOKUP(AP90&amp;AQ90&amp;AR90&amp;AS90&amp;AT90&amp;AU90, 'S-boxes'!A$2:AG$65, 20, TRUE)</f>
        <v>0</v>
      </c>
      <c r="BA91" s="6" t="str">
        <f>VLOOKUP(AP90&amp;AQ90&amp;AR90&amp;AS90&amp;AT90&amp;AU90, 'S-boxes'!A$2:AG$65, 21, TRUE)</f>
        <v>0</v>
      </c>
      <c r="BB91" s="6" t="str">
        <f>VLOOKUP(AV90&amp;AW90&amp;AX90&amp;AY90&amp;AZ90&amp;BA90, 'S-boxes'!A$2:AG$65, 22, TRUE)</f>
        <v>0</v>
      </c>
      <c r="BC91" s="6" t="str">
        <f>VLOOKUP(AV90&amp;AW90&amp;AX90&amp;AY90&amp;AZ90&amp;BA90, 'S-boxes'!A$2:AG$65, 23, TRUE)</f>
        <v>1</v>
      </c>
      <c r="BD91" s="6" t="str">
        <f>VLOOKUP(AV90&amp;AW90&amp;AX90&amp;AY90&amp;AZ90&amp;BA90, 'S-boxes'!A$2:AG$65, 24, TRUE)</f>
        <v>0</v>
      </c>
      <c r="BE91" s="23" t="str">
        <f>VLOOKUP(AV90&amp;AW90&amp;AX90&amp;AY90&amp;AZ90&amp;BA90, 'S-boxes'!A$2:AG$65, 25, TRUE)</f>
        <v>0</v>
      </c>
      <c r="BF91" s="6" t="str">
        <f>VLOOKUP(BB90&amp;BC90&amp;BD90&amp;BE90&amp;BF90&amp;BG90, 'S-boxes'!A$2:AG$65, 26, TRUE)</f>
        <v>0</v>
      </c>
      <c r="BG91" s="6" t="str">
        <f>VLOOKUP(BB90&amp;BC90&amp;BD90&amp;BE90&amp;BF90&amp;BG90, 'S-boxes'!A$2:AG$65, 27, TRUE)</f>
        <v>1</v>
      </c>
      <c r="BH91" s="6" t="str">
        <f>VLOOKUP(BB90&amp;BC90&amp;BD90&amp;BE90&amp;BF90&amp;BG90, 'S-boxes'!A$2:AG$65, 28, TRUE)</f>
        <v>1</v>
      </c>
      <c r="BI91" s="6" t="str">
        <f>VLOOKUP(BB90&amp;BC90&amp;BD90&amp;BE90&amp;BF90&amp;BG90, 'S-boxes'!A$2:AG$65, 29, TRUE)</f>
        <v>0</v>
      </c>
      <c r="BJ91" s="6" t="str">
        <f>VLOOKUP(BH90&amp;BI90&amp;BJ90&amp;BK90&amp;BL90&amp;BM90, 'S-boxes'!A$2:AG$65, 30, TRUE)</f>
        <v>1</v>
      </c>
      <c r="BK91" s="6" t="str">
        <f>VLOOKUP(BH90&amp;BI90&amp;BJ90&amp;BK90&amp;BL90&amp;BM90, 'S-boxes'!A$2:AG$65, 31, TRUE)</f>
        <v>1</v>
      </c>
      <c r="BL91" s="6" t="str">
        <f>VLOOKUP(BH90&amp;BI90&amp;BJ90&amp;BK90&amp;BL90&amp;BM90, 'S-boxes'!A$2:AG$65, 32, TRUE)</f>
        <v>1</v>
      </c>
      <c r="BM91" s="14" t="str">
        <f>VLOOKUP(BH90&amp;BI90&amp;BJ90&amp;BK90&amp;BL90&amp;BM90, 'S-boxes'!A$2:AG$65, 33, TRUE)</f>
        <v>1</v>
      </c>
      <c r="BN91" s="4"/>
      <c r="BO91" s="4"/>
      <c r="BP91" s="4"/>
      <c r="BQ91" s="4"/>
      <c r="BR91" s="4"/>
      <c r="BS91" s="4"/>
      <c r="BT91" s="4"/>
      <c r="BU91" s="4"/>
      <c r="BV91" s="22"/>
      <c r="BW91" s="6"/>
      <c r="BX91" s="6"/>
      <c r="BY91" s="6"/>
      <c r="BZ91" s="6"/>
      <c r="CA91" s="6"/>
      <c r="CB91" s="6"/>
      <c r="CC91" s="23"/>
      <c r="CD91" s="4"/>
      <c r="CE91" s="4"/>
      <c r="CF91" s="4"/>
      <c r="CG91" s="4"/>
      <c r="CH91" s="4"/>
      <c r="CI91" s="4"/>
      <c r="CJ91" s="4"/>
      <c r="CK91" s="4"/>
      <c r="CL91" s="22"/>
      <c r="CM91" s="6"/>
      <c r="CN91" s="6"/>
      <c r="CO91" s="6"/>
      <c r="CP91" s="6"/>
      <c r="CQ91" s="6"/>
      <c r="CR91" s="6"/>
      <c r="CS91" s="23"/>
      <c r="CT91" s="4"/>
      <c r="CU91" s="4"/>
      <c r="CV91" s="4"/>
      <c r="CW91" s="4"/>
      <c r="CX91" s="4"/>
      <c r="CY91" s="4"/>
      <c r="CZ91" s="4"/>
      <c r="DA91" s="4"/>
      <c r="DB91" s="22"/>
      <c r="DC91" s="6"/>
      <c r="DD91" s="6"/>
      <c r="DE91" s="6"/>
      <c r="DF91" s="6"/>
      <c r="DG91" s="6"/>
      <c r="DH91" s="6"/>
      <c r="DI91" s="23"/>
      <c r="DJ91" s="22"/>
      <c r="DK91" s="6"/>
      <c r="DL91" s="6"/>
      <c r="DM91" s="6"/>
      <c r="DN91" s="6"/>
      <c r="DO91" s="6"/>
      <c r="DP91" s="6"/>
      <c r="DQ91" s="23"/>
      <c r="DR91" s="4"/>
      <c r="DS91" s="4"/>
      <c r="DT91" s="4"/>
      <c r="DU91" s="4"/>
      <c r="DV91" s="4"/>
      <c r="DW91" s="4"/>
      <c r="DX91" s="4"/>
      <c r="DY91" s="4"/>
      <c r="DZ91" s="24"/>
    </row>
    <row r="92" spans="1:130" ht="20.25" customHeight="1" x14ac:dyDescent="0.25">
      <c r="A92" s="11" t="s">
        <v>15</v>
      </c>
      <c r="B92" s="5"/>
      <c r="C92" s="6"/>
      <c r="D92" s="6"/>
      <c r="E92" s="6"/>
      <c r="F92" s="6"/>
      <c r="G92" s="6"/>
      <c r="H92" s="6"/>
      <c r="I92" s="6"/>
      <c r="J92" s="22"/>
      <c r="K92" s="6"/>
      <c r="L92" s="6"/>
      <c r="M92" s="6"/>
      <c r="N92" s="6"/>
      <c r="O92" s="6"/>
      <c r="P92" s="6"/>
      <c r="Q92" s="23"/>
      <c r="R92" s="6"/>
      <c r="S92" s="6"/>
      <c r="T92" s="6"/>
      <c r="U92" s="6"/>
      <c r="V92" s="6"/>
      <c r="W92" s="6"/>
      <c r="X92" s="6"/>
      <c r="Y92" s="6"/>
      <c r="Z92" s="22"/>
      <c r="AA92" s="6"/>
      <c r="AB92" s="6"/>
      <c r="AC92" s="6"/>
      <c r="AD92" s="6"/>
      <c r="AE92" s="6"/>
      <c r="AF92" s="6"/>
      <c r="AG92" s="23"/>
      <c r="AH92" s="6" t="str">
        <f>AW91</f>
        <v>1</v>
      </c>
      <c r="AI92" s="6" t="str">
        <f>AN91</f>
        <v>0</v>
      </c>
      <c r="AJ92" s="6" t="str">
        <f>BA91</f>
        <v>0</v>
      </c>
      <c r="AK92" s="6" t="str">
        <f>BB91</f>
        <v>0</v>
      </c>
      <c r="AL92" s="6" t="str">
        <f>BJ91</f>
        <v>1</v>
      </c>
      <c r="AM92" s="6" t="str">
        <f>AS91</f>
        <v>1</v>
      </c>
      <c r="AN92" s="6" t="str">
        <f>BI91</f>
        <v>0</v>
      </c>
      <c r="AO92" s="6" t="str">
        <f>AX91</f>
        <v>1</v>
      </c>
      <c r="AP92" s="22" t="str">
        <f>AH91</f>
        <v>1</v>
      </c>
      <c r="AQ92" s="6" t="str">
        <f>AV91</f>
        <v>0</v>
      </c>
      <c r="AR92" s="6" t="str">
        <f>BD91</f>
        <v>0</v>
      </c>
      <c r="AS92" s="6" t="str">
        <f>BG91</f>
        <v>1</v>
      </c>
      <c r="AT92" s="6" t="str">
        <f>AL91</f>
        <v>0</v>
      </c>
      <c r="AU92" s="6" t="str">
        <f>AY91</f>
        <v>1</v>
      </c>
      <c r="AV92" s="6" t="str">
        <f>BL91</f>
        <v>1</v>
      </c>
      <c r="AW92" s="23" t="str">
        <f>AQ91</f>
        <v>1</v>
      </c>
      <c r="AX92" s="22" t="str">
        <f>AI91</f>
        <v>1</v>
      </c>
      <c r="AY92" s="6" t="str">
        <f>AO91</f>
        <v>1</v>
      </c>
      <c r="AZ92" s="6" t="str">
        <f>BE91</f>
        <v>0</v>
      </c>
      <c r="BA92" s="6" t="str">
        <f>AU91</f>
        <v>1</v>
      </c>
      <c r="BB92" s="6" t="str">
        <f>BM91</f>
        <v>1</v>
      </c>
      <c r="BC92" s="6" t="str">
        <f>BH91</f>
        <v>1</v>
      </c>
      <c r="BD92" s="6" t="str">
        <f>AJ91</f>
        <v>1</v>
      </c>
      <c r="BE92" s="23" t="str">
        <f>AP91</f>
        <v>0</v>
      </c>
      <c r="BF92" s="6" t="str">
        <f>AZ91</f>
        <v>0</v>
      </c>
      <c r="BG92" s="6" t="str">
        <f>AT91</f>
        <v>1</v>
      </c>
      <c r="BH92" s="6" t="str">
        <f>BK91</f>
        <v>1</v>
      </c>
      <c r="BI92" s="6" t="str">
        <f>AM91</f>
        <v>1</v>
      </c>
      <c r="BJ92" s="6" t="str">
        <f>BC91</f>
        <v>1</v>
      </c>
      <c r="BK92" s="6" t="str">
        <f>AR91</f>
        <v>0</v>
      </c>
      <c r="BL92" s="6" t="str">
        <f>AK91</f>
        <v>0</v>
      </c>
      <c r="BM92" s="14" t="str">
        <f>BF91</f>
        <v>0</v>
      </c>
      <c r="BN92" s="4"/>
      <c r="BO92" s="4"/>
      <c r="BP92" s="4"/>
      <c r="BQ92" s="4"/>
      <c r="BR92" s="4"/>
      <c r="BS92" s="4"/>
      <c r="BT92" s="4"/>
      <c r="BU92" s="4"/>
      <c r="BV92" s="22"/>
      <c r="BW92" s="6"/>
      <c r="BX92" s="6"/>
      <c r="BY92" s="6"/>
      <c r="BZ92" s="6"/>
      <c r="CA92" s="6"/>
      <c r="CB92" s="6"/>
      <c r="CC92" s="23"/>
      <c r="CD92" s="4"/>
      <c r="CE92" s="4"/>
      <c r="CF92" s="4"/>
      <c r="CG92" s="4"/>
      <c r="CH92" s="4"/>
      <c r="CI92" s="4"/>
      <c r="CJ92" s="4"/>
      <c r="CK92" s="4"/>
      <c r="CL92" s="22"/>
      <c r="CM92" s="6"/>
      <c r="CN92" s="6"/>
      <c r="CO92" s="6"/>
      <c r="CP92" s="6"/>
      <c r="CQ92" s="6"/>
      <c r="CR92" s="6"/>
      <c r="CS92" s="23"/>
      <c r="CT92" s="4"/>
      <c r="CU92" s="4"/>
      <c r="CV92" s="4"/>
      <c r="CW92" s="4"/>
      <c r="CX92" s="4"/>
      <c r="CY92" s="4"/>
      <c r="CZ92" s="4"/>
      <c r="DA92" s="4"/>
      <c r="DB92" s="22"/>
      <c r="DC92" s="6"/>
      <c r="DD92" s="6"/>
      <c r="DE92" s="6"/>
      <c r="DF92" s="6"/>
      <c r="DG92" s="6"/>
      <c r="DH92" s="6"/>
      <c r="DI92" s="23"/>
      <c r="DJ92" s="22"/>
      <c r="DK92" s="6"/>
      <c r="DL92" s="6"/>
      <c r="DM92" s="6"/>
      <c r="DN92" s="6"/>
      <c r="DO92" s="6"/>
      <c r="DP92" s="6"/>
      <c r="DQ92" s="23"/>
      <c r="DR92" s="4"/>
      <c r="DS92" s="4"/>
      <c r="DT92" s="4"/>
      <c r="DU92" s="4"/>
      <c r="DV92" s="4"/>
      <c r="DW92" s="4"/>
      <c r="DX92" s="4"/>
      <c r="DY92" s="4"/>
      <c r="DZ92" s="24"/>
    </row>
    <row r="93" spans="1:130" ht="20.25" customHeight="1" x14ac:dyDescent="0.25">
      <c r="A93" s="11" t="s">
        <v>17</v>
      </c>
      <c r="B93" s="5" t="str">
        <f>AH87</f>
        <v>0</v>
      </c>
      <c r="C93" s="6" t="str">
        <f t="shared" ref="C93" si="1750">AI87</f>
        <v>0</v>
      </c>
      <c r="D93" s="6" t="str">
        <f t="shared" ref="D93" si="1751">AJ87</f>
        <v>0</v>
      </c>
      <c r="E93" s="6" t="str">
        <f t="shared" ref="E93" si="1752">AK87</f>
        <v>1</v>
      </c>
      <c r="F93" s="6" t="str">
        <f t="shared" ref="F93" si="1753">AL87</f>
        <v>0</v>
      </c>
      <c r="G93" s="6" t="str">
        <f t="shared" ref="G93" si="1754">AM87</f>
        <v>0</v>
      </c>
      <c r="H93" s="6" t="str">
        <f t="shared" ref="H93" si="1755">AN87</f>
        <v>0</v>
      </c>
      <c r="I93" s="6" t="str">
        <f t="shared" ref="I93" si="1756">AO87</f>
        <v>1</v>
      </c>
      <c r="J93" s="22" t="str">
        <f t="shared" ref="J93" si="1757">AP87</f>
        <v>1</v>
      </c>
      <c r="K93" s="6" t="str">
        <f t="shared" ref="K93" si="1758">AQ87</f>
        <v>0</v>
      </c>
      <c r="L93" s="6" t="str">
        <f t="shared" ref="L93" si="1759">AR87</f>
        <v>1</v>
      </c>
      <c r="M93" s="6" t="str">
        <f t="shared" ref="M93" si="1760">AS87</f>
        <v>0</v>
      </c>
      <c r="N93" s="6" t="str">
        <f t="shared" ref="N93" si="1761">AT87</f>
        <v>0</v>
      </c>
      <c r="O93" s="6" t="str">
        <f t="shared" ref="O93" si="1762">AU87</f>
        <v>1</v>
      </c>
      <c r="P93" s="6" t="str">
        <f t="shared" ref="P93" si="1763">AV87</f>
        <v>1</v>
      </c>
      <c r="Q93" s="23" t="str">
        <f t="shared" ref="Q93" si="1764">AW87</f>
        <v>0</v>
      </c>
      <c r="R93" s="6" t="str">
        <f t="shared" ref="R93" si="1765">AX87</f>
        <v>1</v>
      </c>
      <c r="S93" s="6" t="str">
        <f t="shared" ref="S93" si="1766">AY87</f>
        <v>1</v>
      </c>
      <c r="T93" s="6" t="str">
        <f t="shared" ref="T93" si="1767">AZ87</f>
        <v>1</v>
      </c>
      <c r="U93" s="6" t="str">
        <f t="shared" ref="U93" si="1768">BA87</f>
        <v>0</v>
      </c>
      <c r="V93" s="6" t="str">
        <f t="shared" ref="V93" si="1769">BB87</f>
        <v>1</v>
      </c>
      <c r="W93" s="6" t="str">
        <f t="shared" ref="W93" si="1770">BC87</f>
        <v>0</v>
      </c>
      <c r="X93" s="6" t="str">
        <f t="shared" ref="X93" si="1771">BD87</f>
        <v>1</v>
      </c>
      <c r="Y93" s="6" t="str">
        <f t="shared" ref="Y93" si="1772">BE87</f>
        <v>0</v>
      </c>
      <c r="Z93" s="22" t="str">
        <f t="shared" ref="Z93" si="1773">BF87</f>
        <v>0</v>
      </c>
      <c r="AA93" s="6" t="str">
        <f t="shared" ref="AA93" si="1774">BG87</f>
        <v>1</v>
      </c>
      <c r="AB93" s="6" t="str">
        <f t="shared" ref="AB93" si="1775">BH87</f>
        <v>0</v>
      </c>
      <c r="AC93" s="6" t="str">
        <f t="shared" ref="AC93" si="1776">BI87</f>
        <v>1</v>
      </c>
      <c r="AD93" s="6" t="str">
        <f t="shared" ref="AD93" si="1777">BJ87</f>
        <v>1</v>
      </c>
      <c r="AE93" s="6" t="str">
        <f t="shared" ref="AE93" si="1778">BK87</f>
        <v>1</v>
      </c>
      <c r="AF93" s="6" t="str">
        <f t="shared" ref="AF93" si="1779">BL87</f>
        <v>0</v>
      </c>
      <c r="AG93" s="23" t="str">
        <f t="shared" ref="AG93" si="1780">BM87</f>
        <v>1</v>
      </c>
      <c r="AH93" s="6" t="str">
        <f>IF(AH92=B87,"0","1")</f>
        <v>0</v>
      </c>
      <c r="AI93" s="6" t="str">
        <f t="shared" ref="AI93" si="1781">IF(AI92=C87,"0","1")</f>
        <v>0</v>
      </c>
      <c r="AJ93" s="6" t="str">
        <f t="shared" ref="AJ93" si="1782">IF(AJ92=D87,"0","1")</f>
        <v>1</v>
      </c>
      <c r="AK93" s="6" t="str">
        <f t="shared" ref="AK93" si="1783">IF(AK92=E87,"0","1")</f>
        <v>1</v>
      </c>
      <c r="AL93" s="6" t="str">
        <f t="shared" ref="AL93" si="1784">IF(AL92=F87,"0","1")</f>
        <v>1</v>
      </c>
      <c r="AM93" s="6" t="str">
        <f t="shared" ref="AM93" si="1785">IF(AM92=G87,"0","1")</f>
        <v>0</v>
      </c>
      <c r="AN93" s="6" t="str">
        <f t="shared" ref="AN93" si="1786">IF(AN92=H87,"0","1")</f>
        <v>1</v>
      </c>
      <c r="AO93" s="6" t="str">
        <f t="shared" ref="AO93" si="1787">IF(AO92=I87,"0","1")</f>
        <v>1</v>
      </c>
      <c r="AP93" s="22" t="str">
        <f t="shared" ref="AP93" si="1788">IF(AP92=J87,"0","1")</f>
        <v>0</v>
      </c>
      <c r="AQ93" s="6" t="str">
        <f t="shared" ref="AQ93" si="1789">IF(AQ92=K87,"0","1")</f>
        <v>1</v>
      </c>
      <c r="AR93" s="6" t="str">
        <f t="shared" ref="AR93" si="1790">IF(AR92=L87,"0","1")</f>
        <v>0</v>
      </c>
      <c r="AS93" s="6" t="str">
        <f t="shared" ref="AS93" si="1791">IF(AS92=M87,"0","1")</f>
        <v>0</v>
      </c>
      <c r="AT93" s="6" t="str">
        <f t="shared" ref="AT93" si="1792">IF(AT92=N87,"0","1")</f>
        <v>0</v>
      </c>
      <c r="AU93" s="6" t="str">
        <f t="shared" ref="AU93" si="1793">IF(AU92=O87,"0","1")</f>
        <v>0</v>
      </c>
      <c r="AV93" s="6" t="str">
        <f t="shared" ref="AV93" si="1794">IF(AV92=P87,"0","1")</f>
        <v>0</v>
      </c>
      <c r="AW93" s="23" t="str">
        <f t="shared" ref="AW93" si="1795">IF(AW92=Q87,"0","1")</f>
        <v>0</v>
      </c>
      <c r="AX93" s="22" t="str">
        <f t="shared" ref="AX93" si="1796">IF(AX92=R87,"0","1")</f>
        <v>0</v>
      </c>
      <c r="AY93" s="6" t="str">
        <f t="shared" ref="AY93" si="1797">IF(AY92=S87,"0","1")</f>
        <v>1</v>
      </c>
      <c r="AZ93" s="6" t="str">
        <f t="shared" ref="AZ93" si="1798">IF(AZ92=T87,"0","1")</f>
        <v>1</v>
      </c>
      <c r="BA93" s="6" t="str">
        <f t="shared" ref="BA93" si="1799">IF(BA92=U87,"0","1")</f>
        <v>0</v>
      </c>
      <c r="BB93" s="6" t="str">
        <f t="shared" ref="BB93" si="1800">IF(BB92=V87,"0","1")</f>
        <v>1</v>
      </c>
      <c r="BC93" s="6" t="str">
        <f t="shared" ref="BC93" si="1801">IF(BC92=W87,"0","1")</f>
        <v>1</v>
      </c>
      <c r="BD93" s="6" t="str">
        <f t="shared" ref="BD93" si="1802">IF(BD92=X87,"0","1")</f>
        <v>1</v>
      </c>
      <c r="BE93" s="23" t="str">
        <f t="shared" ref="BE93" si="1803">IF(BE92=Y87,"0","1")</f>
        <v>1</v>
      </c>
      <c r="BF93" s="6" t="str">
        <f t="shared" ref="BF93" si="1804">IF(BF92=Z87,"0","1")</f>
        <v>0</v>
      </c>
      <c r="BG93" s="6" t="str">
        <f t="shared" ref="BG93" si="1805">IF(BG92=AA87,"0","1")</f>
        <v>1</v>
      </c>
      <c r="BH93" s="6" t="str">
        <f t="shared" ref="BH93" si="1806">IF(BH92=AB87,"0","1")</f>
        <v>1</v>
      </c>
      <c r="BI93" s="6" t="str">
        <f t="shared" ref="BI93" si="1807">IF(BI92=AC87,"0","1")</f>
        <v>0</v>
      </c>
      <c r="BJ93" s="6" t="str">
        <f t="shared" ref="BJ93" si="1808">IF(BJ92=AD87,"0","1")</f>
        <v>1</v>
      </c>
      <c r="BK93" s="6" t="str">
        <f t="shared" ref="BK93" si="1809">IF(BK92=AE87,"0","1")</f>
        <v>1</v>
      </c>
      <c r="BL93" s="6" t="str">
        <f t="shared" ref="BL93" si="1810">IF(BL92=AF87,"0","1")</f>
        <v>0</v>
      </c>
      <c r="BM93" s="14" t="str">
        <f t="shared" ref="BM93" si="1811">IF(BM92=AG87,"0","1")</f>
        <v>1</v>
      </c>
      <c r="BN93" s="4"/>
      <c r="BO93" s="4"/>
      <c r="BP93" s="4"/>
      <c r="BQ93" s="4"/>
      <c r="BR93" s="4"/>
      <c r="BS93" s="4"/>
      <c r="BT93" s="4"/>
      <c r="BU93" s="4"/>
      <c r="BV93" s="22"/>
      <c r="BW93" s="6"/>
      <c r="BX93" s="6"/>
      <c r="BY93" s="6"/>
      <c r="BZ93" s="6"/>
      <c r="CA93" s="6"/>
      <c r="CB93" s="6"/>
      <c r="CC93" s="23"/>
      <c r="CD93" s="4"/>
      <c r="CE93" s="4"/>
      <c r="CF93" s="4"/>
      <c r="CG93" s="4"/>
      <c r="CH93" s="4"/>
      <c r="CI93" s="4"/>
      <c r="CJ93" s="4"/>
      <c r="CK93" s="4"/>
      <c r="CL93" s="22"/>
      <c r="CM93" s="6"/>
      <c r="CN93" s="6"/>
      <c r="CO93" s="6"/>
      <c r="CP93" s="6"/>
      <c r="CQ93" s="6"/>
      <c r="CR93" s="6"/>
      <c r="CS93" s="23"/>
      <c r="CT93" s="4"/>
      <c r="CU93" s="4"/>
      <c r="CV93" s="4"/>
      <c r="CW93" s="4"/>
      <c r="CX93" s="4"/>
      <c r="CY93" s="4"/>
      <c r="CZ93" s="4"/>
      <c r="DA93" s="4"/>
      <c r="DB93" s="22"/>
      <c r="DC93" s="6"/>
      <c r="DD93" s="6"/>
      <c r="DE93" s="6"/>
      <c r="DF93" s="6"/>
      <c r="DG93" s="6"/>
      <c r="DH93" s="6"/>
      <c r="DI93" s="23"/>
      <c r="DJ93" s="22"/>
      <c r="DK93" s="6"/>
      <c r="DL93" s="6"/>
      <c r="DM93" s="6"/>
      <c r="DN93" s="6"/>
      <c r="DO93" s="6"/>
      <c r="DP93" s="6"/>
      <c r="DQ93" s="23"/>
      <c r="DR93" s="4"/>
      <c r="DS93" s="4"/>
      <c r="DT93" s="4"/>
      <c r="DU93" s="4"/>
      <c r="DV93" s="4"/>
      <c r="DW93" s="4"/>
      <c r="DX93" s="4"/>
      <c r="DY93" s="4"/>
      <c r="DZ93" s="24"/>
    </row>
    <row r="94" spans="1:130" ht="20.25" customHeight="1" x14ac:dyDescent="0.25">
      <c r="A94" s="16" t="s">
        <v>104</v>
      </c>
      <c r="B94" s="17"/>
      <c r="C94" s="18"/>
      <c r="D94" s="18"/>
      <c r="E94" s="18"/>
      <c r="F94" s="18"/>
      <c r="G94" s="18"/>
      <c r="H94" s="18"/>
      <c r="I94" s="18"/>
      <c r="J94" s="20"/>
      <c r="K94" s="18"/>
      <c r="L94" s="18"/>
      <c r="M94" s="18"/>
      <c r="N94" s="18"/>
      <c r="O94" s="18"/>
      <c r="P94" s="18"/>
      <c r="Q94" s="21"/>
      <c r="R94" s="18"/>
      <c r="S94" s="18"/>
      <c r="T94" s="18"/>
      <c r="U94" s="18"/>
      <c r="V94" s="18"/>
      <c r="W94" s="18"/>
      <c r="X94" s="18"/>
      <c r="Y94" s="18"/>
      <c r="Z94" s="20"/>
      <c r="AA94" s="18"/>
      <c r="AB94" s="18"/>
      <c r="AC94" s="18"/>
      <c r="AD94" s="18"/>
      <c r="AE94" s="18"/>
      <c r="AF94" s="18"/>
      <c r="AG94" s="21"/>
      <c r="AH94" s="18"/>
      <c r="AI94" s="18"/>
      <c r="AJ94" s="18"/>
      <c r="AK94" s="18"/>
      <c r="AL94" s="18"/>
      <c r="AM94" s="18"/>
      <c r="AN94" s="18"/>
      <c r="AO94" s="18"/>
      <c r="AP94" s="20"/>
      <c r="AQ94" s="18"/>
      <c r="AR94" s="18"/>
      <c r="AS94" s="18"/>
      <c r="AT94" s="18"/>
      <c r="AU94" s="18"/>
      <c r="AV94" s="18"/>
      <c r="AW94" s="21"/>
      <c r="AX94" s="20"/>
      <c r="AY94" s="18"/>
      <c r="AZ94" s="18"/>
      <c r="BA94" s="18"/>
      <c r="BB94" s="18"/>
      <c r="BC94" s="18"/>
      <c r="BD94" s="18"/>
      <c r="BE94" s="21"/>
      <c r="BF94" s="18"/>
      <c r="BG94" s="18"/>
      <c r="BH94" s="18"/>
      <c r="BI94" s="18"/>
      <c r="BJ94" s="18"/>
      <c r="BK94" s="18"/>
      <c r="BL94" s="18"/>
      <c r="BM94" s="19"/>
      <c r="BN94" s="18"/>
      <c r="BO94" s="18"/>
      <c r="BP94" s="18"/>
      <c r="BQ94" s="18"/>
      <c r="BR94" s="18"/>
      <c r="BS94" s="18"/>
      <c r="BT94" s="18"/>
      <c r="BU94" s="18"/>
      <c r="BV94" s="20"/>
      <c r="BW94" s="18"/>
      <c r="BX94" s="18"/>
      <c r="BY94" s="18"/>
      <c r="BZ94" s="18"/>
      <c r="CA94" s="18"/>
      <c r="CB94" s="18"/>
      <c r="CC94" s="21"/>
      <c r="CD94" s="18"/>
      <c r="CE94" s="18"/>
      <c r="CF94" s="18"/>
      <c r="CG94" s="18"/>
      <c r="CH94" s="18"/>
      <c r="CI94" s="18"/>
      <c r="CJ94" s="18"/>
      <c r="CK94" s="18"/>
      <c r="CL94" s="20"/>
      <c r="CM94" s="18"/>
      <c r="CN94" s="18"/>
      <c r="CO94" s="18"/>
      <c r="CP94" s="18"/>
      <c r="CQ94" s="18"/>
      <c r="CR94" s="18"/>
      <c r="CS94" s="21"/>
      <c r="CT94" s="18"/>
      <c r="CU94" s="18"/>
      <c r="CV94" s="18"/>
      <c r="CW94" s="18"/>
      <c r="CX94" s="18"/>
      <c r="CY94" s="18"/>
      <c r="CZ94" s="18"/>
      <c r="DA94" s="18"/>
      <c r="DB94" s="20"/>
      <c r="DC94" s="18"/>
      <c r="DD94" s="18"/>
      <c r="DE94" s="18"/>
      <c r="DF94" s="18"/>
      <c r="DG94" s="18"/>
      <c r="DH94" s="18"/>
      <c r="DI94" s="21"/>
      <c r="DJ94" s="20"/>
      <c r="DK94" s="18"/>
      <c r="DL94" s="18"/>
      <c r="DM94" s="18"/>
      <c r="DN94" s="18"/>
      <c r="DO94" s="18"/>
      <c r="DP94" s="18"/>
      <c r="DQ94" s="21"/>
      <c r="DR94" s="18"/>
      <c r="DS94" s="18"/>
      <c r="DT94" s="18"/>
      <c r="DU94" s="18"/>
      <c r="DV94" s="18"/>
      <c r="DW94" s="18"/>
      <c r="DX94" s="18"/>
      <c r="DY94" s="18"/>
      <c r="DZ94" s="25"/>
    </row>
    <row r="95" spans="1:130" ht="20.25" customHeight="1" x14ac:dyDescent="0.25">
      <c r="A95" s="11" t="s">
        <v>18</v>
      </c>
      <c r="B95" s="5"/>
      <c r="C95" s="6"/>
      <c r="D95" s="6"/>
      <c r="E95" s="6"/>
      <c r="F95" s="6"/>
      <c r="G95" s="6"/>
      <c r="H95" s="6"/>
      <c r="I95" s="6"/>
      <c r="J95" s="22"/>
      <c r="K95" s="6"/>
      <c r="L95" s="6"/>
      <c r="M95" s="6"/>
      <c r="N95" s="6"/>
      <c r="O95" s="6"/>
      <c r="P95" s="6"/>
      <c r="Q95" s="23"/>
      <c r="R95" s="6" t="str">
        <f>BM93</f>
        <v>1</v>
      </c>
      <c r="S95" s="6" t="str">
        <f>AH93</f>
        <v>0</v>
      </c>
      <c r="T95" s="6" t="str">
        <f>AI93</f>
        <v>0</v>
      </c>
      <c r="U95" s="6" t="str">
        <f>AJ93</f>
        <v>1</v>
      </c>
      <c r="V95" s="6" t="str">
        <f>AK93</f>
        <v>1</v>
      </c>
      <c r="W95" s="6" t="str">
        <f>AL93</f>
        <v>1</v>
      </c>
      <c r="X95" s="6" t="str">
        <f t="shared" ref="X95" si="1812">AK93</f>
        <v>1</v>
      </c>
      <c r="Y95" s="6" t="str">
        <f t="shared" ref="Y95" si="1813">AL93</f>
        <v>1</v>
      </c>
      <c r="Z95" s="22" t="str">
        <f t="shared" ref="Z95" si="1814">AM93</f>
        <v>0</v>
      </c>
      <c r="AA95" s="6" t="str">
        <f t="shared" ref="AA95" si="1815">AN93</f>
        <v>1</v>
      </c>
      <c r="AB95" s="6" t="str">
        <f t="shared" ref="AB95" si="1816">AO93</f>
        <v>1</v>
      </c>
      <c r="AC95" s="6" t="str">
        <f t="shared" ref="AC95" si="1817">AP93</f>
        <v>0</v>
      </c>
      <c r="AD95" s="6" t="str">
        <f t="shared" ref="AD95" si="1818">AO93</f>
        <v>1</v>
      </c>
      <c r="AE95" s="6" t="str">
        <f t="shared" ref="AE95" si="1819">AP93</f>
        <v>0</v>
      </c>
      <c r="AF95" s="6" t="str">
        <f t="shared" ref="AF95" si="1820">AQ93</f>
        <v>1</v>
      </c>
      <c r="AG95" s="23" t="str">
        <f t="shared" ref="AG95" si="1821">AR93</f>
        <v>0</v>
      </c>
      <c r="AH95" s="6" t="str">
        <f t="shared" ref="AH95" si="1822">AS93</f>
        <v>0</v>
      </c>
      <c r="AI95" s="6" t="str">
        <f t="shared" ref="AI95" si="1823">AT93</f>
        <v>0</v>
      </c>
      <c r="AJ95" s="6" t="str">
        <f t="shared" ref="AJ95" si="1824">AS93</f>
        <v>0</v>
      </c>
      <c r="AK95" s="6" t="str">
        <f t="shared" ref="AK95" si="1825">AT93</f>
        <v>0</v>
      </c>
      <c r="AL95" s="6" t="str">
        <f t="shared" ref="AL95" si="1826">AU93</f>
        <v>0</v>
      </c>
      <c r="AM95" s="6" t="str">
        <f t="shared" ref="AM95" si="1827">AV93</f>
        <v>0</v>
      </c>
      <c r="AN95" s="6" t="str">
        <f t="shared" ref="AN95" si="1828">AW93</f>
        <v>0</v>
      </c>
      <c r="AO95" s="6" t="str">
        <f t="shared" ref="AO95" si="1829">AX93</f>
        <v>0</v>
      </c>
      <c r="AP95" s="22" t="str">
        <f t="shared" ref="AP95" si="1830">AW93</f>
        <v>0</v>
      </c>
      <c r="AQ95" s="6" t="str">
        <f t="shared" ref="AQ95" si="1831">AX93</f>
        <v>0</v>
      </c>
      <c r="AR95" s="6" t="str">
        <f t="shared" ref="AR95" si="1832">AY93</f>
        <v>1</v>
      </c>
      <c r="AS95" s="6" t="str">
        <f t="shared" ref="AS95" si="1833">AZ93</f>
        <v>1</v>
      </c>
      <c r="AT95" s="6" t="str">
        <f t="shared" ref="AT95" si="1834">BA93</f>
        <v>0</v>
      </c>
      <c r="AU95" s="6" t="str">
        <f t="shared" ref="AU95" si="1835">BB93</f>
        <v>1</v>
      </c>
      <c r="AV95" s="6" t="str">
        <f t="shared" ref="AV95" si="1836">BA93</f>
        <v>0</v>
      </c>
      <c r="AW95" s="23" t="str">
        <f t="shared" ref="AW95" si="1837">BB93</f>
        <v>1</v>
      </c>
      <c r="AX95" s="22" t="str">
        <f t="shared" ref="AX95" si="1838">BC93</f>
        <v>1</v>
      </c>
      <c r="AY95" s="6" t="str">
        <f t="shared" ref="AY95" si="1839">BD93</f>
        <v>1</v>
      </c>
      <c r="AZ95" s="6" t="str">
        <f t="shared" ref="AZ95" si="1840">BE93</f>
        <v>1</v>
      </c>
      <c r="BA95" s="6" t="str">
        <f t="shared" ref="BA95" si="1841">BF93</f>
        <v>0</v>
      </c>
      <c r="BB95" s="6" t="str">
        <f t="shared" ref="BB95" si="1842">BE93</f>
        <v>1</v>
      </c>
      <c r="BC95" s="6" t="str">
        <f t="shared" ref="BC95" si="1843">BF93</f>
        <v>0</v>
      </c>
      <c r="BD95" s="6" t="str">
        <f t="shared" ref="BD95" si="1844">BG93</f>
        <v>1</v>
      </c>
      <c r="BE95" s="23" t="str">
        <f t="shared" ref="BE95" si="1845">BH93</f>
        <v>1</v>
      </c>
      <c r="BF95" s="6" t="str">
        <f t="shared" ref="BF95" si="1846">BI93</f>
        <v>0</v>
      </c>
      <c r="BG95" s="6" t="str">
        <f t="shared" ref="BG95" si="1847">BJ93</f>
        <v>1</v>
      </c>
      <c r="BH95" s="6" t="str">
        <f>BI93</f>
        <v>0</v>
      </c>
      <c r="BI95" s="6" t="str">
        <f>BJ93</f>
        <v>1</v>
      </c>
      <c r="BJ95" s="6" t="str">
        <f>BK93</f>
        <v>1</v>
      </c>
      <c r="BK95" s="6" t="str">
        <f>BL93</f>
        <v>0</v>
      </c>
      <c r="BL95" s="6" t="str">
        <f>BM93</f>
        <v>1</v>
      </c>
      <c r="BM95" s="14" t="str">
        <f>AH93</f>
        <v>0</v>
      </c>
      <c r="BN95" s="4" t="str">
        <f>BP89</f>
        <v>1</v>
      </c>
      <c r="BO95" s="4" t="str">
        <f t="shared" ref="BO95" si="1848">BQ89</f>
        <v>0</v>
      </c>
      <c r="BP95" s="4" t="str">
        <f t="shared" ref="BP95" si="1849">BR89</f>
        <v>1</v>
      </c>
      <c r="BQ95" s="4" t="str">
        <f t="shared" ref="BQ95" si="1850">BS89</f>
        <v>1</v>
      </c>
      <c r="BR95" s="4" t="str">
        <f t="shared" ref="BR95" si="1851">BT89</f>
        <v>0</v>
      </c>
      <c r="BS95" s="4" t="str">
        <f t="shared" ref="BS95" si="1852">BU89</f>
        <v>0</v>
      </c>
      <c r="BT95" s="4" t="str">
        <f t="shared" ref="BT95" si="1853">BV89</f>
        <v>0</v>
      </c>
      <c r="BU95" s="4" t="str">
        <f t="shared" ref="BU95" si="1854">BW89</f>
        <v>0</v>
      </c>
      <c r="BV95" s="22" t="str">
        <f t="shared" ref="BV95" si="1855">BX89</f>
        <v>0</v>
      </c>
      <c r="BW95" s="6" t="str">
        <f t="shared" ref="BW95" si="1856">BY89</f>
        <v>1</v>
      </c>
      <c r="BX95" s="6" t="str">
        <f t="shared" ref="BX95" si="1857">BZ89</f>
        <v>1</v>
      </c>
      <c r="BY95" s="6" t="str">
        <f t="shared" ref="BY95" si="1858">CA89</f>
        <v>0</v>
      </c>
      <c r="BZ95" s="6" t="str">
        <f t="shared" ref="BZ95" si="1859">CB89</f>
        <v>1</v>
      </c>
      <c r="CA95" s="6" t="str">
        <f t="shared" ref="CA95" si="1860">CC89</f>
        <v>0</v>
      </c>
      <c r="CB95" s="6" t="str">
        <f t="shared" ref="CB95" si="1861">CD89</f>
        <v>1</v>
      </c>
      <c r="CC95" s="23" t="str">
        <f t="shared" ref="CC95" si="1862">CE89</f>
        <v>0</v>
      </c>
      <c r="CD95" s="4" t="str">
        <f t="shared" ref="CD95" si="1863">CF89</f>
        <v>1</v>
      </c>
      <c r="CE95" s="4" t="str">
        <f t="shared" ref="CE95" si="1864">CG89</f>
        <v>1</v>
      </c>
      <c r="CF95" s="4" t="str">
        <f t="shared" ref="CF95" si="1865">CH89</f>
        <v>0</v>
      </c>
      <c r="CG95" s="4" t="str">
        <f t="shared" ref="CG95" si="1866">CI89</f>
        <v>0</v>
      </c>
      <c r="CH95" s="4" t="str">
        <f t="shared" ref="CH95" si="1867">CJ89</f>
        <v>1</v>
      </c>
      <c r="CI95" s="4" t="str">
        <f t="shared" ref="CI95" si="1868">CK89</f>
        <v>1</v>
      </c>
      <c r="CJ95" s="4" t="str">
        <f t="shared" ref="CJ95" si="1869">CL89</f>
        <v>1</v>
      </c>
      <c r="CK95" s="4" t="str">
        <f t="shared" ref="CK95" si="1870">CM89</f>
        <v>1</v>
      </c>
      <c r="CL95" s="22" t="str">
        <f t="shared" ref="CL95" si="1871">CN89</f>
        <v>1</v>
      </c>
      <c r="CM95" s="6" t="str">
        <f t="shared" ref="CM95" si="1872">CO89</f>
        <v>1</v>
      </c>
      <c r="CN95" s="6" t="str">
        <f>BN89</f>
        <v>0</v>
      </c>
      <c r="CO95" s="6" t="str">
        <f>BO89</f>
        <v>1</v>
      </c>
      <c r="CP95" s="6" t="str">
        <f t="shared" ref="CP95" si="1873">CR89</f>
        <v>1</v>
      </c>
      <c r="CQ95" s="6" t="str">
        <f t="shared" ref="CQ95" si="1874">CS89</f>
        <v>0</v>
      </c>
      <c r="CR95" s="6" t="str">
        <f t="shared" ref="CR95" si="1875">CT89</f>
        <v>1</v>
      </c>
      <c r="CS95" s="23" t="str">
        <f t="shared" ref="CS95" si="1876">CU89</f>
        <v>1</v>
      </c>
      <c r="CT95" s="4" t="str">
        <f t="shared" ref="CT95" si="1877">CV89</f>
        <v>0</v>
      </c>
      <c r="CU95" s="4" t="str">
        <f t="shared" ref="CU95" si="1878">CW89</f>
        <v>0</v>
      </c>
      <c r="CV95" s="4" t="str">
        <f t="shared" ref="CV95" si="1879">CX89</f>
        <v>0</v>
      </c>
      <c r="CW95" s="4" t="str">
        <f t="shared" ref="CW95" si="1880">CY89</f>
        <v>0</v>
      </c>
      <c r="CX95" s="4" t="str">
        <f t="shared" ref="CX95" si="1881">CZ89</f>
        <v>0</v>
      </c>
      <c r="CY95" s="4" t="str">
        <f t="shared" ref="CY95" si="1882">DA89</f>
        <v>0</v>
      </c>
      <c r="CZ95" s="4" t="str">
        <f t="shared" ref="CZ95" si="1883">DB89</f>
        <v>0</v>
      </c>
      <c r="DA95" s="4" t="str">
        <f t="shared" ref="DA95" si="1884">DC89</f>
        <v>0</v>
      </c>
      <c r="DB95" s="22" t="str">
        <f t="shared" ref="DB95" si="1885">DD89</f>
        <v>1</v>
      </c>
      <c r="DC95" s="6" t="str">
        <f t="shared" ref="DC95" si="1886">DE89</f>
        <v>0</v>
      </c>
      <c r="DD95" s="6" t="str">
        <f t="shared" ref="DD95" si="1887">DF89</f>
        <v>0</v>
      </c>
      <c r="DE95" s="6" t="str">
        <f t="shared" ref="DE95" si="1888">DG89</f>
        <v>0</v>
      </c>
      <c r="DF95" s="6" t="str">
        <f t="shared" ref="DF95" si="1889">DH89</f>
        <v>1</v>
      </c>
      <c r="DG95" s="6" t="str">
        <f t="shared" ref="DG95" si="1890">DI89</f>
        <v>0</v>
      </c>
      <c r="DH95" s="6" t="str">
        <f t="shared" ref="DH95" si="1891">DJ89</f>
        <v>1</v>
      </c>
      <c r="DI95" s="23" t="str">
        <f t="shared" ref="DI95" si="1892">DK89</f>
        <v>0</v>
      </c>
      <c r="DJ95" s="22" t="str">
        <f t="shared" ref="DJ95" si="1893">DL89</f>
        <v>0</v>
      </c>
      <c r="DK95" s="6" t="str">
        <f t="shared" ref="DK95" si="1894">DM89</f>
        <v>1</v>
      </c>
      <c r="DL95" s="6" t="str">
        <f t="shared" ref="DL95" si="1895">DN89</f>
        <v>1</v>
      </c>
      <c r="DM95" s="6" t="str">
        <f t="shared" ref="DM95" si="1896">DO89</f>
        <v>1</v>
      </c>
      <c r="DN95" s="6" t="str">
        <f t="shared" ref="DN95" si="1897">DP89</f>
        <v>0</v>
      </c>
      <c r="DO95" s="6" t="str">
        <f t="shared" ref="DO95" si="1898">DQ89</f>
        <v>1</v>
      </c>
      <c r="DP95" s="6" t="str">
        <f>CP89</f>
        <v>1</v>
      </c>
      <c r="DQ95" s="23" t="str">
        <f>CQ89</f>
        <v>0</v>
      </c>
      <c r="DR95" s="4"/>
      <c r="DS95" s="4"/>
      <c r="DT95" s="4"/>
      <c r="DU95" s="4"/>
      <c r="DV95" s="4"/>
      <c r="DW95" s="4"/>
      <c r="DX95" s="4"/>
      <c r="DY95" s="4"/>
      <c r="DZ95" s="24" t="s">
        <v>110</v>
      </c>
    </row>
    <row r="96" spans="1:130" ht="20.25" customHeight="1" x14ac:dyDescent="0.25">
      <c r="A96" s="11" t="s">
        <v>13</v>
      </c>
      <c r="B96" s="5"/>
      <c r="C96" s="6"/>
      <c r="D96" s="6"/>
      <c r="E96" s="6"/>
      <c r="F96" s="6"/>
      <c r="G96" s="6"/>
      <c r="H96" s="6"/>
      <c r="I96" s="6"/>
      <c r="J96" s="22"/>
      <c r="K96" s="6"/>
      <c r="L96" s="6"/>
      <c r="M96" s="6"/>
      <c r="N96" s="6"/>
      <c r="O96" s="6"/>
      <c r="P96" s="6"/>
      <c r="Q96" s="23"/>
      <c r="R96" s="6" t="str">
        <f t="shared" ref="R96:BM96" si="1899">IF(R95=BN96,"0","1")</f>
        <v>1</v>
      </c>
      <c r="S96" s="6" t="str">
        <f t="shared" si="1899"/>
        <v>1</v>
      </c>
      <c r="T96" s="6" t="str">
        <f t="shared" si="1899"/>
        <v>1</v>
      </c>
      <c r="U96" s="6" t="str">
        <f t="shared" si="1899"/>
        <v>0</v>
      </c>
      <c r="V96" s="6" t="str">
        <f t="shared" si="1899"/>
        <v>0</v>
      </c>
      <c r="W96" s="6" t="str">
        <f t="shared" si="1899"/>
        <v>1</v>
      </c>
      <c r="X96" s="6" t="str">
        <f t="shared" si="1899"/>
        <v>0</v>
      </c>
      <c r="Y96" s="6" t="str">
        <f t="shared" si="1899"/>
        <v>0</v>
      </c>
      <c r="Z96" s="22" t="str">
        <f t="shared" si="1899"/>
        <v>1</v>
      </c>
      <c r="AA96" s="6" t="str">
        <f t="shared" si="1899"/>
        <v>1</v>
      </c>
      <c r="AB96" s="6" t="str">
        <f t="shared" si="1899"/>
        <v>0</v>
      </c>
      <c r="AC96" s="6" t="str">
        <f t="shared" si="1899"/>
        <v>1</v>
      </c>
      <c r="AD96" s="6" t="str">
        <f t="shared" si="1899"/>
        <v>0</v>
      </c>
      <c r="AE96" s="6" t="str">
        <f t="shared" si="1899"/>
        <v>0</v>
      </c>
      <c r="AF96" s="6" t="str">
        <f t="shared" si="1899"/>
        <v>1</v>
      </c>
      <c r="AG96" s="23" t="str">
        <f t="shared" si="1899"/>
        <v>1</v>
      </c>
      <c r="AH96" s="6" t="str">
        <f t="shared" si="1899"/>
        <v>1</v>
      </c>
      <c r="AI96" s="6" t="str">
        <f t="shared" si="1899"/>
        <v>0</v>
      </c>
      <c r="AJ96" s="6" t="str">
        <f t="shared" si="1899"/>
        <v>0</v>
      </c>
      <c r="AK96" s="6" t="str">
        <f t="shared" si="1899"/>
        <v>0</v>
      </c>
      <c r="AL96" s="6" t="str">
        <f t="shared" si="1899"/>
        <v>0</v>
      </c>
      <c r="AM96" s="6" t="str">
        <f t="shared" si="1899"/>
        <v>0</v>
      </c>
      <c r="AN96" s="6" t="str">
        <f t="shared" si="1899"/>
        <v>1</v>
      </c>
      <c r="AO96" s="6" t="str">
        <f t="shared" si="1899"/>
        <v>0</v>
      </c>
      <c r="AP96" s="22" t="str">
        <f t="shared" si="1899"/>
        <v>1</v>
      </c>
      <c r="AQ96" s="6" t="str">
        <f t="shared" si="1899"/>
        <v>1</v>
      </c>
      <c r="AR96" s="6" t="str">
        <f t="shared" si="1899"/>
        <v>0</v>
      </c>
      <c r="AS96" s="6" t="str">
        <f t="shared" si="1899"/>
        <v>1</v>
      </c>
      <c r="AT96" s="6" t="str">
        <f t="shared" si="1899"/>
        <v>1</v>
      </c>
      <c r="AU96" s="6" t="str">
        <f t="shared" si="1899"/>
        <v>0</v>
      </c>
      <c r="AV96" s="6" t="str">
        <f t="shared" si="1899"/>
        <v>0</v>
      </c>
      <c r="AW96" s="23" t="str">
        <f t="shared" si="1899"/>
        <v>1</v>
      </c>
      <c r="AX96" s="22" t="str">
        <f t="shared" si="1899"/>
        <v>0</v>
      </c>
      <c r="AY96" s="6" t="str">
        <f t="shared" si="1899"/>
        <v>0</v>
      </c>
      <c r="AZ96" s="6" t="str">
        <f t="shared" si="1899"/>
        <v>1</v>
      </c>
      <c r="BA96" s="6" t="str">
        <f t="shared" si="1899"/>
        <v>0</v>
      </c>
      <c r="BB96" s="6" t="str">
        <f t="shared" si="1899"/>
        <v>1</v>
      </c>
      <c r="BC96" s="6" t="str">
        <f t="shared" si="1899"/>
        <v>0</v>
      </c>
      <c r="BD96" s="6" t="str">
        <f t="shared" si="1899"/>
        <v>1</v>
      </c>
      <c r="BE96" s="23" t="str">
        <f t="shared" si="1899"/>
        <v>1</v>
      </c>
      <c r="BF96" s="6" t="str">
        <f t="shared" si="1899"/>
        <v>0</v>
      </c>
      <c r="BG96" s="6" t="str">
        <f t="shared" si="1899"/>
        <v>1</v>
      </c>
      <c r="BH96" s="6" t="str">
        <f t="shared" si="1899"/>
        <v>0</v>
      </c>
      <c r="BI96" s="6" t="str">
        <f t="shared" si="1899"/>
        <v>1</v>
      </c>
      <c r="BJ96" s="6" t="str">
        <f t="shared" si="1899"/>
        <v>0</v>
      </c>
      <c r="BK96" s="6" t="str">
        <f t="shared" si="1899"/>
        <v>0</v>
      </c>
      <c r="BL96" s="6" t="str">
        <f t="shared" si="1899"/>
        <v>0</v>
      </c>
      <c r="BM96" s="14" t="str">
        <f t="shared" si="1899"/>
        <v>1</v>
      </c>
      <c r="BN96" s="4" t="str">
        <f>CA95</f>
        <v>0</v>
      </c>
      <c r="BO96" s="4" t="str">
        <f>CD95</f>
        <v>1</v>
      </c>
      <c r="BP96" s="4" t="str">
        <f>BX95</f>
        <v>1</v>
      </c>
      <c r="BQ96" s="4" t="str">
        <f>CK95</f>
        <v>1</v>
      </c>
      <c r="BR96" s="4" t="str">
        <f>BN95</f>
        <v>1</v>
      </c>
      <c r="BS96" s="4" t="str">
        <f>BR95</f>
        <v>0</v>
      </c>
      <c r="BT96" s="4" t="str">
        <f>BP95</f>
        <v>1</v>
      </c>
      <c r="BU96" s="4" t="str">
        <f>CO95</f>
        <v>1</v>
      </c>
      <c r="BV96" s="22" t="str">
        <f>CB95</f>
        <v>1</v>
      </c>
      <c r="BW96" s="6" t="str">
        <f>BS95</f>
        <v>0</v>
      </c>
      <c r="BX96" s="6" t="str">
        <f>CH95</f>
        <v>1</v>
      </c>
      <c r="BY96" s="6" t="str">
        <f>BW95</f>
        <v>1</v>
      </c>
      <c r="BZ96" s="6" t="str">
        <f>CJ95</f>
        <v>1</v>
      </c>
      <c r="CA96" s="6" t="str">
        <f>CF95</f>
        <v>0</v>
      </c>
      <c r="CB96" s="6" t="str">
        <f>BY95</f>
        <v>0</v>
      </c>
      <c r="CC96" s="23" t="str">
        <f>BQ95</f>
        <v>1</v>
      </c>
      <c r="CD96" s="4" t="str">
        <f>CM95</f>
        <v>1</v>
      </c>
      <c r="CE96" s="4" t="str">
        <f>BU95</f>
        <v>0</v>
      </c>
      <c r="CF96" s="4" t="str">
        <f>CC95</f>
        <v>0</v>
      </c>
      <c r="CG96" s="4" t="str">
        <f>BT95</f>
        <v>0</v>
      </c>
      <c r="CH96" s="4" t="str">
        <f>CN95</f>
        <v>0</v>
      </c>
      <c r="CI96" s="4" t="str">
        <f>CG95</f>
        <v>0</v>
      </c>
      <c r="CJ96" s="4" t="str">
        <f>BZ95</f>
        <v>1</v>
      </c>
      <c r="CK96" s="4" t="str">
        <f>BO95</f>
        <v>0</v>
      </c>
      <c r="CL96" s="22" t="str">
        <f>DB95</f>
        <v>1</v>
      </c>
      <c r="CM96" s="6" t="str">
        <f>DM95</f>
        <v>1</v>
      </c>
      <c r="CN96" s="6" t="str">
        <f>CR95</f>
        <v>1</v>
      </c>
      <c r="CO96" s="6" t="str">
        <f>CX95</f>
        <v>0</v>
      </c>
      <c r="CP96" s="6" t="str">
        <f>DH95</f>
        <v>1</v>
      </c>
      <c r="CQ96" s="6" t="str">
        <f>DP95</f>
        <v>1</v>
      </c>
      <c r="CR96" s="6" t="str">
        <f>CQ95</f>
        <v>0</v>
      </c>
      <c r="CS96" s="23" t="str">
        <f>DA95</f>
        <v>0</v>
      </c>
      <c r="CT96" s="4" t="str">
        <f>DL95</f>
        <v>1</v>
      </c>
      <c r="CU96" s="4" t="str">
        <f>DF95</f>
        <v>1</v>
      </c>
      <c r="CV96" s="4" t="str">
        <f>CT95</f>
        <v>0</v>
      </c>
      <c r="CW96" s="4" t="str">
        <f>DI95</f>
        <v>0</v>
      </c>
      <c r="CX96" s="4" t="str">
        <f>DE95</f>
        <v>0</v>
      </c>
      <c r="CY96" s="4" t="str">
        <f>DJ95</f>
        <v>0</v>
      </c>
      <c r="CZ96" s="4" t="str">
        <f>CZ95</f>
        <v>0</v>
      </c>
      <c r="DA96" s="4" t="str">
        <f>DQ95</f>
        <v>0</v>
      </c>
      <c r="DB96" s="22" t="str">
        <f>CU95</f>
        <v>0</v>
      </c>
      <c r="DC96" s="6" t="str">
        <f>DN95</f>
        <v>0</v>
      </c>
      <c r="DD96" s="6" t="str">
        <f>DG95</f>
        <v>0</v>
      </c>
      <c r="DE96" s="6" t="str">
        <f>DC95</f>
        <v>0</v>
      </c>
      <c r="DF96" s="6" t="str">
        <f>DK95</f>
        <v>1</v>
      </c>
      <c r="DG96" s="6" t="str">
        <f>CW95</f>
        <v>0</v>
      </c>
      <c r="DH96" s="6" t="str">
        <f>CP95</f>
        <v>1</v>
      </c>
      <c r="DI96" s="23" t="str">
        <f>CS95</f>
        <v>1</v>
      </c>
      <c r="DJ96" s="22"/>
      <c r="DK96" s="6"/>
      <c r="DL96" s="6"/>
      <c r="DM96" s="6"/>
      <c r="DN96" s="6"/>
      <c r="DO96" s="6"/>
      <c r="DP96" s="6"/>
      <c r="DQ96" s="23"/>
      <c r="DR96" s="4"/>
      <c r="DS96" s="4"/>
      <c r="DT96" s="4"/>
      <c r="DU96" s="4"/>
      <c r="DV96" s="4"/>
      <c r="DW96" s="4"/>
      <c r="DX96" s="4"/>
      <c r="DY96" s="4"/>
      <c r="DZ96" s="24" t="s">
        <v>108</v>
      </c>
    </row>
    <row r="97" spans="1:130" ht="20.25" customHeight="1" x14ac:dyDescent="0.25">
      <c r="A97" s="11" t="s">
        <v>14</v>
      </c>
      <c r="B97" s="5"/>
      <c r="C97" s="6"/>
      <c r="D97" s="6"/>
      <c r="E97" s="6"/>
      <c r="F97" s="6"/>
      <c r="G97" s="6"/>
      <c r="H97" s="6"/>
      <c r="I97" s="6"/>
      <c r="J97" s="22"/>
      <c r="K97" s="6"/>
      <c r="L97" s="6"/>
      <c r="M97" s="6"/>
      <c r="N97" s="6"/>
      <c r="O97" s="6"/>
      <c r="P97" s="6"/>
      <c r="Q97" s="23"/>
      <c r="R97" s="6"/>
      <c r="S97" s="6"/>
      <c r="T97" s="6"/>
      <c r="U97" s="6"/>
      <c r="V97" s="6"/>
      <c r="W97" s="6"/>
      <c r="X97" s="6"/>
      <c r="Y97" s="6"/>
      <c r="Z97" s="22"/>
      <c r="AA97" s="6"/>
      <c r="AB97" s="6"/>
      <c r="AC97" s="6"/>
      <c r="AD97" s="6"/>
      <c r="AE97" s="6"/>
      <c r="AF97" s="6"/>
      <c r="AG97" s="23"/>
      <c r="AH97" s="6" t="str">
        <f>VLOOKUP(R96&amp;S96&amp;T96&amp;U96&amp;V96&amp;W96, 'S-boxes'!A$2:AG$65, 2, TRUE)</f>
        <v>1</v>
      </c>
      <c r="AI97" s="6" t="str">
        <f>VLOOKUP(R96&amp;S96&amp;T96&amp;U96&amp;V96&amp;W96, 'S-boxes'!A$2:AG$65, 3, TRUE)</f>
        <v>0</v>
      </c>
      <c r="AJ97" s="6" t="str">
        <f>VLOOKUP(R96&amp;S96&amp;T96&amp;U96&amp;V96&amp;W96, 'S-boxes'!A$2:AG$65, 4, TRUE)</f>
        <v>1</v>
      </c>
      <c r="AK97" s="6" t="str">
        <f>VLOOKUP(R96&amp;S96&amp;T96&amp;U96&amp;V96&amp;W96, 'S-boxes'!A$2:AG$65, 5, TRUE)</f>
        <v>0</v>
      </c>
      <c r="AL97" s="6" t="str">
        <f>VLOOKUP(X96&amp;Y96&amp;Z96&amp;AA96&amp;AB96&amp;AC96, 'S-boxes'!A$2:AG$65, 6, TRUE)</f>
        <v>1</v>
      </c>
      <c r="AM97" s="6" t="str">
        <f>VLOOKUP(X96&amp;Y96&amp;Z96&amp;AA96&amp;AB96&amp;AC96, 'S-boxes'!A$2:AG$65, 7, TRUE)</f>
        <v>0</v>
      </c>
      <c r="AN97" s="6" t="str">
        <f>VLOOKUP(X96&amp;Y96&amp;Z96&amp;AA96&amp;AB96&amp;AC96, 'S-boxes'!A$2:AG$65, 8, TRUE)</f>
        <v>0</v>
      </c>
      <c r="AO97" s="6" t="str">
        <f>VLOOKUP(X96&amp;Y96&amp;Z96&amp;AA96&amp;AB96&amp;AC96, 'S-boxes'!A$2:AG$65, 9, TRUE)</f>
        <v>0</v>
      </c>
      <c r="AP97" s="22" t="str">
        <f>VLOOKUP(AD96&amp;AE96&amp;AF96&amp;AG96&amp;AH96&amp;AI96, 'S-boxes'!A$2:AG$65, 10, TRUE)</f>
        <v>0</v>
      </c>
      <c r="AQ97" s="6" t="str">
        <f>VLOOKUP(AD96&amp;AE96&amp;AF96&amp;AG96&amp;AH96&amp;AI96, 'S-boxes'!A$2:AG$65, 11, TRUE)</f>
        <v>1</v>
      </c>
      <c r="AR97" s="6" t="str">
        <f>VLOOKUP(AD96&amp;AE96&amp;AF96&amp;AG96&amp;AH96&amp;AI96, 'S-boxes'!A$2:AG$65, 12, TRUE)</f>
        <v>0</v>
      </c>
      <c r="AS97" s="6" t="str">
        <f>VLOOKUP(AD96&amp;AE96&amp;AF96&amp;AG96&amp;AH96&amp;AI96, 'S-boxes'!A$2:AG$65, 13, TRUE)</f>
        <v>1</v>
      </c>
      <c r="AT97" s="6" t="str">
        <f>VLOOKUP(AJ96&amp;AK96&amp;AL96&amp;AM96&amp;AN96&amp;AO96, 'S-boxes'!A$2:AG$65, 14, TRUE)</f>
        <v>1</v>
      </c>
      <c r="AU97" s="6" t="str">
        <f>VLOOKUP(AJ96&amp;AK96&amp;AL96&amp;AM96&amp;AN96&amp;AO96, 'S-boxes'!A$2:AG$65, 15, TRUE)</f>
        <v>1</v>
      </c>
      <c r="AV97" s="6" t="str">
        <f>VLOOKUP(AJ96&amp;AK96&amp;AL96&amp;AM96&amp;AN96&amp;AO96, 'S-boxes'!A$2:AG$65, 16, TRUE)</f>
        <v>0</v>
      </c>
      <c r="AW97" s="23" t="str">
        <f>VLOOKUP(AJ96&amp;AK96&amp;AL96&amp;AM96&amp;AN96&amp;AO96, 'S-boxes'!A$2:AG$65, 17, TRUE)</f>
        <v>1</v>
      </c>
      <c r="AX97" s="22" t="str">
        <f>VLOOKUP(AP96&amp;AQ96&amp;AR96&amp;AS96&amp;AT96&amp;AU96, 'S-boxes'!A$2:AG$65, 18, TRUE)</f>
        <v>0</v>
      </c>
      <c r="AY97" s="6" t="str">
        <f>VLOOKUP(AP96&amp;AQ96&amp;AR96&amp;AS96&amp;AT96&amp;AU96, 'S-boxes'!A$2:AG$65, 19, TRUE)</f>
        <v>1</v>
      </c>
      <c r="AZ97" s="6" t="str">
        <f>VLOOKUP(AP96&amp;AQ96&amp;AR96&amp;AS96&amp;AT96&amp;AU96, 'S-boxes'!A$2:AG$65, 20, TRUE)</f>
        <v>0</v>
      </c>
      <c r="BA97" s="6" t="str">
        <f>VLOOKUP(AP96&amp;AQ96&amp;AR96&amp;AS96&amp;AT96&amp;AU96, 'S-boxes'!A$2:AG$65, 21, TRUE)</f>
        <v>1</v>
      </c>
      <c r="BB97" s="6" t="str">
        <f>VLOOKUP(AV96&amp;AW96&amp;AX96&amp;AY96&amp;AZ96&amp;BA96, 'S-boxes'!A$2:AG$65, 22, TRUE)</f>
        <v>1</v>
      </c>
      <c r="BC97" s="6" t="str">
        <f>VLOOKUP(AV96&amp;AW96&amp;AX96&amp;AY96&amp;AZ96&amp;BA96, 'S-boxes'!A$2:AG$65, 23, TRUE)</f>
        <v>1</v>
      </c>
      <c r="BD97" s="6" t="str">
        <f>VLOOKUP(AV96&amp;AW96&amp;AX96&amp;AY96&amp;AZ96&amp;BA96, 'S-boxes'!A$2:AG$65, 24, TRUE)</f>
        <v>0</v>
      </c>
      <c r="BE97" s="23" t="str">
        <f>VLOOKUP(AV96&amp;AW96&amp;AX96&amp;AY96&amp;AZ96&amp;BA96, 'S-boxes'!A$2:AG$65, 25, TRUE)</f>
        <v>1</v>
      </c>
      <c r="BF97" s="6" t="str">
        <f>VLOOKUP(BB96&amp;BC96&amp;BD96&amp;BE96&amp;BF96&amp;BG96, 'S-boxes'!A$2:AG$65, 26, TRUE)</f>
        <v>1</v>
      </c>
      <c r="BG97" s="6" t="str">
        <f>VLOOKUP(BB96&amp;BC96&amp;BD96&amp;BE96&amp;BF96&amp;BG96, 'S-boxes'!A$2:AG$65, 27, TRUE)</f>
        <v>0</v>
      </c>
      <c r="BH97" s="6" t="str">
        <f>VLOOKUP(BB96&amp;BC96&amp;BD96&amp;BE96&amp;BF96&amp;BG96, 'S-boxes'!A$2:AG$65, 28, TRUE)</f>
        <v>1</v>
      </c>
      <c r="BI97" s="6" t="str">
        <f>VLOOKUP(BB96&amp;BC96&amp;BD96&amp;BE96&amp;BF96&amp;BG96, 'S-boxes'!A$2:AG$65, 29, TRUE)</f>
        <v>0</v>
      </c>
      <c r="BJ97" s="6" t="str">
        <f>VLOOKUP(BH96&amp;BI96&amp;BJ96&amp;BK96&amp;BL96&amp;BM96, 'S-boxes'!A$2:AG$65, 30, TRUE)</f>
        <v>1</v>
      </c>
      <c r="BK97" s="6" t="str">
        <f>VLOOKUP(BH96&amp;BI96&amp;BJ96&amp;BK96&amp;BL96&amp;BM96, 'S-boxes'!A$2:AG$65, 31, TRUE)</f>
        <v>1</v>
      </c>
      <c r="BL97" s="6" t="str">
        <f>VLOOKUP(BH96&amp;BI96&amp;BJ96&amp;BK96&amp;BL96&amp;BM96, 'S-boxes'!A$2:AG$65, 32, TRUE)</f>
        <v>0</v>
      </c>
      <c r="BM97" s="14" t="str">
        <f>VLOOKUP(BH96&amp;BI96&amp;BJ96&amp;BK96&amp;BL96&amp;BM96, 'S-boxes'!A$2:AG$65, 33, TRUE)</f>
        <v>0</v>
      </c>
      <c r="BN97" s="4"/>
      <c r="BO97" s="4"/>
      <c r="BP97" s="4"/>
      <c r="BQ97" s="4"/>
      <c r="BR97" s="4"/>
      <c r="BS97" s="4"/>
      <c r="BT97" s="4"/>
      <c r="BU97" s="4"/>
      <c r="BV97" s="22"/>
      <c r="BW97" s="6"/>
      <c r="BX97" s="6"/>
      <c r="BY97" s="6"/>
      <c r="BZ97" s="6"/>
      <c r="CA97" s="6"/>
      <c r="CB97" s="6"/>
      <c r="CC97" s="23"/>
      <c r="CD97" s="4"/>
      <c r="CE97" s="4"/>
      <c r="CF97" s="4"/>
      <c r="CG97" s="4"/>
      <c r="CH97" s="4"/>
      <c r="CI97" s="4"/>
      <c r="CJ97" s="4"/>
      <c r="CK97" s="4"/>
      <c r="CL97" s="22"/>
      <c r="CM97" s="6"/>
      <c r="CN97" s="6"/>
      <c r="CO97" s="6"/>
      <c r="CP97" s="6"/>
      <c r="CQ97" s="6"/>
      <c r="CR97" s="6"/>
      <c r="CS97" s="23"/>
      <c r="CT97" s="4"/>
      <c r="CU97" s="4"/>
      <c r="CV97" s="4"/>
      <c r="CW97" s="4"/>
      <c r="CX97" s="4"/>
      <c r="CY97" s="4"/>
      <c r="CZ97" s="4"/>
      <c r="DA97" s="4"/>
      <c r="DB97" s="22"/>
      <c r="DC97" s="6"/>
      <c r="DD97" s="6"/>
      <c r="DE97" s="6"/>
      <c r="DF97" s="6"/>
      <c r="DG97" s="6"/>
      <c r="DH97" s="6"/>
      <c r="DI97" s="23"/>
      <c r="DJ97" s="22"/>
      <c r="DK97" s="6"/>
      <c r="DL97" s="6"/>
      <c r="DM97" s="6"/>
      <c r="DN97" s="6"/>
      <c r="DO97" s="6"/>
      <c r="DP97" s="6"/>
      <c r="DQ97" s="23"/>
      <c r="DR97" s="4"/>
      <c r="DS97" s="4"/>
      <c r="DT97" s="4"/>
      <c r="DU97" s="4"/>
      <c r="DV97" s="4"/>
      <c r="DW97" s="4"/>
      <c r="DX97" s="4"/>
      <c r="DY97" s="4"/>
      <c r="DZ97" s="24"/>
    </row>
    <row r="98" spans="1:130" ht="20.25" customHeight="1" x14ac:dyDescent="0.25">
      <c r="A98" s="11" t="s">
        <v>15</v>
      </c>
      <c r="B98" s="5"/>
      <c r="C98" s="6"/>
      <c r="D98" s="6"/>
      <c r="E98" s="6"/>
      <c r="F98" s="6"/>
      <c r="G98" s="6"/>
      <c r="H98" s="6"/>
      <c r="I98" s="6"/>
      <c r="J98" s="22"/>
      <c r="K98" s="6"/>
      <c r="L98" s="6"/>
      <c r="M98" s="6"/>
      <c r="N98" s="6"/>
      <c r="O98" s="6"/>
      <c r="P98" s="6"/>
      <c r="Q98" s="23"/>
      <c r="R98" s="6"/>
      <c r="S98" s="6"/>
      <c r="T98" s="6"/>
      <c r="U98" s="6"/>
      <c r="V98" s="6"/>
      <c r="W98" s="6"/>
      <c r="X98" s="6"/>
      <c r="Y98" s="6"/>
      <c r="Z98" s="22"/>
      <c r="AA98" s="6"/>
      <c r="AB98" s="6"/>
      <c r="AC98" s="6"/>
      <c r="AD98" s="6"/>
      <c r="AE98" s="6"/>
      <c r="AF98" s="6"/>
      <c r="AG98" s="23"/>
      <c r="AH98" s="6" t="str">
        <f>AW97</f>
        <v>1</v>
      </c>
      <c r="AI98" s="6" t="str">
        <f>AN97</f>
        <v>0</v>
      </c>
      <c r="AJ98" s="6" t="str">
        <f>BA97</f>
        <v>1</v>
      </c>
      <c r="AK98" s="6" t="str">
        <f>BB97</f>
        <v>1</v>
      </c>
      <c r="AL98" s="6" t="str">
        <f>BJ97</f>
        <v>1</v>
      </c>
      <c r="AM98" s="6" t="str">
        <f>AS97</f>
        <v>1</v>
      </c>
      <c r="AN98" s="6" t="str">
        <f>BI97</f>
        <v>0</v>
      </c>
      <c r="AO98" s="6" t="str">
        <f>AX97</f>
        <v>0</v>
      </c>
      <c r="AP98" s="22" t="str">
        <f>AH97</f>
        <v>1</v>
      </c>
      <c r="AQ98" s="6" t="str">
        <f>AV97</f>
        <v>0</v>
      </c>
      <c r="AR98" s="6" t="str">
        <f>BD97</f>
        <v>0</v>
      </c>
      <c r="AS98" s="6" t="str">
        <f>BG97</f>
        <v>0</v>
      </c>
      <c r="AT98" s="6" t="str">
        <f>AL97</f>
        <v>1</v>
      </c>
      <c r="AU98" s="6" t="str">
        <f>AY97</f>
        <v>1</v>
      </c>
      <c r="AV98" s="6" t="str">
        <f>BL97</f>
        <v>0</v>
      </c>
      <c r="AW98" s="23" t="str">
        <f>AQ97</f>
        <v>1</v>
      </c>
      <c r="AX98" s="22" t="str">
        <f>AI97</f>
        <v>0</v>
      </c>
      <c r="AY98" s="6" t="str">
        <f>AO97</f>
        <v>0</v>
      </c>
      <c r="AZ98" s="6" t="str">
        <f>BE97</f>
        <v>1</v>
      </c>
      <c r="BA98" s="6" t="str">
        <f>AU97</f>
        <v>1</v>
      </c>
      <c r="BB98" s="6" t="str">
        <f>BM97</f>
        <v>0</v>
      </c>
      <c r="BC98" s="6" t="str">
        <f>BH97</f>
        <v>1</v>
      </c>
      <c r="BD98" s="6" t="str">
        <f>AJ97</f>
        <v>1</v>
      </c>
      <c r="BE98" s="23" t="str">
        <f>AP97</f>
        <v>0</v>
      </c>
      <c r="BF98" s="6" t="str">
        <f>AZ97</f>
        <v>0</v>
      </c>
      <c r="BG98" s="6" t="str">
        <f>AT97</f>
        <v>1</v>
      </c>
      <c r="BH98" s="6" t="str">
        <f>BK97</f>
        <v>1</v>
      </c>
      <c r="BI98" s="6" t="str">
        <f>AM97</f>
        <v>0</v>
      </c>
      <c r="BJ98" s="6" t="str">
        <f>BC97</f>
        <v>1</v>
      </c>
      <c r="BK98" s="6" t="str">
        <f>AR97</f>
        <v>0</v>
      </c>
      <c r="BL98" s="6" t="str">
        <f>AK97</f>
        <v>0</v>
      </c>
      <c r="BM98" s="14" t="str">
        <f>BF97</f>
        <v>1</v>
      </c>
      <c r="BN98" s="4"/>
      <c r="BO98" s="4"/>
      <c r="BP98" s="4"/>
      <c r="BQ98" s="4"/>
      <c r="BR98" s="4"/>
      <c r="BS98" s="4"/>
      <c r="BT98" s="4"/>
      <c r="BU98" s="4"/>
      <c r="BV98" s="22"/>
      <c r="BW98" s="6"/>
      <c r="BX98" s="6"/>
      <c r="BY98" s="6"/>
      <c r="BZ98" s="6"/>
      <c r="CA98" s="6"/>
      <c r="CB98" s="6"/>
      <c r="CC98" s="23"/>
      <c r="CD98" s="4"/>
      <c r="CE98" s="4"/>
      <c r="CF98" s="4"/>
      <c r="CG98" s="4"/>
      <c r="CH98" s="4"/>
      <c r="CI98" s="4"/>
      <c r="CJ98" s="4"/>
      <c r="CK98" s="4"/>
      <c r="CL98" s="22"/>
      <c r="CM98" s="6"/>
      <c r="CN98" s="6"/>
      <c r="CO98" s="6"/>
      <c r="CP98" s="6"/>
      <c r="CQ98" s="6"/>
      <c r="CR98" s="6"/>
      <c r="CS98" s="23"/>
      <c r="CT98" s="4"/>
      <c r="CU98" s="4"/>
      <c r="CV98" s="4"/>
      <c r="CW98" s="4"/>
      <c r="CX98" s="4"/>
      <c r="CY98" s="4"/>
      <c r="CZ98" s="4"/>
      <c r="DA98" s="4"/>
      <c r="DB98" s="22"/>
      <c r="DC98" s="6"/>
      <c r="DD98" s="6"/>
      <c r="DE98" s="6"/>
      <c r="DF98" s="6"/>
      <c r="DG98" s="6"/>
      <c r="DH98" s="6"/>
      <c r="DI98" s="23"/>
      <c r="DJ98" s="22"/>
      <c r="DK98" s="6"/>
      <c r="DL98" s="6"/>
      <c r="DM98" s="6"/>
      <c r="DN98" s="6"/>
      <c r="DO98" s="6"/>
      <c r="DP98" s="6"/>
      <c r="DQ98" s="23"/>
      <c r="DR98" s="4"/>
      <c r="DS98" s="4"/>
      <c r="DT98" s="4"/>
      <c r="DU98" s="4"/>
      <c r="DV98" s="4"/>
      <c r="DW98" s="4"/>
      <c r="DX98" s="4"/>
      <c r="DY98" s="4"/>
      <c r="DZ98" s="24"/>
    </row>
    <row r="99" spans="1:130" ht="20.25" customHeight="1" x14ac:dyDescent="0.25">
      <c r="A99" s="11" t="s">
        <v>17</v>
      </c>
      <c r="B99" s="5" t="str">
        <f>AH93</f>
        <v>0</v>
      </c>
      <c r="C99" s="6" t="str">
        <f t="shared" ref="C99" si="1900">AI93</f>
        <v>0</v>
      </c>
      <c r="D99" s="6" t="str">
        <f t="shared" ref="D99" si="1901">AJ93</f>
        <v>1</v>
      </c>
      <c r="E99" s="6" t="str">
        <f t="shared" ref="E99" si="1902">AK93</f>
        <v>1</v>
      </c>
      <c r="F99" s="6" t="str">
        <f t="shared" ref="F99" si="1903">AL93</f>
        <v>1</v>
      </c>
      <c r="G99" s="6" t="str">
        <f t="shared" ref="G99" si="1904">AM93</f>
        <v>0</v>
      </c>
      <c r="H99" s="6" t="str">
        <f t="shared" ref="H99" si="1905">AN93</f>
        <v>1</v>
      </c>
      <c r="I99" s="6" t="str">
        <f t="shared" ref="I99" si="1906">AO93</f>
        <v>1</v>
      </c>
      <c r="J99" s="22" t="str">
        <f t="shared" ref="J99" si="1907">AP93</f>
        <v>0</v>
      </c>
      <c r="K99" s="6" t="str">
        <f t="shared" ref="K99" si="1908">AQ93</f>
        <v>1</v>
      </c>
      <c r="L99" s="6" t="str">
        <f t="shared" ref="L99" si="1909">AR93</f>
        <v>0</v>
      </c>
      <c r="M99" s="6" t="str">
        <f t="shared" ref="M99" si="1910">AS93</f>
        <v>0</v>
      </c>
      <c r="N99" s="6" t="str">
        <f t="shared" ref="N99" si="1911">AT93</f>
        <v>0</v>
      </c>
      <c r="O99" s="6" t="str">
        <f t="shared" ref="O99" si="1912">AU93</f>
        <v>0</v>
      </c>
      <c r="P99" s="6" t="str">
        <f t="shared" ref="P99" si="1913">AV93</f>
        <v>0</v>
      </c>
      <c r="Q99" s="23" t="str">
        <f t="shared" ref="Q99" si="1914">AW93</f>
        <v>0</v>
      </c>
      <c r="R99" s="6" t="str">
        <f t="shared" ref="R99" si="1915">AX93</f>
        <v>0</v>
      </c>
      <c r="S99" s="6" t="str">
        <f t="shared" ref="S99" si="1916">AY93</f>
        <v>1</v>
      </c>
      <c r="T99" s="6" t="str">
        <f t="shared" ref="T99" si="1917">AZ93</f>
        <v>1</v>
      </c>
      <c r="U99" s="6" t="str">
        <f t="shared" ref="U99" si="1918">BA93</f>
        <v>0</v>
      </c>
      <c r="V99" s="6" t="str">
        <f t="shared" ref="V99" si="1919">BB93</f>
        <v>1</v>
      </c>
      <c r="W99" s="6" t="str">
        <f t="shared" ref="W99" si="1920">BC93</f>
        <v>1</v>
      </c>
      <c r="X99" s="6" t="str">
        <f t="shared" ref="X99" si="1921">BD93</f>
        <v>1</v>
      </c>
      <c r="Y99" s="6" t="str">
        <f t="shared" ref="Y99" si="1922">BE93</f>
        <v>1</v>
      </c>
      <c r="Z99" s="22" t="str">
        <f t="shared" ref="Z99" si="1923">BF93</f>
        <v>0</v>
      </c>
      <c r="AA99" s="6" t="str">
        <f t="shared" ref="AA99" si="1924">BG93</f>
        <v>1</v>
      </c>
      <c r="AB99" s="6" t="str">
        <f t="shared" ref="AB99" si="1925">BH93</f>
        <v>1</v>
      </c>
      <c r="AC99" s="6" t="str">
        <f t="shared" ref="AC99" si="1926">BI93</f>
        <v>0</v>
      </c>
      <c r="AD99" s="6" t="str">
        <f t="shared" ref="AD99" si="1927">BJ93</f>
        <v>1</v>
      </c>
      <c r="AE99" s="6" t="str">
        <f t="shared" ref="AE99" si="1928">BK93</f>
        <v>1</v>
      </c>
      <c r="AF99" s="6" t="str">
        <f t="shared" ref="AF99" si="1929">BL93</f>
        <v>0</v>
      </c>
      <c r="AG99" s="23" t="str">
        <f t="shared" ref="AG99" si="1930">BM93</f>
        <v>1</v>
      </c>
      <c r="AH99" s="6" t="str">
        <f>IF(AH98=B93,"0","1")</f>
        <v>1</v>
      </c>
      <c r="AI99" s="6" t="str">
        <f t="shared" ref="AI99" si="1931">IF(AI98=C93,"0","1")</f>
        <v>0</v>
      </c>
      <c r="AJ99" s="6" t="str">
        <f t="shared" ref="AJ99" si="1932">IF(AJ98=D93,"0","1")</f>
        <v>1</v>
      </c>
      <c r="AK99" s="6" t="str">
        <f t="shared" ref="AK99" si="1933">IF(AK98=E93,"0","1")</f>
        <v>0</v>
      </c>
      <c r="AL99" s="6" t="str">
        <f t="shared" ref="AL99" si="1934">IF(AL98=F93,"0","1")</f>
        <v>1</v>
      </c>
      <c r="AM99" s="6" t="str">
        <f t="shared" ref="AM99" si="1935">IF(AM98=G93,"0","1")</f>
        <v>1</v>
      </c>
      <c r="AN99" s="6" t="str">
        <f t="shared" ref="AN99" si="1936">IF(AN98=H93,"0","1")</f>
        <v>0</v>
      </c>
      <c r="AO99" s="6" t="str">
        <f t="shared" ref="AO99" si="1937">IF(AO98=I93,"0","1")</f>
        <v>1</v>
      </c>
      <c r="AP99" s="22" t="str">
        <f t="shared" ref="AP99" si="1938">IF(AP98=J93,"0","1")</f>
        <v>0</v>
      </c>
      <c r="AQ99" s="6" t="str">
        <f t="shared" ref="AQ99" si="1939">IF(AQ98=K93,"0","1")</f>
        <v>0</v>
      </c>
      <c r="AR99" s="6" t="str">
        <f t="shared" ref="AR99" si="1940">IF(AR98=L93,"0","1")</f>
        <v>1</v>
      </c>
      <c r="AS99" s="6" t="str">
        <f t="shared" ref="AS99" si="1941">IF(AS98=M93,"0","1")</f>
        <v>0</v>
      </c>
      <c r="AT99" s="6" t="str">
        <f t="shared" ref="AT99" si="1942">IF(AT98=N93,"0","1")</f>
        <v>1</v>
      </c>
      <c r="AU99" s="6" t="str">
        <f t="shared" ref="AU99" si="1943">IF(AU98=O93,"0","1")</f>
        <v>0</v>
      </c>
      <c r="AV99" s="6" t="str">
        <f t="shared" ref="AV99" si="1944">IF(AV98=P93,"0","1")</f>
        <v>1</v>
      </c>
      <c r="AW99" s="23" t="str">
        <f t="shared" ref="AW99" si="1945">IF(AW98=Q93,"0","1")</f>
        <v>1</v>
      </c>
      <c r="AX99" s="22" t="str">
        <f t="shared" ref="AX99" si="1946">IF(AX98=R93,"0","1")</f>
        <v>1</v>
      </c>
      <c r="AY99" s="6" t="str">
        <f t="shared" ref="AY99" si="1947">IF(AY98=S93,"0","1")</f>
        <v>1</v>
      </c>
      <c r="AZ99" s="6" t="str">
        <f t="shared" ref="AZ99" si="1948">IF(AZ98=T93,"0","1")</f>
        <v>0</v>
      </c>
      <c r="BA99" s="6" t="str">
        <f t="shared" ref="BA99" si="1949">IF(BA98=U93,"0","1")</f>
        <v>1</v>
      </c>
      <c r="BB99" s="6" t="str">
        <f t="shared" ref="BB99" si="1950">IF(BB98=V93,"0","1")</f>
        <v>1</v>
      </c>
      <c r="BC99" s="6" t="str">
        <f t="shared" ref="BC99" si="1951">IF(BC98=W93,"0","1")</f>
        <v>1</v>
      </c>
      <c r="BD99" s="6" t="str">
        <f t="shared" ref="BD99" si="1952">IF(BD98=X93,"0","1")</f>
        <v>0</v>
      </c>
      <c r="BE99" s="23" t="str">
        <f t="shared" ref="BE99" si="1953">IF(BE98=Y93,"0","1")</f>
        <v>0</v>
      </c>
      <c r="BF99" s="6" t="str">
        <f t="shared" ref="BF99" si="1954">IF(BF98=Z93,"0","1")</f>
        <v>0</v>
      </c>
      <c r="BG99" s="6" t="str">
        <f t="shared" ref="BG99" si="1955">IF(BG98=AA93,"0","1")</f>
        <v>0</v>
      </c>
      <c r="BH99" s="6" t="str">
        <f t="shared" ref="BH99" si="1956">IF(BH98=AB93,"0","1")</f>
        <v>1</v>
      </c>
      <c r="BI99" s="6" t="str">
        <f t="shared" ref="BI99" si="1957">IF(BI98=AC93,"0","1")</f>
        <v>1</v>
      </c>
      <c r="BJ99" s="6" t="str">
        <f t="shared" ref="BJ99" si="1958">IF(BJ98=AD93,"0","1")</f>
        <v>0</v>
      </c>
      <c r="BK99" s="6" t="str">
        <f t="shared" ref="BK99" si="1959">IF(BK98=AE93,"0","1")</f>
        <v>1</v>
      </c>
      <c r="BL99" s="6" t="str">
        <f t="shared" ref="BL99" si="1960">IF(BL98=AF93,"0","1")</f>
        <v>0</v>
      </c>
      <c r="BM99" s="14" t="str">
        <f t="shared" ref="BM99" si="1961">IF(BM98=AG93,"0","1")</f>
        <v>0</v>
      </c>
      <c r="BN99" s="4"/>
      <c r="BO99" s="4"/>
      <c r="BP99" s="4"/>
      <c r="BQ99" s="4"/>
      <c r="BR99" s="4"/>
      <c r="BS99" s="4"/>
      <c r="BT99" s="4"/>
      <c r="BU99" s="4"/>
      <c r="BV99" s="22"/>
      <c r="BW99" s="6"/>
      <c r="BX99" s="6"/>
      <c r="BY99" s="6"/>
      <c r="BZ99" s="6"/>
      <c r="CA99" s="6"/>
      <c r="CB99" s="6"/>
      <c r="CC99" s="23"/>
      <c r="CD99" s="4"/>
      <c r="CE99" s="4"/>
      <c r="CF99" s="4"/>
      <c r="CG99" s="4"/>
      <c r="CH99" s="4"/>
      <c r="CI99" s="4"/>
      <c r="CJ99" s="4"/>
      <c r="CK99" s="4"/>
      <c r="CL99" s="22"/>
      <c r="CM99" s="6"/>
      <c r="CN99" s="6"/>
      <c r="CO99" s="6"/>
      <c r="CP99" s="6"/>
      <c r="CQ99" s="6"/>
      <c r="CR99" s="6"/>
      <c r="CS99" s="23"/>
      <c r="CT99" s="4"/>
      <c r="CU99" s="4"/>
      <c r="CV99" s="4"/>
      <c r="CW99" s="4"/>
      <c r="CX99" s="4"/>
      <c r="CY99" s="4"/>
      <c r="CZ99" s="4"/>
      <c r="DA99" s="4"/>
      <c r="DB99" s="22"/>
      <c r="DC99" s="6"/>
      <c r="DD99" s="6"/>
      <c r="DE99" s="6"/>
      <c r="DF99" s="6"/>
      <c r="DG99" s="6"/>
      <c r="DH99" s="6"/>
      <c r="DI99" s="23"/>
      <c r="DJ99" s="22"/>
      <c r="DK99" s="6"/>
      <c r="DL99" s="6"/>
      <c r="DM99" s="6"/>
      <c r="DN99" s="6"/>
      <c r="DO99" s="6"/>
      <c r="DP99" s="6"/>
      <c r="DQ99" s="23"/>
      <c r="DR99" s="4"/>
      <c r="DS99" s="4"/>
      <c r="DT99" s="4"/>
      <c r="DU99" s="4"/>
      <c r="DV99" s="4"/>
      <c r="DW99" s="4"/>
      <c r="DX99" s="4"/>
      <c r="DY99" s="4"/>
      <c r="DZ99" s="24"/>
    </row>
    <row r="100" spans="1:130" ht="20.25" customHeight="1" x14ac:dyDescent="0.25">
      <c r="A100" s="16" t="s">
        <v>105</v>
      </c>
      <c r="B100" s="17"/>
      <c r="C100" s="18"/>
      <c r="D100" s="18"/>
      <c r="E100" s="18"/>
      <c r="F100" s="18"/>
      <c r="G100" s="18"/>
      <c r="H100" s="18"/>
      <c r="I100" s="18"/>
      <c r="J100" s="20"/>
      <c r="K100" s="18"/>
      <c r="L100" s="18"/>
      <c r="M100" s="18"/>
      <c r="N100" s="18"/>
      <c r="O100" s="18"/>
      <c r="P100" s="18"/>
      <c r="Q100" s="21"/>
      <c r="R100" s="18"/>
      <c r="S100" s="18"/>
      <c r="T100" s="18"/>
      <c r="U100" s="18"/>
      <c r="V100" s="18"/>
      <c r="W100" s="18"/>
      <c r="X100" s="18"/>
      <c r="Y100" s="18"/>
      <c r="Z100" s="20"/>
      <c r="AA100" s="18"/>
      <c r="AB100" s="18"/>
      <c r="AC100" s="18"/>
      <c r="AD100" s="18"/>
      <c r="AE100" s="18"/>
      <c r="AF100" s="18"/>
      <c r="AG100" s="21"/>
      <c r="AH100" s="18"/>
      <c r="AI100" s="18"/>
      <c r="AJ100" s="18"/>
      <c r="AK100" s="18"/>
      <c r="AL100" s="18"/>
      <c r="AM100" s="18"/>
      <c r="AN100" s="18"/>
      <c r="AO100" s="18"/>
      <c r="AP100" s="20"/>
      <c r="AQ100" s="18"/>
      <c r="AR100" s="18"/>
      <c r="AS100" s="18"/>
      <c r="AT100" s="18"/>
      <c r="AU100" s="18"/>
      <c r="AV100" s="18"/>
      <c r="AW100" s="21"/>
      <c r="AX100" s="20"/>
      <c r="AY100" s="18"/>
      <c r="AZ100" s="18"/>
      <c r="BA100" s="18"/>
      <c r="BB100" s="18"/>
      <c r="BC100" s="18"/>
      <c r="BD100" s="18"/>
      <c r="BE100" s="21"/>
      <c r="BF100" s="18"/>
      <c r="BG100" s="18"/>
      <c r="BH100" s="18"/>
      <c r="BI100" s="18"/>
      <c r="BJ100" s="18"/>
      <c r="BK100" s="18"/>
      <c r="BL100" s="18"/>
      <c r="BM100" s="19"/>
      <c r="BN100" s="18"/>
      <c r="BO100" s="18"/>
      <c r="BP100" s="18"/>
      <c r="BQ100" s="18"/>
      <c r="BR100" s="18"/>
      <c r="BS100" s="18"/>
      <c r="BT100" s="18"/>
      <c r="BU100" s="18"/>
      <c r="BV100" s="20"/>
      <c r="BW100" s="18"/>
      <c r="BX100" s="18"/>
      <c r="BY100" s="18"/>
      <c r="BZ100" s="18"/>
      <c r="CA100" s="18"/>
      <c r="CB100" s="18"/>
      <c r="CC100" s="21"/>
      <c r="CD100" s="18"/>
      <c r="CE100" s="18"/>
      <c r="CF100" s="18"/>
      <c r="CG100" s="18"/>
      <c r="CH100" s="18"/>
      <c r="CI100" s="18"/>
      <c r="CJ100" s="18"/>
      <c r="CK100" s="18"/>
      <c r="CL100" s="20"/>
      <c r="CM100" s="18"/>
      <c r="CN100" s="18"/>
      <c r="CO100" s="18"/>
      <c r="CP100" s="18"/>
      <c r="CQ100" s="18"/>
      <c r="CR100" s="18"/>
      <c r="CS100" s="21"/>
      <c r="CT100" s="18"/>
      <c r="CU100" s="18"/>
      <c r="CV100" s="18"/>
      <c r="CW100" s="18"/>
      <c r="CX100" s="18"/>
      <c r="CY100" s="18"/>
      <c r="CZ100" s="18"/>
      <c r="DA100" s="18"/>
      <c r="DB100" s="20"/>
      <c r="DC100" s="18"/>
      <c r="DD100" s="18"/>
      <c r="DE100" s="18"/>
      <c r="DF100" s="18"/>
      <c r="DG100" s="18"/>
      <c r="DH100" s="18"/>
      <c r="DI100" s="21"/>
      <c r="DJ100" s="20"/>
      <c r="DK100" s="18"/>
      <c r="DL100" s="18"/>
      <c r="DM100" s="18"/>
      <c r="DN100" s="18"/>
      <c r="DO100" s="18"/>
      <c r="DP100" s="18"/>
      <c r="DQ100" s="21"/>
      <c r="DR100" s="18"/>
      <c r="DS100" s="18"/>
      <c r="DT100" s="18"/>
      <c r="DU100" s="18"/>
      <c r="DV100" s="18"/>
      <c r="DW100" s="18"/>
      <c r="DX100" s="18"/>
      <c r="DY100" s="18"/>
      <c r="DZ100" s="25"/>
    </row>
    <row r="101" spans="1:130" ht="20.25" customHeight="1" x14ac:dyDescent="0.25">
      <c r="A101" s="11" t="s">
        <v>18</v>
      </c>
      <c r="B101" s="5"/>
      <c r="C101" s="6"/>
      <c r="D101" s="6"/>
      <c r="E101" s="6"/>
      <c r="F101" s="6"/>
      <c r="G101" s="6"/>
      <c r="H101" s="6"/>
      <c r="I101" s="6"/>
      <c r="J101" s="22"/>
      <c r="K101" s="6"/>
      <c r="L101" s="6"/>
      <c r="M101" s="6"/>
      <c r="N101" s="6"/>
      <c r="O101" s="6"/>
      <c r="P101" s="6"/>
      <c r="Q101" s="23"/>
      <c r="R101" s="6" t="str">
        <f>BM99</f>
        <v>0</v>
      </c>
      <c r="S101" s="6" t="str">
        <f>AH99</f>
        <v>1</v>
      </c>
      <c r="T101" s="6" t="str">
        <f>AI99</f>
        <v>0</v>
      </c>
      <c r="U101" s="6" t="str">
        <f>AJ99</f>
        <v>1</v>
      </c>
      <c r="V101" s="6" t="str">
        <f>AK99</f>
        <v>0</v>
      </c>
      <c r="W101" s="6" t="str">
        <f>AL99</f>
        <v>1</v>
      </c>
      <c r="X101" s="6" t="str">
        <f t="shared" ref="X101" si="1962">AK99</f>
        <v>0</v>
      </c>
      <c r="Y101" s="6" t="str">
        <f t="shared" ref="Y101" si="1963">AL99</f>
        <v>1</v>
      </c>
      <c r="Z101" s="22" t="str">
        <f t="shared" ref="Z101" si="1964">AM99</f>
        <v>1</v>
      </c>
      <c r="AA101" s="6" t="str">
        <f t="shared" ref="AA101" si="1965">AN99</f>
        <v>0</v>
      </c>
      <c r="AB101" s="6" t="str">
        <f t="shared" ref="AB101" si="1966">AO99</f>
        <v>1</v>
      </c>
      <c r="AC101" s="6" t="str">
        <f t="shared" ref="AC101" si="1967">AP99</f>
        <v>0</v>
      </c>
      <c r="AD101" s="6" t="str">
        <f t="shared" ref="AD101" si="1968">AO99</f>
        <v>1</v>
      </c>
      <c r="AE101" s="6" t="str">
        <f t="shared" ref="AE101" si="1969">AP99</f>
        <v>0</v>
      </c>
      <c r="AF101" s="6" t="str">
        <f t="shared" ref="AF101" si="1970">AQ99</f>
        <v>0</v>
      </c>
      <c r="AG101" s="23" t="str">
        <f t="shared" ref="AG101" si="1971">AR99</f>
        <v>1</v>
      </c>
      <c r="AH101" s="6" t="str">
        <f t="shared" ref="AH101" si="1972">AS99</f>
        <v>0</v>
      </c>
      <c r="AI101" s="6" t="str">
        <f t="shared" ref="AI101" si="1973">AT99</f>
        <v>1</v>
      </c>
      <c r="AJ101" s="6" t="str">
        <f t="shared" ref="AJ101" si="1974">AS99</f>
        <v>0</v>
      </c>
      <c r="AK101" s="6" t="str">
        <f t="shared" ref="AK101" si="1975">AT99</f>
        <v>1</v>
      </c>
      <c r="AL101" s="6" t="str">
        <f t="shared" ref="AL101" si="1976">AU99</f>
        <v>0</v>
      </c>
      <c r="AM101" s="6" t="str">
        <f t="shared" ref="AM101" si="1977">AV99</f>
        <v>1</v>
      </c>
      <c r="AN101" s="6" t="str">
        <f t="shared" ref="AN101" si="1978">AW99</f>
        <v>1</v>
      </c>
      <c r="AO101" s="6" t="str">
        <f t="shared" ref="AO101" si="1979">AX99</f>
        <v>1</v>
      </c>
      <c r="AP101" s="22" t="str">
        <f t="shared" ref="AP101" si="1980">AW99</f>
        <v>1</v>
      </c>
      <c r="AQ101" s="6" t="str">
        <f t="shared" ref="AQ101" si="1981">AX99</f>
        <v>1</v>
      </c>
      <c r="AR101" s="6" t="str">
        <f t="shared" ref="AR101" si="1982">AY99</f>
        <v>1</v>
      </c>
      <c r="AS101" s="6" t="str">
        <f t="shared" ref="AS101" si="1983">AZ99</f>
        <v>0</v>
      </c>
      <c r="AT101" s="6" t="str">
        <f t="shared" ref="AT101" si="1984">BA99</f>
        <v>1</v>
      </c>
      <c r="AU101" s="6" t="str">
        <f t="shared" ref="AU101" si="1985">BB99</f>
        <v>1</v>
      </c>
      <c r="AV101" s="6" t="str">
        <f t="shared" ref="AV101" si="1986">BA99</f>
        <v>1</v>
      </c>
      <c r="AW101" s="23" t="str">
        <f t="shared" ref="AW101" si="1987">BB99</f>
        <v>1</v>
      </c>
      <c r="AX101" s="22" t="str">
        <f t="shared" ref="AX101" si="1988">BC99</f>
        <v>1</v>
      </c>
      <c r="AY101" s="6" t="str">
        <f t="shared" ref="AY101" si="1989">BD99</f>
        <v>0</v>
      </c>
      <c r="AZ101" s="6" t="str">
        <f t="shared" ref="AZ101" si="1990">BE99</f>
        <v>0</v>
      </c>
      <c r="BA101" s="6" t="str">
        <f t="shared" ref="BA101" si="1991">BF99</f>
        <v>0</v>
      </c>
      <c r="BB101" s="6" t="str">
        <f t="shared" ref="BB101" si="1992">BE99</f>
        <v>0</v>
      </c>
      <c r="BC101" s="6" t="str">
        <f t="shared" ref="BC101" si="1993">BF99</f>
        <v>0</v>
      </c>
      <c r="BD101" s="6" t="str">
        <f t="shared" ref="BD101" si="1994">BG99</f>
        <v>0</v>
      </c>
      <c r="BE101" s="23" t="str">
        <f t="shared" ref="BE101" si="1995">BH99</f>
        <v>1</v>
      </c>
      <c r="BF101" s="6" t="str">
        <f t="shared" ref="BF101" si="1996">BI99</f>
        <v>1</v>
      </c>
      <c r="BG101" s="6" t="str">
        <f t="shared" ref="BG101" si="1997">BJ99</f>
        <v>0</v>
      </c>
      <c r="BH101" s="6" t="str">
        <f>BI99</f>
        <v>1</v>
      </c>
      <c r="BI101" s="6" t="str">
        <f>BJ99</f>
        <v>0</v>
      </c>
      <c r="BJ101" s="6" t="str">
        <f>BK99</f>
        <v>1</v>
      </c>
      <c r="BK101" s="6" t="str">
        <f>BL99</f>
        <v>0</v>
      </c>
      <c r="BL101" s="6" t="str">
        <f>BM99</f>
        <v>0</v>
      </c>
      <c r="BM101" s="14" t="str">
        <f>AH99</f>
        <v>1</v>
      </c>
      <c r="BN101" s="4" t="str">
        <f t="shared" ref="BN101:CN101" si="1998">BO95</f>
        <v>0</v>
      </c>
      <c r="BO101" s="4" t="str">
        <f t="shared" si="1998"/>
        <v>1</v>
      </c>
      <c r="BP101" s="4" t="str">
        <f t="shared" si="1998"/>
        <v>1</v>
      </c>
      <c r="BQ101" s="4" t="str">
        <f t="shared" si="1998"/>
        <v>0</v>
      </c>
      <c r="BR101" s="4" t="str">
        <f t="shared" si="1998"/>
        <v>0</v>
      </c>
      <c r="BS101" s="4" t="str">
        <f t="shared" si="1998"/>
        <v>0</v>
      </c>
      <c r="BT101" s="4" t="str">
        <f t="shared" si="1998"/>
        <v>0</v>
      </c>
      <c r="BU101" s="4" t="str">
        <f t="shared" si="1998"/>
        <v>0</v>
      </c>
      <c r="BV101" s="22" t="str">
        <f t="shared" si="1998"/>
        <v>1</v>
      </c>
      <c r="BW101" s="6" t="str">
        <f t="shared" si="1998"/>
        <v>1</v>
      </c>
      <c r="BX101" s="6" t="str">
        <f t="shared" si="1998"/>
        <v>0</v>
      </c>
      <c r="BY101" s="6" t="str">
        <f t="shared" si="1998"/>
        <v>1</v>
      </c>
      <c r="BZ101" s="6" t="str">
        <f t="shared" si="1998"/>
        <v>0</v>
      </c>
      <c r="CA101" s="6" t="str">
        <f t="shared" si="1998"/>
        <v>1</v>
      </c>
      <c r="CB101" s="6" t="str">
        <f t="shared" si="1998"/>
        <v>0</v>
      </c>
      <c r="CC101" s="23" t="str">
        <f t="shared" si="1998"/>
        <v>1</v>
      </c>
      <c r="CD101" s="4" t="str">
        <f t="shared" si="1998"/>
        <v>1</v>
      </c>
      <c r="CE101" s="4" t="str">
        <f t="shared" si="1998"/>
        <v>0</v>
      </c>
      <c r="CF101" s="4" t="str">
        <f t="shared" si="1998"/>
        <v>0</v>
      </c>
      <c r="CG101" s="4" t="str">
        <f t="shared" si="1998"/>
        <v>1</v>
      </c>
      <c r="CH101" s="4" t="str">
        <f t="shared" si="1998"/>
        <v>1</v>
      </c>
      <c r="CI101" s="4" t="str">
        <f t="shared" si="1998"/>
        <v>1</v>
      </c>
      <c r="CJ101" s="4" t="str">
        <f t="shared" si="1998"/>
        <v>1</v>
      </c>
      <c r="CK101" s="4" t="str">
        <f t="shared" si="1998"/>
        <v>1</v>
      </c>
      <c r="CL101" s="22" t="str">
        <f t="shared" si="1998"/>
        <v>1</v>
      </c>
      <c r="CM101" s="6" t="str">
        <f t="shared" si="1998"/>
        <v>0</v>
      </c>
      <c r="CN101" s="6" t="str">
        <f t="shared" si="1998"/>
        <v>1</v>
      </c>
      <c r="CO101" s="6" t="str">
        <f>BN95</f>
        <v>1</v>
      </c>
      <c r="CP101" s="6" t="str">
        <f t="shared" ref="CP101:DP101" si="1999">CQ95</f>
        <v>0</v>
      </c>
      <c r="CQ101" s="6" t="str">
        <f t="shared" si="1999"/>
        <v>1</v>
      </c>
      <c r="CR101" s="6" t="str">
        <f t="shared" si="1999"/>
        <v>1</v>
      </c>
      <c r="CS101" s="23" t="str">
        <f t="shared" si="1999"/>
        <v>0</v>
      </c>
      <c r="CT101" s="4" t="str">
        <f t="shared" si="1999"/>
        <v>0</v>
      </c>
      <c r="CU101" s="4" t="str">
        <f t="shared" si="1999"/>
        <v>0</v>
      </c>
      <c r="CV101" s="4" t="str">
        <f t="shared" si="1999"/>
        <v>0</v>
      </c>
      <c r="CW101" s="4" t="str">
        <f t="shared" si="1999"/>
        <v>0</v>
      </c>
      <c r="CX101" s="4" t="str">
        <f t="shared" si="1999"/>
        <v>0</v>
      </c>
      <c r="CY101" s="4" t="str">
        <f t="shared" si="1999"/>
        <v>0</v>
      </c>
      <c r="CZ101" s="4" t="str">
        <f t="shared" si="1999"/>
        <v>0</v>
      </c>
      <c r="DA101" s="4" t="str">
        <f t="shared" si="1999"/>
        <v>1</v>
      </c>
      <c r="DB101" s="22" t="str">
        <f t="shared" si="1999"/>
        <v>0</v>
      </c>
      <c r="DC101" s="6" t="str">
        <f t="shared" si="1999"/>
        <v>0</v>
      </c>
      <c r="DD101" s="6" t="str">
        <f t="shared" si="1999"/>
        <v>0</v>
      </c>
      <c r="DE101" s="6" t="str">
        <f t="shared" si="1999"/>
        <v>1</v>
      </c>
      <c r="DF101" s="6" t="str">
        <f t="shared" si="1999"/>
        <v>0</v>
      </c>
      <c r="DG101" s="6" t="str">
        <f t="shared" si="1999"/>
        <v>1</v>
      </c>
      <c r="DH101" s="6" t="str">
        <f t="shared" si="1999"/>
        <v>0</v>
      </c>
      <c r="DI101" s="23" t="str">
        <f t="shared" si="1999"/>
        <v>0</v>
      </c>
      <c r="DJ101" s="22" t="str">
        <f t="shared" si="1999"/>
        <v>1</v>
      </c>
      <c r="DK101" s="6" t="str">
        <f t="shared" si="1999"/>
        <v>1</v>
      </c>
      <c r="DL101" s="6" t="str">
        <f t="shared" si="1999"/>
        <v>1</v>
      </c>
      <c r="DM101" s="6" t="str">
        <f t="shared" si="1999"/>
        <v>0</v>
      </c>
      <c r="DN101" s="6" t="str">
        <f t="shared" si="1999"/>
        <v>1</v>
      </c>
      <c r="DO101" s="6" t="str">
        <f t="shared" si="1999"/>
        <v>1</v>
      </c>
      <c r="DP101" s="6" t="str">
        <f t="shared" si="1999"/>
        <v>0</v>
      </c>
      <c r="DQ101" s="23" t="str">
        <f>CP95</f>
        <v>1</v>
      </c>
      <c r="DR101" s="4"/>
      <c r="DS101" s="4"/>
      <c r="DT101" s="4"/>
      <c r="DU101" s="4"/>
      <c r="DV101" s="4"/>
      <c r="DW101" s="4"/>
      <c r="DX101" s="4"/>
      <c r="DY101" s="4"/>
      <c r="DZ101" s="24" t="s">
        <v>109</v>
      </c>
    </row>
    <row r="102" spans="1:130" ht="20.25" customHeight="1" x14ac:dyDescent="0.25">
      <c r="A102" s="11" t="s">
        <v>13</v>
      </c>
      <c r="B102" s="5"/>
      <c r="C102" s="6"/>
      <c r="D102" s="6"/>
      <c r="E102" s="6"/>
      <c r="F102" s="6"/>
      <c r="G102" s="6"/>
      <c r="H102" s="6"/>
      <c r="I102" s="6"/>
      <c r="J102" s="22"/>
      <c r="K102" s="6"/>
      <c r="L102" s="6"/>
      <c r="M102" s="6"/>
      <c r="N102" s="6"/>
      <c r="O102" s="6"/>
      <c r="P102" s="6"/>
      <c r="Q102" s="23"/>
      <c r="R102" s="6" t="str">
        <f t="shared" ref="R102:BM102" si="2000">IF(R101=BN102,"0","1")</f>
        <v>1</v>
      </c>
      <c r="S102" s="6" t="str">
        <f t="shared" si="2000"/>
        <v>0</v>
      </c>
      <c r="T102" s="6" t="str">
        <f t="shared" si="2000"/>
        <v>0</v>
      </c>
      <c r="U102" s="6" t="str">
        <f t="shared" si="2000"/>
        <v>0</v>
      </c>
      <c r="V102" s="6" t="str">
        <f t="shared" si="2000"/>
        <v>0</v>
      </c>
      <c r="W102" s="6" t="str">
        <f t="shared" si="2000"/>
        <v>1</v>
      </c>
      <c r="X102" s="6" t="str">
        <f t="shared" si="2000"/>
        <v>1</v>
      </c>
      <c r="Y102" s="6" t="str">
        <f t="shared" si="2000"/>
        <v>0</v>
      </c>
      <c r="Z102" s="22" t="str">
        <f t="shared" si="2000"/>
        <v>1</v>
      </c>
      <c r="AA102" s="6" t="str">
        <f t="shared" si="2000"/>
        <v>0</v>
      </c>
      <c r="AB102" s="6" t="str">
        <f t="shared" si="2000"/>
        <v>0</v>
      </c>
      <c r="AC102" s="6" t="str">
        <f t="shared" si="2000"/>
        <v>1</v>
      </c>
      <c r="AD102" s="6" t="str">
        <f t="shared" si="2000"/>
        <v>0</v>
      </c>
      <c r="AE102" s="6" t="str">
        <f t="shared" si="2000"/>
        <v>0</v>
      </c>
      <c r="AF102" s="6" t="str">
        <f t="shared" si="2000"/>
        <v>1</v>
      </c>
      <c r="AG102" s="23" t="str">
        <f t="shared" si="2000"/>
        <v>1</v>
      </c>
      <c r="AH102" s="6" t="str">
        <f t="shared" si="2000"/>
        <v>0</v>
      </c>
      <c r="AI102" s="6" t="str">
        <f t="shared" si="2000"/>
        <v>1</v>
      </c>
      <c r="AJ102" s="6" t="str">
        <f t="shared" si="2000"/>
        <v>1</v>
      </c>
      <c r="AK102" s="6" t="str">
        <f t="shared" si="2000"/>
        <v>1</v>
      </c>
      <c r="AL102" s="6" t="str">
        <f t="shared" si="2000"/>
        <v>1</v>
      </c>
      <c r="AM102" s="6" t="str">
        <f t="shared" si="2000"/>
        <v>0</v>
      </c>
      <c r="AN102" s="6" t="str">
        <f t="shared" si="2000"/>
        <v>1</v>
      </c>
      <c r="AO102" s="6" t="str">
        <f t="shared" si="2000"/>
        <v>0</v>
      </c>
      <c r="AP102" s="22" t="str">
        <f t="shared" si="2000"/>
        <v>1</v>
      </c>
      <c r="AQ102" s="6" t="str">
        <f t="shared" si="2000"/>
        <v>1</v>
      </c>
      <c r="AR102" s="6" t="str">
        <f t="shared" si="2000"/>
        <v>0</v>
      </c>
      <c r="AS102" s="6" t="str">
        <f t="shared" si="2000"/>
        <v>0</v>
      </c>
      <c r="AT102" s="6" t="str">
        <f t="shared" si="2000"/>
        <v>1</v>
      </c>
      <c r="AU102" s="6" t="str">
        <f t="shared" si="2000"/>
        <v>1</v>
      </c>
      <c r="AV102" s="6" t="str">
        <f t="shared" si="2000"/>
        <v>0</v>
      </c>
      <c r="AW102" s="23" t="str">
        <f t="shared" si="2000"/>
        <v>0</v>
      </c>
      <c r="AX102" s="22" t="str">
        <f t="shared" si="2000"/>
        <v>0</v>
      </c>
      <c r="AY102" s="6" t="str">
        <f t="shared" si="2000"/>
        <v>0</v>
      </c>
      <c r="AZ102" s="6" t="str">
        <f t="shared" si="2000"/>
        <v>0</v>
      </c>
      <c r="BA102" s="6" t="str">
        <f t="shared" si="2000"/>
        <v>0</v>
      </c>
      <c r="BB102" s="6" t="str">
        <f t="shared" si="2000"/>
        <v>1</v>
      </c>
      <c r="BC102" s="6" t="str">
        <f t="shared" si="2000"/>
        <v>1</v>
      </c>
      <c r="BD102" s="6" t="str">
        <f t="shared" si="2000"/>
        <v>0</v>
      </c>
      <c r="BE102" s="23" t="str">
        <f t="shared" si="2000"/>
        <v>0</v>
      </c>
      <c r="BF102" s="6" t="str">
        <f t="shared" si="2000"/>
        <v>1</v>
      </c>
      <c r="BG102" s="6" t="str">
        <f t="shared" si="2000"/>
        <v>1</v>
      </c>
      <c r="BH102" s="6" t="str">
        <f t="shared" si="2000"/>
        <v>0</v>
      </c>
      <c r="BI102" s="6" t="str">
        <f t="shared" si="2000"/>
        <v>0</v>
      </c>
      <c r="BJ102" s="6" t="str">
        <f t="shared" si="2000"/>
        <v>0</v>
      </c>
      <c r="BK102" s="6" t="str">
        <f t="shared" si="2000"/>
        <v>0</v>
      </c>
      <c r="BL102" s="6" t="str">
        <f t="shared" si="2000"/>
        <v>0</v>
      </c>
      <c r="BM102" s="14" t="str">
        <f t="shared" si="2000"/>
        <v>1</v>
      </c>
      <c r="BN102" s="4" t="str">
        <f>CA101</f>
        <v>1</v>
      </c>
      <c r="BO102" s="4" t="str">
        <f>CD101</f>
        <v>1</v>
      </c>
      <c r="BP102" s="4" t="str">
        <f>BX101</f>
        <v>0</v>
      </c>
      <c r="BQ102" s="4" t="str">
        <f>CK101</f>
        <v>1</v>
      </c>
      <c r="BR102" s="4" t="str">
        <f>BN101</f>
        <v>0</v>
      </c>
      <c r="BS102" s="4" t="str">
        <f>BR101</f>
        <v>0</v>
      </c>
      <c r="BT102" s="4" t="str">
        <f>BP101</f>
        <v>1</v>
      </c>
      <c r="BU102" s="4" t="str">
        <f>CO101</f>
        <v>1</v>
      </c>
      <c r="BV102" s="22" t="str">
        <f>CB101</f>
        <v>0</v>
      </c>
      <c r="BW102" s="6" t="str">
        <f>BS101</f>
        <v>0</v>
      </c>
      <c r="BX102" s="6" t="str">
        <f>CH101</f>
        <v>1</v>
      </c>
      <c r="BY102" s="6" t="str">
        <f>BW101</f>
        <v>1</v>
      </c>
      <c r="BZ102" s="6" t="str">
        <f>CJ101</f>
        <v>1</v>
      </c>
      <c r="CA102" s="6" t="str">
        <f>CF101</f>
        <v>0</v>
      </c>
      <c r="CB102" s="6" t="str">
        <f>BY101</f>
        <v>1</v>
      </c>
      <c r="CC102" s="23" t="str">
        <f>BQ101</f>
        <v>0</v>
      </c>
      <c r="CD102" s="4" t="str">
        <f>CM101</f>
        <v>0</v>
      </c>
      <c r="CE102" s="4" t="str">
        <f>BU101</f>
        <v>0</v>
      </c>
      <c r="CF102" s="4" t="str">
        <f>CC101</f>
        <v>1</v>
      </c>
      <c r="CG102" s="4" t="str">
        <f>BT101</f>
        <v>0</v>
      </c>
      <c r="CH102" s="4" t="str">
        <f>CN101</f>
        <v>1</v>
      </c>
      <c r="CI102" s="4" t="str">
        <f>CG101</f>
        <v>1</v>
      </c>
      <c r="CJ102" s="4" t="str">
        <f>BZ101</f>
        <v>0</v>
      </c>
      <c r="CK102" s="4" t="str">
        <f>BO101</f>
        <v>1</v>
      </c>
      <c r="CL102" s="22" t="str">
        <f>DB101</f>
        <v>0</v>
      </c>
      <c r="CM102" s="6" t="str">
        <f>DM101</f>
        <v>0</v>
      </c>
      <c r="CN102" s="6" t="str">
        <f>CR101</f>
        <v>1</v>
      </c>
      <c r="CO102" s="6" t="str">
        <f>CX101</f>
        <v>0</v>
      </c>
      <c r="CP102" s="6" t="str">
        <f>DH101</f>
        <v>0</v>
      </c>
      <c r="CQ102" s="6" t="str">
        <f>DP101</f>
        <v>0</v>
      </c>
      <c r="CR102" s="6" t="str">
        <f>CQ101</f>
        <v>1</v>
      </c>
      <c r="CS102" s="23" t="str">
        <f>DA101</f>
        <v>1</v>
      </c>
      <c r="CT102" s="4" t="str">
        <f>DL101</f>
        <v>1</v>
      </c>
      <c r="CU102" s="4" t="str">
        <f>DF101</f>
        <v>0</v>
      </c>
      <c r="CV102" s="4" t="str">
        <f>CT101</f>
        <v>0</v>
      </c>
      <c r="CW102" s="4" t="str">
        <f>DI101</f>
        <v>0</v>
      </c>
      <c r="CX102" s="4" t="str">
        <f>DE101</f>
        <v>1</v>
      </c>
      <c r="CY102" s="4" t="str">
        <f>DJ101</f>
        <v>1</v>
      </c>
      <c r="CZ102" s="4" t="str">
        <f>CZ101</f>
        <v>0</v>
      </c>
      <c r="DA102" s="4" t="str">
        <f>DQ101</f>
        <v>1</v>
      </c>
      <c r="DB102" s="22" t="str">
        <f>CU101</f>
        <v>0</v>
      </c>
      <c r="DC102" s="6" t="str">
        <f>DN101</f>
        <v>1</v>
      </c>
      <c r="DD102" s="6" t="str">
        <f>DG101</f>
        <v>1</v>
      </c>
      <c r="DE102" s="6" t="str">
        <f>DC101</f>
        <v>0</v>
      </c>
      <c r="DF102" s="6" t="str">
        <f>DK101</f>
        <v>1</v>
      </c>
      <c r="DG102" s="6" t="str">
        <f>CW101</f>
        <v>0</v>
      </c>
      <c r="DH102" s="6" t="str">
        <f>CP101</f>
        <v>0</v>
      </c>
      <c r="DI102" s="23" t="str">
        <f>CS101</f>
        <v>0</v>
      </c>
      <c r="DJ102" s="22"/>
      <c r="DK102" s="6"/>
      <c r="DL102" s="6"/>
      <c r="DM102" s="6"/>
      <c r="DN102" s="6"/>
      <c r="DO102" s="6"/>
      <c r="DP102" s="6"/>
      <c r="DQ102" s="23"/>
      <c r="DR102" s="4"/>
      <c r="DS102" s="4"/>
      <c r="DT102" s="4"/>
      <c r="DU102" s="4"/>
      <c r="DV102" s="4"/>
      <c r="DW102" s="4"/>
      <c r="DX102" s="4"/>
      <c r="DY102" s="4"/>
      <c r="DZ102" s="24" t="s">
        <v>108</v>
      </c>
    </row>
    <row r="103" spans="1:130" ht="20.25" customHeight="1" x14ac:dyDescent="0.25">
      <c r="A103" s="11" t="s">
        <v>14</v>
      </c>
      <c r="B103" s="5"/>
      <c r="C103" s="6"/>
      <c r="D103" s="6"/>
      <c r="E103" s="6"/>
      <c r="F103" s="6"/>
      <c r="G103" s="6"/>
      <c r="H103" s="6"/>
      <c r="I103" s="6"/>
      <c r="J103" s="22"/>
      <c r="K103" s="6"/>
      <c r="L103" s="6"/>
      <c r="M103" s="6"/>
      <c r="N103" s="6"/>
      <c r="O103" s="6"/>
      <c r="P103" s="6"/>
      <c r="Q103" s="23"/>
      <c r="R103" s="6"/>
      <c r="S103" s="6"/>
      <c r="T103" s="6"/>
      <c r="U103" s="6"/>
      <c r="V103" s="6"/>
      <c r="W103" s="6"/>
      <c r="X103" s="6"/>
      <c r="Y103" s="6"/>
      <c r="Z103" s="22"/>
      <c r="AA103" s="6"/>
      <c r="AB103" s="6"/>
      <c r="AC103" s="6"/>
      <c r="AD103" s="6"/>
      <c r="AE103" s="6"/>
      <c r="AF103" s="6"/>
      <c r="AG103" s="23"/>
      <c r="AH103" s="6" t="str">
        <f>VLOOKUP(R102&amp;S102&amp;T102&amp;U102&amp;V102&amp;W102, 'S-boxes'!A$2:AG$65, 2, TRUE)</f>
        <v>1</v>
      </c>
      <c r="AI103" s="6" t="str">
        <f>VLOOKUP(R102&amp;S102&amp;T102&amp;U102&amp;V102&amp;W102, 'S-boxes'!A$2:AG$65, 3, TRUE)</f>
        <v>1</v>
      </c>
      <c r="AJ103" s="6" t="str">
        <f>VLOOKUP(R102&amp;S102&amp;T102&amp;U102&amp;V102&amp;W102, 'S-boxes'!A$2:AG$65, 4, TRUE)</f>
        <v>1</v>
      </c>
      <c r="AK103" s="6" t="str">
        <f>VLOOKUP(R102&amp;S102&amp;T102&amp;U102&amp;V102&amp;W102, 'S-boxes'!A$2:AG$65, 5, TRUE)</f>
        <v>1</v>
      </c>
      <c r="AL103" s="6" t="str">
        <f>VLOOKUP(X102&amp;Y102&amp;Z102&amp;AA102&amp;AB102&amp;AC102, 'S-boxes'!A$2:AG$65, 6, TRUE)</f>
        <v>0</v>
      </c>
      <c r="AM103" s="6" t="str">
        <f>VLOOKUP(X102&amp;Y102&amp;Z102&amp;AA102&amp;AB102&amp;AC102, 'S-boxes'!A$2:AG$65, 7, TRUE)</f>
        <v>0</v>
      </c>
      <c r="AN103" s="6" t="str">
        <f>VLOOKUP(X102&amp;Y102&amp;Z102&amp;AA102&amp;AB102&amp;AC102, 'S-boxes'!A$2:AG$65, 8, TRUE)</f>
        <v>1</v>
      </c>
      <c r="AO103" s="6" t="str">
        <f>VLOOKUP(X102&amp;Y102&amp;Z102&amp;AA102&amp;AB102&amp;AC102, 'S-boxes'!A$2:AG$65, 9, TRUE)</f>
        <v>1</v>
      </c>
      <c r="AP103" s="22" t="str">
        <f>VLOOKUP(AD102&amp;AE102&amp;AF102&amp;AG102&amp;AH102&amp;AI102, 'S-boxes'!A$2:AG$65, 10, TRUE)</f>
        <v>0</v>
      </c>
      <c r="AQ103" s="6" t="str">
        <f>VLOOKUP(AD102&amp;AE102&amp;AF102&amp;AG102&amp;AH102&amp;AI102, 'S-boxes'!A$2:AG$65, 11, TRUE)</f>
        <v>1</v>
      </c>
      <c r="AR103" s="6" t="str">
        <f>VLOOKUP(AD102&amp;AE102&amp;AF102&amp;AG102&amp;AH102&amp;AI102, 'S-boxes'!A$2:AG$65, 12, TRUE)</f>
        <v>1</v>
      </c>
      <c r="AS103" s="6" t="str">
        <f>VLOOKUP(AD102&amp;AE102&amp;AF102&amp;AG102&amp;AH102&amp;AI102, 'S-boxes'!A$2:AG$65, 13, TRUE)</f>
        <v>0</v>
      </c>
      <c r="AT103" s="6" t="str">
        <f>VLOOKUP(AJ102&amp;AK102&amp;AL102&amp;AM102&amp;AN102&amp;AO102, 'S-boxes'!A$2:AG$65, 14, TRUE)</f>
        <v>0</v>
      </c>
      <c r="AU103" s="6" t="str">
        <f>VLOOKUP(AJ102&amp;AK102&amp;AL102&amp;AM102&amp;AN102&amp;AO102, 'S-boxes'!A$2:AG$65, 15, TRUE)</f>
        <v>0</v>
      </c>
      <c r="AV103" s="6" t="str">
        <f>VLOOKUP(AJ102&amp;AK102&amp;AL102&amp;AM102&amp;AN102&amp;AO102, 'S-boxes'!A$2:AG$65, 16, TRUE)</f>
        <v>1</v>
      </c>
      <c r="AW103" s="23" t="str">
        <f>VLOOKUP(AJ102&amp;AK102&amp;AL102&amp;AM102&amp;AN102&amp;AO102, 'S-boxes'!A$2:AG$65, 17, TRUE)</f>
        <v>0</v>
      </c>
      <c r="AX103" s="22" t="str">
        <f>VLOOKUP(AP102&amp;AQ102&amp;AR102&amp;AS102&amp;AT102&amp;AU102, 'S-boxes'!A$2:AG$65, 18, TRUE)</f>
        <v>1</v>
      </c>
      <c r="AY103" s="6" t="str">
        <f>VLOOKUP(AP102&amp;AQ102&amp;AR102&amp;AS102&amp;AT102&amp;AU102, 'S-boxes'!A$2:AG$65, 19, TRUE)</f>
        <v>1</v>
      </c>
      <c r="AZ103" s="6" t="str">
        <f>VLOOKUP(AP102&amp;AQ102&amp;AR102&amp;AS102&amp;AT102&amp;AU102, 'S-boxes'!A$2:AG$65, 20, TRUE)</f>
        <v>1</v>
      </c>
      <c r="BA103" s="6" t="str">
        <f>VLOOKUP(AP102&amp;AQ102&amp;AR102&amp;AS102&amp;AT102&amp;AU102, 'S-boxes'!A$2:AG$65, 21, TRUE)</f>
        <v>1</v>
      </c>
      <c r="BB103" s="6" t="str">
        <f>VLOOKUP(AV102&amp;AW102&amp;AX102&amp;AY102&amp;AZ102&amp;BA102, 'S-boxes'!A$2:AG$65, 22, TRUE)</f>
        <v>1</v>
      </c>
      <c r="BC103" s="6" t="str">
        <f>VLOOKUP(AV102&amp;AW102&amp;AX102&amp;AY102&amp;AZ102&amp;BA102, 'S-boxes'!A$2:AG$65, 23, TRUE)</f>
        <v>1</v>
      </c>
      <c r="BD103" s="6" t="str">
        <f>VLOOKUP(AV102&amp;AW102&amp;AX102&amp;AY102&amp;AZ102&amp;BA102, 'S-boxes'!A$2:AG$65, 24, TRUE)</f>
        <v>0</v>
      </c>
      <c r="BE103" s="23" t="str">
        <f>VLOOKUP(AV102&amp;AW102&amp;AX102&amp;AY102&amp;AZ102&amp;BA102, 'S-boxes'!A$2:AG$65, 25, TRUE)</f>
        <v>0</v>
      </c>
      <c r="BF103" s="6" t="str">
        <f>VLOOKUP(BB102&amp;BC102&amp;BD102&amp;BE102&amp;BF102&amp;BG102, 'S-boxes'!A$2:AG$65, 26, TRUE)</f>
        <v>0</v>
      </c>
      <c r="BG103" s="6" t="str">
        <f>VLOOKUP(BB102&amp;BC102&amp;BD102&amp;BE102&amp;BF102&amp;BG102, 'S-boxes'!A$2:AG$65, 27, TRUE)</f>
        <v>1</v>
      </c>
      <c r="BH103" s="6" t="str">
        <f>VLOOKUP(BB102&amp;BC102&amp;BD102&amp;BE102&amp;BF102&amp;BG102, 'S-boxes'!A$2:AG$65, 28, TRUE)</f>
        <v>0</v>
      </c>
      <c r="BI103" s="6" t="str">
        <f>VLOOKUP(BB102&amp;BC102&amp;BD102&amp;BE102&amp;BF102&amp;BG102, 'S-boxes'!A$2:AG$65, 29, TRUE)</f>
        <v>1</v>
      </c>
      <c r="BJ103" s="6" t="str">
        <f>VLOOKUP(BH102&amp;BI102&amp;BJ102&amp;BK102&amp;BL102&amp;BM102, 'S-boxes'!A$2:AG$65, 30, TRUE)</f>
        <v>0</v>
      </c>
      <c r="BK103" s="6" t="str">
        <f>VLOOKUP(BH102&amp;BI102&amp;BJ102&amp;BK102&amp;BL102&amp;BM102, 'S-boxes'!A$2:AG$65, 31, TRUE)</f>
        <v>0</v>
      </c>
      <c r="BL103" s="6" t="str">
        <f>VLOOKUP(BH102&amp;BI102&amp;BJ102&amp;BK102&amp;BL102&amp;BM102, 'S-boxes'!A$2:AG$65, 32, TRUE)</f>
        <v>0</v>
      </c>
      <c r="BM103" s="14" t="str">
        <f>VLOOKUP(BH102&amp;BI102&amp;BJ102&amp;BK102&amp;BL102&amp;BM102, 'S-boxes'!A$2:AG$65, 33, TRUE)</f>
        <v>1</v>
      </c>
      <c r="BN103" s="4"/>
      <c r="BO103" s="4"/>
      <c r="BP103" s="4"/>
      <c r="BQ103" s="4"/>
      <c r="BR103" s="4"/>
      <c r="BS103" s="4"/>
      <c r="BT103" s="4"/>
      <c r="BU103" s="4"/>
      <c r="BV103" s="22"/>
      <c r="BW103" s="6"/>
      <c r="BX103" s="6"/>
      <c r="BY103" s="6"/>
      <c r="BZ103" s="6"/>
      <c r="CA103" s="6"/>
      <c r="CB103" s="6"/>
      <c r="CC103" s="23"/>
      <c r="CD103" s="4"/>
      <c r="CE103" s="4"/>
      <c r="CF103" s="4"/>
      <c r="CG103" s="4"/>
      <c r="CH103" s="4"/>
      <c r="CI103" s="4"/>
      <c r="CJ103" s="4"/>
      <c r="CK103" s="4"/>
      <c r="CL103" s="22"/>
      <c r="CM103" s="6"/>
      <c r="CN103" s="6"/>
      <c r="CO103" s="6"/>
      <c r="CP103" s="6"/>
      <c r="CQ103" s="6"/>
      <c r="CR103" s="6"/>
      <c r="CS103" s="23"/>
      <c r="CT103" s="4"/>
      <c r="CU103" s="4"/>
      <c r="CV103" s="4"/>
      <c r="CW103" s="4"/>
      <c r="CX103" s="4"/>
      <c r="CY103" s="4"/>
      <c r="CZ103" s="4"/>
      <c r="DA103" s="4"/>
      <c r="DB103" s="22"/>
      <c r="DC103" s="6"/>
      <c r="DD103" s="6"/>
      <c r="DE103" s="6"/>
      <c r="DF103" s="6"/>
      <c r="DG103" s="6"/>
      <c r="DH103" s="6"/>
      <c r="DI103" s="23"/>
      <c r="DJ103" s="22"/>
      <c r="DK103" s="6"/>
      <c r="DL103" s="6"/>
      <c r="DM103" s="6"/>
      <c r="DN103" s="6"/>
      <c r="DO103" s="6"/>
      <c r="DP103" s="6"/>
      <c r="DQ103" s="23"/>
      <c r="DR103" s="4"/>
      <c r="DS103" s="4"/>
      <c r="DT103" s="4"/>
      <c r="DU103" s="4"/>
      <c r="DV103" s="4"/>
      <c r="DW103" s="4"/>
      <c r="DX103" s="4"/>
      <c r="DY103" s="4"/>
      <c r="DZ103" s="24"/>
    </row>
    <row r="104" spans="1:130" ht="20.25" customHeight="1" x14ac:dyDescent="0.25">
      <c r="A104" s="11" t="s">
        <v>15</v>
      </c>
      <c r="B104" s="5"/>
      <c r="C104" s="6"/>
      <c r="D104" s="6"/>
      <c r="E104" s="6"/>
      <c r="F104" s="6"/>
      <c r="G104" s="6"/>
      <c r="H104" s="6"/>
      <c r="I104" s="6"/>
      <c r="J104" s="22"/>
      <c r="K104" s="6"/>
      <c r="L104" s="6"/>
      <c r="M104" s="6"/>
      <c r="N104" s="6"/>
      <c r="O104" s="6"/>
      <c r="P104" s="6"/>
      <c r="Q104" s="23"/>
      <c r="R104" s="6"/>
      <c r="S104" s="6"/>
      <c r="T104" s="6"/>
      <c r="U104" s="6"/>
      <c r="V104" s="6"/>
      <c r="W104" s="6"/>
      <c r="X104" s="6"/>
      <c r="Y104" s="6"/>
      <c r="Z104" s="22"/>
      <c r="AA104" s="6"/>
      <c r="AB104" s="6"/>
      <c r="AC104" s="6"/>
      <c r="AD104" s="6"/>
      <c r="AE104" s="6"/>
      <c r="AF104" s="6"/>
      <c r="AG104" s="23"/>
      <c r="AH104" s="6" t="str">
        <f>AW103</f>
        <v>0</v>
      </c>
      <c r="AI104" s="6" t="str">
        <f>AN103</f>
        <v>1</v>
      </c>
      <c r="AJ104" s="6" t="str">
        <f>BA103</f>
        <v>1</v>
      </c>
      <c r="AK104" s="6" t="str">
        <f>BB103</f>
        <v>1</v>
      </c>
      <c r="AL104" s="6" t="str">
        <f>BJ103</f>
        <v>0</v>
      </c>
      <c r="AM104" s="6" t="str">
        <f>AS103</f>
        <v>0</v>
      </c>
      <c r="AN104" s="6" t="str">
        <f>BI103</f>
        <v>1</v>
      </c>
      <c r="AO104" s="6" t="str">
        <f>AX103</f>
        <v>1</v>
      </c>
      <c r="AP104" s="22" t="str">
        <f>AH103</f>
        <v>1</v>
      </c>
      <c r="AQ104" s="6" t="str">
        <f>AV103</f>
        <v>1</v>
      </c>
      <c r="AR104" s="6" t="str">
        <f>BD103</f>
        <v>0</v>
      </c>
      <c r="AS104" s="6" t="str">
        <f>BG103</f>
        <v>1</v>
      </c>
      <c r="AT104" s="6" t="str">
        <f>AL103</f>
        <v>0</v>
      </c>
      <c r="AU104" s="6" t="str">
        <f>AY103</f>
        <v>1</v>
      </c>
      <c r="AV104" s="6" t="str">
        <f>BL103</f>
        <v>0</v>
      </c>
      <c r="AW104" s="23" t="str">
        <f>AQ103</f>
        <v>1</v>
      </c>
      <c r="AX104" s="22" t="str">
        <f>AI103</f>
        <v>1</v>
      </c>
      <c r="AY104" s="6" t="str">
        <f>AO103</f>
        <v>1</v>
      </c>
      <c r="AZ104" s="6" t="str">
        <f>BE103</f>
        <v>0</v>
      </c>
      <c r="BA104" s="6" t="str">
        <f>AU103</f>
        <v>0</v>
      </c>
      <c r="BB104" s="6" t="str">
        <f>BM103</f>
        <v>1</v>
      </c>
      <c r="BC104" s="6" t="str">
        <f>BH103</f>
        <v>0</v>
      </c>
      <c r="BD104" s="6" t="str">
        <f>AJ103</f>
        <v>1</v>
      </c>
      <c r="BE104" s="23" t="str">
        <f>AP103</f>
        <v>0</v>
      </c>
      <c r="BF104" s="6" t="str">
        <f>AZ103</f>
        <v>1</v>
      </c>
      <c r="BG104" s="6" t="str">
        <f>AT103</f>
        <v>0</v>
      </c>
      <c r="BH104" s="6" t="str">
        <f>BK103</f>
        <v>0</v>
      </c>
      <c r="BI104" s="6" t="str">
        <f>AM103</f>
        <v>0</v>
      </c>
      <c r="BJ104" s="6" t="str">
        <f>BC103</f>
        <v>1</v>
      </c>
      <c r="BK104" s="6" t="str">
        <f>AR103</f>
        <v>1</v>
      </c>
      <c r="BL104" s="6" t="str">
        <f>AK103</f>
        <v>1</v>
      </c>
      <c r="BM104" s="14" t="str">
        <f>BF103</f>
        <v>0</v>
      </c>
      <c r="BN104" s="4"/>
      <c r="BO104" s="4"/>
      <c r="BP104" s="4"/>
      <c r="BQ104" s="4"/>
      <c r="BR104" s="4"/>
      <c r="BS104" s="4"/>
      <c r="BT104" s="4"/>
      <c r="BU104" s="4"/>
      <c r="BV104" s="22"/>
      <c r="BW104" s="6"/>
      <c r="BX104" s="6"/>
      <c r="BY104" s="6"/>
      <c r="BZ104" s="6"/>
      <c r="CA104" s="6"/>
      <c r="CB104" s="6"/>
      <c r="CC104" s="23"/>
      <c r="CD104" s="4"/>
      <c r="CE104" s="4"/>
      <c r="CF104" s="4"/>
      <c r="CG104" s="4"/>
      <c r="CH104" s="4"/>
      <c r="CI104" s="4"/>
      <c r="CJ104" s="4"/>
      <c r="CK104" s="4"/>
      <c r="CL104" s="22"/>
      <c r="CM104" s="6"/>
      <c r="CN104" s="6"/>
      <c r="CO104" s="6"/>
      <c r="CP104" s="6"/>
      <c r="CQ104" s="6"/>
      <c r="CR104" s="6"/>
      <c r="CS104" s="23"/>
      <c r="CT104" s="4"/>
      <c r="CU104" s="4"/>
      <c r="CV104" s="4"/>
      <c r="CW104" s="4"/>
      <c r="CX104" s="4"/>
      <c r="CY104" s="4"/>
      <c r="CZ104" s="4"/>
      <c r="DA104" s="4"/>
      <c r="DB104" s="22"/>
      <c r="DC104" s="6"/>
      <c r="DD104" s="6"/>
      <c r="DE104" s="6"/>
      <c r="DF104" s="6"/>
      <c r="DG104" s="6"/>
      <c r="DH104" s="6"/>
      <c r="DI104" s="23"/>
      <c r="DJ104" s="22"/>
      <c r="DK104" s="6"/>
      <c r="DL104" s="6"/>
      <c r="DM104" s="6"/>
      <c r="DN104" s="6"/>
      <c r="DO104" s="6"/>
      <c r="DP104" s="6"/>
      <c r="DQ104" s="23"/>
      <c r="DR104" s="4"/>
      <c r="DS104" s="4"/>
      <c r="DT104" s="4"/>
      <c r="DU104" s="4"/>
      <c r="DV104" s="4"/>
      <c r="DW104" s="4"/>
      <c r="DX104" s="4"/>
      <c r="DY104" s="4"/>
      <c r="DZ104" s="24"/>
    </row>
    <row r="105" spans="1:130" ht="20.25" customHeight="1" x14ac:dyDescent="0.25">
      <c r="A105" s="11" t="s">
        <v>107</v>
      </c>
      <c r="B105" s="5" t="str">
        <f t="shared" ref="B105:AG105" si="2001">IF(AH104=B99,"0","1")</f>
        <v>0</v>
      </c>
      <c r="C105" s="6" t="str">
        <f t="shared" si="2001"/>
        <v>1</v>
      </c>
      <c r="D105" s="6" t="str">
        <f t="shared" si="2001"/>
        <v>0</v>
      </c>
      <c r="E105" s="6" t="str">
        <f t="shared" si="2001"/>
        <v>0</v>
      </c>
      <c r="F105" s="6" t="str">
        <f t="shared" si="2001"/>
        <v>1</v>
      </c>
      <c r="G105" s="6" t="str">
        <f t="shared" si="2001"/>
        <v>0</v>
      </c>
      <c r="H105" s="6" t="str">
        <f t="shared" si="2001"/>
        <v>0</v>
      </c>
      <c r="I105" s="6" t="str">
        <f t="shared" si="2001"/>
        <v>0</v>
      </c>
      <c r="J105" s="22" t="str">
        <f t="shared" si="2001"/>
        <v>1</v>
      </c>
      <c r="K105" s="6" t="str">
        <f t="shared" si="2001"/>
        <v>0</v>
      </c>
      <c r="L105" s="6" t="str">
        <f t="shared" si="2001"/>
        <v>0</v>
      </c>
      <c r="M105" s="6" t="str">
        <f t="shared" si="2001"/>
        <v>1</v>
      </c>
      <c r="N105" s="6" t="str">
        <f t="shared" si="2001"/>
        <v>0</v>
      </c>
      <c r="O105" s="6" t="str">
        <f t="shared" si="2001"/>
        <v>1</v>
      </c>
      <c r="P105" s="6" t="str">
        <f t="shared" si="2001"/>
        <v>0</v>
      </c>
      <c r="Q105" s="23" t="str">
        <f t="shared" si="2001"/>
        <v>1</v>
      </c>
      <c r="R105" s="6" t="str">
        <f t="shared" si="2001"/>
        <v>1</v>
      </c>
      <c r="S105" s="6" t="str">
        <f t="shared" si="2001"/>
        <v>0</v>
      </c>
      <c r="T105" s="6" t="str">
        <f t="shared" si="2001"/>
        <v>1</v>
      </c>
      <c r="U105" s="6" t="str">
        <f t="shared" si="2001"/>
        <v>0</v>
      </c>
      <c r="V105" s="6" t="str">
        <f t="shared" si="2001"/>
        <v>0</v>
      </c>
      <c r="W105" s="6" t="str">
        <f t="shared" si="2001"/>
        <v>1</v>
      </c>
      <c r="X105" s="6" t="str">
        <f t="shared" si="2001"/>
        <v>0</v>
      </c>
      <c r="Y105" s="6" t="str">
        <f t="shared" si="2001"/>
        <v>1</v>
      </c>
      <c r="Z105" s="22" t="str">
        <f t="shared" si="2001"/>
        <v>1</v>
      </c>
      <c r="AA105" s="6" t="str">
        <f t="shared" si="2001"/>
        <v>1</v>
      </c>
      <c r="AB105" s="6" t="str">
        <f t="shared" si="2001"/>
        <v>1</v>
      </c>
      <c r="AC105" s="6" t="str">
        <f t="shared" si="2001"/>
        <v>0</v>
      </c>
      <c r="AD105" s="6" t="str">
        <f t="shared" si="2001"/>
        <v>0</v>
      </c>
      <c r="AE105" s="6" t="str">
        <f t="shared" si="2001"/>
        <v>0</v>
      </c>
      <c r="AF105" s="6" t="str">
        <f t="shared" si="2001"/>
        <v>1</v>
      </c>
      <c r="AG105" s="23" t="str">
        <f t="shared" si="2001"/>
        <v>1</v>
      </c>
      <c r="AH105" s="6" t="str">
        <f>AH99</f>
        <v>1</v>
      </c>
      <c r="AI105" s="6" t="str">
        <f t="shared" ref="AI105:BM105" si="2002">AI99</f>
        <v>0</v>
      </c>
      <c r="AJ105" s="6" t="str">
        <f t="shared" si="2002"/>
        <v>1</v>
      </c>
      <c r="AK105" s="6" t="str">
        <f t="shared" si="2002"/>
        <v>0</v>
      </c>
      <c r="AL105" s="6" t="str">
        <f t="shared" si="2002"/>
        <v>1</v>
      </c>
      <c r="AM105" s="6" t="str">
        <f t="shared" si="2002"/>
        <v>1</v>
      </c>
      <c r="AN105" s="6" t="str">
        <f t="shared" si="2002"/>
        <v>0</v>
      </c>
      <c r="AO105" s="6" t="str">
        <f t="shared" si="2002"/>
        <v>1</v>
      </c>
      <c r="AP105" s="22" t="str">
        <f t="shared" si="2002"/>
        <v>0</v>
      </c>
      <c r="AQ105" s="6" t="str">
        <f t="shared" si="2002"/>
        <v>0</v>
      </c>
      <c r="AR105" s="6" t="str">
        <f t="shared" si="2002"/>
        <v>1</v>
      </c>
      <c r="AS105" s="6" t="str">
        <f t="shared" si="2002"/>
        <v>0</v>
      </c>
      <c r="AT105" s="6" t="str">
        <f t="shared" si="2002"/>
        <v>1</v>
      </c>
      <c r="AU105" s="6" t="str">
        <f t="shared" si="2002"/>
        <v>0</v>
      </c>
      <c r="AV105" s="6" t="str">
        <f t="shared" si="2002"/>
        <v>1</v>
      </c>
      <c r="AW105" s="23" t="str">
        <f t="shared" si="2002"/>
        <v>1</v>
      </c>
      <c r="AX105" s="22" t="str">
        <f t="shared" si="2002"/>
        <v>1</v>
      </c>
      <c r="AY105" s="6" t="str">
        <f t="shared" si="2002"/>
        <v>1</v>
      </c>
      <c r="AZ105" s="6" t="str">
        <f t="shared" si="2002"/>
        <v>0</v>
      </c>
      <c r="BA105" s="6" t="str">
        <f t="shared" si="2002"/>
        <v>1</v>
      </c>
      <c r="BB105" s="6" t="str">
        <f t="shared" si="2002"/>
        <v>1</v>
      </c>
      <c r="BC105" s="6" t="str">
        <f t="shared" si="2002"/>
        <v>1</v>
      </c>
      <c r="BD105" s="6" t="str">
        <f t="shared" si="2002"/>
        <v>0</v>
      </c>
      <c r="BE105" s="23" t="str">
        <f t="shared" si="2002"/>
        <v>0</v>
      </c>
      <c r="BF105" s="6" t="str">
        <f t="shared" si="2002"/>
        <v>0</v>
      </c>
      <c r="BG105" s="6" t="str">
        <f t="shared" si="2002"/>
        <v>0</v>
      </c>
      <c r="BH105" s="6" t="str">
        <f t="shared" si="2002"/>
        <v>1</v>
      </c>
      <c r="BI105" s="6" t="str">
        <f t="shared" si="2002"/>
        <v>1</v>
      </c>
      <c r="BJ105" s="6" t="str">
        <f t="shared" si="2002"/>
        <v>0</v>
      </c>
      <c r="BK105" s="6" t="str">
        <f t="shared" si="2002"/>
        <v>1</v>
      </c>
      <c r="BL105" s="6" t="str">
        <f t="shared" si="2002"/>
        <v>0</v>
      </c>
      <c r="BM105" s="14" t="str">
        <f t="shared" si="2002"/>
        <v>0</v>
      </c>
      <c r="BN105" s="4"/>
      <c r="BO105" s="4"/>
      <c r="BP105" s="4"/>
      <c r="BQ105" s="4"/>
      <c r="BR105" s="4"/>
      <c r="BS105" s="4"/>
      <c r="BT105" s="4"/>
      <c r="BU105" s="4"/>
      <c r="BV105" s="22"/>
      <c r="BW105" s="6"/>
      <c r="BX105" s="6"/>
      <c r="BY105" s="6"/>
      <c r="BZ105" s="6"/>
      <c r="CA105" s="6"/>
      <c r="CB105" s="6"/>
      <c r="CC105" s="23"/>
      <c r="CD105" s="4"/>
      <c r="CE105" s="4"/>
      <c r="CF105" s="4"/>
      <c r="CG105" s="4"/>
      <c r="CH105" s="4"/>
      <c r="CI105" s="4"/>
      <c r="CJ105" s="4"/>
      <c r="CK105" s="4"/>
      <c r="CL105" s="22"/>
      <c r="CM105" s="6"/>
      <c r="CN105" s="6"/>
      <c r="CO105" s="6"/>
      <c r="CP105" s="6"/>
      <c r="CQ105" s="6"/>
      <c r="CR105" s="6"/>
      <c r="CS105" s="23"/>
      <c r="CT105" s="4"/>
      <c r="CU105" s="4"/>
      <c r="CV105" s="4"/>
      <c r="CW105" s="4"/>
      <c r="CX105" s="4"/>
      <c r="CY105" s="4"/>
      <c r="CZ105" s="4"/>
      <c r="DA105" s="4"/>
      <c r="DB105" s="22"/>
      <c r="DC105" s="6"/>
      <c r="DD105" s="6"/>
      <c r="DE105" s="6"/>
      <c r="DF105" s="6"/>
      <c r="DG105" s="6"/>
      <c r="DH105" s="6"/>
      <c r="DI105" s="23"/>
      <c r="DJ105" s="22"/>
      <c r="DK105" s="6"/>
      <c r="DL105" s="6"/>
      <c r="DM105" s="6"/>
      <c r="DN105" s="6"/>
      <c r="DO105" s="6"/>
      <c r="DP105" s="6"/>
      <c r="DQ105" s="23"/>
      <c r="DR105" s="4"/>
      <c r="DS105" s="4"/>
      <c r="DT105" s="4"/>
      <c r="DU105" s="4"/>
      <c r="DV105" s="4"/>
      <c r="DW105" s="4"/>
      <c r="DX105" s="4"/>
      <c r="DY105" s="4"/>
      <c r="DZ105" s="24"/>
    </row>
    <row r="106" spans="1:130" ht="20.25" customHeight="1" x14ac:dyDescent="0.25">
      <c r="A106" s="16" t="s">
        <v>106</v>
      </c>
      <c r="B106" s="17" t="str">
        <f>AO105</f>
        <v>1</v>
      </c>
      <c r="C106" s="18" t="str">
        <f>I105</f>
        <v>0</v>
      </c>
      <c r="D106" s="18" t="str">
        <f>AW105</f>
        <v>1</v>
      </c>
      <c r="E106" s="18" t="str">
        <f>Q105</f>
        <v>1</v>
      </c>
      <c r="F106" s="18" t="str">
        <f>BE105</f>
        <v>0</v>
      </c>
      <c r="G106" s="18" t="str">
        <f>Y105</f>
        <v>1</v>
      </c>
      <c r="H106" s="18" t="str">
        <f>BM105</f>
        <v>0</v>
      </c>
      <c r="I106" s="18" t="str">
        <f>AG105</f>
        <v>1</v>
      </c>
      <c r="J106" s="20" t="str">
        <f>AN105</f>
        <v>0</v>
      </c>
      <c r="K106" s="18" t="str">
        <f>H105</f>
        <v>0</v>
      </c>
      <c r="L106" s="18" t="str">
        <f>AV105</f>
        <v>1</v>
      </c>
      <c r="M106" s="18" t="str">
        <f>P105</f>
        <v>0</v>
      </c>
      <c r="N106" s="18" t="str">
        <f>BD105</f>
        <v>0</v>
      </c>
      <c r="O106" s="18" t="str">
        <f>X105</f>
        <v>0</v>
      </c>
      <c r="P106" s="18" t="str">
        <f>BL105</f>
        <v>0</v>
      </c>
      <c r="Q106" s="21" t="str">
        <f>AF105</f>
        <v>1</v>
      </c>
      <c r="R106" s="18" t="str">
        <f>AM105</f>
        <v>1</v>
      </c>
      <c r="S106" s="18" t="str">
        <f>G105</f>
        <v>0</v>
      </c>
      <c r="T106" s="18" t="str">
        <f>AU105</f>
        <v>0</v>
      </c>
      <c r="U106" s="18" t="str">
        <f>O105</f>
        <v>1</v>
      </c>
      <c r="V106" s="18" t="str">
        <f>BC105</f>
        <v>1</v>
      </c>
      <c r="W106" s="18" t="str">
        <f>W105</f>
        <v>1</v>
      </c>
      <c r="X106" s="18" t="str">
        <f>BK105</f>
        <v>1</v>
      </c>
      <c r="Y106" s="18" t="str">
        <f>AE105</f>
        <v>0</v>
      </c>
      <c r="Z106" s="20" t="str">
        <f>AL105</f>
        <v>1</v>
      </c>
      <c r="AA106" s="18" t="str">
        <f>F105</f>
        <v>1</v>
      </c>
      <c r="AB106" s="18" t="str">
        <f>AT105</f>
        <v>1</v>
      </c>
      <c r="AC106" s="18" t="str">
        <f>N105</f>
        <v>0</v>
      </c>
      <c r="AD106" s="18" t="str">
        <f>BB105</f>
        <v>1</v>
      </c>
      <c r="AE106" s="18" t="str">
        <f>V105</f>
        <v>0</v>
      </c>
      <c r="AF106" s="18" t="str">
        <f>BJ105</f>
        <v>0</v>
      </c>
      <c r="AG106" s="21" t="str">
        <f>AD105</f>
        <v>0</v>
      </c>
      <c r="AH106" s="18" t="str">
        <f>AK105</f>
        <v>0</v>
      </c>
      <c r="AI106" s="18" t="str">
        <f>E105</f>
        <v>0</v>
      </c>
      <c r="AJ106" s="18" t="str">
        <f>AS105</f>
        <v>0</v>
      </c>
      <c r="AK106" s="18" t="str">
        <f>M105</f>
        <v>1</v>
      </c>
      <c r="AL106" s="18" t="str">
        <f>BA105</f>
        <v>1</v>
      </c>
      <c r="AM106" s="18" t="str">
        <f>U105</f>
        <v>0</v>
      </c>
      <c r="AN106" s="18" t="str">
        <f>BI105</f>
        <v>1</v>
      </c>
      <c r="AO106" s="18" t="str">
        <f>AC105</f>
        <v>0</v>
      </c>
      <c r="AP106" s="20" t="str">
        <f>AJ105</f>
        <v>1</v>
      </c>
      <c r="AQ106" s="18" t="str">
        <f>D105</f>
        <v>0</v>
      </c>
      <c r="AR106" s="18" t="str">
        <f>AR105</f>
        <v>1</v>
      </c>
      <c r="AS106" s="18" t="str">
        <f>L105</f>
        <v>0</v>
      </c>
      <c r="AT106" s="18" t="str">
        <f>AZ105</f>
        <v>0</v>
      </c>
      <c r="AU106" s="18" t="str">
        <f>T105</f>
        <v>1</v>
      </c>
      <c r="AV106" s="18" t="str">
        <f>BH105</f>
        <v>1</v>
      </c>
      <c r="AW106" s="21" t="str">
        <f>AB105</f>
        <v>1</v>
      </c>
      <c r="AX106" s="20" t="str">
        <f>AI105</f>
        <v>0</v>
      </c>
      <c r="AY106" s="18" t="str">
        <f>C105</f>
        <v>1</v>
      </c>
      <c r="AZ106" s="18" t="str">
        <f>AQ105</f>
        <v>0</v>
      </c>
      <c r="BA106" s="18" t="str">
        <f>K105</f>
        <v>0</v>
      </c>
      <c r="BB106" s="18" t="str">
        <f>AY105</f>
        <v>1</v>
      </c>
      <c r="BC106" s="18" t="str">
        <f>S105</f>
        <v>0</v>
      </c>
      <c r="BD106" s="18" t="str">
        <f>BG105</f>
        <v>0</v>
      </c>
      <c r="BE106" s="21" t="str">
        <f>AA105</f>
        <v>1</v>
      </c>
      <c r="BF106" s="18" t="str">
        <f>AH105</f>
        <v>1</v>
      </c>
      <c r="BG106" s="18" t="str">
        <f>B105</f>
        <v>0</v>
      </c>
      <c r="BH106" s="18" t="str">
        <f>AP105</f>
        <v>0</v>
      </c>
      <c r="BI106" s="18" t="str">
        <f>J105</f>
        <v>1</v>
      </c>
      <c r="BJ106" s="18" t="str">
        <f>AX105</f>
        <v>1</v>
      </c>
      <c r="BK106" s="18" t="str">
        <f>R105</f>
        <v>1</v>
      </c>
      <c r="BL106" s="18" t="str">
        <f>BF105</f>
        <v>0</v>
      </c>
      <c r="BM106" s="19" t="str">
        <f>Z105</f>
        <v>1</v>
      </c>
      <c r="BN106" s="18"/>
      <c r="BO106" s="18"/>
      <c r="BP106" s="18"/>
      <c r="BQ106" s="18"/>
      <c r="BR106" s="18"/>
      <c r="BS106" s="18"/>
      <c r="BT106" s="18"/>
      <c r="BU106" s="18"/>
      <c r="BV106" s="20"/>
      <c r="BW106" s="18"/>
      <c r="BX106" s="18"/>
      <c r="BY106" s="18"/>
      <c r="BZ106" s="18"/>
      <c r="CA106" s="18"/>
      <c r="CB106" s="18"/>
      <c r="CC106" s="21"/>
      <c r="CD106" s="18"/>
      <c r="CE106" s="18"/>
      <c r="CF106" s="18"/>
      <c r="CG106" s="18"/>
      <c r="CH106" s="18"/>
      <c r="CI106" s="18"/>
      <c r="CJ106" s="18"/>
      <c r="CK106" s="18"/>
      <c r="CL106" s="20"/>
      <c r="CM106" s="18"/>
      <c r="CN106" s="18"/>
      <c r="CO106" s="18"/>
      <c r="CP106" s="18"/>
      <c r="CQ106" s="18"/>
      <c r="CR106" s="18"/>
      <c r="CS106" s="21"/>
      <c r="CT106" s="18"/>
      <c r="CU106" s="18"/>
      <c r="CV106" s="18"/>
      <c r="CW106" s="18"/>
      <c r="CX106" s="18"/>
      <c r="CY106" s="18"/>
      <c r="CZ106" s="18"/>
      <c r="DA106" s="18"/>
      <c r="DB106" s="20"/>
      <c r="DC106" s="18"/>
      <c r="DD106" s="18"/>
      <c r="DE106" s="18"/>
      <c r="DF106" s="18"/>
      <c r="DG106" s="18"/>
      <c r="DH106" s="18"/>
      <c r="DI106" s="21"/>
      <c r="DJ106" s="20"/>
      <c r="DK106" s="18"/>
      <c r="DL106" s="18"/>
      <c r="DM106" s="18"/>
      <c r="DN106" s="18"/>
      <c r="DO106" s="18"/>
      <c r="DP106" s="18"/>
      <c r="DQ106" s="21"/>
      <c r="DR106" s="18"/>
      <c r="DS106" s="18"/>
      <c r="DT106" s="18"/>
      <c r="DU106" s="18"/>
      <c r="DV106" s="18"/>
      <c r="DW106" s="18"/>
      <c r="DX106" s="18"/>
      <c r="DY106" s="18"/>
      <c r="DZ106" s="25"/>
    </row>
  </sheetData>
  <mergeCells count="11">
    <mergeCell ref="A2:BM2"/>
    <mergeCell ref="BN2:DZ2"/>
    <mergeCell ref="A1:DZ1"/>
    <mergeCell ref="B7:BM7"/>
    <mergeCell ref="BN7:DY7"/>
    <mergeCell ref="B4:Q4"/>
    <mergeCell ref="R4:AG4"/>
    <mergeCell ref="AH4:AW4"/>
    <mergeCell ref="AH5:AW5"/>
    <mergeCell ref="R5:AG5"/>
    <mergeCell ref="B5:Q5"/>
  </mergeCells>
  <pageMargins left="0.7" right="0.7" top="0.75" bottom="0.75" header="0.3" footer="0.3"/>
  <pageSetup orientation="portrait" horizontalDpi="300" verticalDpi="300" r:id="rId1"/>
  <ignoredErrors>
    <ignoredError sqref="CO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workbookViewId="0"/>
  </sheetViews>
  <sheetFormatPr defaultColWidth="2.85546875" defaultRowHeight="16.5" customHeight="1" x14ac:dyDescent="0.25"/>
  <cols>
    <col min="1" max="1" width="8.5703125" style="7" customWidth="1"/>
    <col min="2" max="16384" width="2.85546875" style="2"/>
  </cols>
  <sheetData>
    <row r="1" spans="1:33" s="7" customFormat="1" ht="16.5" customHeight="1" x14ac:dyDescent="0.25">
      <c r="A1" s="8" t="s">
        <v>5</v>
      </c>
      <c r="B1" s="37" t="s">
        <v>84</v>
      </c>
      <c r="C1" s="37"/>
      <c r="D1" s="37"/>
      <c r="E1" s="37"/>
      <c r="F1" s="36" t="s">
        <v>85</v>
      </c>
      <c r="G1" s="37"/>
      <c r="H1" s="37"/>
      <c r="I1" s="38"/>
      <c r="J1" s="37" t="s">
        <v>86</v>
      </c>
      <c r="K1" s="37"/>
      <c r="L1" s="37"/>
      <c r="M1" s="38"/>
      <c r="N1" s="37" t="s">
        <v>87</v>
      </c>
      <c r="O1" s="37"/>
      <c r="P1" s="37"/>
      <c r="Q1" s="38"/>
      <c r="R1" s="37" t="s">
        <v>88</v>
      </c>
      <c r="S1" s="37"/>
      <c r="T1" s="37"/>
      <c r="U1" s="37"/>
      <c r="V1" s="36" t="s">
        <v>89</v>
      </c>
      <c r="W1" s="37"/>
      <c r="X1" s="37"/>
      <c r="Y1" s="38"/>
      <c r="Z1" s="37" t="s">
        <v>90</v>
      </c>
      <c r="AA1" s="37"/>
      <c r="AB1" s="37"/>
      <c r="AC1" s="37"/>
      <c r="AD1" s="36" t="s">
        <v>19</v>
      </c>
      <c r="AE1" s="37"/>
      <c r="AF1" s="37"/>
      <c r="AG1" s="37"/>
    </row>
    <row r="2" spans="1:33" ht="16.5" customHeight="1" x14ac:dyDescent="0.25">
      <c r="A2" s="9" t="s">
        <v>20</v>
      </c>
      <c r="B2" s="2" t="s">
        <v>6</v>
      </c>
      <c r="C2" s="2" t="s">
        <v>6</v>
      </c>
      <c r="D2" s="2" t="s">
        <v>6</v>
      </c>
      <c r="E2" s="2" t="s">
        <v>4</v>
      </c>
      <c r="F2" s="10" t="s">
        <v>6</v>
      </c>
      <c r="G2" s="3" t="s">
        <v>6</v>
      </c>
      <c r="H2" s="3" t="s">
        <v>6</v>
      </c>
      <c r="I2" s="9" t="s">
        <v>6</v>
      </c>
      <c r="J2" s="3" t="s">
        <v>6</v>
      </c>
      <c r="K2" s="3" t="s">
        <v>4</v>
      </c>
      <c r="L2" s="3" t="s">
        <v>6</v>
      </c>
      <c r="M2" s="9" t="s">
        <v>4</v>
      </c>
      <c r="N2" s="3" t="s">
        <v>4</v>
      </c>
      <c r="O2" s="3" t="s">
        <v>6</v>
      </c>
      <c r="P2" s="3" t="s">
        <v>6</v>
      </c>
      <c r="Q2" s="9" t="s">
        <v>6</v>
      </c>
      <c r="R2" s="2" t="s">
        <v>4</v>
      </c>
      <c r="S2" s="2" t="s">
        <v>4</v>
      </c>
      <c r="T2" s="2" t="s">
        <v>6</v>
      </c>
      <c r="U2" s="2" t="s">
        <v>4</v>
      </c>
      <c r="V2" s="10" t="s">
        <v>6</v>
      </c>
      <c r="W2" s="3" t="s">
        <v>6</v>
      </c>
      <c r="X2" s="3" t="s">
        <v>4</v>
      </c>
      <c r="Y2" s="9" t="s">
        <v>4</v>
      </c>
      <c r="Z2" s="2" t="s">
        <v>4</v>
      </c>
      <c r="AA2" s="2" t="s">
        <v>6</v>
      </c>
      <c r="AB2" s="2" t="s">
        <v>4</v>
      </c>
      <c r="AC2" s="2" t="s">
        <v>4</v>
      </c>
      <c r="AD2" s="10" t="s">
        <v>6</v>
      </c>
      <c r="AE2" s="3" t="s">
        <v>6</v>
      </c>
      <c r="AF2" s="3" t="s">
        <v>4</v>
      </c>
      <c r="AG2" s="3" t="s">
        <v>6</v>
      </c>
    </row>
    <row r="3" spans="1:33" ht="16.5" customHeight="1" x14ac:dyDescent="0.25">
      <c r="A3" s="9" t="s">
        <v>21</v>
      </c>
      <c r="B3" s="2" t="s">
        <v>4</v>
      </c>
      <c r="C3" s="2" t="s">
        <v>4</v>
      </c>
      <c r="D3" s="2" t="s">
        <v>4</v>
      </c>
      <c r="E3" s="2" t="s">
        <v>4</v>
      </c>
      <c r="F3" s="10" t="s">
        <v>4</v>
      </c>
      <c r="G3" s="3" t="s">
        <v>4</v>
      </c>
      <c r="H3" s="3" t="s">
        <v>6</v>
      </c>
      <c r="I3" s="9" t="s">
        <v>6</v>
      </c>
      <c r="J3" s="3" t="s">
        <v>6</v>
      </c>
      <c r="K3" s="3" t="s">
        <v>6</v>
      </c>
      <c r="L3" s="3" t="s">
        <v>4</v>
      </c>
      <c r="M3" s="9" t="s">
        <v>6</v>
      </c>
      <c r="N3" s="3" t="s">
        <v>6</v>
      </c>
      <c r="O3" s="3" t="s">
        <v>6</v>
      </c>
      <c r="P3" s="3" t="s">
        <v>4</v>
      </c>
      <c r="Q3" s="9" t="s">
        <v>6</v>
      </c>
      <c r="R3" s="2" t="s">
        <v>6</v>
      </c>
      <c r="S3" s="2" t="s">
        <v>6</v>
      </c>
      <c r="T3" s="2" t="s">
        <v>6</v>
      </c>
      <c r="U3" s="2" t="s">
        <v>4</v>
      </c>
      <c r="V3" s="10" t="s">
        <v>6</v>
      </c>
      <c r="W3" s="3" t="s">
        <v>4</v>
      </c>
      <c r="X3" s="3" t="s">
        <v>6</v>
      </c>
      <c r="Y3" s="9" t="s">
        <v>4</v>
      </c>
      <c r="Z3" s="2" t="s">
        <v>6</v>
      </c>
      <c r="AA3" s="2" t="s">
        <v>6</v>
      </c>
      <c r="AB3" s="2" t="s">
        <v>4</v>
      </c>
      <c r="AC3" s="2" t="s">
        <v>6</v>
      </c>
      <c r="AD3" s="10" t="s">
        <v>4</v>
      </c>
      <c r="AE3" s="3" t="s">
        <v>4</v>
      </c>
      <c r="AF3" s="3" t="s">
        <v>4</v>
      </c>
      <c r="AG3" s="3" t="s">
        <v>6</v>
      </c>
    </row>
    <row r="4" spans="1:33" ht="16.5" customHeight="1" x14ac:dyDescent="0.25">
      <c r="A4" s="9" t="s">
        <v>22</v>
      </c>
      <c r="B4" s="2" t="s">
        <v>4</v>
      </c>
      <c r="C4" s="2" t="s">
        <v>6</v>
      </c>
      <c r="D4" s="2" t="s">
        <v>4</v>
      </c>
      <c r="E4" s="2" t="s">
        <v>4</v>
      </c>
      <c r="F4" s="10" t="s">
        <v>4</v>
      </c>
      <c r="G4" s="3" t="s">
        <v>4</v>
      </c>
      <c r="H4" s="3" t="s">
        <v>4</v>
      </c>
      <c r="I4" s="9" t="s">
        <v>6</v>
      </c>
      <c r="J4" s="3" t="s">
        <v>4</v>
      </c>
      <c r="K4" s="3" t="s">
        <v>4</v>
      </c>
      <c r="L4" s="3" t="s">
        <v>4</v>
      </c>
      <c r="M4" s="9" t="s">
        <v>4</v>
      </c>
      <c r="N4" s="3" t="s">
        <v>6</v>
      </c>
      <c r="O4" s="3" t="s">
        <v>6</v>
      </c>
      <c r="P4" s="3" t="s">
        <v>4</v>
      </c>
      <c r="Q4" s="9" t="s">
        <v>6</v>
      </c>
      <c r="R4" s="2" t="s">
        <v>6</v>
      </c>
      <c r="S4" s="2" t="s">
        <v>6</v>
      </c>
      <c r="T4" s="2" t="s">
        <v>4</v>
      </c>
      <c r="U4" s="2" t="s">
        <v>4</v>
      </c>
      <c r="V4" s="10" t="s">
        <v>4</v>
      </c>
      <c r="W4" s="3" t="s">
        <v>4</v>
      </c>
      <c r="X4" s="3" t="s">
        <v>4</v>
      </c>
      <c r="Y4" s="9" t="s">
        <v>6</v>
      </c>
      <c r="Z4" s="2" t="s">
        <v>6</v>
      </c>
      <c r="AA4" s="2" t="s">
        <v>4</v>
      </c>
      <c r="AB4" s="2" t="s">
        <v>6</v>
      </c>
      <c r="AC4" s="2" t="s">
        <v>6</v>
      </c>
      <c r="AD4" s="10" t="s">
        <v>4</v>
      </c>
      <c r="AE4" s="3" t="s">
        <v>4</v>
      </c>
      <c r="AF4" s="3" t="s">
        <v>6</v>
      </c>
      <c r="AG4" s="3" t="s">
        <v>4</v>
      </c>
    </row>
    <row r="5" spans="1:33" ht="16.5" customHeight="1" x14ac:dyDescent="0.25">
      <c r="A5" s="9" t="s">
        <v>23</v>
      </c>
      <c r="B5" s="2" t="s">
        <v>6</v>
      </c>
      <c r="C5" s="2" t="s">
        <v>6</v>
      </c>
      <c r="D5" s="2" t="s">
        <v>6</v>
      </c>
      <c r="E5" s="2" t="s">
        <v>6</v>
      </c>
      <c r="F5" s="10" t="s">
        <v>6</v>
      </c>
      <c r="G5" s="3" t="s">
        <v>6</v>
      </c>
      <c r="H5" s="3" t="s">
        <v>4</v>
      </c>
      <c r="I5" s="9" t="s">
        <v>6</v>
      </c>
      <c r="J5" s="3" t="s">
        <v>4</v>
      </c>
      <c r="K5" s="3" t="s">
        <v>6</v>
      </c>
      <c r="L5" s="3" t="s">
        <v>6</v>
      </c>
      <c r="M5" s="9" t="s">
        <v>6</v>
      </c>
      <c r="N5" s="3" t="s">
        <v>6</v>
      </c>
      <c r="O5" s="3" t="s">
        <v>4</v>
      </c>
      <c r="P5" s="3" t="s">
        <v>4</v>
      </c>
      <c r="Q5" s="9" t="s">
        <v>4</v>
      </c>
      <c r="R5" s="2" t="s">
        <v>6</v>
      </c>
      <c r="S5" s="2" t="s">
        <v>4</v>
      </c>
      <c r="T5" s="2" t="s">
        <v>6</v>
      </c>
      <c r="U5" s="2" t="s">
        <v>6</v>
      </c>
      <c r="V5" s="10" t="s">
        <v>6</v>
      </c>
      <c r="W5" s="3" t="s">
        <v>6</v>
      </c>
      <c r="X5" s="3" t="s">
        <v>6</v>
      </c>
      <c r="Y5" s="9" t="s">
        <v>6</v>
      </c>
      <c r="Z5" s="2" t="s">
        <v>4</v>
      </c>
      <c r="AA5" s="2" t="s">
        <v>4</v>
      </c>
      <c r="AB5" s="2" t="s">
        <v>4</v>
      </c>
      <c r="AC5" s="2" t="s">
        <v>4</v>
      </c>
      <c r="AD5" s="10" t="s">
        <v>6</v>
      </c>
      <c r="AE5" s="3" t="s">
        <v>6</v>
      </c>
      <c r="AF5" s="3" t="s">
        <v>6</v>
      </c>
      <c r="AG5" s="3" t="s">
        <v>6</v>
      </c>
    </row>
    <row r="6" spans="1:33" ht="16.5" customHeight="1" x14ac:dyDescent="0.25">
      <c r="A6" s="9" t="s">
        <v>24</v>
      </c>
      <c r="B6" s="2" t="s">
        <v>6</v>
      </c>
      <c r="C6" s="2" t="s">
        <v>6</v>
      </c>
      <c r="D6" s="2" t="s">
        <v>4</v>
      </c>
      <c r="E6" s="2" t="s">
        <v>6</v>
      </c>
      <c r="F6" s="10" t="s">
        <v>6</v>
      </c>
      <c r="G6" s="3" t="s">
        <v>4</v>
      </c>
      <c r="H6" s="3" t="s">
        <v>4</v>
      </c>
      <c r="I6" s="9" t="s">
        <v>4</v>
      </c>
      <c r="J6" s="3" t="s">
        <v>6</v>
      </c>
      <c r="K6" s="3" t="s">
        <v>4</v>
      </c>
      <c r="L6" s="3" t="s">
        <v>4</v>
      </c>
      <c r="M6" s="9" t="s">
        <v>6</v>
      </c>
      <c r="N6" s="3" t="s">
        <v>6</v>
      </c>
      <c r="O6" s="3" t="s">
        <v>6</v>
      </c>
      <c r="P6" s="3" t="s">
        <v>6</v>
      </c>
      <c r="Q6" s="9" t="s">
        <v>4</v>
      </c>
      <c r="R6" s="2" t="s">
        <v>4</v>
      </c>
      <c r="S6" s="2" t="s">
        <v>6</v>
      </c>
      <c r="T6" s="2" t="s">
        <v>4</v>
      </c>
      <c r="U6" s="2" t="s">
        <v>4</v>
      </c>
      <c r="V6" s="10" t="s">
        <v>6</v>
      </c>
      <c r="W6" s="3" t="s">
        <v>4</v>
      </c>
      <c r="X6" s="3" t="s">
        <v>6</v>
      </c>
      <c r="Y6" s="9" t="s">
        <v>4</v>
      </c>
      <c r="Z6" s="2" t="s">
        <v>4</v>
      </c>
      <c r="AA6" s="2" t="s">
        <v>4</v>
      </c>
      <c r="AB6" s="2" t="s">
        <v>6</v>
      </c>
      <c r="AC6" s="2" t="s">
        <v>4</v>
      </c>
      <c r="AD6" s="10" t="s">
        <v>6</v>
      </c>
      <c r="AE6" s="3" t="s">
        <v>4</v>
      </c>
      <c r="AF6" s="3" t="s">
        <v>4</v>
      </c>
      <c r="AG6" s="3" t="s">
        <v>4</v>
      </c>
    </row>
    <row r="7" spans="1:33" ht="16.5" customHeight="1" x14ac:dyDescent="0.25">
      <c r="A7" s="9" t="s">
        <v>25</v>
      </c>
      <c r="B7" s="2" t="s">
        <v>4</v>
      </c>
      <c r="C7" s="2" t="s">
        <v>6</v>
      </c>
      <c r="D7" s="2" t="s">
        <v>6</v>
      </c>
      <c r="E7" s="2" t="s">
        <v>6</v>
      </c>
      <c r="F7" s="10" t="s">
        <v>4</v>
      </c>
      <c r="G7" s="3" t="s">
        <v>6</v>
      </c>
      <c r="H7" s="3" t="s">
        <v>4</v>
      </c>
      <c r="I7" s="9" t="s">
        <v>4</v>
      </c>
      <c r="J7" s="3" t="s">
        <v>4</v>
      </c>
      <c r="K7" s="3" t="s">
        <v>4</v>
      </c>
      <c r="L7" s="3" t="s">
        <v>4</v>
      </c>
      <c r="M7" s="9" t="s">
        <v>4</v>
      </c>
      <c r="N7" s="3" t="s">
        <v>6</v>
      </c>
      <c r="O7" s="3" t="s">
        <v>4</v>
      </c>
      <c r="P7" s="3" t="s">
        <v>6</v>
      </c>
      <c r="Q7" s="9" t="s">
        <v>6</v>
      </c>
      <c r="R7" s="2" t="s">
        <v>4</v>
      </c>
      <c r="S7" s="2" t="s">
        <v>4</v>
      </c>
      <c r="T7" s="2" t="s">
        <v>6</v>
      </c>
      <c r="U7" s="2" t="s">
        <v>4</v>
      </c>
      <c r="V7" s="10" t="s">
        <v>4</v>
      </c>
      <c r="W7" s="3" t="s">
        <v>6</v>
      </c>
      <c r="X7" s="3" t="s">
        <v>4</v>
      </c>
      <c r="Y7" s="9" t="s">
        <v>4</v>
      </c>
      <c r="Z7" s="2" t="s">
        <v>6</v>
      </c>
      <c r="AA7" s="2" t="s">
        <v>4</v>
      </c>
      <c r="AB7" s="2" t="s">
        <v>6</v>
      </c>
      <c r="AC7" s="2" t="s">
        <v>6</v>
      </c>
      <c r="AD7" s="10" t="s">
        <v>6</v>
      </c>
      <c r="AE7" s="3" t="s">
        <v>6</v>
      </c>
      <c r="AF7" s="3" t="s">
        <v>4</v>
      </c>
      <c r="AG7" s="3" t="s">
        <v>6</v>
      </c>
    </row>
    <row r="8" spans="1:33" ht="16.5" customHeight="1" x14ac:dyDescent="0.25">
      <c r="A8" s="9" t="s">
        <v>26</v>
      </c>
      <c r="B8" s="2" t="s">
        <v>4</v>
      </c>
      <c r="C8" s="2" t="s">
        <v>4</v>
      </c>
      <c r="D8" s="2" t="s">
        <v>4</v>
      </c>
      <c r="E8" s="2" t="s">
        <v>6</v>
      </c>
      <c r="F8" s="10" t="s">
        <v>6</v>
      </c>
      <c r="G8" s="3" t="s">
        <v>6</v>
      </c>
      <c r="H8" s="3" t="s">
        <v>6</v>
      </c>
      <c r="I8" s="9" t="s">
        <v>4</v>
      </c>
      <c r="J8" s="3" t="s">
        <v>6</v>
      </c>
      <c r="K8" s="3" t="s">
        <v>6</v>
      </c>
      <c r="L8" s="3" t="s">
        <v>6</v>
      </c>
      <c r="M8" s="9" t="s">
        <v>4</v>
      </c>
      <c r="N8" s="3" t="s">
        <v>4</v>
      </c>
      <c r="O8" s="3" t="s">
        <v>4</v>
      </c>
      <c r="P8" s="3" t="s">
        <v>6</v>
      </c>
      <c r="Q8" s="9" t="s">
        <v>6</v>
      </c>
      <c r="R8" s="2" t="s">
        <v>4</v>
      </c>
      <c r="S8" s="2" t="s">
        <v>4</v>
      </c>
      <c r="T8" s="2" t="s">
        <v>4</v>
      </c>
      <c r="U8" s="2" t="s">
        <v>6</v>
      </c>
      <c r="V8" s="10" t="s">
        <v>6</v>
      </c>
      <c r="W8" s="3" t="s">
        <v>6</v>
      </c>
      <c r="X8" s="3" t="s">
        <v>6</v>
      </c>
      <c r="Y8" s="9" t="s">
        <v>6</v>
      </c>
      <c r="Z8" s="2" t="s">
        <v>6</v>
      </c>
      <c r="AA8" s="2" t="s">
        <v>6</v>
      </c>
      <c r="AB8" s="2" t="s">
        <v>6</v>
      </c>
      <c r="AC8" s="2" t="s">
        <v>4</v>
      </c>
      <c r="AD8" s="10" t="s">
        <v>4</v>
      </c>
      <c r="AE8" s="3" t="s">
        <v>6</v>
      </c>
      <c r="AF8" s="3" t="s">
        <v>4</v>
      </c>
      <c r="AG8" s="3" t="s">
        <v>4</v>
      </c>
    </row>
    <row r="9" spans="1:33" ht="16.5" customHeight="1" x14ac:dyDescent="0.25">
      <c r="A9" s="9" t="s">
        <v>27</v>
      </c>
      <c r="B9" s="2" t="s">
        <v>4</v>
      </c>
      <c r="C9" s="2" t="s">
        <v>6</v>
      </c>
      <c r="D9" s="2" t="s">
        <v>4</v>
      </c>
      <c r="E9" s="2" t="s">
        <v>4</v>
      </c>
      <c r="F9" s="10" t="s">
        <v>4</v>
      </c>
      <c r="G9" s="3" t="s">
        <v>6</v>
      </c>
      <c r="H9" s="3" t="s">
        <v>6</v>
      </c>
      <c r="I9" s="9" t="s">
        <v>6</v>
      </c>
      <c r="J9" s="3" t="s">
        <v>6</v>
      </c>
      <c r="K9" s="3" t="s">
        <v>4</v>
      </c>
      <c r="L9" s="3" t="s">
        <v>4</v>
      </c>
      <c r="M9" s="9" t="s">
        <v>6</v>
      </c>
      <c r="N9" s="3" t="s">
        <v>4</v>
      </c>
      <c r="O9" s="3" t="s">
        <v>6</v>
      </c>
      <c r="P9" s="3" t="s">
        <v>4</v>
      </c>
      <c r="Q9" s="9" t="s">
        <v>6</v>
      </c>
      <c r="R9" s="2" t="s">
        <v>6</v>
      </c>
      <c r="S9" s="2" t="s">
        <v>6</v>
      </c>
      <c r="T9" s="2" t="s">
        <v>4</v>
      </c>
      <c r="U9" s="2" t="s">
        <v>4</v>
      </c>
      <c r="V9" s="10" t="s">
        <v>4</v>
      </c>
      <c r="W9" s="3" t="s">
        <v>4</v>
      </c>
      <c r="X9" s="3" t="s">
        <v>6</v>
      </c>
      <c r="Y9" s="9" t="s">
        <v>4</v>
      </c>
      <c r="Z9" s="2" t="s">
        <v>4</v>
      </c>
      <c r="AA9" s="2" t="s">
        <v>6</v>
      </c>
      <c r="AB9" s="2" t="s">
        <v>6</v>
      </c>
      <c r="AC9" s="2" t="s">
        <v>6</v>
      </c>
      <c r="AD9" s="10" t="s">
        <v>6</v>
      </c>
      <c r="AE9" s="3" t="s">
        <v>4</v>
      </c>
      <c r="AF9" s="3" t="s">
        <v>4</v>
      </c>
      <c r="AG9" s="3" t="s">
        <v>4</v>
      </c>
    </row>
    <row r="10" spans="1:33" ht="16.5" customHeight="1" x14ac:dyDescent="0.25">
      <c r="A10" s="9" t="s">
        <v>28</v>
      </c>
      <c r="B10" s="2" t="s">
        <v>4</v>
      </c>
      <c r="C10" s="2" t="s">
        <v>4</v>
      </c>
      <c r="D10" s="2" t="s">
        <v>6</v>
      </c>
      <c r="E10" s="2" t="s">
        <v>4</v>
      </c>
      <c r="F10" s="10" t="s">
        <v>4</v>
      </c>
      <c r="G10" s="3" t="s">
        <v>6</v>
      </c>
      <c r="H10" s="3" t="s">
        <v>6</v>
      </c>
      <c r="I10" s="9" t="s">
        <v>4</v>
      </c>
      <c r="J10" s="3" t="s">
        <v>4</v>
      </c>
      <c r="K10" s="3" t="s">
        <v>6</v>
      </c>
      <c r="L10" s="3" t="s">
        <v>6</v>
      </c>
      <c r="M10" s="9" t="s">
        <v>4</v>
      </c>
      <c r="N10" s="3" t="s">
        <v>4</v>
      </c>
      <c r="O10" s="3" t="s">
        <v>4</v>
      </c>
      <c r="P10" s="3" t="s">
        <v>4</v>
      </c>
      <c r="Q10" s="9" t="s">
        <v>4</v>
      </c>
      <c r="R10" s="2" t="s">
        <v>4</v>
      </c>
      <c r="S10" s="2" t="s">
        <v>6</v>
      </c>
      <c r="T10" s="2" t="s">
        <v>6</v>
      </c>
      <c r="U10" s="2" t="s">
        <v>6</v>
      </c>
      <c r="V10" s="10" t="s">
        <v>6</v>
      </c>
      <c r="W10" s="3" t="s">
        <v>4</v>
      </c>
      <c r="X10" s="3" t="s">
        <v>4</v>
      </c>
      <c r="Y10" s="9" t="s">
        <v>6</v>
      </c>
      <c r="Z10" s="2" t="s">
        <v>6</v>
      </c>
      <c r="AA10" s="2" t="s">
        <v>6</v>
      </c>
      <c r="AB10" s="2" t="s">
        <v>6</v>
      </c>
      <c r="AC10" s="2" t="s">
        <v>6</v>
      </c>
      <c r="AD10" s="10" t="s">
        <v>4</v>
      </c>
      <c r="AE10" s="3" t="s">
        <v>6</v>
      </c>
      <c r="AF10" s="3" t="s">
        <v>6</v>
      </c>
      <c r="AG10" s="3" t="s">
        <v>4</v>
      </c>
    </row>
    <row r="11" spans="1:33" ht="16.5" customHeight="1" x14ac:dyDescent="0.25">
      <c r="A11" s="9" t="s">
        <v>29</v>
      </c>
      <c r="B11" s="2" t="s">
        <v>6</v>
      </c>
      <c r="C11" s="2" t="s">
        <v>6</v>
      </c>
      <c r="D11" s="2" t="s">
        <v>6</v>
      </c>
      <c r="E11" s="2" t="s">
        <v>4</v>
      </c>
      <c r="F11" s="10" t="s">
        <v>6</v>
      </c>
      <c r="G11" s="3" t="s">
        <v>6</v>
      </c>
      <c r="H11" s="3" t="s">
        <v>6</v>
      </c>
      <c r="I11" s="9" t="s">
        <v>6</v>
      </c>
      <c r="J11" s="3" t="s">
        <v>4</v>
      </c>
      <c r="K11" s="3" t="s">
        <v>4</v>
      </c>
      <c r="L11" s="3" t="s">
        <v>6</v>
      </c>
      <c r="M11" s="9" t="s">
        <v>6</v>
      </c>
      <c r="N11" s="3" t="s">
        <v>4</v>
      </c>
      <c r="O11" s="3" t="s">
        <v>6</v>
      </c>
      <c r="P11" s="3" t="s">
        <v>6</v>
      </c>
      <c r="Q11" s="9" t="s">
        <v>4</v>
      </c>
      <c r="R11" s="2" t="s">
        <v>4</v>
      </c>
      <c r="S11" s="2" t="s">
        <v>6</v>
      </c>
      <c r="T11" s="2" t="s">
        <v>4</v>
      </c>
      <c r="U11" s="2" t="s">
        <v>4</v>
      </c>
      <c r="V11" s="10" t="s">
        <v>4</v>
      </c>
      <c r="W11" s="3" t="s">
        <v>6</v>
      </c>
      <c r="X11" s="3" t="s">
        <v>6</v>
      </c>
      <c r="Y11" s="9" t="s">
        <v>6</v>
      </c>
      <c r="Z11" s="2" t="s">
        <v>4</v>
      </c>
      <c r="AA11" s="2" t="s">
        <v>6</v>
      </c>
      <c r="AB11" s="2" t="s">
        <v>4</v>
      </c>
      <c r="AC11" s="2" t="s">
        <v>4</v>
      </c>
      <c r="AD11" s="10" t="s">
        <v>6</v>
      </c>
      <c r="AE11" s="3" t="s">
        <v>4</v>
      </c>
      <c r="AF11" s="3" t="s">
        <v>6</v>
      </c>
      <c r="AG11" s="3" t="s">
        <v>4</v>
      </c>
    </row>
    <row r="12" spans="1:33" ht="16.5" customHeight="1" x14ac:dyDescent="0.25">
      <c r="A12" s="9" t="s">
        <v>30</v>
      </c>
      <c r="B12" s="2" t="s">
        <v>6</v>
      </c>
      <c r="C12" s="2" t="s">
        <v>6</v>
      </c>
      <c r="D12" s="2" t="s">
        <v>6</v>
      </c>
      <c r="E12" s="2" t="s">
        <v>6</v>
      </c>
      <c r="F12" s="10" t="s">
        <v>6</v>
      </c>
      <c r="G12" s="3" t="s">
        <v>4</v>
      </c>
      <c r="H12" s="3" t="s">
        <v>6</v>
      </c>
      <c r="I12" s="9" t="s">
        <v>6</v>
      </c>
      <c r="J12" s="3" t="s">
        <v>4</v>
      </c>
      <c r="K12" s="3" t="s">
        <v>4</v>
      </c>
      <c r="L12" s="3" t="s">
        <v>6</v>
      </c>
      <c r="M12" s="9" t="s">
        <v>6</v>
      </c>
      <c r="N12" s="3" t="s">
        <v>4</v>
      </c>
      <c r="O12" s="3" t="s">
        <v>6</v>
      </c>
      <c r="P12" s="3" t="s">
        <v>6</v>
      </c>
      <c r="Q12" s="9" t="s">
        <v>4</v>
      </c>
      <c r="R12" s="2" t="s">
        <v>6</v>
      </c>
      <c r="S12" s="2" t="s">
        <v>4</v>
      </c>
      <c r="T12" s="2" t="s">
        <v>6</v>
      </c>
      <c r="U12" s="2" t="s">
        <v>4</v>
      </c>
      <c r="V12" s="10" t="s">
        <v>4</v>
      </c>
      <c r="W12" s="3" t="s">
        <v>4</v>
      </c>
      <c r="X12" s="3" t="s">
        <v>6</v>
      </c>
      <c r="Y12" s="9" t="s">
        <v>4</v>
      </c>
      <c r="Z12" s="2" t="s">
        <v>4</v>
      </c>
      <c r="AA12" s="2" t="s">
        <v>4</v>
      </c>
      <c r="AB12" s="2" t="s">
        <v>4</v>
      </c>
      <c r="AC12" s="2" t="s">
        <v>4</v>
      </c>
      <c r="AD12" s="10" t="s">
        <v>6</v>
      </c>
      <c r="AE12" s="3" t="s">
        <v>6</v>
      </c>
      <c r="AF12" s="3" t="s">
        <v>6</v>
      </c>
      <c r="AG12" s="3" t="s">
        <v>6</v>
      </c>
    </row>
    <row r="13" spans="1:33" ht="16.5" customHeight="1" x14ac:dyDescent="0.25">
      <c r="A13" s="9" t="s">
        <v>31</v>
      </c>
      <c r="B13" s="2" t="s">
        <v>4</v>
      </c>
      <c r="C13" s="2" t="s">
        <v>4</v>
      </c>
      <c r="D13" s="2" t="s">
        <v>6</v>
      </c>
      <c r="E13" s="2" t="s">
        <v>4</v>
      </c>
      <c r="F13" s="10" t="s">
        <v>4</v>
      </c>
      <c r="G13" s="3" t="s">
        <v>4</v>
      </c>
      <c r="H13" s="3" t="s">
        <v>6</v>
      </c>
      <c r="I13" s="9" t="s">
        <v>4</v>
      </c>
      <c r="J13" s="3" t="s">
        <v>4</v>
      </c>
      <c r="K13" s="3" t="s">
        <v>6</v>
      </c>
      <c r="L13" s="3" t="s">
        <v>4</v>
      </c>
      <c r="M13" s="9" t="s">
        <v>4</v>
      </c>
      <c r="N13" s="3" t="s">
        <v>6</v>
      </c>
      <c r="O13" s="3" t="s">
        <v>6</v>
      </c>
      <c r="P13" s="3" t="s">
        <v>6</v>
      </c>
      <c r="Q13" s="9" t="s">
        <v>6</v>
      </c>
      <c r="R13" s="2" t="s">
        <v>4</v>
      </c>
      <c r="S13" s="2" t="s">
        <v>6</v>
      </c>
      <c r="T13" s="2" t="s">
        <v>6</v>
      </c>
      <c r="U13" s="2" t="s">
        <v>6</v>
      </c>
      <c r="V13" s="10" t="s">
        <v>6</v>
      </c>
      <c r="W13" s="3" t="s">
        <v>6</v>
      </c>
      <c r="X13" s="3" t="s">
        <v>4</v>
      </c>
      <c r="Y13" s="9" t="s">
        <v>4</v>
      </c>
      <c r="Z13" s="2" t="s">
        <v>6</v>
      </c>
      <c r="AA13" s="2" t="s">
        <v>4</v>
      </c>
      <c r="AB13" s="2" t="s">
        <v>4</v>
      </c>
      <c r="AC13" s="2" t="s">
        <v>6</v>
      </c>
      <c r="AD13" s="10" t="s">
        <v>4</v>
      </c>
      <c r="AE13" s="3" t="s">
        <v>4</v>
      </c>
      <c r="AF13" s="3" t="s">
        <v>6</v>
      </c>
      <c r="AG13" s="3" t="s">
        <v>6</v>
      </c>
    </row>
    <row r="14" spans="1:33" ht="16.5" customHeight="1" x14ac:dyDescent="0.25">
      <c r="A14" s="9" t="s">
        <v>32</v>
      </c>
      <c r="B14" s="2" t="s">
        <v>6</v>
      </c>
      <c r="C14" s="2" t="s">
        <v>4</v>
      </c>
      <c r="D14" s="2" t="s">
        <v>6</v>
      </c>
      <c r="E14" s="2" t="s">
        <v>6</v>
      </c>
      <c r="F14" s="10" t="s">
        <v>4</v>
      </c>
      <c r="G14" s="3" t="s">
        <v>4</v>
      </c>
      <c r="H14" s="3" t="s">
        <v>6</v>
      </c>
      <c r="I14" s="9" t="s">
        <v>6</v>
      </c>
      <c r="J14" s="3" t="s">
        <v>6</v>
      </c>
      <c r="K14" s="3" t="s">
        <v>6</v>
      </c>
      <c r="L14" s="3" t="s">
        <v>6</v>
      </c>
      <c r="M14" s="9" t="s">
        <v>6</v>
      </c>
      <c r="N14" s="3" t="s">
        <v>6</v>
      </c>
      <c r="O14" s="3" t="s">
        <v>4</v>
      </c>
      <c r="P14" s="3" t="s">
        <v>4</v>
      </c>
      <c r="Q14" s="9" t="s">
        <v>6</v>
      </c>
      <c r="R14" s="2" t="s">
        <v>6</v>
      </c>
      <c r="S14" s="2" t="s">
        <v>4</v>
      </c>
      <c r="T14" s="2" t="s">
        <v>6</v>
      </c>
      <c r="U14" s="2" t="s">
        <v>6</v>
      </c>
      <c r="V14" s="10" t="s">
        <v>4</v>
      </c>
      <c r="W14" s="3" t="s">
        <v>6</v>
      </c>
      <c r="X14" s="3" t="s">
        <v>6</v>
      </c>
      <c r="Y14" s="9" t="s">
        <v>4</v>
      </c>
      <c r="Z14" s="2" t="s">
        <v>6</v>
      </c>
      <c r="AA14" s="2" t="s">
        <v>4</v>
      </c>
      <c r="AB14" s="2" t="s">
        <v>4</v>
      </c>
      <c r="AC14" s="2" t="s">
        <v>4</v>
      </c>
      <c r="AD14" s="10" t="s">
        <v>6</v>
      </c>
      <c r="AE14" s="3" t="s">
        <v>4</v>
      </c>
      <c r="AF14" s="3" t="s">
        <v>6</v>
      </c>
      <c r="AG14" s="3" t="s">
        <v>6</v>
      </c>
    </row>
    <row r="15" spans="1:33" ht="16.5" customHeight="1" x14ac:dyDescent="0.25">
      <c r="A15" s="9" t="s">
        <v>33</v>
      </c>
      <c r="B15" s="2" t="s">
        <v>6</v>
      </c>
      <c r="C15" s="2" t="s">
        <v>6</v>
      </c>
      <c r="D15" s="2" t="s">
        <v>4</v>
      </c>
      <c r="E15" s="2" t="s">
        <v>6</v>
      </c>
      <c r="F15" s="10" t="s">
        <v>6</v>
      </c>
      <c r="G15" s="3" t="s">
        <v>4</v>
      </c>
      <c r="H15" s="3" t="s">
        <v>4</v>
      </c>
      <c r="I15" s="9" t="s">
        <v>4</v>
      </c>
      <c r="J15" s="3" t="s">
        <v>4</v>
      </c>
      <c r="K15" s="3" t="s">
        <v>6</v>
      </c>
      <c r="L15" s="3" t="s">
        <v>6</v>
      </c>
      <c r="M15" s="9" t="s">
        <v>4</v>
      </c>
      <c r="N15" s="3" t="s">
        <v>4</v>
      </c>
      <c r="O15" s="3" t="s">
        <v>4</v>
      </c>
      <c r="P15" s="3" t="s">
        <v>4</v>
      </c>
      <c r="Q15" s="9" t="s">
        <v>4</v>
      </c>
      <c r="R15" s="2" t="s">
        <v>6</v>
      </c>
      <c r="S15" s="2" t="s">
        <v>6</v>
      </c>
      <c r="T15" s="2" t="s">
        <v>4</v>
      </c>
      <c r="U15" s="2" t="s">
        <v>6</v>
      </c>
      <c r="V15" s="10" t="s">
        <v>6</v>
      </c>
      <c r="W15" s="3" t="s">
        <v>4</v>
      </c>
      <c r="X15" s="3" t="s">
        <v>4</v>
      </c>
      <c r="Y15" s="9" t="s">
        <v>6</v>
      </c>
      <c r="Z15" s="2" t="s">
        <v>4</v>
      </c>
      <c r="AA15" s="2" t="s">
        <v>4</v>
      </c>
      <c r="AB15" s="2" t="s">
        <v>4</v>
      </c>
      <c r="AC15" s="2" t="s">
        <v>6</v>
      </c>
      <c r="AD15" s="10" t="s">
        <v>4</v>
      </c>
      <c r="AE15" s="3" t="s">
        <v>6</v>
      </c>
      <c r="AF15" s="3" t="s">
        <v>6</v>
      </c>
      <c r="AG15" s="3" t="s">
        <v>6</v>
      </c>
    </row>
    <row r="16" spans="1:33" ht="16.5" customHeight="1" x14ac:dyDescent="0.25">
      <c r="A16" s="9" t="s">
        <v>34</v>
      </c>
      <c r="B16" s="2" t="s">
        <v>6</v>
      </c>
      <c r="C16" s="2" t="s">
        <v>4</v>
      </c>
      <c r="D16" s="2" t="s">
        <v>4</v>
      </c>
      <c r="E16" s="2" t="s">
        <v>4</v>
      </c>
      <c r="F16" s="10" t="s">
        <v>4</v>
      </c>
      <c r="G16" s="3" t="s">
        <v>6</v>
      </c>
      <c r="H16" s="3" t="s">
        <v>4</v>
      </c>
      <c r="I16" s="9" t="s">
        <v>4</v>
      </c>
      <c r="J16" s="3" t="s">
        <v>4</v>
      </c>
      <c r="K16" s="3" t="s">
        <v>6</v>
      </c>
      <c r="L16" s="3" t="s">
        <v>4</v>
      </c>
      <c r="M16" s="9" t="s">
        <v>6</v>
      </c>
      <c r="N16" s="3" t="s">
        <v>6</v>
      </c>
      <c r="O16" s="3" t="s">
        <v>4</v>
      </c>
      <c r="P16" s="3" t="s">
        <v>6</v>
      </c>
      <c r="Q16" s="9" t="s">
        <v>4</v>
      </c>
      <c r="R16" s="2" t="s">
        <v>4</v>
      </c>
      <c r="S16" s="2" t="s">
        <v>6</v>
      </c>
      <c r="T16" s="2" t="s">
        <v>6</v>
      </c>
      <c r="U16" s="2" t="s">
        <v>4</v>
      </c>
      <c r="V16" s="10" t="s">
        <v>6</v>
      </c>
      <c r="W16" s="3" t="s">
        <v>4</v>
      </c>
      <c r="X16" s="3" t="s">
        <v>4</v>
      </c>
      <c r="Y16" s="9" t="s">
        <v>4</v>
      </c>
      <c r="Z16" s="2" t="s">
        <v>6</v>
      </c>
      <c r="AA16" s="2" t="s">
        <v>6</v>
      </c>
      <c r="AB16" s="2" t="s">
        <v>4</v>
      </c>
      <c r="AC16" s="2" t="s">
        <v>6</v>
      </c>
      <c r="AD16" s="10" t="s">
        <v>4</v>
      </c>
      <c r="AE16" s="3" t="s">
        <v>4</v>
      </c>
      <c r="AF16" s="3" t="s">
        <v>4</v>
      </c>
      <c r="AG16" s="3" t="s">
        <v>6</v>
      </c>
    </row>
    <row r="17" spans="1:33" ht="16.5" customHeight="1" x14ac:dyDescent="0.25">
      <c r="A17" s="9" t="s">
        <v>35</v>
      </c>
      <c r="B17" s="2" t="s">
        <v>4</v>
      </c>
      <c r="C17" s="2" t="s">
        <v>4</v>
      </c>
      <c r="D17" s="2" t="s">
        <v>4</v>
      </c>
      <c r="E17" s="2" t="s">
        <v>6</v>
      </c>
      <c r="F17" s="10" t="s">
        <v>6</v>
      </c>
      <c r="G17" s="3" t="s">
        <v>6</v>
      </c>
      <c r="H17" s="3" t="s">
        <v>6</v>
      </c>
      <c r="I17" s="9" t="s">
        <v>4</v>
      </c>
      <c r="J17" s="3" t="s">
        <v>6</v>
      </c>
      <c r="K17" s="3" t="s">
        <v>4</v>
      </c>
      <c r="L17" s="3" t="s">
        <v>6</v>
      </c>
      <c r="M17" s="9" t="s">
        <v>4</v>
      </c>
      <c r="N17" s="3" t="s">
        <v>4</v>
      </c>
      <c r="O17" s="3" t="s">
        <v>4</v>
      </c>
      <c r="P17" s="3" t="s">
        <v>6</v>
      </c>
      <c r="Q17" s="9" t="s">
        <v>6</v>
      </c>
      <c r="R17" s="2" t="s">
        <v>4</v>
      </c>
      <c r="S17" s="2" t="s">
        <v>4</v>
      </c>
      <c r="T17" s="2" t="s">
        <v>4</v>
      </c>
      <c r="U17" s="2" t="s">
        <v>6</v>
      </c>
      <c r="V17" s="10" t="s">
        <v>4</v>
      </c>
      <c r="W17" s="3" t="s">
        <v>6</v>
      </c>
      <c r="X17" s="3" t="s">
        <v>4</v>
      </c>
      <c r="Y17" s="9" t="s">
        <v>6</v>
      </c>
      <c r="Z17" s="2" t="s">
        <v>6</v>
      </c>
      <c r="AA17" s="2" t="s">
        <v>4</v>
      </c>
      <c r="AB17" s="2" t="s">
        <v>6</v>
      </c>
      <c r="AC17" s="2" t="s">
        <v>4</v>
      </c>
      <c r="AD17" s="10" t="s">
        <v>4</v>
      </c>
      <c r="AE17" s="3" t="s">
        <v>6</v>
      </c>
      <c r="AF17" s="3" t="s">
        <v>4</v>
      </c>
      <c r="AG17" s="3" t="s">
        <v>4</v>
      </c>
    </row>
    <row r="18" spans="1:33" ht="16.5" customHeight="1" x14ac:dyDescent="0.25">
      <c r="A18" s="9" t="s">
        <v>36</v>
      </c>
      <c r="B18" s="2" t="s">
        <v>4</v>
      </c>
      <c r="C18" s="2" t="s">
        <v>4</v>
      </c>
      <c r="D18" s="2" t="s">
        <v>6</v>
      </c>
      <c r="E18" s="2" t="s">
        <v>6</v>
      </c>
      <c r="F18" s="10" t="s">
        <v>6</v>
      </c>
      <c r="G18" s="3" t="s">
        <v>4</v>
      </c>
      <c r="H18" s="3" t="s">
        <v>4</v>
      </c>
      <c r="I18" s="9" t="s">
        <v>6</v>
      </c>
      <c r="J18" s="3" t="s">
        <v>4</v>
      </c>
      <c r="K18" s="3" t="s">
        <v>4</v>
      </c>
      <c r="L18" s="3" t="s">
        <v>4</v>
      </c>
      <c r="M18" s="9" t="s">
        <v>6</v>
      </c>
      <c r="N18" s="3" t="s">
        <v>4</v>
      </c>
      <c r="O18" s="3" t="s">
        <v>4</v>
      </c>
      <c r="P18" s="3" t="s">
        <v>4</v>
      </c>
      <c r="Q18" s="9" t="s">
        <v>6</v>
      </c>
      <c r="R18" s="2" t="s">
        <v>6</v>
      </c>
      <c r="S18" s="2" t="s">
        <v>4</v>
      </c>
      <c r="T18" s="2" t="s">
        <v>4</v>
      </c>
      <c r="U18" s="2" t="s">
        <v>4</v>
      </c>
      <c r="V18" s="10" t="s">
        <v>4</v>
      </c>
      <c r="W18" s="3" t="s">
        <v>4</v>
      </c>
      <c r="X18" s="3" t="s">
        <v>4</v>
      </c>
      <c r="Y18" s="9" t="s">
        <v>4</v>
      </c>
      <c r="Z18" s="2" t="s">
        <v>4</v>
      </c>
      <c r="AA18" s="2" t="s">
        <v>4</v>
      </c>
      <c r="AB18" s="2" t="s">
        <v>6</v>
      </c>
      <c r="AC18" s="2" t="s">
        <v>6</v>
      </c>
      <c r="AD18" s="10" t="s">
        <v>6</v>
      </c>
      <c r="AE18" s="3" t="s">
        <v>4</v>
      </c>
      <c r="AF18" s="3" t="s">
        <v>6</v>
      </c>
      <c r="AG18" s="3" t="s">
        <v>4</v>
      </c>
    </row>
    <row r="19" spans="1:33" ht="16.5" customHeight="1" x14ac:dyDescent="0.25">
      <c r="A19" s="9" t="s">
        <v>37</v>
      </c>
      <c r="B19" s="2" t="s">
        <v>6</v>
      </c>
      <c r="C19" s="2" t="s">
        <v>4</v>
      </c>
      <c r="D19" s="2" t="s">
        <v>6</v>
      </c>
      <c r="E19" s="2" t="s">
        <v>4</v>
      </c>
      <c r="F19" s="10" t="s">
        <v>6</v>
      </c>
      <c r="G19" s="3" t="s">
        <v>6</v>
      </c>
      <c r="H19" s="3" t="s">
        <v>4</v>
      </c>
      <c r="I19" s="9" t="s">
        <v>4</v>
      </c>
      <c r="J19" s="3" t="s">
        <v>4</v>
      </c>
      <c r="K19" s="3" t="s">
        <v>4</v>
      </c>
      <c r="L19" s="3" t="s">
        <v>6</v>
      </c>
      <c r="M19" s="9" t="s">
        <v>4</v>
      </c>
      <c r="N19" s="3" t="s">
        <v>4</v>
      </c>
      <c r="O19" s="3" t="s">
        <v>6</v>
      </c>
      <c r="P19" s="3" t="s">
        <v>4</v>
      </c>
      <c r="Q19" s="9" t="s">
        <v>4</v>
      </c>
      <c r="R19" s="2" t="s">
        <v>4</v>
      </c>
      <c r="S19" s="2" t="s">
        <v>6</v>
      </c>
      <c r="T19" s="2" t="s">
        <v>4</v>
      </c>
      <c r="U19" s="2" t="s">
        <v>6</v>
      </c>
      <c r="V19" s="10" t="s">
        <v>4</v>
      </c>
      <c r="W19" s="3" t="s">
        <v>6</v>
      </c>
      <c r="X19" s="3" t="s">
        <v>6</v>
      </c>
      <c r="Y19" s="9" t="s">
        <v>4</v>
      </c>
      <c r="Z19" s="2" t="s">
        <v>6</v>
      </c>
      <c r="AA19" s="2" t="s">
        <v>6</v>
      </c>
      <c r="AB19" s="2" t="s">
        <v>6</v>
      </c>
      <c r="AC19" s="2" t="s">
        <v>4</v>
      </c>
      <c r="AD19" s="10" t="s">
        <v>6</v>
      </c>
      <c r="AE19" s="3" t="s">
        <v>6</v>
      </c>
      <c r="AF19" s="3" t="s">
        <v>4</v>
      </c>
      <c r="AG19" s="3" t="s">
        <v>4</v>
      </c>
    </row>
    <row r="20" spans="1:33" ht="16.5" customHeight="1" x14ac:dyDescent="0.25">
      <c r="A20" s="9" t="s">
        <v>38</v>
      </c>
      <c r="B20" s="2" t="s">
        <v>6</v>
      </c>
      <c r="C20" s="2" t="s">
        <v>4</v>
      </c>
      <c r="D20" s="2" t="s">
        <v>6</v>
      </c>
      <c r="E20" s="2" t="s">
        <v>4</v>
      </c>
      <c r="F20" s="10" t="s">
        <v>4</v>
      </c>
      <c r="G20" s="3" t="s">
        <v>6</v>
      </c>
      <c r="H20" s="3" t="s">
        <v>6</v>
      </c>
      <c r="I20" s="9" t="s">
        <v>6</v>
      </c>
      <c r="J20" s="3" t="s">
        <v>6</v>
      </c>
      <c r="K20" s="3" t="s">
        <v>6</v>
      </c>
      <c r="L20" s="3" t="s">
        <v>4</v>
      </c>
      <c r="M20" s="9" t="s">
        <v>6</v>
      </c>
      <c r="N20" s="3" t="s">
        <v>4</v>
      </c>
      <c r="O20" s="3" t="s">
        <v>4</v>
      </c>
      <c r="P20" s="3" t="s">
        <v>6</v>
      </c>
      <c r="Q20" s="9" t="s">
        <v>4</v>
      </c>
      <c r="R20" s="2" t="s">
        <v>4</v>
      </c>
      <c r="S20" s="2" t="s">
        <v>6</v>
      </c>
      <c r="T20" s="2" t="s">
        <v>4</v>
      </c>
      <c r="U20" s="2" t="s">
        <v>6</v>
      </c>
      <c r="V20" s="10" t="s">
        <v>6</v>
      </c>
      <c r="W20" s="3" t="s">
        <v>6</v>
      </c>
      <c r="X20" s="3" t="s">
        <v>4</v>
      </c>
      <c r="Y20" s="9" t="s">
        <v>6</v>
      </c>
      <c r="Z20" s="2" t="s">
        <v>6</v>
      </c>
      <c r="AA20" s="2" t="s">
        <v>6</v>
      </c>
      <c r="AB20" s="2" t="s">
        <v>4</v>
      </c>
      <c r="AC20" s="2" t="s">
        <v>4</v>
      </c>
      <c r="AD20" s="10" t="s">
        <v>6</v>
      </c>
      <c r="AE20" s="3" t="s">
        <v>4</v>
      </c>
      <c r="AF20" s="3" t="s">
        <v>4</v>
      </c>
      <c r="AG20" s="3" t="s">
        <v>6</v>
      </c>
    </row>
    <row r="21" spans="1:33" ht="16.5" customHeight="1" x14ac:dyDescent="0.25">
      <c r="A21" s="9" t="s">
        <v>39</v>
      </c>
      <c r="B21" s="2" t="s">
        <v>4</v>
      </c>
      <c r="C21" s="2" t="s">
        <v>6</v>
      </c>
      <c r="D21" s="2" t="s">
        <v>6</v>
      </c>
      <c r="E21" s="2" t="s">
        <v>4</v>
      </c>
      <c r="F21" s="10" t="s">
        <v>4</v>
      </c>
      <c r="G21" s="3" t="s">
        <v>4</v>
      </c>
      <c r="H21" s="3" t="s">
        <v>4</v>
      </c>
      <c r="I21" s="9" t="s">
        <v>4</v>
      </c>
      <c r="J21" s="3" t="s">
        <v>6</v>
      </c>
      <c r="K21" s="3" t="s">
        <v>4</v>
      </c>
      <c r="L21" s="3" t="s">
        <v>4</v>
      </c>
      <c r="M21" s="9" t="s">
        <v>4</v>
      </c>
      <c r="N21" s="3" t="s">
        <v>4</v>
      </c>
      <c r="O21" s="3" t="s">
        <v>6</v>
      </c>
      <c r="P21" s="3" t="s">
        <v>6</v>
      </c>
      <c r="Q21" s="9" t="s">
        <v>6</v>
      </c>
      <c r="R21" s="2" t="s">
        <v>4</v>
      </c>
      <c r="S21" s="2" t="s">
        <v>4</v>
      </c>
      <c r="T21" s="2" t="s">
        <v>4</v>
      </c>
      <c r="U21" s="2" t="s">
        <v>4</v>
      </c>
      <c r="V21" s="10" t="s">
        <v>4</v>
      </c>
      <c r="W21" s="3" t="s">
        <v>4</v>
      </c>
      <c r="X21" s="3" t="s">
        <v>4</v>
      </c>
      <c r="Y21" s="9" t="s">
        <v>6</v>
      </c>
      <c r="Z21" s="2" t="s">
        <v>4</v>
      </c>
      <c r="AA21" s="2" t="s">
        <v>4</v>
      </c>
      <c r="AB21" s="2" t="s">
        <v>6</v>
      </c>
      <c r="AC21" s="2" t="s">
        <v>6</v>
      </c>
      <c r="AD21" s="10" t="s">
        <v>4</v>
      </c>
      <c r="AE21" s="3" t="s">
        <v>6</v>
      </c>
      <c r="AF21" s="3" t="s">
        <v>4</v>
      </c>
      <c r="AG21" s="3" t="s">
        <v>6</v>
      </c>
    </row>
    <row r="22" spans="1:33" ht="16.5" customHeight="1" x14ac:dyDescent="0.25">
      <c r="A22" s="9" t="s">
        <v>40</v>
      </c>
      <c r="B22" s="2" t="s">
        <v>4</v>
      </c>
      <c r="C22" s="2" t="s">
        <v>6</v>
      </c>
      <c r="D22" s="2" t="s">
        <v>6</v>
      </c>
      <c r="E22" s="2" t="s">
        <v>4</v>
      </c>
      <c r="F22" s="10" t="s">
        <v>4</v>
      </c>
      <c r="G22" s="3" t="s">
        <v>4</v>
      </c>
      <c r="H22" s="3" t="s">
        <v>6</v>
      </c>
      <c r="I22" s="9" t="s">
        <v>4</v>
      </c>
      <c r="J22" s="3" t="s">
        <v>6</v>
      </c>
      <c r="K22" s="3" t="s">
        <v>6</v>
      </c>
      <c r="L22" s="3" t="s">
        <v>4</v>
      </c>
      <c r="M22" s="9" t="s">
        <v>4</v>
      </c>
      <c r="N22" s="3" t="s">
        <v>6</v>
      </c>
      <c r="O22" s="3" t="s">
        <v>4</v>
      </c>
      <c r="P22" s="3" t="s">
        <v>4</v>
      </c>
      <c r="Q22" s="9" t="s">
        <v>4</v>
      </c>
      <c r="R22" s="2" t="s">
        <v>4</v>
      </c>
      <c r="S22" s="2" t="s">
        <v>4</v>
      </c>
      <c r="T22" s="2" t="s">
        <v>6</v>
      </c>
      <c r="U22" s="2" t="s">
        <v>6</v>
      </c>
      <c r="V22" s="10" t="s">
        <v>4</v>
      </c>
      <c r="W22" s="3" t="s">
        <v>4</v>
      </c>
      <c r="X22" s="3" t="s">
        <v>6</v>
      </c>
      <c r="Y22" s="9" t="s">
        <v>6</v>
      </c>
      <c r="Z22" s="2" t="s">
        <v>6</v>
      </c>
      <c r="AA22" s="2" t="s">
        <v>4</v>
      </c>
      <c r="AB22" s="2" t="s">
        <v>4</v>
      </c>
      <c r="AC22" s="2" t="s">
        <v>6</v>
      </c>
      <c r="AD22" s="10" t="s">
        <v>4</v>
      </c>
      <c r="AE22" s="3" t="s">
        <v>4</v>
      </c>
      <c r="AF22" s="3" t="s">
        <v>6</v>
      </c>
      <c r="AG22" s="3" t="s">
        <v>6</v>
      </c>
    </row>
    <row r="23" spans="1:33" ht="16.5" customHeight="1" x14ac:dyDescent="0.25">
      <c r="A23" s="9" t="s">
        <v>41</v>
      </c>
      <c r="B23" s="2" t="s">
        <v>6</v>
      </c>
      <c r="C23" s="2" t="s">
        <v>6</v>
      </c>
      <c r="D23" s="2" t="s">
        <v>4</v>
      </c>
      <c r="E23" s="2" t="s">
        <v>4</v>
      </c>
      <c r="F23" s="10" t="s">
        <v>4</v>
      </c>
      <c r="G23" s="3" t="s">
        <v>4</v>
      </c>
      <c r="H23" s="3" t="s">
        <v>4</v>
      </c>
      <c r="I23" s="9" t="s">
        <v>6</v>
      </c>
      <c r="J23" s="3" t="s">
        <v>4</v>
      </c>
      <c r="K23" s="3" t="s">
        <v>6</v>
      </c>
      <c r="L23" s="3" t="s">
        <v>4</v>
      </c>
      <c r="M23" s="9" t="s">
        <v>6</v>
      </c>
      <c r="N23" s="3" t="s">
        <v>4</v>
      </c>
      <c r="O23" s="3" t="s">
        <v>4</v>
      </c>
      <c r="P23" s="3" t="s">
        <v>6</v>
      </c>
      <c r="Q23" s="9" t="s">
        <v>4</v>
      </c>
      <c r="R23" s="2" t="s">
        <v>6</v>
      </c>
      <c r="S23" s="2" t="s">
        <v>6</v>
      </c>
      <c r="T23" s="2" t="s">
        <v>6</v>
      </c>
      <c r="U23" s="2" t="s">
        <v>6</v>
      </c>
      <c r="V23" s="10" t="s">
        <v>6</v>
      </c>
      <c r="W23" s="3" t="s">
        <v>6</v>
      </c>
      <c r="X23" s="3" t="s">
        <v>4</v>
      </c>
      <c r="Y23" s="9" t="s">
        <v>6</v>
      </c>
      <c r="Z23" s="2" t="s">
        <v>4</v>
      </c>
      <c r="AA23" s="2" t="s">
        <v>6</v>
      </c>
      <c r="AB23" s="2" t="s">
        <v>4</v>
      </c>
      <c r="AC23" s="2" t="s">
        <v>6</v>
      </c>
      <c r="AD23" s="10" t="s">
        <v>4</v>
      </c>
      <c r="AE23" s="3" t="s">
        <v>6</v>
      </c>
      <c r="AF23" s="3" t="s">
        <v>6</v>
      </c>
      <c r="AG23" s="3" t="s">
        <v>4</v>
      </c>
    </row>
    <row r="24" spans="1:33" ht="16.5" customHeight="1" x14ac:dyDescent="0.25">
      <c r="A24" s="9" t="s">
        <v>42</v>
      </c>
      <c r="B24" s="2" t="s">
        <v>6</v>
      </c>
      <c r="C24" s="2" t="s">
        <v>6</v>
      </c>
      <c r="D24" s="2" t="s">
        <v>4</v>
      </c>
      <c r="E24" s="2" t="s">
        <v>4</v>
      </c>
      <c r="F24" s="10" t="s">
        <v>6</v>
      </c>
      <c r="G24" s="3" t="s">
        <v>6</v>
      </c>
      <c r="H24" s="3" t="s">
        <v>4</v>
      </c>
      <c r="I24" s="9" t="s">
        <v>6</v>
      </c>
      <c r="J24" s="3" t="s">
        <v>4</v>
      </c>
      <c r="K24" s="3" t="s">
        <v>6</v>
      </c>
      <c r="L24" s="3" t="s">
        <v>6</v>
      </c>
      <c r="M24" s="9" t="s">
        <v>6</v>
      </c>
      <c r="N24" s="3" t="s">
        <v>4</v>
      </c>
      <c r="O24" s="3" t="s">
        <v>6</v>
      </c>
      <c r="P24" s="3" t="s">
        <v>4</v>
      </c>
      <c r="Q24" s="9" t="s">
        <v>6</v>
      </c>
      <c r="R24" s="2" t="s">
        <v>6</v>
      </c>
      <c r="S24" s="2" t="s">
        <v>6</v>
      </c>
      <c r="T24" s="2" t="s">
        <v>6</v>
      </c>
      <c r="U24" s="2" t="s">
        <v>6</v>
      </c>
      <c r="V24" s="10" t="s">
        <v>4</v>
      </c>
      <c r="W24" s="3" t="s">
        <v>6</v>
      </c>
      <c r="X24" s="3" t="s">
        <v>4</v>
      </c>
      <c r="Y24" s="9" t="s">
        <v>4</v>
      </c>
      <c r="Z24" s="2" t="s">
        <v>4</v>
      </c>
      <c r="AA24" s="2" t="s">
        <v>6</v>
      </c>
      <c r="AB24" s="2" t="s">
        <v>6</v>
      </c>
      <c r="AC24" s="2" t="s">
        <v>6</v>
      </c>
      <c r="AD24" s="10" t="s">
        <v>6</v>
      </c>
      <c r="AE24" s="3" t="s">
        <v>6</v>
      </c>
      <c r="AF24" s="3" t="s">
        <v>6</v>
      </c>
      <c r="AG24" s="3" t="s">
        <v>4</v>
      </c>
    </row>
    <row r="25" spans="1:33" ht="16.5" customHeight="1" x14ac:dyDescent="0.25">
      <c r="A25" s="9" t="s">
        <v>43</v>
      </c>
      <c r="B25" s="2" t="s">
        <v>6</v>
      </c>
      <c r="C25" s="2" t="s">
        <v>4</v>
      </c>
      <c r="D25" s="2" t="s">
        <v>6</v>
      </c>
      <c r="E25" s="2" t="s">
        <v>6</v>
      </c>
      <c r="F25" s="10" t="s">
        <v>6</v>
      </c>
      <c r="G25" s="3" t="s">
        <v>4</v>
      </c>
      <c r="H25" s="3" t="s">
        <v>6</v>
      </c>
      <c r="I25" s="9" t="s">
        <v>4</v>
      </c>
      <c r="J25" s="3" t="s">
        <v>6</v>
      </c>
      <c r="K25" s="3" t="s">
        <v>6</v>
      </c>
      <c r="L25" s="3" t="s">
        <v>6</v>
      </c>
      <c r="M25" s="9" t="s">
        <v>4</v>
      </c>
      <c r="N25" s="3" t="s">
        <v>6</v>
      </c>
      <c r="O25" s="3" t="s">
        <v>6</v>
      </c>
      <c r="P25" s="3" t="s">
        <v>4</v>
      </c>
      <c r="Q25" s="9" t="s">
        <v>4</v>
      </c>
      <c r="R25" s="2" t="s">
        <v>6</v>
      </c>
      <c r="S25" s="2" t="s">
        <v>4</v>
      </c>
      <c r="T25" s="2" t="s">
        <v>6</v>
      </c>
      <c r="U25" s="2" t="s">
        <v>4</v>
      </c>
      <c r="V25" s="10" t="s">
        <v>6</v>
      </c>
      <c r="W25" s="3" t="s">
        <v>6</v>
      </c>
      <c r="X25" s="3" t="s">
        <v>6</v>
      </c>
      <c r="Y25" s="9" t="s">
        <v>4</v>
      </c>
      <c r="Z25" s="2" t="s">
        <v>6</v>
      </c>
      <c r="AA25" s="2" t="s">
        <v>6</v>
      </c>
      <c r="AB25" s="2" t="s">
        <v>4</v>
      </c>
      <c r="AC25" s="2" t="s">
        <v>4</v>
      </c>
      <c r="AD25" s="10" t="s">
        <v>6</v>
      </c>
      <c r="AE25" s="3" t="s">
        <v>4</v>
      </c>
      <c r="AF25" s="3" t="s">
        <v>6</v>
      </c>
      <c r="AG25" s="3" t="s">
        <v>6</v>
      </c>
    </row>
    <row r="26" spans="1:33" ht="16.5" customHeight="1" x14ac:dyDescent="0.25">
      <c r="A26" s="9" t="s">
        <v>44</v>
      </c>
      <c r="B26" s="2" t="s">
        <v>4</v>
      </c>
      <c r="C26" s="2" t="s">
        <v>6</v>
      </c>
      <c r="D26" s="2" t="s">
        <v>4</v>
      </c>
      <c r="E26" s="2" t="s">
        <v>6</v>
      </c>
      <c r="F26" s="10" t="s">
        <v>6</v>
      </c>
      <c r="G26" s="3" t="s">
        <v>6</v>
      </c>
      <c r="H26" s="3" t="s">
        <v>4</v>
      </c>
      <c r="I26" s="9" t="s">
        <v>4</v>
      </c>
      <c r="J26" s="3" t="s">
        <v>6</v>
      </c>
      <c r="K26" s="3" t="s">
        <v>4</v>
      </c>
      <c r="L26" s="3" t="s">
        <v>6</v>
      </c>
      <c r="M26" s="9" t="s">
        <v>6</v>
      </c>
      <c r="N26" s="3" t="s">
        <v>6</v>
      </c>
      <c r="O26" s="3" t="s">
        <v>4</v>
      </c>
      <c r="P26" s="3" t="s">
        <v>6</v>
      </c>
      <c r="Q26" s="9" t="s">
        <v>6</v>
      </c>
      <c r="R26" s="2" t="s">
        <v>6</v>
      </c>
      <c r="S26" s="2" t="s">
        <v>6</v>
      </c>
      <c r="T26" s="2" t="s">
        <v>4</v>
      </c>
      <c r="U26" s="2" t="s">
        <v>6</v>
      </c>
      <c r="V26" s="10" t="s">
        <v>6</v>
      </c>
      <c r="W26" s="3" t="s">
        <v>6</v>
      </c>
      <c r="X26" s="3" t="s">
        <v>6</v>
      </c>
      <c r="Y26" s="9" t="s">
        <v>4</v>
      </c>
      <c r="Z26" s="2" t="s">
        <v>4</v>
      </c>
      <c r="AA26" s="2" t="s">
        <v>6</v>
      </c>
      <c r="AB26" s="2" t="s">
        <v>4</v>
      </c>
      <c r="AC26" s="2" t="s">
        <v>6</v>
      </c>
      <c r="AD26" s="10" t="s">
        <v>4</v>
      </c>
      <c r="AE26" s="3" t="s">
        <v>6</v>
      </c>
      <c r="AF26" s="3" t="s">
        <v>4</v>
      </c>
      <c r="AG26" s="3" t="s">
        <v>6</v>
      </c>
    </row>
    <row r="27" spans="1:33" ht="16.5" customHeight="1" x14ac:dyDescent="0.25">
      <c r="A27" s="9" t="s">
        <v>45</v>
      </c>
      <c r="B27" s="2" t="s">
        <v>6</v>
      </c>
      <c r="C27" s="2" t="s">
        <v>4</v>
      </c>
      <c r="D27" s="2" t="s">
        <v>4</v>
      </c>
      <c r="E27" s="2" t="s">
        <v>6</v>
      </c>
      <c r="F27" s="10" t="s">
        <v>4</v>
      </c>
      <c r="G27" s="3" t="s">
        <v>6</v>
      </c>
      <c r="H27" s="3" t="s">
        <v>6</v>
      </c>
      <c r="I27" s="9" t="s">
        <v>4</v>
      </c>
      <c r="J27" s="3" t="s">
        <v>6</v>
      </c>
      <c r="K27" s="3" t="s">
        <v>6</v>
      </c>
      <c r="L27" s="3" t="s">
        <v>4</v>
      </c>
      <c r="M27" s="9" t="s">
        <v>4</v>
      </c>
      <c r="N27" s="3" t="s">
        <v>4</v>
      </c>
      <c r="O27" s="3" t="s">
        <v>4</v>
      </c>
      <c r="P27" s="3" t="s">
        <v>4</v>
      </c>
      <c r="Q27" s="9" t="s">
        <v>6</v>
      </c>
      <c r="R27" s="2" t="s">
        <v>4</v>
      </c>
      <c r="S27" s="2" t="s">
        <v>4</v>
      </c>
      <c r="T27" s="2" t="s">
        <v>6</v>
      </c>
      <c r="U27" s="2" t="s">
        <v>6</v>
      </c>
      <c r="V27" s="10" t="s">
        <v>4</v>
      </c>
      <c r="W27" s="3" t="s">
        <v>4</v>
      </c>
      <c r="X27" s="3" t="s">
        <v>4</v>
      </c>
      <c r="Y27" s="9" t="s">
        <v>4</v>
      </c>
      <c r="Z27" s="2" t="s">
        <v>4</v>
      </c>
      <c r="AA27" s="2" t="s">
        <v>4</v>
      </c>
      <c r="AB27" s="2" t="s">
        <v>6</v>
      </c>
      <c r="AC27" s="2" t="s">
        <v>4</v>
      </c>
      <c r="AD27" s="10" t="s">
        <v>4</v>
      </c>
      <c r="AE27" s="3" t="s">
        <v>4</v>
      </c>
      <c r="AF27" s="3" t="s">
        <v>4</v>
      </c>
      <c r="AG27" s="3" t="s">
        <v>4</v>
      </c>
    </row>
    <row r="28" spans="1:33" ht="16.5" customHeight="1" x14ac:dyDescent="0.25">
      <c r="A28" s="9" t="s">
        <v>46</v>
      </c>
      <c r="B28" s="2" t="s">
        <v>6</v>
      </c>
      <c r="C28" s="2" t="s">
        <v>4</v>
      </c>
      <c r="D28" s="2" t="s">
        <v>4</v>
      </c>
      <c r="E28" s="2" t="s">
        <v>6</v>
      </c>
      <c r="F28" s="10" t="s">
        <v>4</v>
      </c>
      <c r="G28" s="3" t="s">
        <v>4</v>
      </c>
      <c r="H28" s="3" t="s">
        <v>4</v>
      </c>
      <c r="I28" s="9" t="s">
        <v>4</v>
      </c>
      <c r="J28" s="3" t="s">
        <v>4</v>
      </c>
      <c r="K28" s="3" t="s">
        <v>6</v>
      </c>
      <c r="L28" s="3" t="s">
        <v>4</v>
      </c>
      <c r="M28" s="9" t="s">
        <v>4</v>
      </c>
      <c r="N28" s="3" t="s">
        <v>6</v>
      </c>
      <c r="O28" s="3" t="s">
        <v>6</v>
      </c>
      <c r="P28" s="3" t="s">
        <v>4</v>
      </c>
      <c r="Q28" s="9" t="s">
        <v>4</v>
      </c>
      <c r="R28" s="2" t="s">
        <v>4</v>
      </c>
      <c r="S28" s="2" t="s">
        <v>4</v>
      </c>
      <c r="T28" s="2" t="s">
        <v>4</v>
      </c>
      <c r="U28" s="2" t="s">
        <v>4</v>
      </c>
      <c r="V28" s="10" t="s">
        <v>4</v>
      </c>
      <c r="W28" s="3" t="s">
        <v>6</v>
      </c>
      <c r="X28" s="3" t="s">
        <v>6</v>
      </c>
      <c r="Y28" s="9" t="s">
        <v>6</v>
      </c>
      <c r="Z28" s="2" t="s">
        <v>6</v>
      </c>
      <c r="AA28" s="2" t="s">
        <v>4</v>
      </c>
      <c r="AB28" s="2" t="s">
        <v>6</v>
      </c>
      <c r="AC28" s="2" t="s">
        <v>4</v>
      </c>
      <c r="AD28" s="10" t="s">
        <v>4</v>
      </c>
      <c r="AE28" s="3" t="s">
        <v>4</v>
      </c>
      <c r="AF28" s="3" t="s">
        <v>4</v>
      </c>
      <c r="AG28" s="3" t="s">
        <v>4</v>
      </c>
    </row>
    <row r="29" spans="1:33" ht="16.5" customHeight="1" x14ac:dyDescent="0.25">
      <c r="A29" s="9" t="s">
        <v>47</v>
      </c>
      <c r="B29" s="2" t="s">
        <v>4</v>
      </c>
      <c r="C29" s="2" t="s">
        <v>6</v>
      </c>
      <c r="D29" s="2" t="s">
        <v>4</v>
      </c>
      <c r="E29" s="2" t="s">
        <v>6</v>
      </c>
      <c r="F29" s="10" t="s">
        <v>6</v>
      </c>
      <c r="G29" s="3" t="s">
        <v>4</v>
      </c>
      <c r="H29" s="3" t="s">
        <v>4</v>
      </c>
      <c r="I29" s="9" t="s">
        <v>6</v>
      </c>
      <c r="J29" s="3" t="s">
        <v>6</v>
      </c>
      <c r="K29" s="3" t="s">
        <v>4</v>
      </c>
      <c r="L29" s="3" t="s">
        <v>6</v>
      </c>
      <c r="M29" s="9" t="s">
        <v>6</v>
      </c>
      <c r="N29" s="3" t="s">
        <v>6</v>
      </c>
      <c r="O29" s="3" t="s">
        <v>4</v>
      </c>
      <c r="P29" s="3" t="s">
        <v>6</v>
      </c>
      <c r="Q29" s="9" t="s">
        <v>4</v>
      </c>
      <c r="R29" s="2" t="s">
        <v>6</v>
      </c>
      <c r="S29" s="2" t="s">
        <v>4</v>
      </c>
      <c r="T29" s="2" t="s">
        <v>4</v>
      </c>
      <c r="U29" s="2" t="s">
        <v>6</v>
      </c>
      <c r="V29" s="10" t="s">
        <v>6</v>
      </c>
      <c r="W29" s="3" t="s">
        <v>4</v>
      </c>
      <c r="X29" s="3" t="s">
        <v>6</v>
      </c>
      <c r="Y29" s="9" t="s">
        <v>6</v>
      </c>
      <c r="Z29" s="2" t="s">
        <v>6</v>
      </c>
      <c r="AA29" s="2" t="s">
        <v>6</v>
      </c>
      <c r="AB29" s="2" t="s">
        <v>6</v>
      </c>
      <c r="AC29" s="2" t="s">
        <v>6</v>
      </c>
      <c r="AD29" s="10" t="s">
        <v>6</v>
      </c>
      <c r="AE29" s="3" t="s">
        <v>6</v>
      </c>
      <c r="AF29" s="3" t="s">
        <v>6</v>
      </c>
      <c r="AG29" s="3" t="s">
        <v>4</v>
      </c>
    </row>
    <row r="30" spans="1:33" ht="16.5" customHeight="1" x14ac:dyDescent="0.25">
      <c r="A30" s="9" t="s">
        <v>48</v>
      </c>
      <c r="B30" s="2" t="s">
        <v>4</v>
      </c>
      <c r="C30" s="2" t="s">
        <v>4</v>
      </c>
      <c r="D30" s="2" t="s">
        <v>4</v>
      </c>
      <c r="E30" s="2" t="s">
        <v>4</v>
      </c>
      <c r="F30" s="10" t="s">
        <v>4</v>
      </c>
      <c r="G30" s="3" t="s">
        <v>6</v>
      </c>
      <c r="H30" s="3" t="s">
        <v>4</v>
      </c>
      <c r="I30" s="9" t="s">
        <v>6</v>
      </c>
      <c r="J30" s="3" t="s">
        <v>4</v>
      </c>
      <c r="K30" s="3" t="s">
        <v>4</v>
      </c>
      <c r="L30" s="3" t="s">
        <v>6</v>
      </c>
      <c r="M30" s="9" t="s">
        <v>4</v>
      </c>
      <c r="N30" s="3" t="s">
        <v>4</v>
      </c>
      <c r="O30" s="3" t="s">
        <v>6</v>
      </c>
      <c r="P30" s="3" t="s">
        <v>4</v>
      </c>
      <c r="Q30" s="9" t="s">
        <v>4</v>
      </c>
      <c r="R30" s="2" t="s">
        <v>6</v>
      </c>
      <c r="S30" s="2" t="s">
        <v>6</v>
      </c>
      <c r="T30" s="2" t="s">
        <v>6</v>
      </c>
      <c r="U30" s="2" t="s">
        <v>4</v>
      </c>
      <c r="V30" s="10" t="s">
        <v>4</v>
      </c>
      <c r="W30" s="3" t="s">
        <v>6</v>
      </c>
      <c r="X30" s="3" t="s">
        <v>4</v>
      </c>
      <c r="Y30" s="9" t="s">
        <v>6</v>
      </c>
      <c r="Z30" s="2" t="s">
        <v>4</v>
      </c>
      <c r="AA30" s="2" t="s">
        <v>6</v>
      </c>
      <c r="AB30" s="2" t="s">
        <v>6</v>
      </c>
      <c r="AC30" s="2" t="s">
        <v>4</v>
      </c>
      <c r="AD30" s="10" t="s">
        <v>6</v>
      </c>
      <c r="AE30" s="3" t="s">
        <v>6</v>
      </c>
      <c r="AF30" s="3" t="s">
        <v>4</v>
      </c>
      <c r="AG30" s="3" t="s">
        <v>4</v>
      </c>
    </row>
    <row r="31" spans="1:33" ht="16.5" customHeight="1" x14ac:dyDescent="0.25">
      <c r="A31" s="9" t="s">
        <v>49</v>
      </c>
      <c r="B31" s="2" t="s">
        <v>4</v>
      </c>
      <c r="C31" s="2" t="s">
        <v>4</v>
      </c>
      <c r="D31" s="2" t="s">
        <v>6</v>
      </c>
      <c r="E31" s="2" t="s">
        <v>6</v>
      </c>
      <c r="F31" s="10" t="s">
        <v>6</v>
      </c>
      <c r="G31" s="3" t="s">
        <v>4</v>
      </c>
      <c r="H31" s="3" t="s">
        <v>6</v>
      </c>
      <c r="I31" s="9" t="s">
        <v>6</v>
      </c>
      <c r="J31" s="3" t="s">
        <v>6</v>
      </c>
      <c r="K31" s="3" t="s">
        <v>6</v>
      </c>
      <c r="L31" s="3" t="s">
        <v>6</v>
      </c>
      <c r="M31" s="9" t="s">
        <v>6</v>
      </c>
      <c r="N31" s="3" t="s">
        <v>6</v>
      </c>
      <c r="O31" s="3" t="s">
        <v>6</v>
      </c>
      <c r="P31" s="3" t="s">
        <v>6</v>
      </c>
      <c r="Q31" s="9" t="s">
        <v>4</v>
      </c>
      <c r="R31" s="2" t="s">
        <v>6</v>
      </c>
      <c r="S31" s="2" t="s">
        <v>4</v>
      </c>
      <c r="T31" s="2" t="s">
        <v>4</v>
      </c>
      <c r="U31" s="2" t="s">
        <v>4</v>
      </c>
      <c r="V31" s="10" t="s">
        <v>4</v>
      </c>
      <c r="W31" s="3" t="s">
        <v>4</v>
      </c>
      <c r="X31" s="3" t="s">
        <v>6</v>
      </c>
      <c r="Y31" s="9" t="s">
        <v>6</v>
      </c>
      <c r="Z31" s="2" t="s">
        <v>6</v>
      </c>
      <c r="AA31" s="2" t="s">
        <v>4</v>
      </c>
      <c r="AB31" s="2" t="s">
        <v>4</v>
      </c>
      <c r="AC31" s="2" t="s">
        <v>4</v>
      </c>
      <c r="AD31" s="10" t="s">
        <v>6</v>
      </c>
      <c r="AE31" s="3" t="s">
        <v>4</v>
      </c>
      <c r="AF31" s="3" t="s">
        <v>4</v>
      </c>
      <c r="AG31" s="3" t="s">
        <v>6</v>
      </c>
    </row>
    <row r="32" spans="1:33" ht="16.5" customHeight="1" x14ac:dyDescent="0.25">
      <c r="A32" s="9" t="s">
        <v>50</v>
      </c>
      <c r="B32" s="2" t="s">
        <v>4</v>
      </c>
      <c r="C32" s="2" t="s">
        <v>6</v>
      </c>
      <c r="D32" s="2" t="s">
        <v>6</v>
      </c>
      <c r="E32" s="2" t="s">
        <v>6</v>
      </c>
      <c r="F32" s="10" t="s">
        <v>6</v>
      </c>
      <c r="G32" s="3" t="s">
        <v>4</v>
      </c>
      <c r="H32" s="3" t="s">
        <v>6</v>
      </c>
      <c r="I32" s="9" t="s">
        <v>4</v>
      </c>
      <c r="J32" s="3" t="s">
        <v>6</v>
      </c>
      <c r="K32" s="3" t="s">
        <v>4</v>
      </c>
      <c r="L32" s="3" t="s">
        <v>4</v>
      </c>
      <c r="M32" s="9" t="s">
        <v>4</v>
      </c>
      <c r="N32" s="3" t="s">
        <v>6</v>
      </c>
      <c r="O32" s="3" t="s">
        <v>6</v>
      </c>
      <c r="P32" s="3" t="s">
        <v>6</v>
      </c>
      <c r="Q32" s="9" t="s">
        <v>6</v>
      </c>
      <c r="R32" s="2" t="s">
        <v>6</v>
      </c>
      <c r="S32" s="2" t="s">
        <v>4</v>
      </c>
      <c r="T32" s="2" t="s">
        <v>4</v>
      </c>
      <c r="U32" s="2" t="s">
        <v>6</v>
      </c>
      <c r="V32" s="10" t="s">
        <v>6</v>
      </c>
      <c r="W32" s="3" t="s">
        <v>4</v>
      </c>
      <c r="X32" s="3" t="s">
        <v>6</v>
      </c>
      <c r="Y32" s="9" t="s">
        <v>6</v>
      </c>
      <c r="Z32" s="2" t="s">
        <v>4</v>
      </c>
      <c r="AA32" s="2" t="s">
        <v>4</v>
      </c>
      <c r="AB32" s="2" t="s">
        <v>4</v>
      </c>
      <c r="AC32" s="2" t="s">
        <v>6</v>
      </c>
      <c r="AD32" s="10" t="s">
        <v>4</v>
      </c>
      <c r="AE32" s="3" t="s">
        <v>6</v>
      </c>
      <c r="AF32" s="3" t="s">
        <v>6</v>
      </c>
      <c r="AG32" s="3" t="s">
        <v>6</v>
      </c>
    </row>
    <row r="33" spans="1:33" ht="16.5" customHeight="1" x14ac:dyDescent="0.25">
      <c r="A33" s="9" t="s">
        <v>51</v>
      </c>
      <c r="B33" s="2" t="s">
        <v>6</v>
      </c>
      <c r="C33" s="2" t="s">
        <v>4</v>
      </c>
      <c r="D33" s="2" t="s">
        <v>4</v>
      </c>
      <c r="E33" s="2" t="s">
        <v>4</v>
      </c>
      <c r="F33" s="10" t="s">
        <v>4</v>
      </c>
      <c r="G33" s="3" t="s">
        <v>6</v>
      </c>
      <c r="H33" s="3" t="s">
        <v>4</v>
      </c>
      <c r="I33" s="9" t="s">
        <v>6</v>
      </c>
      <c r="J33" s="3" t="s">
        <v>4</v>
      </c>
      <c r="K33" s="3" t="s">
        <v>4</v>
      </c>
      <c r="L33" s="3" t="s">
        <v>4</v>
      </c>
      <c r="M33" s="9" t="s">
        <v>6</v>
      </c>
      <c r="N33" s="3" t="s">
        <v>6</v>
      </c>
      <c r="O33" s="3" t="s">
        <v>4</v>
      </c>
      <c r="P33" s="3" t="s">
        <v>4</v>
      </c>
      <c r="Q33" s="9" t="s">
        <v>6</v>
      </c>
      <c r="R33" s="2" t="s">
        <v>4</v>
      </c>
      <c r="S33" s="2" t="s">
        <v>6</v>
      </c>
      <c r="T33" s="2" t="s">
        <v>6</v>
      </c>
      <c r="U33" s="2" t="s">
        <v>4</v>
      </c>
      <c r="V33" s="10" t="s">
        <v>6</v>
      </c>
      <c r="W33" s="3" t="s">
        <v>4</v>
      </c>
      <c r="X33" s="3" t="s">
        <v>4</v>
      </c>
      <c r="Y33" s="9" t="s">
        <v>4</v>
      </c>
      <c r="Z33" s="2" t="s">
        <v>4</v>
      </c>
      <c r="AA33" s="2" t="s">
        <v>6</v>
      </c>
      <c r="AB33" s="2" t="s">
        <v>6</v>
      </c>
      <c r="AC33" s="2" t="s">
        <v>4</v>
      </c>
      <c r="AD33" s="10" t="s">
        <v>4</v>
      </c>
      <c r="AE33" s="3" t="s">
        <v>4</v>
      </c>
      <c r="AF33" s="3" t="s">
        <v>6</v>
      </c>
      <c r="AG33" s="3" t="s">
        <v>4</v>
      </c>
    </row>
    <row r="34" spans="1:33" ht="16.5" customHeight="1" x14ac:dyDescent="0.25">
      <c r="A34" s="9" t="s">
        <v>52</v>
      </c>
      <c r="B34" s="2" t="s">
        <v>4</v>
      </c>
      <c r="C34" s="2" t="s">
        <v>6</v>
      </c>
      <c r="D34" s="2" t="s">
        <v>4</v>
      </c>
      <c r="E34" s="2" t="s">
        <v>4</v>
      </c>
      <c r="F34" s="10" t="s">
        <v>4</v>
      </c>
      <c r="G34" s="3" t="s">
        <v>4</v>
      </c>
      <c r="H34" s="3" t="s">
        <v>4</v>
      </c>
      <c r="I34" s="9" t="s">
        <v>4</v>
      </c>
      <c r="J34" s="3" t="s">
        <v>6</v>
      </c>
      <c r="K34" s="3" t="s">
        <v>6</v>
      </c>
      <c r="L34" s="3" t="s">
        <v>4</v>
      </c>
      <c r="M34" s="9" t="s">
        <v>6</v>
      </c>
      <c r="N34" s="3" t="s">
        <v>6</v>
      </c>
      <c r="O34" s="3" t="s">
        <v>4</v>
      </c>
      <c r="P34" s="3" t="s">
        <v>6</v>
      </c>
      <c r="Q34" s="9" t="s">
        <v>4</v>
      </c>
      <c r="R34" s="2" t="s">
        <v>4</v>
      </c>
      <c r="S34" s="2" t="s">
        <v>6</v>
      </c>
      <c r="T34" s="2" t="s">
        <v>4</v>
      </c>
      <c r="U34" s="2" t="s">
        <v>4</v>
      </c>
      <c r="V34" s="10" t="s">
        <v>6</v>
      </c>
      <c r="W34" s="3" t="s">
        <v>4</v>
      </c>
      <c r="X34" s="3" t="s">
        <v>4</v>
      </c>
      <c r="Y34" s="9" t="s">
        <v>6</v>
      </c>
      <c r="Z34" s="2" t="s">
        <v>4</v>
      </c>
      <c r="AA34" s="2" t="s">
        <v>4</v>
      </c>
      <c r="AB34" s="2" t="s">
        <v>4</v>
      </c>
      <c r="AC34" s="2" t="s">
        <v>6</v>
      </c>
      <c r="AD34" s="10" t="s">
        <v>4</v>
      </c>
      <c r="AE34" s="3" t="s">
        <v>6</v>
      </c>
      <c r="AF34" s="3" t="s">
        <v>6</v>
      </c>
      <c r="AG34" s="3" t="s">
        <v>6</v>
      </c>
    </row>
    <row r="35" spans="1:33" ht="16.5" customHeight="1" x14ac:dyDescent="0.25">
      <c r="A35" s="9" t="s">
        <v>53</v>
      </c>
      <c r="B35" s="2" t="s">
        <v>6</v>
      </c>
      <c r="C35" s="2" t="s">
        <v>6</v>
      </c>
      <c r="D35" s="2" t="s">
        <v>6</v>
      </c>
      <c r="E35" s="2" t="s">
        <v>6</v>
      </c>
      <c r="F35" s="10" t="s">
        <v>6</v>
      </c>
      <c r="G35" s="3" t="s">
        <v>6</v>
      </c>
      <c r="H35" s="3" t="s">
        <v>4</v>
      </c>
      <c r="I35" s="9" t="s">
        <v>6</v>
      </c>
      <c r="J35" s="3" t="s">
        <v>4</v>
      </c>
      <c r="K35" s="3" t="s">
        <v>4</v>
      </c>
      <c r="L35" s="3" t="s">
        <v>4</v>
      </c>
      <c r="M35" s="9" t="s">
        <v>6</v>
      </c>
      <c r="N35" s="3" t="s">
        <v>4</v>
      </c>
      <c r="O35" s="3" t="s">
        <v>4</v>
      </c>
      <c r="P35" s="3" t="s">
        <v>6</v>
      </c>
      <c r="Q35" s="9" t="s">
        <v>6</v>
      </c>
      <c r="R35" s="2" t="s">
        <v>6</v>
      </c>
      <c r="S35" s="2" t="s">
        <v>4</v>
      </c>
      <c r="T35" s="2" t="s">
        <v>6</v>
      </c>
      <c r="U35" s="2" t="s">
        <v>6</v>
      </c>
      <c r="V35" s="10" t="s">
        <v>4</v>
      </c>
      <c r="W35" s="3" t="s">
        <v>6</v>
      </c>
      <c r="X35" s="3" t="s">
        <v>4</v>
      </c>
      <c r="Y35" s="9" t="s">
        <v>4</v>
      </c>
      <c r="Z35" s="2" t="s">
        <v>4</v>
      </c>
      <c r="AA35" s="2" t="s">
        <v>6</v>
      </c>
      <c r="AB35" s="2" t="s">
        <v>6</v>
      </c>
      <c r="AC35" s="2" t="s">
        <v>4</v>
      </c>
      <c r="AD35" s="10" t="s">
        <v>4</v>
      </c>
      <c r="AE35" s="3" t="s">
        <v>4</v>
      </c>
      <c r="AF35" s="3" t="s">
        <v>6</v>
      </c>
      <c r="AG35" s="3" t="s">
        <v>4</v>
      </c>
    </row>
    <row r="36" spans="1:33" ht="16.5" customHeight="1" x14ac:dyDescent="0.25">
      <c r="A36" s="9" t="s">
        <v>54</v>
      </c>
      <c r="B36" s="2" t="s">
        <v>4</v>
      </c>
      <c r="C36" s="2" t="s">
        <v>4</v>
      </c>
      <c r="D36" s="2" t="s">
        <v>4</v>
      </c>
      <c r="E36" s="2" t="s">
        <v>6</v>
      </c>
      <c r="F36" s="10" t="s">
        <v>6</v>
      </c>
      <c r="G36" s="3" t="s">
        <v>6</v>
      </c>
      <c r="H36" s="3" t="s">
        <v>6</v>
      </c>
      <c r="I36" s="9" t="s">
        <v>4</v>
      </c>
      <c r="J36" s="3" t="s">
        <v>4</v>
      </c>
      <c r="K36" s="3" t="s">
        <v>6</v>
      </c>
      <c r="L36" s="3" t="s">
        <v>6</v>
      </c>
      <c r="M36" s="9" t="s">
        <v>4</v>
      </c>
      <c r="N36" s="3" t="s">
        <v>4</v>
      </c>
      <c r="O36" s="3" t="s">
        <v>6</v>
      </c>
      <c r="P36" s="3" t="s">
        <v>6</v>
      </c>
      <c r="Q36" s="9" t="s">
        <v>4</v>
      </c>
      <c r="R36" s="2" t="s">
        <v>4</v>
      </c>
      <c r="S36" s="2" t="s">
        <v>4</v>
      </c>
      <c r="T36" s="2" t="s">
        <v>6</v>
      </c>
      <c r="U36" s="2" t="s">
        <v>4</v>
      </c>
      <c r="V36" s="10" t="s">
        <v>6</v>
      </c>
      <c r="W36" s="3" t="s">
        <v>6</v>
      </c>
      <c r="X36" s="3" t="s">
        <v>6</v>
      </c>
      <c r="Y36" s="9" t="s">
        <v>4</v>
      </c>
      <c r="Z36" s="2" t="s">
        <v>4</v>
      </c>
      <c r="AA36" s="2" t="s">
        <v>6</v>
      </c>
      <c r="AB36" s="2" t="s">
        <v>4</v>
      </c>
      <c r="AC36" s="2" t="s">
        <v>4</v>
      </c>
      <c r="AD36" s="10" t="s">
        <v>6</v>
      </c>
      <c r="AE36" s="3" t="s">
        <v>4</v>
      </c>
      <c r="AF36" s="3" t="s">
        <v>6</v>
      </c>
      <c r="AG36" s="3" t="s">
        <v>6</v>
      </c>
    </row>
    <row r="37" spans="1:33" ht="16.5" customHeight="1" x14ac:dyDescent="0.25">
      <c r="A37" s="9" t="s">
        <v>55</v>
      </c>
      <c r="B37" s="2" t="s">
        <v>6</v>
      </c>
      <c r="C37" s="2" t="s">
        <v>6</v>
      </c>
      <c r="D37" s="2" t="s">
        <v>4</v>
      </c>
      <c r="E37" s="2" t="s">
        <v>4</v>
      </c>
      <c r="F37" s="10" t="s">
        <v>6</v>
      </c>
      <c r="G37" s="3" t="s">
        <v>4</v>
      </c>
      <c r="H37" s="3" t="s">
        <v>4</v>
      </c>
      <c r="I37" s="9" t="s">
        <v>4</v>
      </c>
      <c r="J37" s="3" t="s">
        <v>6</v>
      </c>
      <c r="K37" s="3" t="s">
        <v>4</v>
      </c>
      <c r="L37" s="3" t="s">
        <v>6</v>
      </c>
      <c r="M37" s="9" t="s">
        <v>4</v>
      </c>
      <c r="N37" s="3" t="s">
        <v>6</v>
      </c>
      <c r="O37" s="3" t="s">
        <v>6</v>
      </c>
      <c r="P37" s="3" t="s">
        <v>6</v>
      </c>
      <c r="Q37" s="9" t="s">
        <v>6</v>
      </c>
      <c r="R37" s="2" t="s">
        <v>6</v>
      </c>
      <c r="S37" s="2" t="s">
        <v>4</v>
      </c>
      <c r="T37" s="2" t="s">
        <v>4</v>
      </c>
      <c r="U37" s="2" t="s">
        <v>4</v>
      </c>
      <c r="V37" s="10" t="s">
        <v>4</v>
      </c>
      <c r="W37" s="3" t="s">
        <v>4</v>
      </c>
      <c r="X37" s="3" t="s">
        <v>6</v>
      </c>
      <c r="Y37" s="9" t="s">
        <v>6</v>
      </c>
      <c r="Z37" s="2" t="s">
        <v>6</v>
      </c>
      <c r="AA37" s="2" t="s">
        <v>4</v>
      </c>
      <c r="AB37" s="2" t="s">
        <v>6</v>
      </c>
      <c r="AC37" s="2" t="s">
        <v>6</v>
      </c>
      <c r="AD37" s="10" t="s">
        <v>4</v>
      </c>
      <c r="AE37" s="3" t="s">
        <v>4</v>
      </c>
      <c r="AF37" s="3" t="s">
        <v>4</v>
      </c>
      <c r="AG37" s="3" t="s">
        <v>6</v>
      </c>
    </row>
    <row r="38" spans="1:33" ht="16.5" customHeight="1" x14ac:dyDescent="0.25">
      <c r="A38" s="9" t="s">
        <v>56</v>
      </c>
      <c r="B38" s="2" t="s">
        <v>6</v>
      </c>
      <c r="C38" s="2" t="s">
        <v>6</v>
      </c>
      <c r="D38" s="2" t="s">
        <v>6</v>
      </c>
      <c r="E38" s="2" t="s">
        <v>4</v>
      </c>
      <c r="F38" s="10" t="s">
        <v>4</v>
      </c>
      <c r="G38" s="3" t="s">
        <v>6</v>
      </c>
      <c r="H38" s="3" t="s">
        <v>6</v>
      </c>
      <c r="I38" s="9" t="s">
        <v>6</v>
      </c>
      <c r="J38" s="3" t="s">
        <v>4</v>
      </c>
      <c r="K38" s="3" t="s">
        <v>6</v>
      </c>
      <c r="L38" s="3" t="s">
        <v>4</v>
      </c>
      <c r="M38" s="9" t="s">
        <v>4</v>
      </c>
      <c r="N38" s="3" t="s">
        <v>6</v>
      </c>
      <c r="O38" s="3" t="s">
        <v>4</v>
      </c>
      <c r="P38" s="3" t="s">
        <v>4</v>
      </c>
      <c r="Q38" s="9" t="s">
        <v>6</v>
      </c>
      <c r="R38" s="2" t="s">
        <v>4</v>
      </c>
      <c r="S38" s="2" t="s">
        <v>4</v>
      </c>
      <c r="T38" s="2" t="s">
        <v>4</v>
      </c>
      <c r="U38" s="2" t="s">
        <v>6</v>
      </c>
      <c r="V38" s="10" t="s">
        <v>6</v>
      </c>
      <c r="W38" s="3" t="s">
        <v>6</v>
      </c>
      <c r="X38" s="3" t="s">
        <v>6</v>
      </c>
      <c r="Y38" s="9" t="s">
        <v>6</v>
      </c>
      <c r="Z38" s="2" t="s">
        <v>6</v>
      </c>
      <c r="AA38" s="2" t="s">
        <v>4</v>
      </c>
      <c r="AB38" s="2" t="s">
        <v>6</v>
      </c>
      <c r="AC38" s="2" t="s">
        <v>6</v>
      </c>
      <c r="AD38" s="10" t="s">
        <v>4</v>
      </c>
      <c r="AE38" s="3" t="s">
        <v>6</v>
      </c>
      <c r="AF38" s="3" t="s">
        <v>4</v>
      </c>
      <c r="AG38" s="3" t="s">
        <v>4</v>
      </c>
    </row>
    <row r="39" spans="1:33" ht="16.5" customHeight="1" x14ac:dyDescent="0.25">
      <c r="A39" s="9" t="s">
        <v>57</v>
      </c>
      <c r="B39" s="2" t="s">
        <v>6</v>
      </c>
      <c r="C39" s="2" t="s">
        <v>4</v>
      </c>
      <c r="D39" s="2" t="s">
        <v>4</v>
      </c>
      <c r="E39" s="2" t="s">
        <v>4</v>
      </c>
      <c r="F39" s="10" t="s">
        <v>6</v>
      </c>
      <c r="G39" s="3" t="s">
        <v>4</v>
      </c>
      <c r="H39" s="3" t="s">
        <v>6</v>
      </c>
      <c r="I39" s="9" t="s">
        <v>4</v>
      </c>
      <c r="J39" s="3" t="s">
        <v>6</v>
      </c>
      <c r="K39" s="3" t="s">
        <v>6</v>
      </c>
      <c r="L39" s="3" t="s">
        <v>4</v>
      </c>
      <c r="M39" s="9" t="s">
        <v>6</v>
      </c>
      <c r="N39" s="3" t="s">
        <v>4</v>
      </c>
      <c r="O39" s="3" t="s">
        <v>4</v>
      </c>
      <c r="P39" s="3" t="s">
        <v>4</v>
      </c>
      <c r="Q39" s="9" t="s">
        <v>4</v>
      </c>
      <c r="R39" s="2" t="s">
        <v>6</v>
      </c>
      <c r="S39" s="2" t="s">
        <v>6</v>
      </c>
      <c r="T39" s="2" t="s">
        <v>4</v>
      </c>
      <c r="U39" s="2" t="s">
        <v>4</v>
      </c>
      <c r="V39" s="10" t="s">
        <v>4</v>
      </c>
      <c r="W39" s="3" t="s">
        <v>4</v>
      </c>
      <c r="X39" s="3" t="s">
        <v>6</v>
      </c>
      <c r="Y39" s="9" t="s">
        <v>4</v>
      </c>
      <c r="Z39" s="2" t="s">
        <v>6</v>
      </c>
      <c r="AA39" s="2" t="s">
        <v>6</v>
      </c>
      <c r="AB39" s="2" t="s">
        <v>4</v>
      </c>
      <c r="AC39" s="2" t="s">
        <v>6</v>
      </c>
      <c r="AD39" s="10" t="s">
        <v>6</v>
      </c>
      <c r="AE39" s="3" t="s">
        <v>6</v>
      </c>
      <c r="AF39" s="3" t="s">
        <v>6</v>
      </c>
      <c r="AG39" s="3" t="s">
        <v>4</v>
      </c>
    </row>
    <row r="40" spans="1:33" ht="16.5" customHeight="1" x14ac:dyDescent="0.25">
      <c r="A40" s="9" t="s">
        <v>58</v>
      </c>
      <c r="B40" s="2" t="s">
        <v>6</v>
      </c>
      <c r="C40" s="2" t="s">
        <v>4</v>
      </c>
      <c r="D40" s="2" t="s">
        <v>4</v>
      </c>
      <c r="E40" s="2" t="s">
        <v>4</v>
      </c>
      <c r="F40" s="10" t="s">
        <v>6</v>
      </c>
      <c r="G40" s="3" t="s">
        <v>4</v>
      </c>
      <c r="H40" s="3" t="s">
        <v>6</v>
      </c>
      <c r="I40" s="9" t="s">
        <v>6</v>
      </c>
      <c r="J40" s="3" t="s">
        <v>6</v>
      </c>
      <c r="K40" s="3" t="s">
        <v>4</v>
      </c>
      <c r="L40" s="3" t="s">
        <v>4</v>
      </c>
      <c r="M40" s="9" t="s">
        <v>6</v>
      </c>
      <c r="N40" s="3" t="s">
        <v>4</v>
      </c>
      <c r="O40" s="3" t="s">
        <v>4</v>
      </c>
      <c r="P40" s="3" t="s">
        <v>4</v>
      </c>
      <c r="Q40" s="9" t="s">
        <v>4</v>
      </c>
      <c r="R40" s="2" t="s">
        <v>6</v>
      </c>
      <c r="S40" s="2" t="s">
        <v>4</v>
      </c>
      <c r="T40" s="2" t="s">
        <v>6</v>
      </c>
      <c r="U40" s="2" t="s">
        <v>6</v>
      </c>
      <c r="V40" s="10" t="s">
        <v>4</v>
      </c>
      <c r="W40" s="3" t="s">
        <v>6</v>
      </c>
      <c r="X40" s="3" t="s">
        <v>4</v>
      </c>
      <c r="Y40" s="9" t="s">
        <v>6</v>
      </c>
      <c r="Z40" s="2" t="s">
        <v>6</v>
      </c>
      <c r="AA40" s="2" t="s">
        <v>6</v>
      </c>
      <c r="AB40" s="2" t="s">
        <v>4</v>
      </c>
      <c r="AC40" s="2" t="s">
        <v>6</v>
      </c>
      <c r="AD40" s="10" t="s">
        <v>4</v>
      </c>
      <c r="AE40" s="3" t="s">
        <v>4</v>
      </c>
      <c r="AF40" s="3" t="s">
        <v>4</v>
      </c>
      <c r="AG40" s="3" t="s">
        <v>6</v>
      </c>
    </row>
    <row r="41" spans="1:33" ht="16.5" customHeight="1" x14ac:dyDescent="0.25">
      <c r="A41" s="9" t="s">
        <v>59</v>
      </c>
      <c r="B41" s="2" t="s">
        <v>4</v>
      </c>
      <c r="C41" s="2" t="s">
        <v>4</v>
      </c>
      <c r="D41" s="2" t="s">
        <v>6</v>
      </c>
      <c r="E41" s="2" t="s">
        <v>4</v>
      </c>
      <c r="F41" s="10" t="s">
        <v>4</v>
      </c>
      <c r="G41" s="3" t="s">
        <v>4</v>
      </c>
      <c r="H41" s="3" t="s">
        <v>4</v>
      </c>
      <c r="I41" s="9" t="s">
        <v>6</v>
      </c>
      <c r="J41" s="3" t="s">
        <v>4</v>
      </c>
      <c r="K41" s="3" t="s">
        <v>4</v>
      </c>
      <c r="L41" s="3" t="s">
        <v>4</v>
      </c>
      <c r="M41" s="9" t="s">
        <v>4</v>
      </c>
      <c r="N41" s="3" t="s">
        <v>4</v>
      </c>
      <c r="O41" s="3" t="s">
        <v>6</v>
      </c>
      <c r="P41" s="3" t="s">
        <v>6</v>
      </c>
      <c r="Q41" s="9" t="s">
        <v>4</v>
      </c>
      <c r="R41" s="2" t="s">
        <v>4</v>
      </c>
      <c r="S41" s="2" t="s">
        <v>6</v>
      </c>
      <c r="T41" s="2" t="s">
        <v>6</v>
      </c>
      <c r="U41" s="2" t="s">
        <v>6</v>
      </c>
      <c r="V41" s="10" t="s">
        <v>6</v>
      </c>
      <c r="W41" s="3" t="s">
        <v>6</v>
      </c>
      <c r="X41" s="3" t="s">
        <v>4</v>
      </c>
      <c r="Y41" s="9" t="s">
        <v>4</v>
      </c>
      <c r="Z41" s="2" t="s">
        <v>6</v>
      </c>
      <c r="AA41" s="2" t="s">
        <v>4</v>
      </c>
      <c r="AB41" s="2" t="s">
        <v>4</v>
      </c>
      <c r="AC41" s="2" t="s">
        <v>4</v>
      </c>
      <c r="AD41" s="10" t="s">
        <v>4</v>
      </c>
      <c r="AE41" s="3" t="s">
        <v>6</v>
      </c>
      <c r="AF41" s="3" t="s">
        <v>6</v>
      </c>
      <c r="AG41" s="3" t="s">
        <v>6</v>
      </c>
    </row>
    <row r="42" spans="1:33" ht="16.5" customHeight="1" x14ac:dyDescent="0.25">
      <c r="A42" s="9" t="s">
        <v>60</v>
      </c>
      <c r="B42" s="2" t="s">
        <v>6</v>
      </c>
      <c r="C42" s="2" t="s">
        <v>6</v>
      </c>
      <c r="D42" s="2" t="s">
        <v>4</v>
      </c>
      <c r="E42" s="2" t="s">
        <v>6</v>
      </c>
      <c r="F42" s="10" t="s">
        <v>6</v>
      </c>
      <c r="G42" s="3" t="s">
        <v>4</v>
      </c>
      <c r="H42" s="3" t="s">
        <v>6</v>
      </c>
      <c r="I42" s="9" t="s">
        <v>4</v>
      </c>
      <c r="J42" s="3" t="s">
        <v>6</v>
      </c>
      <c r="K42" s="3" t="s">
        <v>4</v>
      </c>
      <c r="L42" s="3" t="s">
        <v>4</v>
      </c>
      <c r="M42" s="9" t="s">
        <v>4</v>
      </c>
      <c r="N42" s="3" t="s">
        <v>6</v>
      </c>
      <c r="O42" s="3" t="s">
        <v>6</v>
      </c>
      <c r="P42" s="3" t="s">
        <v>4</v>
      </c>
      <c r="Q42" s="9" t="s">
        <v>4</v>
      </c>
      <c r="R42" s="2" t="s">
        <v>6</v>
      </c>
      <c r="S42" s="2" t="s">
        <v>4</v>
      </c>
      <c r="T42" s="2" t="s">
        <v>6</v>
      </c>
      <c r="U42" s="2" t="s">
        <v>4</v>
      </c>
      <c r="V42" s="10" t="s">
        <v>4</v>
      </c>
      <c r="W42" s="3" t="s">
        <v>4</v>
      </c>
      <c r="X42" s="3" t="s">
        <v>6</v>
      </c>
      <c r="Y42" s="9" t="s">
        <v>4</v>
      </c>
      <c r="Z42" s="2" t="s">
        <v>6</v>
      </c>
      <c r="AA42" s="2" t="s">
        <v>6</v>
      </c>
      <c r="AB42" s="2" t="s">
        <v>4</v>
      </c>
      <c r="AC42" s="2" t="s">
        <v>4</v>
      </c>
      <c r="AD42" s="10" t="s">
        <v>6</v>
      </c>
      <c r="AE42" s="3" t="s">
        <v>4</v>
      </c>
      <c r="AF42" s="3" t="s">
        <v>4</v>
      </c>
      <c r="AG42" s="3" t="s">
        <v>6</v>
      </c>
    </row>
    <row r="43" spans="1:33" ht="16.5" customHeight="1" x14ac:dyDescent="0.25">
      <c r="A43" s="9" t="s">
        <v>61</v>
      </c>
      <c r="B43" s="2" t="s">
        <v>4</v>
      </c>
      <c r="C43" s="2" t="s">
        <v>6</v>
      </c>
      <c r="D43" s="2" t="s">
        <v>4</v>
      </c>
      <c r="E43" s="2" t="s">
        <v>4</v>
      </c>
      <c r="F43" s="10" t="s">
        <v>4</v>
      </c>
      <c r="G43" s="3" t="s">
        <v>4</v>
      </c>
      <c r="H43" s="3" t="s">
        <v>6</v>
      </c>
      <c r="I43" s="9" t="s">
        <v>6</v>
      </c>
      <c r="J43" s="3" t="s">
        <v>4</v>
      </c>
      <c r="K43" s="3" t="s">
        <v>6</v>
      </c>
      <c r="L43" s="3" t="s">
        <v>6</v>
      </c>
      <c r="M43" s="9" t="s">
        <v>4</v>
      </c>
      <c r="N43" s="3" t="s">
        <v>6</v>
      </c>
      <c r="O43" s="3" t="s">
        <v>4</v>
      </c>
      <c r="P43" s="3" t="s">
        <v>6</v>
      </c>
      <c r="Q43" s="9" t="s">
        <v>4</v>
      </c>
      <c r="R43" s="2" t="s">
        <v>4</v>
      </c>
      <c r="S43" s="2" t="s">
        <v>4</v>
      </c>
      <c r="T43" s="2" t="s">
        <v>4</v>
      </c>
      <c r="U43" s="2" t="s">
        <v>6</v>
      </c>
      <c r="V43" s="10" t="s">
        <v>6</v>
      </c>
      <c r="W43" s="3" t="s">
        <v>4</v>
      </c>
      <c r="X43" s="3" t="s">
        <v>4</v>
      </c>
      <c r="Y43" s="9" t="s">
        <v>6</v>
      </c>
      <c r="Z43" s="2" t="s">
        <v>4</v>
      </c>
      <c r="AA43" s="2" t="s">
        <v>4</v>
      </c>
      <c r="AB43" s="2" t="s">
        <v>4</v>
      </c>
      <c r="AC43" s="2" t="s">
        <v>6</v>
      </c>
      <c r="AD43" s="10" t="s">
        <v>4</v>
      </c>
      <c r="AE43" s="3" t="s">
        <v>6</v>
      </c>
      <c r="AF43" s="3" t="s">
        <v>4</v>
      </c>
      <c r="AG43" s="3" t="s">
        <v>4</v>
      </c>
    </row>
    <row r="44" spans="1:33" ht="16.5" customHeight="1" x14ac:dyDescent="0.25">
      <c r="A44" s="9" t="s">
        <v>62</v>
      </c>
      <c r="B44" s="2" t="s">
        <v>4</v>
      </c>
      <c r="C44" s="2" t="s">
        <v>6</v>
      </c>
      <c r="D44" s="2" t="s">
        <v>6</v>
      </c>
      <c r="E44" s="2" t="s">
        <v>4</v>
      </c>
      <c r="F44" s="10" t="s">
        <v>4</v>
      </c>
      <c r="G44" s="3" t="s">
        <v>6</v>
      </c>
      <c r="H44" s="3" t="s">
        <v>4</v>
      </c>
      <c r="I44" s="9" t="s">
        <v>4</v>
      </c>
      <c r="J44" s="3" t="s">
        <v>6</v>
      </c>
      <c r="K44" s="3" t="s">
        <v>6</v>
      </c>
      <c r="L44" s="3" t="s">
        <v>6</v>
      </c>
      <c r="M44" s="9" t="s">
        <v>6</v>
      </c>
      <c r="N44" s="3" t="s">
        <v>6</v>
      </c>
      <c r="O44" s="3" t="s">
        <v>4</v>
      </c>
      <c r="P44" s="3" t="s">
        <v>6</v>
      </c>
      <c r="Q44" s="9" t="s">
        <v>6</v>
      </c>
      <c r="R44" s="2" t="s">
        <v>6</v>
      </c>
      <c r="S44" s="2" t="s">
        <v>6</v>
      </c>
      <c r="T44" s="2" t="s">
        <v>4</v>
      </c>
      <c r="U44" s="2" t="s">
        <v>6</v>
      </c>
      <c r="V44" s="10" t="s">
        <v>6</v>
      </c>
      <c r="W44" s="3" t="s">
        <v>4</v>
      </c>
      <c r="X44" s="3" t="s">
        <v>4</v>
      </c>
      <c r="Y44" s="9" t="s">
        <v>4</v>
      </c>
      <c r="Z44" s="2" t="s">
        <v>4</v>
      </c>
      <c r="AA44" s="2" t="s">
        <v>4</v>
      </c>
      <c r="AB44" s="2" t="s">
        <v>6</v>
      </c>
      <c r="AC44" s="2" t="s">
        <v>6</v>
      </c>
      <c r="AD44" s="10" t="s">
        <v>6</v>
      </c>
      <c r="AE44" s="3" t="s">
        <v>6</v>
      </c>
      <c r="AF44" s="3" t="s">
        <v>4</v>
      </c>
      <c r="AG44" s="3" t="s">
        <v>4</v>
      </c>
    </row>
    <row r="45" spans="1:33" ht="16.5" customHeight="1" x14ac:dyDescent="0.25">
      <c r="A45" s="9" t="s">
        <v>63</v>
      </c>
      <c r="B45" s="2" t="s">
        <v>6</v>
      </c>
      <c r="C45" s="2" t="s">
        <v>4</v>
      </c>
      <c r="D45" s="2" t="s">
        <v>4</v>
      </c>
      <c r="E45" s="2" t="s">
        <v>6</v>
      </c>
      <c r="F45" s="10" t="s">
        <v>6</v>
      </c>
      <c r="G45" s="3" t="s">
        <v>6</v>
      </c>
      <c r="H45" s="3" t="s">
        <v>6</v>
      </c>
      <c r="I45" s="9" t="s">
        <v>6</v>
      </c>
      <c r="J45" s="3" t="s">
        <v>6</v>
      </c>
      <c r="K45" s="3" t="s">
        <v>4</v>
      </c>
      <c r="L45" s="3" t="s">
        <v>4</v>
      </c>
      <c r="M45" s="9" t="s">
        <v>6</v>
      </c>
      <c r="N45" s="3" t="s">
        <v>4</v>
      </c>
      <c r="O45" s="3" t="s">
        <v>4</v>
      </c>
      <c r="P45" s="3" t="s">
        <v>4</v>
      </c>
      <c r="Q45" s="9" t="s">
        <v>6</v>
      </c>
      <c r="R45" s="2" t="s">
        <v>6</v>
      </c>
      <c r="S45" s="2" t="s">
        <v>6</v>
      </c>
      <c r="T45" s="2" t="s">
        <v>6</v>
      </c>
      <c r="U45" s="2" t="s">
        <v>4</v>
      </c>
      <c r="V45" s="10" t="s">
        <v>4</v>
      </c>
      <c r="W45" s="3" t="s">
        <v>6</v>
      </c>
      <c r="X45" s="3" t="s">
        <v>4</v>
      </c>
      <c r="Y45" s="9" t="s">
        <v>6</v>
      </c>
      <c r="Z45" s="2" t="s">
        <v>4</v>
      </c>
      <c r="AA45" s="2" t="s">
        <v>6</v>
      </c>
      <c r="AB45" s="2" t="s">
        <v>4</v>
      </c>
      <c r="AC45" s="2" t="s">
        <v>4</v>
      </c>
      <c r="AD45" s="10" t="s">
        <v>6</v>
      </c>
      <c r="AE45" s="3" t="s">
        <v>4</v>
      </c>
      <c r="AF45" s="3" t="s">
        <v>6</v>
      </c>
      <c r="AG45" s="3" t="s">
        <v>4</v>
      </c>
    </row>
    <row r="46" spans="1:33" ht="16.5" customHeight="1" x14ac:dyDescent="0.25">
      <c r="A46" s="9" t="s">
        <v>64</v>
      </c>
      <c r="B46" s="2" t="s">
        <v>4</v>
      </c>
      <c r="C46" s="2" t="s">
        <v>4</v>
      </c>
      <c r="D46" s="2" t="s">
        <v>6</v>
      </c>
      <c r="E46" s="2" t="s">
        <v>4</v>
      </c>
      <c r="F46" s="10" t="s">
        <v>6</v>
      </c>
      <c r="G46" s="3" t="s">
        <v>6</v>
      </c>
      <c r="H46" s="3" t="s">
        <v>4</v>
      </c>
      <c r="I46" s="9" t="s">
        <v>6</v>
      </c>
      <c r="J46" s="3" t="s">
        <v>4</v>
      </c>
      <c r="K46" s="3" t="s">
        <v>4</v>
      </c>
      <c r="L46" s="3" t="s">
        <v>6</v>
      </c>
      <c r="M46" s="9" t="s">
        <v>6</v>
      </c>
      <c r="N46" s="3" t="s">
        <v>4</v>
      </c>
      <c r="O46" s="3" t="s">
        <v>6</v>
      </c>
      <c r="P46" s="3" t="s">
        <v>6</v>
      </c>
      <c r="Q46" s="9" t="s">
        <v>6</v>
      </c>
      <c r="R46" s="2" t="s">
        <v>4</v>
      </c>
      <c r="S46" s="2" t="s">
        <v>6</v>
      </c>
      <c r="T46" s="2" t="s">
        <v>6</v>
      </c>
      <c r="U46" s="2" t="s">
        <v>6</v>
      </c>
      <c r="V46" s="10" t="s">
        <v>6</v>
      </c>
      <c r="W46" s="3" t="s">
        <v>6</v>
      </c>
      <c r="X46" s="3" t="s">
        <v>4</v>
      </c>
      <c r="Y46" s="9" t="s">
        <v>4</v>
      </c>
      <c r="Z46" s="2" t="s">
        <v>4</v>
      </c>
      <c r="AA46" s="2" t="s">
        <v>6</v>
      </c>
      <c r="AB46" s="2" t="s">
        <v>6</v>
      </c>
      <c r="AC46" s="2" t="s">
        <v>6</v>
      </c>
      <c r="AD46" s="10" t="s">
        <v>6</v>
      </c>
      <c r="AE46" s="3" t="s">
        <v>6</v>
      </c>
      <c r="AF46" s="3" t="s">
        <v>6</v>
      </c>
      <c r="AG46" s="3" t="s">
        <v>4</v>
      </c>
    </row>
    <row r="47" spans="1:33" ht="16.5" customHeight="1" x14ac:dyDescent="0.25">
      <c r="A47" s="9" t="s">
        <v>65</v>
      </c>
      <c r="B47" s="2" t="s">
        <v>4</v>
      </c>
      <c r="C47" s="2" t="s">
        <v>4</v>
      </c>
      <c r="D47" s="2" t="s">
        <v>4</v>
      </c>
      <c r="E47" s="2" t="s">
        <v>6</v>
      </c>
      <c r="F47" s="10" t="s">
        <v>4</v>
      </c>
      <c r="G47" s="3" t="s">
        <v>6</v>
      </c>
      <c r="H47" s="3" t="s">
        <v>4</v>
      </c>
      <c r="I47" s="9" t="s">
        <v>4</v>
      </c>
      <c r="J47" s="3" t="s">
        <v>6</v>
      </c>
      <c r="K47" s="3" t="s">
        <v>4</v>
      </c>
      <c r="L47" s="3" t="s">
        <v>4</v>
      </c>
      <c r="M47" s="9" t="s">
        <v>4</v>
      </c>
      <c r="N47" s="3" t="s">
        <v>6</v>
      </c>
      <c r="O47" s="3" t="s">
        <v>6</v>
      </c>
      <c r="P47" s="3" t="s">
        <v>4</v>
      </c>
      <c r="Q47" s="9" t="s">
        <v>6</v>
      </c>
      <c r="R47" s="2" t="s">
        <v>4</v>
      </c>
      <c r="S47" s="2" t="s">
        <v>4</v>
      </c>
      <c r="T47" s="2" t="s">
        <v>6</v>
      </c>
      <c r="U47" s="2" t="s">
        <v>4</v>
      </c>
      <c r="V47" s="10" t="s">
        <v>6</v>
      </c>
      <c r="W47" s="3" t="s">
        <v>6</v>
      </c>
      <c r="X47" s="3" t="s">
        <v>6</v>
      </c>
      <c r="Y47" s="9" t="s">
        <v>6</v>
      </c>
      <c r="Z47" s="2" t="s">
        <v>6</v>
      </c>
      <c r="AA47" s="2" t="s">
        <v>4</v>
      </c>
      <c r="AB47" s="2" t="s">
        <v>6</v>
      </c>
      <c r="AC47" s="2" t="s">
        <v>4</v>
      </c>
      <c r="AD47" s="10" t="s">
        <v>6</v>
      </c>
      <c r="AE47" s="3" t="s">
        <v>4</v>
      </c>
      <c r="AF47" s="3" t="s">
        <v>4</v>
      </c>
      <c r="AG47" s="3" t="s">
        <v>4</v>
      </c>
    </row>
    <row r="48" spans="1:33" ht="16.5" customHeight="1" x14ac:dyDescent="0.25">
      <c r="A48" s="9" t="s">
        <v>66</v>
      </c>
      <c r="B48" s="2" t="s">
        <v>6</v>
      </c>
      <c r="C48" s="2" t="s">
        <v>4</v>
      </c>
      <c r="D48" s="2" t="s">
        <v>6</v>
      </c>
      <c r="E48" s="2" t="s">
        <v>6</v>
      </c>
      <c r="F48" s="10" t="s">
        <v>4</v>
      </c>
      <c r="G48" s="3" t="s">
        <v>4</v>
      </c>
      <c r="H48" s="3" t="s">
        <v>4</v>
      </c>
      <c r="I48" s="9" t="s">
        <v>6</v>
      </c>
      <c r="J48" s="3" t="s">
        <v>4</v>
      </c>
      <c r="K48" s="3" t="s">
        <v>4</v>
      </c>
      <c r="L48" s="3" t="s">
        <v>4</v>
      </c>
      <c r="M48" s="9" t="s">
        <v>4</v>
      </c>
      <c r="N48" s="3" t="s">
        <v>6</v>
      </c>
      <c r="O48" s="3" t="s">
        <v>6</v>
      </c>
      <c r="P48" s="3" t="s">
        <v>4</v>
      </c>
      <c r="Q48" s="9" t="s">
        <v>6</v>
      </c>
      <c r="R48" s="2" t="s">
        <v>6</v>
      </c>
      <c r="S48" s="2" t="s">
        <v>4</v>
      </c>
      <c r="T48" s="2" t="s">
        <v>4</v>
      </c>
      <c r="U48" s="2" t="s">
        <v>4</v>
      </c>
      <c r="V48" s="10" t="s">
        <v>4</v>
      </c>
      <c r="W48" s="3" t="s">
        <v>4</v>
      </c>
      <c r="X48" s="3" t="s">
        <v>6</v>
      </c>
      <c r="Y48" s="9" t="s">
        <v>6</v>
      </c>
      <c r="Z48" s="2" t="s">
        <v>6</v>
      </c>
      <c r="AA48" s="2" t="s">
        <v>6</v>
      </c>
      <c r="AB48" s="2" t="s">
        <v>6</v>
      </c>
      <c r="AC48" s="2" t="s">
        <v>4</v>
      </c>
      <c r="AD48" s="10" t="s">
        <v>4</v>
      </c>
      <c r="AE48" s="3" t="s">
        <v>4</v>
      </c>
      <c r="AF48" s="3" t="s">
        <v>6</v>
      </c>
      <c r="AG48" s="3" t="s">
        <v>4</v>
      </c>
    </row>
    <row r="49" spans="1:33" ht="16.5" customHeight="1" x14ac:dyDescent="0.25">
      <c r="A49" s="9" t="s">
        <v>67</v>
      </c>
      <c r="B49" s="2" t="s">
        <v>4</v>
      </c>
      <c r="C49" s="2" t="s">
        <v>6</v>
      </c>
      <c r="D49" s="2" t="s">
        <v>6</v>
      </c>
      <c r="E49" s="2" t="s">
        <v>6</v>
      </c>
      <c r="F49" s="10" t="s">
        <v>4</v>
      </c>
      <c r="G49" s="3" t="s">
        <v>4</v>
      </c>
      <c r="H49" s="3" t="s">
        <v>6</v>
      </c>
      <c r="I49" s="9" t="s">
        <v>4</v>
      </c>
      <c r="J49" s="3" t="s">
        <v>4</v>
      </c>
      <c r="K49" s="3" t="s">
        <v>6</v>
      </c>
      <c r="L49" s="3" t="s">
        <v>6</v>
      </c>
      <c r="M49" s="9" t="s">
        <v>6</v>
      </c>
      <c r="N49" s="3" t="s">
        <v>6</v>
      </c>
      <c r="O49" s="3" t="s">
        <v>4</v>
      </c>
      <c r="P49" s="3" t="s">
        <v>4</v>
      </c>
      <c r="Q49" s="9" t="s">
        <v>4</v>
      </c>
      <c r="R49" s="2" t="s">
        <v>6</v>
      </c>
      <c r="S49" s="2" t="s">
        <v>6</v>
      </c>
      <c r="T49" s="2" t="s">
        <v>4</v>
      </c>
      <c r="U49" s="2" t="s">
        <v>6</v>
      </c>
      <c r="V49" s="10" t="s">
        <v>6</v>
      </c>
      <c r="W49" s="3" t="s">
        <v>4</v>
      </c>
      <c r="X49" s="3" t="s">
        <v>6</v>
      </c>
      <c r="Y49" s="9" t="s">
        <v>4</v>
      </c>
      <c r="Z49" s="2" t="s">
        <v>4</v>
      </c>
      <c r="AA49" s="2" t="s">
        <v>6</v>
      </c>
      <c r="AB49" s="2" t="s">
        <v>6</v>
      </c>
      <c r="AC49" s="2" t="s">
        <v>6</v>
      </c>
      <c r="AD49" s="10" t="s">
        <v>6</v>
      </c>
      <c r="AE49" s="3" t="s">
        <v>6</v>
      </c>
      <c r="AF49" s="3" t="s">
        <v>4</v>
      </c>
      <c r="AG49" s="3" t="s">
        <v>6</v>
      </c>
    </row>
    <row r="50" spans="1:33" ht="16.5" customHeight="1" x14ac:dyDescent="0.25">
      <c r="A50" s="9" t="s">
        <v>68</v>
      </c>
      <c r="B50" s="2" t="s">
        <v>6</v>
      </c>
      <c r="C50" s="2" t="s">
        <v>6</v>
      </c>
      <c r="D50" s="2" t="s">
        <v>6</v>
      </c>
      <c r="E50" s="2" t="s">
        <v>6</v>
      </c>
      <c r="F50" s="10" t="s">
        <v>4</v>
      </c>
      <c r="G50" s="3" t="s">
        <v>6</v>
      </c>
      <c r="H50" s="3" t="s">
        <v>4</v>
      </c>
      <c r="I50" s="9" t="s">
        <v>6</v>
      </c>
      <c r="J50" s="3" t="s">
        <v>6</v>
      </c>
      <c r="K50" s="3" t="s">
        <v>4</v>
      </c>
      <c r="L50" s="3" t="s">
        <v>6</v>
      </c>
      <c r="M50" s="9" t="s">
        <v>6</v>
      </c>
      <c r="N50" s="3" t="s">
        <v>6</v>
      </c>
      <c r="O50" s="3" t="s">
        <v>6</v>
      </c>
      <c r="P50" s="3" t="s">
        <v>6</v>
      </c>
      <c r="Q50" s="9" t="s">
        <v>6</v>
      </c>
      <c r="R50" s="2" t="s">
        <v>6</v>
      </c>
      <c r="S50" s="2" t="s">
        <v>6</v>
      </c>
      <c r="T50" s="2" t="s">
        <v>6</v>
      </c>
      <c r="U50" s="2" t="s">
        <v>6</v>
      </c>
      <c r="V50" s="10" t="s">
        <v>4</v>
      </c>
      <c r="W50" s="3" t="s">
        <v>6</v>
      </c>
      <c r="X50" s="3" t="s">
        <v>6</v>
      </c>
      <c r="Y50" s="9" t="s">
        <v>6</v>
      </c>
      <c r="Z50" s="2" t="s">
        <v>6</v>
      </c>
      <c r="AA50" s="2" t="s">
        <v>4</v>
      </c>
      <c r="AB50" s="2" t="s">
        <v>6</v>
      </c>
      <c r="AC50" s="2" t="s">
        <v>4</v>
      </c>
      <c r="AD50" s="10" t="s">
        <v>4</v>
      </c>
      <c r="AE50" s="3" t="s">
        <v>4</v>
      </c>
      <c r="AF50" s="3" t="s">
        <v>4</v>
      </c>
      <c r="AG50" s="3" t="s">
        <v>4</v>
      </c>
    </row>
    <row r="51" spans="1:33" ht="16.5" customHeight="1" x14ac:dyDescent="0.25">
      <c r="A51" s="9" t="s">
        <v>69</v>
      </c>
      <c r="B51" s="2" t="s">
        <v>4</v>
      </c>
      <c r="C51" s="2" t="s">
        <v>6</v>
      </c>
      <c r="D51" s="2" t="s">
        <v>4</v>
      </c>
      <c r="E51" s="2" t="s">
        <v>6</v>
      </c>
      <c r="F51" s="10" t="s">
        <v>6</v>
      </c>
      <c r="G51" s="3" t="s">
        <v>4</v>
      </c>
      <c r="H51" s="3" t="s">
        <v>6</v>
      </c>
      <c r="I51" s="9" t="s">
        <v>6</v>
      </c>
      <c r="J51" s="3" t="s">
        <v>4</v>
      </c>
      <c r="K51" s="3" t="s">
        <v>6</v>
      </c>
      <c r="L51" s="3" t="s">
        <v>4</v>
      </c>
      <c r="M51" s="9" t="s">
        <v>4</v>
      </c>
      <c r="N51" s="3" t="s">
        <v>6</v>
      </c>
      <c r="O51" s="3" t="s">
        <v>4</v>
      </c>
      <c r="P51" s="3" t="s">
        <v>4</v>
      </c>
      <c r="Q51" s="9" t="s">
        <v>6</v>
      </c>
      <c r="R51" s="2" t="s">
        <v>4</v>
      </c>
      <c r="S51" s="2" t="s">
        <v>6</v>
      </c>
      <c r="T51" s="2" t="s">
        <v>6</v>
      </c>
      <c r="U51" s="2" t="s">
        <v>4</v>
      </c>
      <c r="V51" s="10" t="s">
        <v>6</v>
      </c>
      <c r="W51" s="3" t="s">
        <v>4</v>
      </c>
      <c r="X51" s="3" t="s">
        <v>6</v>
      </c>
      <c r="Y51" s="9" t="s">
        <v>6</v>
      </c>
      <c r="Z51" s="2" t="s">
        <v>6</v>
      </c>
      <c r="AA51" s="2" t="s">
        <v>4</v>
      </c>
      <c r="AB51" s="2" t="s">
        <v>4</v>
      </c>
      <c r="AC51" s="2" t="s">
        <v>6</v>
      </c>
      <c r="AD51" s="10" t="s">
        <v>6</v>
      </c>
      <c r="AE51" s="3" t="s">
        <v>6</v>
      </c>
      <c r="AF51" s="3" t="s">
        <v>6</v>
      </c>
      <c r="AG51" s="3" t="s">
        <v>6</v>
      </c>
    </row>
    <row r="52" spans="1:33" ht="16.5" customHeight="1" x14ac:dyDescent="0.25">
      <c r="A52" s="9" t="s">
        <v>70</v>
      </c>
      <c r="B52" s="2" t="s">
        <v>6</v>
      </c>
      <c r="C52" s="2" t="s">
        <v>6</v>
      </c>
      <c r="D52" s="2" t="s">
        <v>4</v>
      </c>
      <c r="E52" s="2" t="s">
        <v>4</v>
      </c>
      <c r="F52" s="10" t="s">
        <v>6</v>
      </c>
      <c r="G52" s="3" t="s">
        <v>4</v>
      </c>
      <c r="H52" s="3" t="s">
        <v>4</v>
      </c>
      <c r="I52" s="9" t="s">
        <v>4</v>
      </c>
      <c r="J52" s="3" t="s">
        <v>4</v>
      </c>
      <c r="K52" s="3" t="s">
        <v>4</v>
      </c>
      <c r="L52" s="3" t="s">
        <v>4</v>
      </c>
      <c r="M52" s="9" t="s">
        <v>6</v>
      </c>
      <c r="N52" s="3" t="s">
        <v>4</v>
      </c>
      <c r="O52" s="3" t="s">
        <v>4</v>
      </c>
      <c r="P52" s="3" t="s">
        <v>4</v>
      </c>
      <c r="Q52" s="9" t="s">
        <v>6</v>
      </c>
      <c r="R52" s="2" t="s">
        <v>6</v>
      </c>
      <c r="S52" s="2" t="s">
        <v>4</v>
      </c>
      <c r="T52" s="2" t="s">
        <v>4</v>
      </c>
      <c r="U52" s="2" t="s">
        <v>6</v>
      </c>
      <c r="V52" s="10" t="s">
        <v>4</v>
      </c>
      <c r="W52" s="3" t="s">
        <v>4</v>
      </c>
      <c r="X52" s="3" t="s">
        <v>4</v>
      </c>
      <c r="Y52" s="9" t="s">
        <v>4</v>
      </c>
      <c r="Z52" s="2" t="s">
        <v>6</v>
      </c>
      <c r="AA52" s="2" t="s">
        <v>6</v>
      </c>
      <c r="AB52" s="2" t="s">
        <v>6</v>
      </c>
      <c r="AC52" s="2" t="s">
        <v>6</v>
      </c>
      <c r="AD52" s="10" t="s">
        <v>4</v>
      </c>
      <c r="AE52" s="3" t="s">
        <v>6</v>
      </c>
      <c r="AF52" s="3" t="s">
        <v>6</v>
      </c>
      <c r="AG52" s="3" t="s">
        <v>4</v>
      </c>
    </row>
    <row r="53" spans="1:33" ht="16.5" customHeight="1" x14ac:dyDescent="0.25">
      <c r="A53" s="9" t="s">
        <v>71</v>
      </c>
      <c r="B53" s="2" t="s">
        <v>6</v>
      </c>
      <c r="C53" s="2" t="s">
        <v>4</v>
      </c>
      <c r="D53" s="2" t="s">
        <v>6</v>
      </c>
      <c r="E53" s="2" t="s">
        <v>6</v>
      </c>
      <c r="F53" s="10" t="s">
        <v>4</v>
      </c>
      <c r="G53" s="3" t="s">
        <v>6</v>
      </c>
      <c r="H53" s="3" t="s">
        <v>6</v>
      </c>
      <c r="I53" s="9" t="s">
        <v>4</v>
      </c>
      <c r="J53" s="3" t="s">
        <v>6</v>
      </c>
      <c r="K53" s="3" t="s">
        <v>6</v>
      </c>
      <c r="L53" s="3" t="s">
        <v>6</v>
      </c>
      <c r="M53" s="9" t="s">
        <v>6</v>
      </c>
      <c r="N53" s="3" t="s">
        <v>4</v>
      </c>
      <c r="O53" s="3" t="s">
        <v>6</v>
      </c>
      <c r="P53" s="3" t="s">
        <v>4</v>
      </c>
      <c r="Q53" s="9" t="s">
        <v>4</v>
      </c>
      <c r="R53" s="2" t="s">
        <v>6</v>
      </c>
      <c r="S53" s="2" t="s">
        <v>6</v>
      </c>
      <c r="T53" s="2" t="s">
        <v>6</v>
      </c>
      <c r="U53" s="2" t="s">
        <v>6</v>
      </c>
      <c r="V53" s="10" t="s">
        <v>6</v>
      </c>
      <c r="W53" s="3" t="s">
        <v>6</v>
      </c>
      <c r="X53" s="3" t="s">
        <v>6</v>
      </c>
      <c r="Y53" s="9" t="s">
        <v>4</v>
      </c>
      <c r="Z53" s="2" t="s">
        <v>4</v>
      </c>
      <c r="AA53" s="2" t="s">
        <v>6</v>
      </c>
      <c r="AB53" s="2" t="s">
        <v>4</v>
      </c>
      <c r="AC53" s="2" t="s">
        <v>6</v>
      </c>
      <c r="AD53" s="10" t="s">
        <v>6</v>
      </c>
      <c r="AE53" s="3" t="s">
        <v>6</v>
      </c>
      <c r="AF53" s="3" t="s">
        <v>4</v>
      </c>
      <c r="AG53" s="3" t="s">
        <v>4</v>
      </c>
    </row>
    <row r="54" spans="1:33" ht="16.5" customHeight="1" x14ac:dyDescent="0.25">
      <c r="A54" s="9" t="s">
        <v>72</v>
      </c>
      <c r="B54" s="2" t="s">
        <v>6</v>
      </c>
      <c r="C54" s="2" t="s">
        <v>4</v>
      </c>
      <c r="D54" s="2" t="s">
        <v>4</v>
      </c>
      <c r="E54" s="2" t="s">
        <v>6</v>
      </c>
      <c r="F54" s="10" t="s">
        <v>6</v>
      </c>
      <c r="G54" s="3" t="s">
        <v>6</v>
      </c>
      <c r="H54" s="3" t="s">
        <v>4</v>
      </c>
      <c r="I54" s="9" t="s">
        <v>4</v>
      </c>
      <c r="J54" s="3" t="s">
        <v>4</v>
      </c>
      <c r="K54" s="3" t="s">
        <v>4</v>
      </c>
      <c r="L54" s="3" t="s">
        <v>6</v>
      </c>
      <c r="M54" s="9" t="s">
        <v>4</v>
      </c>
      <c r="N54" s="3" t="s">
        <v>4</v>
      </c>
      <c r="O54" s="3" t="s">
        <v>4</v>
      </c>
      <c r="P54" s="3" t="s">
        <v>6</v>
      </c>
      <c r="Q54" s="9" t="s">
        <v>6</v>
      </c>
      <c r="R54" s="2" t="s">
        <v>6</v>
      </c>
      <c r="S54" s="2" t="s">
        <v>6</v>
      </c>
      <c r="T54" s="2" t="s">
        <v>4</v>
      </c>
      <c r="U54" s="2" t="s">
        <v>4</v>
      </c>
      <c r="V54" s="10" t="s">
        <v>4</v>
      </c>
      <c r="W54" s="3" t="s">
        <v>6</v>
      </c>
      <c r="X54" s="3" t="s">
        <v>4</v>
      </c>
      <c r="Y54" s="9" t="s">
        <v>4</v>
      </c>
      <c r="Z54" s="2" t="s">
        <v>4</v>
      </c>
      <c r="AA54" s="2" t="s">
        <v>6</v>
      </c>
      <c r="AB54" s="2" t="s">
        <v>6</v>
      </c>
      <c r="AC54" s="2" t="s">
        <v>4</v>
      </c>
      <c r="AD54" s="10" t="s">
        <v>6</v>
      </c>
      <c r="AE54" s="3" t="s">
        <v>4</v>
      </c>
      <c r="AF54" s="3" t="s">
        <v>6</v>
      </c>
      <c r="AG54" s="3" t="s">
        <v>4</v>
      </c>
    </row>
    <row r="55" spans="1:33" ht="16.5" customHeight="1" x14ac:dyDescent="0.25">
      <c r="A55" s="9" t="s">
        <v>73</v>
      </c>
      <c r="B55" s="2" t="s">
        <v>4</v>
      </c>
      <c r="C55" s="2" t="s">
        <v>4</v>
      </c>
      <c r="D55" s="2" t="s">
        <v>6</v>
      </c>
      <c r="E55" s="2" t="s">
        <v>6</v>
      </c>
      <c r="F55" s="10" t="s">
        <v>4</v>
      </c>
      <c r="G55" s="3" t="s">
        <v>6</v>
      </c>
      <c r="H55" s="3" t="s">
        <v>6</v>
      </c>
      <c r="I55" s="9" t="s">
        <v>6</v>
      </c>
      <c r="J55" s="3" t="s">
        <v>6</v>
      </c>
      <c r="K55" s="3" t="s">
        <v>6</v>
      </c>
      <c r="L55" s="3" t="s">
        <v>6</v>
      </c>
      <c r="M55" s="9" t="s">
        <v>4</v>
      </c>
      <c r="N55" s="3" t="s">
        <v>4</v>
      </c>
      <c r="O55" s="3" t="s">
        <v>6</v>
      </c>
      <c r="P55" s="3" t="s">
        <v>4</v>
      </c>
      <c r="Q55" s="9" t="s">
        <v>6</v>
      </c>
      <c r="R55" s="2" t="s">
        <v>4</v>
      </c>
      <c r="S55" s="2" t="s">
        <v>4</v>
      </c>
      <c r="T55" s="2" t="s">
        <v>4</v>
      </c>
      <c r="U55" s="2" t="s">
        <v>4</v>
      </c>
      <c r="V55" s="10" t="s">
        <v>4</v>
      </c>
      <c r="W55" s="3" t="s">
        <v>4</v>
      </c>
      <c r="X55" s="3" t="s">
        <v>4</v>
      </c>
      <c r="Y55" s="9" t="s">
        <v>6</v>
      </c>
      <c r="Z55" s="2" t="s">
        <v>4</v>
      </c>
      <c r="AA55" s="2" t="s">
        <v>4</v>
      </c>
      <c r="AB55" s="2" t="s">
        <v>4</v>
      </c>
      <c r="AC55" s="2" t="s">
        <v>4</v>
      </c>
      <c r="AD55" s="10" t="s">
        <v>6</v>
      </c>
      <c r="AE55" s="3" t="s">
        <v>4</v>
      </c>
      <c r="AF55" s="3" t="s">
        <v>4</v>
      </c>
      <c r="AG55" s="3" t="s">
        <v>6</v>
      </c>
    </row>
    <row r="56" spans="1:33" ht="16.5" customHeight="1" x14ac:dyDescent="0.25">
      <c r="A56" s="9" t="s">
        <v>74</v>
      </c>
      <c r="B56" s="2" t="s">
        <v>4</v>
      </c>
      <c r="C56" s="2" t="s">
        <v>6</v>
      </c>
      <c r="D56" s="2" t="s">
        <v>6</v>
      </c>
      <c r="E56" s="2" t="s">
        <v>6</v>
      </c>
      <c r="F56" s="10" t="s">
        <v>4</v>
      </c>
      <c r="G56" s="3" t="s">
        <v>6</v>
      </c>
      <c r="H56" s="3" t="s">
        <v>6</v>
      </c>
      <c r="I56" s="9" t="s">
        <v>4</v>
      </c>
      <c r="J56" s="3" t="s">
        <v>6</v>
      </c>
      <c r="K56" s="3" t="s">
        <v>6</v>
      </c>
      <c r="L56" s="3" t="s">
        <v>4</v>
      </c>
      <c r="M56" s="9" t="s">
        <v>4</v>
      </c>
      <c r="N56" s="3" t="s">
        <v>6</v>
      </c>
      <c r="O56" s="3" t="s">
        <v>6</v>
      </c>
      <c r="P56" s="3" t="s">
        <v>6</v>
      </c>
      <c r="Q56" s="9" t="s">
        <v>4</v>
      </c>
      <c r="R56" s="2" t="s">
        <v>4</v>
      </c>
      <c r="S56" s="2" t="s">
        <v>6</v>
      </c>
      <c r="T56" s="2" t="s">
        <v>4</v>
      </c>
      <c r="U56" s="2" t="s">
        <v>6</v>
      </c>
      <c r="V56" s="10" t="s">
        <v>6</v>
      </c>
      <c r="W56" s="3" t="s">
        <v>4</v>
      </c>
      <c r="X56" s="3" t="s">
        <v>6</v>
      </c>
      <c r="Y56" s="9" t="s">
        <v>4</v>
      </c>
      <c r="Z56" s="2" t="s">
        <v>6</v>
      </c>
      <c r="AA56" s="2" t="s">
        <v>4</v>
      </c>
      <c r="AB56" s="2" t="s">
        <v>4</v>
      </c>
      <c r="AC56" s="2" t="s">
        <v>4</v>
      </c>
      <c r="AD56" s="10" t="s">
        <v>6</v>
      </c>
      <c r="AE56" s="3" t="s">
        <v>6</v>
      </c>
      <c r="AF56" s="3" t="s">
        <v>4</v>
      </c>
      <c r="AG56" s="3" t="s">
        <v>6</v>
      </c>
    </row>
    <row r="57" spans="1:33" ht="16.5" customHeight="1" x14ac:dyDescent="0.25">
      <c r="A57" s="9" t="s">
        <v>75</v>
      </c>
      <c r="B57" s="2" t="s">
        <v>6</v>
      </c>
      <c r="C57" s="2" t="s">
        <v>6</v>
      </c>
      <c r="D57" s="2" t="s">
        <v>6</v>
      </c>
      <c r="E57" s="2" t="s">
        <v>4</v>
      </c>
      <c r="F57" s="10" t="s">
        <v>6</v>
      </c>
      <c r="G57" s="3" t="s">
        <v>6</v>
      </c>
      <c r="H57" s="3" t="s">
        <v>4</v>
      </c>
      <c r="I57" s="9" t="s">
        <v>4</v>
      </c>
      <c r="J57" s="3" t="s">
        <v>4</v>
      </c>
      <c r="K57" s="3" t="s">
        <v>4</v>
      </c>
      <c r="L57" s="3" t="s">
        <v>6</v>
      </c>
      <c r="M57" s="9" t="s">
        <v>6</v>
      </c>
      <c r="N57" s="3" t="s">
        <v>6</v>
      </c>
      <c r="O57" s="3" t="s">
        <v>4</v>
      </c>
      <c r="P57" s="3" t="s">
        <v>6</v>
      </c>
      <c r="Q57" s="9" t="s">
        <v>6</v>
      </c>
      <c r="R57" s="2" t="s">
        <v>6</v>
      </c>
      <c r="S57" s="2" t="s">
        <v>4</v>
      </c>
      <c r="T57" s="2" t="s">
        <v>4</v>
      </c>
      <c r="U57" s="2" t="s">
        <v>6</v>
      </c>
      <c r="V57" s="10" t="s">
        <v>4</v>
      </c>
      <c r="W57" s="3" t="s">
        <v>6</v>
      </c>
      <c r="X57" s="3" t="s">
        <v>6</v>
      </c>
      <c r="Y57" s="9" t="s">
        <v>6</v>
      </c>
      <c r="Z57" s="2" t="s">
        <v>6</v>
      </c>
      <c r="AA57" s="2" t="s">
        <v>6</v>
      </c>
      <c r="AB57" s="2" t="s">
        <v>6</v>
      </c>
      <c r="AC57" s="2" t="s">
        <v>6</v>
      </c>
      <c r="AD57" s="10" t="s">
        <v>4</v>
      </c>
      <c r="AE57" s="3" t="s">
        <v>4</v>
      </c>
      <c r="AF57" s="3" t="s">
        <v>4</v>
      </c>
      <c r="AG57" s="3" t="s">
        <v>4</v>
      </c>
    </row>
    <row r="58" spans="1:33" ht="16.5" customHeight="1" x14ac:dyDescent="0.25">
      <c r="A58" s="9" t="s">
        <v>76</v>
      </c>
      <c r="B58" s="2" t="s">
        <v>4</v>
      </c>
      <c r="C58" s="2" t="s">
        <v>4</v>
      </c>
      <c r="D58" s="2" t="s">
        <v>6</v>
      </c>
      <c r="E58" s="2" t="s">
        <v>6</v>
      </c>
      <c r="F58" s="10" t="s">
        <v>6</v>
      </c>
      <c r="G58" s="3" t="s">
        <v>4</v>
      </c>
      <c r="H58" s="3" t="s">
        <v>4</v>
      </c>
      <c r="I58" s="9" t="s">
        <v>6</v>
      </c>
      <c r="J58" s="3" t="s">
        <v>4</v>
      </c>
      <c r="K58" s="3" t="s">
        <v>6</v>
      </c>
      <c r="L58" s="3" t="s">
        <v>4</v>
      </c>
      <c r="M58" s="9" t="s">
        <v>6</v>
      </c>
      <c r="N58" s="3" t="s">
        <v>4</v>
      </c>
      <c r="O58" s="3" t="s">
        <v>6</v>
      </c>
      <c r="P58" s="3" t="s">
        <v>4</v>
      </c>
      <c r="Q58" s="9" t="s">
        <v>6</v>
      </c>
      <c r="R58" s="2" t="s">
        <v>4</v>
      </c>
      <c r="S58" s="2" t="s">
        <v>6</v>
      </c>
      <c r="T58" s="2" t="s">
        <v>6</v>
      </c>
      <c r="U58" s="2" t="s">
        <v>4</v>
      </c>
      <c r="V58" s="10" t="s">
        <v>4</v>
      </c>
      <c r="W58" s="3" t="s">
        <v>4</v>
      </c>
      <c r="X58" s="3" t="s">
        <v>4</v>
      </c>
      <c r="Y58" s="9" t="s">
        <v>6</v>
      </c>
      <c r="Z58" s="2" t="s">
        <v>4</v>
      </c>
      <c r="AA58" s="2" t="s">
        <v>4</v>
      </c>
      <c r="AB58" s="2" t="s">
        <v>4</v>
      </c>
      <c r="AC58" s="2" t="s">
        <v>4</v>
      </c>
      <c r="AD58" s="10" t="s">
        <v>6</v>
      </c>
      <c r="AE58" s="3" t="s">
        <v>6</v>
      </c>
      <c r="AF58" s="3" t="s">
        <v>6</v>
      </c>
      <c r="AG58" s="3" t="s">
        <v>6</v>
      </c>
    </row>
    <row r="59" spans="1:33" ht="16.5" customHeight="1" x14ac:dyDescent="0.25">
      <c r="A59" s="9" t="s">
        <v>77</v>
      </c>
      <c r="B59" s="2" t="s">
        <v>6</v>
      </c>
      <c r="C59" s="2" t="s">
        <v>4</v>
      </c>
      <c r="D59" s="2" t="s">
        <v>6</v>
      </c>
      <c r="E59" s="2" t="s">
        <v>4</v>
      </c>
      <c r="F59" s="10" t="s">
        <v>4</v>
      </c>
      <c r="G59" s="3" t="s">
        <v>4</v>
      </c>
      <c r="H59" s="3" t="s">
        <v>4</v>
      </c>
      <c r="I59" s="9" t="s">
        <v>4</v>
      </c>
      <c r="J59" s="3" t="s">
        <v>6</v>
      </c>
      <c r="K59" s="3" t="s">
        <v>4</v>
      </c>
      <c r="L59" s="3" t="s">
        <v>6</v>
      </c>
      <c r="M59" s="9" t="s">
        <v>6</v>
      </c>
      <c r="N59" s="3" t="s">
        <v>6</v>
      </c>
      <c r="O59" s="3" t="s">
        <v>6</v>
      </c>
      <c r="P59" s="3" t="s">
        <v>4</v>
      </c>
      <c r="Q59" s="9" t="s">
        <v>4</v>
      </c>
      <c r="R59" s="2" t="s">
        <v>6</v>
      </c>
      <c r="S59" s="2" t="s">
        <v>4</v>
      </c>
      <c r="T59" s="2" t="s">
        <v>6</v>
      </c>
      <c r="U59" s="2" t="s">
        <v>4</v>
      </c>
      <c r="V59" s="10" t="s">
        <v>4</v>
      </c>
      <c r="W59" s="3" t="s">
        <v>6</v>
      </c>
      <c r="X59" s="3" t="s">
        <v>6</v>
      </c>
      <c r="Y59" s="9" t="s">
        <v>4</v>
      </c>
      <c r="Z59" s="2" t="s">
        <v>6</v>
      </c>
      <c r="AA59" s="2" t="s">
        <v>6</v>
      </c>
      <c r="AB59" s="2" t="s">
        <v>6</v>
      </c>
      <c r="AC59" s="2" t="s">
        <v>4</v>
      </c>
      <c r="AD59" s="10" t="s">
        <v>4</v>
      </c>
      <c r="AE59" s="3" t="s">
        <v>4</v>
      </c>
      <c r="AF59" s="3" t="s">
        <v>6</v>
      </c>
      <c r="AG59" s="3" t="s">
        <v>6</v>
      </c>
    </row>
    <row r="60" spans="1:33" ht="16.5" customHeight="1" x14ac:dyDescent="0.25">
      <c r="A60" s="9" t="s">
        <v>78</v>
      </c>
      <c r="B60" s="2" t="s">
        <v>6</v>
      </c>
      <c r="C60" s="2" t="s">
        <v>4</v>
      </c>
      <c r="D60" s="2" t="s">
        <v>6</v>
      </c>
      <c r="E60" s="2" t="s">
        <v>4</v>
      </c>
      <c r="F60" s="10" t="s">
        <v>4</v>
      </c>
      <c r="G60" s="3" t="s">
        <v>4</v>
      </c>
      <c r="H60" s="3" t="s">
        <v>6</v>
      </c>
      <c r="I60" s="9" t="s">
        <v>6</v>
      </c>
      <c r="J60" s="3" t="s">
        <v>6</v>
      </c>
      <c r="K60" s="3" t="s">
        <v>4</v>
      </c>
      <c r="L60" s="3" t="s">
        <v>6</v>
      </c>
      <c r="M60" s="9" t="s">
        <v>4</v>
      </c>
      <c r="N60" s="3" t="s">
        <v>4</v>
      </c>
      <c r="O60" s="3" t="s">
        <v>4</v>
      </c>
      <c r="P60" s="3" t="s">
        <v>6</v>
      </c>
      <c r="Q60" s="9" t="s">
        <v>4</v>
      </c>
      <c r="R60" s="2" t="s">
        <v>4</v>
      </c>
      <c r="S60" s="2" t="s">
        <v>4</v>
      </c>
      <c r="T60" s="2" t="s">
        <v>6</v>
      </c>
      <c r="U60" s="2" t="s">
        <v>6</v>
      </c>
      <c r="V60" s="10" t="s">
        <v>6</v>
      </c>
      <c r="W60" s="3" t="s">
        <v>6</v>
      </c>
      <c r="X60" s="3" t="s">
        <v>4</v>
      </c>
      <c r="Y60" s="9" t="s">
        <v>6</v>
      </c>
      <c r="Z60" s="2" t="s">
        <v>4</v>
      </c>
      <c r="AA60" s="2" t="s">
        <v>6</v>
      </c>
      <c r="AB60" s="2" t="s">
        <v>4</v>
      </c>
      <c r="AC60" s="2" t="s">
        <v>6</v>
      </c>
      <c r="AD60" s="10" t="s">
        <v>4</v>
      </c>
      <c r="AE60" s="3" t="s">
        <v>4</v>
      </c>
      <c r="AF60" s="3" t="s">
        <v>6</v>
      </c>
      <c r="AG60" s="3" t="s">
        <v>6</v>
      </c>
    </row>
    <row r="61" spans="1:33" ht="16.5" customHeight="1" x14ac:dyDescent="0.25">
      <c r="A61" s="9" t="s">
        <v>79</v>
      </c>
      <c r="B61" s="2" t="s">
        <v>4</v>
      </c>
      <c r="C61" s="2" t="s">
        <v>4</v>
      </c>
      <c r="D61" s="2" t="s">
        <v>4</v>
      </c>
      <c r="E61" s="2" t="s">
        <v>4</v>
      </c>
      <c r="F61" s="10" t="s">
        <v>4</v>
      </c>
      <c r="G61" s="3" t="s">
        <v>6</v>
      </c>
      <c r="H61" s="3" t="s">
        <v>4</v>
      </c>
      <c r="I61" s="9" t="s">
        <v>6</v>
      </c>
      <c r="J61" s="3" t="s">
        <v>4</v>
      </c>
      <c r="K61" s="3" t="s">
        <v>6</v>
      </c>
      <c r="L61" s="3" t="s">
        <v>4</v>
      </c>
      <c r="M61" s="9" t="s">
        <v>6</v>
      </c>
      <c r="N61" s="3" t="s">
        <v>4</v>
      </c>
      <c r="O61" s="3" t="s">
        <v>6</v>
      </c>
      <c r="P61" s="3" t="s">
        <v>6</v>
      </c>
      <c r="Q61" s="9" t="s">
        <v>6</v>
      </c>
      <c r="R61" s="2" t="s">
        <v>4</v>
      </c>
      <c r="S61" s="2" t="s">
        <v>6</v>
      </c>
      <c r="T61" s="2" t="s">
        <v>4</v>
      </c>
      <c r="U61" s="2" t="s">
        <v>4</v>
      </c>
      <c r="V61" s="10" t="s">
        <v>4</v>
      </c>
      <c r="W61" s="3" t="s">
        <v>4</v>
      </c>
      <c r="X61" s="3" t="s">
        <v>4</v>
      </c>
      <c r="Y61" s="9" t="s">
        <v>4</v>
      </c>
      <c r="Z61" s="2" t="s">
        <v>4</v>
      </c>
      <c r="AA61" s="2" t="s">
        <v>4</v>
      </c>
      <c r="AB61" s="2" t="s">
        <v>6</v>
      </c>
      <c r="AC61" s="2" t="s">
        <v>4</v>
      </c>
      <c r="AD61" s="10" t="s">
        <v>4</v>
      </c>
      <c r="AE61" s="3" t="s">
        <v>6</v>
      </c>
      <c r="AF61" s="3" t="s">
        <v>4</v>
      </c>
      <c r="AG61" s="3" t="s">
        <v>6</v>
      </c>
    </row>
    <row r="62" spans="1:33" ht="16.5" customHeight="1" x14ac:dyDescent="0.25">
      <c r="A62" s="9" t="s">
        <v>80</v>
      </c>
      <c r="B62" s="2" t="s">
        <v>4</v>
      </c>
      <c r="C62" s="2" t="s">
        <v>6</v>
      </c>
      <c r="D62" s="2" t="s">
        <v>4</v>
      </c>
      <c r="E62" s="2" t="s">
        <v>6</v>
      </c>
      <c r="F62" s="10" t="s">
        <v>4</v>
      </c>
      <c r="G62" s="3" t="s">
        <v>4</v>
      </c>
      <c r="H62" s="3" t="s">
        <v>6</v>
      </c>
      <c r="I62" s="9" t="s">
        <v>4</v>
      </c>
      <c r="J62" s="3" t="s">
        <v>6</v>
      </c>
      <c r="K62" s="3" t="s">
        <v>6</v>
      </c>
      <c r="L62" s="3" t="s">
        <v>6</v>
      </c>
      <c r="M62" s="9" t="s">
        <v>4</v>
      </c>
      <c r="N62" s="3" t="s">
        <v>6</v>
      </c>
      <c r="O62" s="3" t="s">
        <v>4</v>
      </c>
      <c r="P62" s="3" t="s">
        <v>4</v>
      </c>
      <c r="Q62" s="9" t="s">
        <v>4</v>
      </c>
      <c r="R62" s="2" t="s">
        <v>4</v>
      </c>
      <c r="S62" s="2" t="s">
        <v>4</v>
      </c>
      <c r="T62" s="2" t="s">
        <v>4</v>
      </c>
      <c r="U62" s="2" t="s">
        <v>4</v>
      </c>
      <c r="V62" s="10" t="s">
        <v>6</v>
      </c>
      <c r="W62" s="3" t="s">
        <v>4</v>
      </c>
      <c r="X62" s="3" t="s">
        <v>6</v>
      </c>
      <c r="Y62" s="9" t="s">
        <v>6</v>
      </c>
      <c r="Z62" s="2" t="s">
        <v>6</v>
      </c>
      <c r="AA62" s="2" t="s">
        <v>4</v>
      </c>
      <c r="AB62" s="2" t="s">
        <v>4</v>
      </c>
      <c r="AC62" s="2" t="s">
        <v>6</v>
      </c>
      <c r="AD62" s="10" t="s">
        <v>4</v>
      </c>
      <c r="AE62" s="3" t="s">
        <v>6</v>
      </c>
      <c r="AF62" s="3" t="s">
        <v>4</v>
      </c>
      <c r="AG62" s="3" t="s">
        <v>6</v>
      </c>
    </row>
    <row r="63" spans="1:33" ht="16.5" customHeight="1" x14ac:dyDescent="0.25">
      <c r="A63" s="9" t="s">
        <v>81</v>
      </c>
      <c r="B63" s="2" t="s">
        <v>4</v>
      </c>
      <c r="C63" s="2" t="s">
        <v>6</v>
      </c>
      <c r="D63" s="2" t="s">
        <v>6</v>
      </c>
      <c r="E63" s="2" t="s">
        <v>4</v>
      </c>
      <c r="F63" s="10" t="s">
        <v>6</v>
      </c>
      <c r="G63" s="3" t="s">
        <v>6</v>
      </c>
      <c r="H63" s="3" t="s">
        <v>6</v>
      </c>
      <c r="I63" s="9" t="s">
        <v>4</v>
      </c>
      <c r="J63" s="3" t="s">
        <v>4</v>
      </c>
      <c r="K63" s="3" t="s">
        <v>4</v>
      </c>
      <c r="L63" s="3" t="s">
        <v>6</v>
      </c>
      <c r="M63" s="9" t="s">
        <v>4</v>
      </c>
      <c r="N63" s="3" t="s">
        <v>4</v>
      </c>
      <c r="O63" s="3" t="s">
        <v>4</v>
      </c>
      <c r="P63" s="3" t="s">
        <v>6</v>
      </c>
      <c r="Q63" s="9" t="s">
        <v>4</v>
      </c>
      <c r="R63" s="2" t="s">
        <v>4</v>
      </c>
      <c r="S63" s="2" t="s">
        <v>6</v>
      </c>
      <c r="T63" s="2" t="s">
        <v>4</v>
      </c>
      <c r="U63" s="2" t="s">
        <v>6</v>
      </c>
      <c r="V63" s="10" t="s">
        <v>6</v>
      </c>
      <c r="W63" s="3" t="s">
        <v>4</v>
      </c>
      <c r="X63" s="3" t="s">
        <v>4</v>
      </c>
      <c r="Y63" s="9" t="s">
        <v>4</v>
      </c>
      <c r="Z63" s="2" t="s">
        <v>4</v>
      </c>
      <c r="AA63" s="2" t="s">
        <v>4</v>
      </c>
      <c r="AB63" s="2" t="s">
        <v>6</v>
      </c>
      <c r="AC63" s="2" t="s">
        <v>6</v>
      </c>
      <c r="AD63" s="10" t="s">
        <v>4</v>
      </c>
      <c r="AE63" s="3" t="s">
        <v>6</v>
      </c>
      <c r="AF63" s="3" t="s">
        <v>6</v>
      </c>
      <c r="AG63" s="3" t="s">
        <v>4</v>
      </c>
    </row>
    <row r="64" spans="1:33" ht="16.5" customHeight="1" x14ac:dyDescent="0.25">
      <c r="A64" s="9" t="s">
        <v>82</v>
      </c>
      <c r="B64" s="2" t="s">
        <v>4</v>
      </c>
      <c r="C64" s="2" t="s">
        <v>4</v>
      </c>
      <c r="D64" s="2" t="s">
        <v>4</v>
      </c>
      <c r="E64" s="2" t="s">
        <v>4</v>
      </c>
      <c r="F64" s="10" t="s">
        <v>6</v>
      </c>
      <c r="G64" s="3" t="s">
        <v>6</v>
      </c>
      <c r="H64" s="3" t="s">
        <v>6</v>
      </c>
      <c r="I64" s="9" t="s">
        <v>6</v>
      </c>
      <c r="J64" s="3" t="s">
        <v>4</v>
      </c>
      <c r="K64" s="3" t="s">
        <v>6</v>
      </c>
      <c r="L64" s="3" t="s">
        <v>6</v>
      </c>
      <c r="M64" s="9" t="s">
        <v>6</v>
      </c>
      <c r="N64" s="3" t="s">
        <v>4</v>
      </c>
      <c r="O64" s="3" t="s">
        <v>6</v>
      </c>
      <c r="P64" s="3" t="s">
        <v>4</v>
      </c>
      <c r="Q64" s="9" t="s">
        <v>4</v>
      </c>
      <c r="R64" s="2" t="s">
        <v>6</v>
      </c>
      <c r="S64" s="2" t="s">
        <v>6</v>
      </c>
      <c r="T64" s="2" t="s">
        <v>6</v>
      </c>
      <c r="U64" s="2" t="s">
        <v>4</v>
      </c>
      <c r="V64" s="10" t="s">
        <v>4</v>
      </c>
      <c r="W64" s="3" t="s">
        <v>6</v>
      </c>
      <c r="X64" s="3" t="s">
        <v>6</v>
      </c>
      <c r="Y64" s="9" t="s">
        <v>4</v>
      </c>
      <c r="Z64" s="2" t="s">
        <v>4</v>
      </c>
      <c r="AA64" s="2" t="s">
        <v>4</v>
      </c>
      <c r="AB64" s="2" t="s">
        <v>6</v>
      </c>
      <c r="AC64" s="2" t="s">
        <v>4</v>
      </c>
      <c r="AD64" s="10" t="s">
        <v>6</v>
      </c>
      <c r="AE64" s="3" t="s">
        <v>4</v>
      </c>
      <c r="AF64" s="3" t="s">
        <v>4</v>
      </c>
      <c r="AG64" s="3" t="s">
        <v>4</v>
      </c>
    </row>
    <row r="65" spans="1:33" ht="16.5" customHeight="1" x14ac:dyDescent="0.25">
      <c r="A65" s="9" t="s">
        <v>83</v>
      </c>
      <c r="B65" s="2" t="s">
        <v>6</v>
      </c>
      <c r="C65" s="2" t="s">
        <v>6</v>
      </c>
      <c r="D65" s="2" t="s">
        <v>4</v>
      </c>
      <c r="E65" s="2" t="s">
        <v>6</v>
      </c>
      <c r="F65" s="10" t="s">
        <v>6</v>
      </c>
      <c r="G65" s="3" t="s">
        <v>4</v>
      </c>
      <c r="H65" s="3" t="s">
        <v>4</v>
      </c>
      <c r="I65" s="9" t="s">
        <v>6</v>
      </c>
      <c r="J65" s="3" t="s">
        <v>6</v>
      </c>
      <c r="K65" s="3" t="s">
        <v>6</v>
      </c>
      <c r="L65" s="3" t="s">
        <v>4</v>
      </c>
      <c r="M65" s="9" t="s">
        <v>4</v>
      </c>
      <c r="N65" s="3" t="s">
        <v>6</v>
      </c>
      <c r="O65" s="3" t="s">
        <v>6</v>
      </c>
      <c r="P65" s="3" t="s">
        <v>6</v>
      </c>
      <c r="Q65" s="9" t="s">
        <v>4</v>
      </c>
      <c r="R65" s="2" t="s">
        <v>4</v>
      </c>
      <c r="S65" s="2" t="s">
        <v>4</v>
      </c>
      <c r="T65" s="2" t="s">
        <v>6</v>
      </c>
      <c r="U65" s="2" t="s">
        <v>6</v>
      </c>
      <c r="V65" s="10" t="s">
        <v>6</v>
      </c>
      <c r="W65" s="3" t="s">
        <v>6</v>
      </c>
      <c r="X65" s="3" t="s">
        <v>4</v>
      </c>
      <c r="Y65" s="9" t="s">
        <v>6</v>
      </c>
      <c r="Z65" s="2" t="s">
        <v>6</v>
      </c>
      <c r="AA65" s="2" t="s">
        <v>6</v>
      </c>
      <c r="AB65" s="2" t="s">
        <v>4</v>
      </c>
      <c r="AC65" s="2" t="s">
        <v>4</v>
      </c>
      <c r="AD65" s="10" t="s">
        <v>6</v>
      </c>
      <c r="AE65" s="3" t="s">
        <v>4</v>
      </c>
      <c r="AF65" s="3" t="s">
        <v>6</v>
      </c>
      <c r="AG65" s="3" t="s">
        <v>6</v>
      </c>
    </row>
  </sheetData>
  <mergeCells count="8">
    <mergeCell ref="F1:I1"/>
    <mergeCell ref="B1:E1"/>
    <mergeCell ref="AD1:AG1"/>
    <mergeCell ref="Z1:AC1"/>
    <mergeCell ref="V1:Y1"/>
    <mergeCell ref="R1:U1"/>
    <mergeCell ref="N1:Q1"/>
    <mergeCell ref="J1:M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</vt:lpstr>
      <vt:lpstr>S-boxes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2013-11-18T03:59:46Z</dcterms:created>
  <dcterms:modified xsi:type="dcterms:W3CDTF">2016-01-26T17:43:27Z</dcterms:modified>
</cp:coreProperties>
</file>