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8" yWindow="-108" windowWidth="23256" windowHeight="12576"/>
  </bookViews>
  <sheets>
    <sheet name="Лист1" sheetId="1" r:id="rId1"/>
    <sheet name="Лист2" sheetId="2" r:id="rId2"/>
    <sheet name="Лист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/>
  <c r="H3" l="1"/>
  <c r="H4"/>
  <c r="H5"/>
  <c r="H6"/>
  <c r="H7"/>
  <c r="H8"/>
  <c r="H9"/>
  <c r="H10"/>
  <c r="H11"/>
  <c r="H2"/>
  <c r="E21" a="1"/>
  <c r="E21" s="1"/>
  <c r="B21" a="1"/>
  <c r="B21" s="1"/>
  <c r="D12"/>
  <c r="C12"/>
  <c r="G3"/>
  <c r="G4"/>
  <c r="G5"/>
  <c r="G6"/>
  <c r="G7"/>
  <c r="G8"/>
  <c r="G9"/>
  <c r="G10"/>
  <c r="G11"/>
  <c r="G2"/>
  <c r="F3"/>
  <c r="F4"/>
  <c r="F5"/>
  <c r="F6"/>
  <c r="F7"/>
  <c r="F8"/>
  <c r="F9"/>
  <c r="F10"/>
  <c r="F11"/>
  <c r="F2"/>
  <c r="E3"/>
  <c r="E4"/>
  <c r="E5"/>
  <c r="E6"/>
  <c r="E7"/>
  <c r="E8"/>
  <c r="E9"/>
  <c r="E10"/>
  <c r="E11"/>
  <c r="E2"/>
  <c r="F12" l="1"/>
  <c r="E12"/>
  <c r="G12"/>
  <c r="E22"/>
  <c r="C22"/>
  <c r="B22"/>
  <c r="C2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<sst xmlns="http://schemas.openxmlformats.org/spreadsheetml/2006/main" count="9" uniqueCount="9">
  <si>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sizes</t>
  </si>
  <si>
    <t>time</t>
  </si>
  <si>
    <t>sizes*sizes</t>
  </si>
  <si>
    <t>time*time</t>
  </si>
  <si>
    <t>sizes*time</t>
  </si>
  <si>
    <t>Сумма</t>
  </si>
  <si>
    <t>Матричный способ решения:</t>
  </si>
  <si>
    <t>Y</t>
  </si>
  <si>
    <t>КОРЕЛЛ</t>
  </si>
</sst>
</file>

<file path=xl/styles.xml><?xml version="1.0" encoding="utf-8"?>
<styleSheet xmlns="http://schemas.openxmlformats.org/spreadsheetml/2006/main">
  <numFmts count="1">
    <numFmt numFmtId="164" formatCode="0.00000000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tx>
            <c:strRef>
              <c:f>Лист1!$D$1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Лист1!$C$2:$C$11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Лист1!$D$2:$D$11</c:f>
              <c:numCache>
                <c:formatCode>General</c:formatCode>
                <c:ptCount val="10"/>
                <c:pt idx="0">
                  <c:v>3.9999999999999998E-6</c:v>
                </c:pt>
                <c:pt idx="1">
                  <c:v>7.9999999999999996E-6</c:v>
                </c:pt>
                <c:pt idx="2">
                  <c:v>1.2E-5</c:v>
                </c:pt>
                <c:pt idx="3">
                  <c:v>1.7E-5</c:v>
                </c:pt>
                <c:pt idx="4">
                  <c:v>2.0000000000000002E-5</c:v>
                </c:pt>
                <c:pt idx="5">
                  <c:v>1.5999999999999999E-5</c:v>
                </c:pt>
                <c:pt idx="6">
                  <c:v>1.9000000000000001E-5</c:v>
                </c:pt>
                <c:pt idx="7">
                  <c:v>2.1999999999999999E-5</c:v>
                </c:pt>
                <c:pt idx="8">
                  <c:v>2.5000000000000001E-5</c:v>
                </c:pt>
                <c:pt idx="9">
                  <c:v>2.6999999999999999E-5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2216-4349-8FCD-3F65F0EEBCCB}"/>
            </c:ext>
          </c:extLst>
        </c:ser>
        <c:ser>
          <c:idx val="1"/>
          <c:order val="1"/>
          <c:tx>
            <c:strRef>
              <c:f>Лист1!$H$1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Лист1!$C$2:$C$11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Лист1!$H$2:$H$11</c:f>
              <c:numCache>
                <c:formatCode>General</c:formatCode>
                <c:ptCount val="10"/>
                <c:pt idx="0">
                  <c:v>6.6909090909091039E-6</c:v>
                </c:pt>
                <c:pt idx="1">
                  <c:v>8.9818181818181956E-6</c:v>
                </c:pt>
                <c:pt idx="2">
                  <c:v>1.1272727272727287E-5</c:v>
                </c:pt>
                <c:pt idx="3">
                  <c:v>1.3563636363636377E-5</c:v>
                </c:pt>
                <c:pt idx="4">
                  <c:v>1.5854545454545471E-5</c:v>
                </c:pt>
                <c:pt idx="5">
                  <c:v>1.8145454545454563E-5</c:v>
                </c:pt>
                <c:pt idx="6">
                  <c:v>2.0436363636363651E-5</c:v>
                </c:pt>
                <c:pt idx="7">
                  <c:v>2.2727272727272743E-5</c:v>
                </c:pt>
                <c:pt idx="8">
                  <c:v>2.5018181818181835E-5</c:v>
                </c:pt>
                <c:pt idx="9">
                  <c:v>2.7309090909090926E-5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2216-4349-8FCD-3F65F0EEBCCB}"/>
            </c:ext>
          </c:extLst>
        </c:ser>
        <c:dLbls/>
        <c:axId val="114427776"/>
        <c:axId val="114429312"/>
      </c:scatterChart>
      <c:valAx>
        <c:axId val="11442777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429312"/>
        <c:crosses val="autoZero"/>
        <c:crossBetween val="midCat"/>
      </c:valAx>
      <c:valAx>
        <c:axId val="1144293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42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350520</xdr:colOff>
      <xdr:row>0</xdr:row>
      <xdr:rowOff>133350</xdr:rowOff>
    </xdr:from>
    <xdr:to>
      <xdr:col>16</xdr:col>
      <xdr:colOff>45720</xdr:colOff>
      <xdr:row>15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4957554F-6F4A-4C71-82E7-2A05D566A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5"/>
  <sheetViews>
    <sheetView tabSelected="1" workbookViewId="0">
      <selection activeCell="C26" sqref="C26"/>
    </sheetView>
  </sheetViews>
  <sheetFormatPr defaultRowHeight="14.4"/>
  <cols>
    <col min="2" max="2" width="12" bestFit="1" customWidth="1"/>
    <col min="5" max="5" width="15.21875" customWidth="1"/>
    <col min="6" max="6" width="15.44140625" customWidth="1"/>
    <col min="8" max="8" width="15.5546875" customWidth="1"/>
  </cols>
  <sheetData>
    <row r="1" spans="2:8">
      <c r="C1" s="1" t="s">
        <v>0</v>
      </c>
      <c r="D1" s="1" t="s">
        <v>1</v>
      </c>
      <c r="E1" t="s">
        <v>2</v>
      </c>
      <c r="F1" s="1" t="s">
        <v>3</v>
      </c>
      <c r="G1" s="1" t="s">
        <v>4</v>
      </c>
      <c r="H1" s="4" t="s">
        <v>7</v>
      </c>
    </row>
    <row r="2" spans="2:8">
      <c r="C2" s="1">
        <v>100</v>
      </c>
      <c r="D2">
        <v>3.9999999999999998E-6</v>
      </c>
      <c r="E2">
        <f>C2*C2</f>
        <v>10000</v>
      </c>
      <c r="F2" s="2">
        <f>D2*D2</f>
        <v>1.6E-11</v>
      </c>
      <c r="G2">
        <f>C2*D2</f>
        <v>3.9999999999999996E-4</v>
      </c>
      <c r="H2">
        <f>$E$21*C2+$E$22</f>
        <v>6.6909090909091039E-6</v>
      </c>
    </row>
    <row r="3" spans="2:8">
      <c r="C3" s="1">
        <v>200</v>
      </c>
      <c r="D3">
        <v>7.9999999999999996E-6</v>
      </c>
      <c r="E3">
        <f t="shared" ref="E3:E11" si="0">C3*C3</f>
        <v>40000</v>
      </c>
      <c r="F3" s="2">
        <f t="shared" ref="F3:F11" si="1">D3*D3</f>
        <v>6.3999999999999999E-11</v>
      </c>
      <c r="G3">
        <f t="shared" ref="G3:G11" si="2">C3*D3</f>
        <v>1.5999999999999999E-3</v>
      </c>
      <c r="H3">
        <f t="shared" ref="H3:H11" si="3">$E$21*C3+$E$22</f>
        <v>8.9818181818181956E-6</v>
      </c>
    </row>
    <row r="4" spans="2:8">
      <c r="C4" s="1">
        <v>300</v>
      </c>
      <c r="D4">
        <v>1.2E-5</v>
      </c>
      <c r="E4">
        <f t="shared" si="0"/>
        <v>90000</v>
      </c>
      <c r="F4" s="2">
        <f t="shared" si="1"/>
        <v>1.4400000000000002E-10</v>
      </c>
      <c r="G4">
        <f t="shared" si="2"/>
        <v>3.5999999999999999E-3</v>
      </c>
      <c r="H4">
        <f t="shared" si="3"/>
        <v>1.1272727272727287E-5</v>
      </c>
    </row>
    <row r="5" spans="2:8">
      <c r="C5" s="1">
        <v>400</v>
      </c>
      <c r="D5">
        <v>1.7E-5</v>
      </c>
      <c r="E5">
        <f t="shared" si="0"/>
        <v>160000</v>
      </c>
      <c r="F5" s="2">
        <f t="shared" si="1"/>
        <v>2.8899999999999998E-10</v>
      </c>
      <c r="G5">
        <f t="shared" si="2"/>
        <v>6.7999999999999996E-3</v>
      </c>
      <c r="H5">
        <f t="shared" si="3"/>
        <v>1.3563636363636377E-5</v>
      </c>
    </row>
    <row r="6" spans="2:8">
      <c r="C6" s="1">
        <v>500</v>
      </c>
      <c r="D6">
        <v>2.0000000000000002E-5</v>
      </c>
      <c r="E6">
        <f t="shared" si="0"/>
        <v>250000</v>
      </c>
      <c r="F6" s="2">
        <f t="shared" si="1"/>
        <v>4.0000000000000007E-10</v>
      </c>
      <c r="G6">
        <f t="shared" si="2"/>
        <v>0.01</v>
      </c>
      <c r="H6">
        <f t="shared" si="3"/>
        <v>1.5854545454545471E-5</v>
      </c>
    </row>
    <row r="7" spans="2:8">
      <c r="C7" s="1">
        <v>600</v>
      </c>
      <c r="D7">
        <v>1.5999999999999999E-5</v>
      </c>
      <c r="E7">
        <f t="shared" si="0"/>
        <v>360000</v>
      </c>
      <c r="F7" s="2">
        <f t="shared" si="1"/>
        <v>2.5599999999999999E-10</v>
      </c>
      <c r="G7">
        <f t="shared" si="2"/>
        <v>9.5999999999999992E-3</v>
      </c>
      <c r="H7">
        <f t="shared" si="3"/>
        <v>1.8145454545454563E-5</v>
      </c>
    </row>
    <row r="8" spans="2:8">
      <c r="C8" s="1">
        <v>700</v>
      </c>
      <c r="D8">
        <v>1.9000000000000001E-5</v>
      </c>
      <c r="E8">
        <f t="shared" si="0"/>
        <v>490000</v>
      </c>
      <c r="F8" s="2">
        <f t="shared" si="1"/>
        <v>3.6100000000000005E-10</v>
      </c>
      <c r="G8">
        <f t="shared" si="2"/>
        <v>1.3300000000000001E-2</v>
      </c>
      <c r="H8">
        <f t="shared" si="3"/>
        <v>2.0436363636363651E-5</v>
      </c>
    </row>
    <row r="9" spans="2:8">
      <c r="C9" s="1">
        <v>800</v>
      </c>
      <c r="D9">
        <v>2.1999999999999999E-5</v>
      </c>
      <c r="E9">
        <f t="shared" si="0"/>
        <v>640000</v>
      </c>
      <c r="F9" s="2">
        <f t="shared" si="1"/>
        <v>4.8399999999999998E-10</v>
      </c>
      <c r="G9">
        <f t="shared" si="2"/>
        <v>1.7600000000000001E-2</v>
      </c>
      <c r="H9">
        <f t="shared" si="3"/>
        <v>2.2727272727272743E-5</v>
      </c>
    </row>
    <row r="10" spans="2:8">
      <c r="C10" s="1">
        <v>900</v>
      </c>
      <c r="D10">
        <v>2.5000000000000001E-5</v>
      </c>
      <c r="E10">
        <f t="shared" si="0"/>
        <v>810000</v>
      </c>
      <c r="F10" s="2">
        <f t="shared" si="1"/>
        <v>6.2500000000000001E-10</v>
      </c>
      <c r="G10">
        <f t="shared" si="2"/>
        <v>2.2500000000000003E-2</v>
      </c>
      <c r="H10">
        <f t="shared" si="3"/>
        <v>2.5018181818181835E-5</v>
      </c>
    </row>
    <row r="11" spans="2:8">
      <c r="C11" s="1">
        <v>1000</v>
      </c>
      <c r="D11">
        <v>2.6999999999999999E-5</v>
      </c>
      <c r="E11">
        <f t="shared" si="0"/>
        <v>1000000</v>
      </c>
      <c r="F11" s="2">
        <f t="shared" si="1"/>
        <v>7.2899999999999996E-10</v>
      </c>
      <c r="G11">
        <f t="shared" si="2"/>
        <v>2.7E-2</v>
      </c>
      <c r="H11">
        <f t="shared" si="3"/>
        <v>2.7309090909090926E-5</v>
      </c>
    </row>
    <row r="12" spans="2:8">
      <c r="B12" t="s">
        <v>5</v>
      </c>
      <c r="C12" s="1">
        <f>SUM(C2:C11)</f>
        <v>5500</v>
      </c>
      <c r="D12" s="1">
        <f t="shared" ref="D12:G12" si="4">SUM(D2:D11)</f>
        <v>1.7000000000000001E-4</v>
      </c>
      <c r="E12" s="1">
        <f t="shared" si="4"/>
        <v>3850000</v>
      </c>
      <c r="F12" s="3">
        <f t="shared" si="4"/>
        <v>3.3679999999999995E-9</v>
      </c>
      <c r="G12" s="1">
        <f t="shared" si="4"/>
        <v>0.1124</v>
      </c>
    </row>
    <row r="16" spans="2:8">
      <c r="D16" s="5" t="s">
        <v>6</v>
      </c>
      <c r="E16" s="5"/>
      <c r="F16" s="5"/>
    </row>
    <row r="18" spans="2:5">
      <c r="B18">
        <v>3850000</v>
      </c>
      <c r="C18">
        <v>5500</v>
      </c>
      <c r="E18">
        <v>0.1124</v>
      </c>
    </row>
    <row r="19" spans="2:5">
      <c r="B19">
        <v>5500</v>
      </c>
      <c r="C19">
        <v>10</v>
      </c>
      <c r="E19">
        <v>1.7000000000000001E-4</v>
      </c>
    </row>
    <row r="21" spans="2:5">
      <c r="B21" cm="1">
        <f t="array" ref="B21:C22">MINVERSE(B18:C19)</f>
        <v>1.212121212121212E-6</v>
      </c>
      <c r="C21">
        <v>-6.6666666666666654E-4</v>
      </c>
      <c r="E21" cm="1">
        <f t="array" ref="E21:E22">MMULT(B21:C22,E18:E19)</f>
        <v>2.2909090909090915E-8</v>
      </c>
    </row>
    <row r="22" spans="2:5">
      <c r="B22">
        <v>-6.6666666666666654E-4</v>
      </c>
      <c r="C22">
        <v>0.46666666666666656</v>
      </c>
      <c r="E22">
        <v>4.4000000000000121E-6</v>
      </c>
    </row>
    <row r="25" spans="2:5">
      <c r="B25" t="s">
        <v>8</v>
      </c>
      <c r="C25">
        <f>((10*G12)-(C12*D12))/(SQRT((10*E12-C12*C12)*(10*F12-(D12*D12))))</f>
        <v>0.95174560850536383</v>
      </c>
    </row>
  </sheetData>
  <mergeCells count="1">
    <mergeCell ref="D16:F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2023-10-10T12:46:00Z</dcterms:created>
  <dcterms:modified xsi:type="dcterms:W3CDTF">2023-10-10T13:19:06Z</dcterms:modified>
</cp:coreProperties>
</file>