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48" windowWidth="16260" windowHeight="6384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2"/>
  <c r="D25"/>
  <c r="E18"/>
  <c r="D12"/>
  <c r="C1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E12" l="1"/>
  <c r="F12"/>
  <c r="G12"/>
  <c r="E17" l="1"/>
  <c r="D26"/>
</calcChain>
</file>

<file path=xl/sharedStrings.xml><?xml version="1.0" encoding="utf-8"?>
<sst xmlns="http://schemas.openxmlformats.org/spreadsheetml/2006/main" count="12" uniqueCount="11">
  <si>
    <t>sizes</t>
  </si>
  <si>
    <t>time</t>
  </si>
  <si>
    <t>sizes*sizes</t>
  </si>
  <si>
    <t>time*time</t>
  </si>
  <si>
    <t>time*sizes</t>
  </si>
  <si>
    <t>Сумма=</t>
  </si>
  <si>
    <t>Матричный метод решения</t>
  </si>
  <si>
    <t>b=</t>
  </si>
  <si>
    <t>a=</t>
  </si>
  <si>
    <t>КОРРЕЛЯЦ</t>
  </si>
  <si>
    <t>Y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</si>
</sst>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0000"/>
  </numFmts>
  <fonts count="2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164" fontId="0" fillId="0" borderId="10" xfId="0" applyNumberFormat="1" applyBorder="1"/>
    <xf numFmtId="165" fontId="0" fillId="0" borderId="1" xfId="0" applyNumberFormat="1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7" xfId="1" applyFont="1" applyBorder="1" applyAlignment="1"/>
    <xf numFmtId="0" fontId="1" fillId="0" borderId="8" xfId="1" applyFont="1" applyBorder="1" applyAlignment="1"/>
    <xf numFmtId="0" fontId="0" fillId="0" borderId="11" xfId="0" applyBorder="1" applyAlignment="1">
      <alignment horizontal="right"/>
    </xf>
    <xf numFmtId="0" fontId="1" fillId="0" borderId="2" xfId="1" applyFont="1" applyBorder="1" applyAlignment="1"/>
    <xf numFmtId="0" fontId="1" fillId="0" borderId="4" xfId="1" applyFont="1" applyBorder="1" applyAlignment="1"/>
    <xf numFmtId="0" fontId="0" fillId="0" borderId="1" xfId="0" applyFill="1" applyBorder="1" applyAlignment="1">
      <alignment horizontal="center" vertical="top"/>
    </xf>
    <xf numFmtId="164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Лист1!$D$1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3.9999999999999998E-6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1.5E-5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1.1E-5</c:v>
                </c:pt>
                <c:pt idx="7">
                  <c:v>2.0000000000000002E-5</c:v>
                </c:pt>
                <c:pt idx="8">
                  <c:v>2.0999999999999999E-5</c:v>
                </c:pt>
                <c:pt idx="9">
                  <c:v>2.0999999999999999E-5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Лист1!$C$2:$C$11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Лист1!$H$2:$H$11</c:f>
              <c:numCache>
                <c:formatCode>0.000000000000</c:formatCode>
                <c:ptCount val="10"/>
                <c:pt idx="0">
                  <c:v>9.2727300000000031E-7</c:v>
                </c:pt>
                <c:pt idx="1">
                  <c:v>3.0545460000000006E-6</c:v>
                </c:pt>
                <c:pt idx="2">
                  <c:v>5.1818190000000004E-6</c:v>
                </c:pt>
                <c:pt idx="3">
                  <c:v>7.3090920000000007E-6</c:v>
                </c:pt>
                <c:pt idx="4">
                  <c:v>9.4363650000000009E-6</c:v>
                </c:pt>
                <c:pt idx="5">
                  <c:v>1.1563638000000001E-5</c:v>
                </c:pt>
                <c:pt idx="6">
                  <c:v>1.3690911E-5</c:v>
                </c:pt>
                <c:pt idx="7">
                  <c:v>1.5818184000000003E-5</c:v>
                </c:pt>
                <c:pt idx="8">
                  <c:v>1.7945457000000002E-5</c:v>
                </c:pt>
                <c:pt idx="9">
                  <c:v>2.0072730000000004E-5</c:v>
                </c:pt>
              </c:numCache>
            </c:numRef>
          </c:yVal>
          <c:smooth val="1"/>
        </c:ser>
        <c:dLbls/>
        <c:axId val="85741952"/>
        <c:axId val="85743488"/>
      </c:scatterChart>
      <c:valAx>
        <c:axId val="85741952"/>
        <c:scaling>
          <c:orientation val="minMax"/>
        </c:scaling>
        <c:axPos val="b"/>
        <c:numFmt formatCode="General" sourceLinked="1"/>
        <c:tickLblPos val="nextTo"/>
        <c:crossAx val="85743488"/>
        <c:crosses val="autoZero"/>
        <c:crossBetween val="midCat"/>
      </c:valAx>
      <c:valAx>
        <c:axId val="85743488"/>
        <c:scaling>
          <c:orientation val="minMax"/>
        </c:scaling>
        <c:axPos val="l"/>
        <c:majorGridlines/>
        <c:numFmt formatCode="General" sourceLinked="1"/>
        <c:tickLblPos val="nextTo"/>
        <c:crossAx val="857419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59870</xdr:rowOff>
    </xdr:from>
    <xdr:to>
      <xdr:col>19</xdr:col>
      <xdr:colOff>598714</xdr:colOff>
      <xdr:row>23</xdr:row>
      <xdr:rowOff>141515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zoomScale="70" zoomScaleNormal="70" workbookViewId="0">
      <selection activeCell="M33" sqref="L33:M33"/>
    </sheetView>
  </sheetViews>
  <sheetFormatPr defaultRowHeight="14.4"/>
  <cols>
    <col min="3" max="3" width="12" bestFit="1" customWidth="1"/>
    <col min="4" max="4" width="12.6640625" bestFit="1" customWidth="1"/>
    <col min="6" max="6" width="16.77734375" customWidth="1"/>
    <col min="7" max="7" width="12.44140625" bestFit="1" customWidth="1"/>
    <col min="8" max="8" width="21" customWidth="1"/>
  </cols>
  <sheetData>
    <row r="1" spans="1:8" ht="15" thickBot="1">
      <c r="A1" s="2"/>
      <c r="C1" s="4" t="s">
        <v>0</v>
      </c>
      <c r="D1" s="4" t="s">
        <v>1</v>
      </c>
      <c r="E1" s="5" t="s">
        <v>2</v>
      </c>
      <c r="F1" s="4" t="s">
        <v>3</v>
      </c>
      <c r="G1" s="4" t="s">
        <v>4</v>
      </c>
      <c r="H1" s="26" t="s">
        <v>10</v>
      </c>
    </row>
    <row r="2" spans="1:8">
      <c r="A2" s="1"/>
      <c r="C2" s="10">
        <v>100</v>
      </c>
      <c r="D2" s="13">
        <v>3.9999999999999998E-6</v>
      </c>
      <c r="E2" s="13">
        <f>C2*C2</f>
        <v>10000</v>
      </c>
      <c r="F2" s="15">
        <f>D2*D2</f>
        <v>1.6E-11</v>
      </c>
      <c r="G2" s="6">
        <f>C2*D2</f>
        <v>3.9999999999999996E-4</v>
      </c>
      <c r="H2" s="15">
        <f>$G$20*C2+$G$21</f>
        <v>9.2727300000000031E-7</v>
      </c>
    </row>
    <row r="3" spans="1:8">
      <c r="A3" s="1"/>
      <c r="C3" s="11">
        <v>200</v>
      </c>
      <c r="D3" s="14">
        <v>3.0000000000000001E-6</v>
      </c>
      <c r="E3" s="14">
        <f t="shared" ref="E3:E11" si="0">C3*C3</f>
        <v>40000</v>
      </c>
      <c r="F3" s="16">
        <f t="shared" ref="F3:F11" si="1">D3*D3</f>
        <v>9.0000000000000012E-12</v>
      </c>
      <c r="G3" s="7">
        <f t="shared" ref="G3:G11" si="2">C3*D3</f>
        <v>6.0000000000000006E-4</v>
      </c>
      <c r="H3" s="16">
        <f t="shared" ref="H3:H11" si="3">$G$20*C3+$G$21</f>
        <v>3.0545460000000006E-6</v>
      </c>
    </row>
    <row r="4" spans="1:8">
      <c r="A4" s="1"/>
      <c r="C4" s="11">
        <v>300</v>
      </c>
      <c r="D4" s="14">
        <v>3.9999999999999998E-6</v>
      </c>
      <c r="E4" s="14">
        <f t="shared" si="0"/>
        <v>90000</v>
      </c>
      <c r="F4" s="16">
        <f t="shared" si="1"/>
        <v>1.6E-11</v>
      </c>
      <c r="G4" s="7">
        <f t="shared" si="2"/>
        <v>1.1999999999999999E-3</v>
      </c>
      <c r="H4" s="16">
        <f t="shared" si="3"/>
        <v>5.1818190000000004E-6</v>
      </c>
    </row>
    <row r="5" spans="1:8">
      <c r="A5" s="1"/>
      <c r="C5" s="11">
        <v>400</v>
      </c>
      <c r="D5" s="14">
        <v>1.5E-5</v>
      </c>
      <c r="E5" s="14">
        <f t="shared" si="0"/>
        <v>160000</v>
      </c>
      <c r="F5" s="16">
        <f t="shared" si="1"/>
        <v>2.25E-10</v>
      </c>
      <c r="G5" s="7">
        <f t="shared" si="2"/>
        <v>6.0000000000000001E-3</v>
      </c>
      <c r="H5" s="16">
        <f t="shared" si="3"/>
        <v>7.3090920000000007E-6</v>
      </c>
    </row>
    <row r="6" spans="1:8">
      <c r="A6" s="1"/>
      <c r="C6" s="11">
        <v>500</v>
      </c>
      <c r="D6" s="14">
        <v>9.9999999999999995E-7</v>
      </c>
      <c r="E6" s="14">
        <f t="shared" si="0"/>
        <v>250000</v>
      </c>
      <c r="F6" s="16">
        <f t="shared" si="1"/>
        <v>9.9999999999999998E-13</v>
      </c>
      <c r="G6" s="7">
        <f t="shared" si="2"/>
        <v>5.0000000000000001E-4</v>
      </c>
      <c r="H6" s="16">
        <f t="shared" si="3"/>
        <v>9.4363650000000009E-6</v>
      </c>
    </row>
    <row r="7" spans="1:8">
      <c r="A7" s="1"/>
      <c r="C7" s="11">
        <v>600</v>
      </c>
      <c r="D7" s="14">
        <v>5.0000000000000004E-6</v>
      </c>
      <c r="E7" s="14">
        <f t="shared" si="0"/>
        <v>360000</v>
      </c>
      <c r="F7" s="16">
        <f t="shared" si="1"/>
        <v>2.5000000000000004E-11</v>
      </c>
      <c r="G7" s="7">
        <f t="shared" si="2"/>
        <v>3.0000000000000001E-3</v>
      </c>
      <c r="H7" s="16">
        <f t="shared" si="3"/>
        <v>1.1563638000000001E-5</v>
      </c>
    </row>
    <row r="8" spans="1:8">
      <c r="A8" s="1"/>
      <c r="C8" s="11">
        <v>700</v>
      </c>
      <c r="D8" s="14">
        <v>1.1E-5</v>
      </c>
      <c r="E8" s="14">
        <f t="shared" si="0"/>
        <v>490000</v>
      </c>
      <c r="F8" s="16">
        <f t="shared" si="1"/>
        <v>1.21E-10</v>
      </c>
      <c r="G8" s="7">
        <f t="shared" si="2"/>
        <v>7.6999999999999994E-3</v>
      </c>
      <c r="H8" s="16">
        <f t="shared" si="3"/>
        <v>1.3690911E-5</v>
      </c>
    </row>
    <row r="9" spans="1:8">
      <c r="A9" s="1"/>
      <c r="C9" s="11">
        <v>800</v>
      </c>
      <c r="D9" s="14">
        <v>2.0000000000000002E-5</v>
      </c>
      <c r="E9" s="14">
        <f t="shared" si="0"/>
        <v>640000</v>
      </c>
      <c r="F9" s="16">
        <f t="shared" si="1"/>
        <v>4.0000000000000007E-10</v>
      </c>
      <c r="G9" s="7">
        <f t="shared" si="2"/>
        <v>1.6E-2</v>
      </c>
      <c r="H9" s="16">
        <f t="shared" si="3"/>
        <v>1.5818184000000003E-5</v>
      </c>
    </row>
    <row r="10" spans="1:8">
      <c r="A10" s="1"/>
      <c r="C10" s="11">
        <v>900</v>
      </c>
      <c r="D10" s="14">
        <v>2.0999999999999999E-5</v>
      </c>
      <c r="E10" s="14">
        <f t="shared" si="0"/>
        <v>810000</v>
      </c>
      <c r="F10" s="16">
        <f t="shared" si="1"/>
        <v>4.4099999999999998E-10</v>
      </c>
      <c r="G10" s="7">
        <f t="shared" si="2"/>
        <v>1.89E-2</v>
      </c>
      <c r="H10" s="16">
        <f t="shared" si="3"/>
        <v>1.7945457000000002E-5</v>
      </c>
    </row>
    <row r="11" spans="1:8" ht="15" thickBot="1">
      <c r="A11" s="1"/>
      <c r="C11" s="11">
        <v>1000</v>
      </c>
      <c r="D11" s="14">
        <v>2.0999999999999999E-5</v>
      </c>
      <c r="E11" s="14">
        <f t="shared" si="0"/>
        <v>1000000</v>
      </c>
      <c r="F11" s="16">
        <f t="shared" si="1"/>
        <v>4.4099999999999998E-10</v>
      </c>
      <c r="G11" s="7">
        <f t="shared" si="2"/>
        <v>2.0999999999999998E-2</v>
      </c>
      <c r="H11" s="27">
        <f t="shared" si="3"/>
        <v>2.0072730000000004E-5</v>
      </c>
    </row>
    <row r="12" spans="1:8" ht="15" thickBot="1">
      <c r="B12" s="19" t="s">
        <v>5</v>
      </c>
      <c r="C12" s="5">
        <f>SUM(C2:C11)</f>
        <v>5500</v>
      </c>
      <c r="D12" s="5">
        <f t="shared" ref="D12:G12" si="4">SUM(D2:D11)</f>
        <v>1.0499999999999999E-4</v>
      </c>
      <c r="E12" s="5">
        <f t="shared" si="4"/>
        <v>3850000</v>
      </c>
      <c r="F12" s="17">
        <f t="shared" si="4"/>
        <v>1.695E-9</v>
      </c>
      <c r="G12" s="18">
        <f t="shared" si="4"/>
        <v>7.5300000000000006E-2</v>
      </c>
    </row>
    <row r="15" spans="1:8" ht="15" thickBot="1"/>
    <row r="16" spans="1:8" ht="15" thickBot="1">
      <c r="C16" s="28" t="s">
        <v>6</v>
      </c>
      <c r="D16" s="29"/>
      <c r="E16" s="30"/>
    </row>
    <row r="17" spans="3:7" ht="15" thickBot="1">
      <c r="C17" s="20">
        <v>3850000</v>
      </c>
      <c r="D17" s="5">
        <v>5500</v>
      </c>
      <c r="E17" s="18">
        <f>G12</f>
        <v>7.5300000000000006E-2</v>
      </c>
    </row>
    <row r="18" spans="3:7" ht="15" thickBot="1">
      <c r="C18" s="8">
        <v>5500</v>
      </c>
      <c r="D18" s="12">
        <v>10</v>
      </c>
      <c r="E18" s="9">
        <f>D12</f>
        <v>1.0499999999999999E-4</v>
      </c>
    </row>
    <row r="19" spans="3:7" ht="15" thickBot="1"/>
    <row r="20" spans="3:7" ht="15" thickBot="1">
      <c r="C20" s="24">
        <v>-3.787878787878786E-7</v>
      </c>
      <c r="D20" s="25">
        <v>2.0833333333333332E-4</v>
      </c>
      <c r="F20" s="19" t="s">
        <v>8</v>
      </c>
      <c r="G20" s="5">
        <v>2.1272730000000001E-8</v>
      </c>
    </row>
    <row r="21" spans="3:7" ht="15" thickBot="1">
      <c r="C21" s="21">
        <v>2.0833333333333332E-4</v>
      </c>
      <c r="D21" s="22">
        <v>-1.4583333333333334E-2</v>
      </c>
      <c r="F21" s="23" t="s">
        <v>7</v>
      </c>
      <c r="G21" s="12">
        <v>-1.1999999999999999E-6</v>
      </c>
    </row>
    <row r="23" spans="3:7">
      <c r="C23" s="3"/>
    </row>
    <row r="24" spans="3:7" ht="15" thickBot="1">
      <c r="C24" s="3"/>
    </row>
    <row r="25" spans="3:7" ht="15" thickBot="1">
      <c r="C25" s="5" t="s">
        <v>9</v>
      </c>
      <c r="D25" s="18">
        <f>CORREL(C2:C11,D2:D11)</f>
        <v>0.79379063191672705</v>
      </c>
    </row>
    <row r="26" spans="3:7" ht="15" thickBot="1">
      <c r="C26" s="12" t="s">
        <v>9</v>
      </c>
      <c r="D26" s="9">
        <f>(10*G12-C12*D12)/(SQRT((10*E12-C12*C12)*(10*F12-D12*D12)))</f>
        <v>0.79379063191672816</v>
      </c>
    </row>
  </sheetData>
  <mergeCells count="1">
    <mergeCell ref="C16:E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2023-10-10T10:54:43Z</dcterms:created>
  <dcterms:modified xsi:type="dcterms:W3CDTF">2023-10-10T12:32:12Z</dcterms:modified>
</cp:coreProperties>
</file>