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ler\N\NiN3\Koder\"/>
    </mc:Choice>
  </mc:AlternateContent>
  <xr:revisionPtr revIDLastSave="0" documentId="13_ncr:1_{55FA091C-2D98-4395-9E55-14E8B3ADA8ED}" xr6:coauthVersionLast="46" xr6:coauthVersionMax="46" xr10:uidLastSave="{00000000-0000-0000-0000-000000000000}"/>
  <bookViews>
    <workbookView xWindow="144" yWindow="24" windowWidth="22716" windowHeight="12204" tabRatio="599" firstSheet="1" activeTab="1" xr2:uid="{9E20FB57-C7D6-4888-BC41-F304A68072BA}"/>
  </bookViews>
  <sheets>
    <sheet name="LesMeg" sheetId="3" r:id="rId1"/>
    <sheet name="Variabler" sheetId="1" r:id="rId2"/>
    <sheet name="Type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93" i="2" l="1"/>
  <c r="A1793" i="2"/>
  <c r="B1821" i="2"/>
  <c r="A1821" i="2"/>
  <c r="B662" i="1"/>
  <c r="A662" i="1"/>
  <c r="B842" i="1"/>
  <c r="A842" i="1"/>
  <c r="B843" i="1"/>
  <c r="A843" i="1"/>
  <c r="B835" i="1"/>
  <c r="A835" i="1"/>
  <c r="B831" i="1"/>
  <c r="A831" i="1"/>
  <c r="B1230" i="1" l="1"/>
  <c r="B1229" i="1"/>
  <c r="A175" i="1"/>
  <c r="A174" i="1"/>
  <c r="A173" i="1"/>
  <c r="A172" i="1"/>
  <c r="A171" i="1"/>
  <c r="A179" i="1"/>
  <c r="A178" i="1"/>
  <c r="A177" i="1"/>
  <c r="A170" i="1"/>
  <c r="A176" i="1"/>
  <c r="B1298" i="1"/>
  <c r="A1298" i="1"/>
  <c r="B1297" i="1"/>
  <c r="A1297" i="1"/>
  <c r="B1296" i="1"/>
  <c r="A1296" i="1"/>
  <c r="B1295" i="1"/>
  <c r="A1295" i="1"/>
  <c r="B1294" i="1"/>
  <c r="A1294" i="1"/>
  <c r="B1255" i="1"/>
  <c r="A1255" i="1"/>
  <c r="B1228" i="1"/>
  <c r="A1228" i="1"/>
  <c r="B1172" i="1"/>
  <c r="A1172" i="1"/>
  <c r="B1171" i="1"/>
  <c r="A1171" i="1"/>
  <c r="B1170" i="1"/>
  <c r="A1170" i="1"/>
  <c r="B1169" i="1"/>
  <c r="A1169" i="1"/>
  <c r="B1168" i="1"/>
  <c r="A1168" i="1"/>
  <c r="B1165" i="1"/>
  <c r="A1165" i="1"/>
  <c r="B1166" i="1"/>
  <c r="A1166" i="1"/>
  <c r="B1164" i="1"/>
  <c r="A1164" i="1"/>
  <c r="B1167" i="1"/>
  <c r="A1167" i="1"/>
  <c r="A1230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A1229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5" i="1"/>
  <c r="A1145" i="1"/>
  <c r="B1146" i="1"/>
  <c r="A1146" i="1"/>
  <c r="B1147" i="1"/>
  <c r="A1147" i="1"/>
  <c r="B1116" i="1"/>
  <c r="A1116" i="1"/>
  <c r="B1115" i="1"/>
  <c r="A1115" i="1"/>
  <c r="B1114" i="1"/>
  <c r="A1114" i="1"/>
  <c r="B1113" i="1"/>
  <c r="A1113" i="1"/>
  <c r="B1112" i="1"/>
  <c r="A1112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0" i="1"/>
  <c r="A10" i="1"/>
  <c r="B1227" i="1"/>
  <c r="A1227" i="1"/>
  <c r="B1226" i="1"/>
  <c r="A1226" i="1"/>
  <c r="B1225" i="1"/>
  <c r="B12" i="1"/>
  <c r="B11" i="1"/>
  <c r="A1225" i="1"/>
  <c r="B1080" i="1"/>
  <c r="A1080" i="1"/>
  <c r="B1079" i="1"/>
  <c r="A1079" i="1"/>
  <c r="B1078" i="1"/>
  <c r="A1078" i="1"/>
  <c r="B1077" i="1"/>
  <c r="A1077" i="1"/>
  <c r="B1076" i="1"/>
  <c r="A1076" i="1"/>
  <c r="B1110" i="1"/>
  <c r="A1110" i="1"/>
  <c r="B1109" i="1"/>
  <c r="A1109" i="1"/>
  <c r="B1105" i="1"/>
  <c r="A1105" i="1"/>
  <c r="B1104" i="1"/>
  <c r="A1104" i="1"/>
  <c r="B1103" i="1"/>
  <c r="A1103" i="1"/>
  <c r="B1102" i="1"/>
  <c r="A1102" i="1"/>
  <c r="B1101" i="1"/>
  <c r="A1101" i="1"/>
  <c r="B1016" i="1"/>
  <c r="A1016" i="1"/>
  <c r="B1015" i="1"/>
  <c r="A1015" i="1"/>
  <c r="B1014" i="1"/>
  <c r="A1014" i="1"/>
  <c r="B1013" i="1"/>
  <c r="A1013" i="1"/>
  <c r="B1012" i="1"/>
  <c r="A101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B1040" i="1"/>
  <c r="B1039" i="1"/>
  <c r="B1038" i="1"/>
  <c r="B1037" i="1"/>
  <c r="B1035" i="1"/>
  <c r="B1034" i="1"/>
  <c r="B1033" i="1"/>
  <c r="B1032" i="1"/>
  <c r="B1022" i="1"/>
  <c r="B1021" i="1"/>
  <c r="B1020" i="1"/>
  <c r="B1019" i="1"/>
  <c r="B1018" i="1"/>
  <c r="A1042" i="1"/>
  <c r="B1041" i="1"/>
  <c r="A1041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68" i="1"/>
  <c r="A1068" i="1"/>
  <c r="B1069" i="1"/>
  <c r="A1069" i="1"/>
  <c r="B1067" i="1"/>
  <c r="A1067" i="1"/>
  <c r="B1066" i="1"/>
  <c r="A1066" i="1"/>
  <c r="B1065" i="1"/>
  <c r="A1065" i="1"/>
  <c r="B1064" i="1"/>
  <c r="A1064" i="1"/>
  <c r="B1063" i="1"/>
  <c r="A1063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107" i="1"/>
  <c r="A1107" i="1"/>
  <c r="B1259" i="1"/>
  <c r="A1259" i="1"/>
  <c r="B1258" i="1"/>
  <c r="A1258" i="1"/>
  <c r="B1257" i="1"/>
  <c r="A1257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A792" i="1"/>
  <c r="A791" i="1"/>
  <c r="A790" i="1"/>
  <c r="A789" i="1"/>
  <c r="A788" i="1"/>
  <c r="A811" i="1"/>
  <c r="A810" i="1"/>
  <c r="A809" i="1"/>
  <c r="A808" i="1"/>
  <c r="A807" i="1"/>
  <c r="A806" i="1"/>
  <c r="A798" i="1"/>
  <c r="A793" i="1"/>
  <c r="A787" i="1"/>
  <c r="A812" i="1"/>
  <c r="A804" i="1"/>
  <c r="A803" i="1"/>
  <c r="A802" i="1"/>
  <c r="A786" i="1"/>
  <c r="A805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817" i="1"/>
  <c r="A817" i="1"/>
  <c r="B815" i="1"/>
  <c r="A815" i="1"/>
  <c r="B820" i="1"/>
  <c r="A820" i="1"/>
  <c r="B819" i="1"/>
  <c r="A819" i="1"/>
  <c r="B818" i="1"/>
  <c r="A818" i="1"/>
  <c r="B816" i="1"/>
  <c r="A816" i="1"/>
  <c r="B814" i="1"/>
  <c r="A814" i="1"/>
  <c r="B811" i="1"/>
  <c r="B810" i="1"/>
  <c r="B809" i="1"/>
  <c r="B808" i="1"/>
  <c r="B807" i="1"/>
  <c r="B805" i="1"/>
  <c r="B806" i="1"/>
  <c r="B812" i="1"/>
  <c r="B804" i="1"/>
  <c r="B803" i="1"/>
  <c r="B802" i="1"/>
  <c r="B786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108" i="1"/>
  <c r="A1108" i="1"/>
  <c r="B1055" i="1"/>
  <c r="A1055" i="1"/>
  <c r="B1054" i="1"/>
  <c r="A1054" i="1"/>
  <c r="B1053" i="1"/>
  <c r="A1053" i="1"/>
  <c r="B1052" i="1"/>
  <c r="A105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1251" i="1"/>
  <c r="A1251" i="1"/>
  <c r="B1250" i="1"/>
  <c r="A1250" i="1"/>
  <c r="B822" i="1"/>
  <c r="A822" i="1"/>
  <c r="B1252" i="1"/>
  <c r="A1252" i="1"/>
  <c r="B1253" i="1"/>
  <c r="A1253" i="1"/>
  <c r="A1265" i="1"/>
  <c r="B844" i="1"/>
  <c r="A844" i="1"/>
  <c r="B865" i="1"/>
  <c r="A865" i="1"/>
  <c r="B863" i="1"/>
  <c r="A863" i="1"/>
  <c r="B856" i="1"/>
  <c r="A856" i="1"/>
  <c r="B854" i="1"/>
  <c r="A854" i="1"/>
  <c r="B855" i="1"/>
  <c r="A855" i="1"/>
  <c r="B846" i="1"/>
  <c r="A846" i="1"/>
  <c r="B689" i="2"/>
  <c r="A689" i="2"/>
  <c r="A688" i="2"/>
  <c r="B688" i="2"/>
  <c r="B861" i="1" l="1"/>
  <c r="A861" i="1"/>
  <c r="B857" i="1"/>
  <c r="A857" i="1"/>
  <c r="B864" i="1"/>
  <c r="A864" i="1"/>
  <c r="B853" i="1"/>
  <c r="A853" i="1"/>
  <c r="B852" i="1"/>
  <c r="A852" i="1"/>
  <c r="B867" i="1"/>
  <c r="A867" i="1"/>
  <c r="B866" i="1"/>
  <c r="A866" i="1"/>
  <c r="B859" i="1"/>
  <c r="A859" i="1"/>
  <c r="B860" i="1"/>
  <c r="A860" i="1"/>
  <c r="B823" i="1"/>
  <c r="A823" i="1"/>
  <c r="B840" i="1"/>
  <c r="A840" i="1"/>
  <c r="B830" i="1"/>
  <c r="A830" i="1"/>
  <c r="B851" i="1"/>
  <c r="A851" i="1"/>
  <c r="B827" i="1"/>
  <c r="A827" i="1"/>
  <c r="B825" i="1"/>
  <c r="A825" i="1"/>
  <c r="B828" i="1"/>
  <c r="A828" i="1"/>
  <c r="B826" i="1"/>
  <c r="A826" i="1"/>
  <c r="B824" i="1"/>
  <c r="A824" i="1"/>
  <c r="B849" i="1"/>
  <c r="A849" i="1"/>
  <c r="B858" i="1"/>
  <c r="A858" i="1"/>
  <c r="B862" i="1"/>
  <c r="A862" i="1"/>
  <c r="B850" i="1"/>
  <c r="A850" i="1"/>
  <c r="B845" i="1"/>
  <c r="A845" i="1"/>
  <c r="B847" i="1"/>
  <c r="A847" i="1"/>
  <c r="B848" i="1"/>
  <c r="A848" i="1"/>
  <c r="B158" i="1"/>
  <c r="A158" i="1"/>
  <c r="B160" i="1"/>
  <c r="A160" i="1"/>
  <c r="B1220" i="1"/>
  <c r="B1223" i="1"/>
  <c r="A1220" i="1"/>
  <c r="B1219" i="1"/>
  <c r="A1219" i="1"/>
  <c r="B1218" i="1"/>
  <c r="A1218" i="1"/>
  <c r="A1223" i="1"/>
  <c r="B1222" i="1"/>
  <c r="A1222" i="1"/>
  <c r="B1221" i="1"/>
  <c r="A1221" i="1"/>
  <c r="B1216" i="1"/>
  <c r="A1216" i="1"/>
  <c r="B1214" i="1"/>
  <c r="A1214" i="1"/>
  <c r="B1215" i="1"/>
  <c r="A1215" i="1"/>
  <c r="B1213" i="1"/>
  <c r="A1213" i="1"/>
  <c r="B1210" i="1"/>
  <c r="A1210" i="1"/>
  <c r="B1208" i="1"/>
  <c r="A1208" i="1"/>
  <c r="B1209" i="1"/>
  <c r="A1209" i="1"/>
  <c r="B1207" i="1"/>
  <c r="A1207" i="1"/>
  <c r="B1212" i="1"/>
  <c r="A1212" i="1"/>
  <c r="B1206" i="1"/>
  <c r="A1206" i="1"/>
  <c r="B1211" i="1"/>
  <c r="A1211" i="1"/>
  <c r="B1205" i="1"/>
  <c r="A1205" i="1"/>
  <c r="B1217" i="1"/>
  <c r="A1217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204" i="1"/>
  <c r="A1204" i="1"/>
  <c r="B1197" i="1"/>
  <c r="A1197" i="1"/>
  <c r="B1196" i="1"/>
  <c r="A1196" i="1"/>
  <c r="B1195" i="1"/>
  <c r="A1195" i="1"/>
  <c r="B1194" i="1"/>
  <c r="A1194" i="1"/>
  <c r="B1193" i="1"/>
  <c r="A1193" i="1"/>
  <c r="B1174" i="1"/>
  <c r="A1174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0" i="1"/>
  <c r="A1180" i="1"/>
  <c r="B1182" i="1"/>
  <c r="A1182" i="1"/>
  <c r="B1181" i="1"/>
  <c r="A1181" i="1"/>
  <c r="B1184" i="1"/>
  <c r="A1184" i="1"/>
  <c r="B1183" i="1"/>
  <c r="A1183" i="1"/>
  <c r="B1179" i="1"/>
  <c r="A1179" i="1"/>
  <c r="B1178" i="1"/>
  <c r="A1178" i="1"/>
  <c r="B1177" i="1"/>
  <c r="A1177" i="1"/>
  <c r="B1176" i="1"/>
  <c r="B1175" i="1"/>
  <c r="B159" i="1"/>
  <c r="A1176" i="1"/>
  <c r="A1175" i="1"/>
  <c r="A123" i="2"/>
  <c r="A122" i="2"/>
  <c r="B122" i="2"/>
  <c r="B123" i="2"/>
  <c r="A159" i="1"/>
  <c r="B142" i="2"/>
  <c r="A142" i="2"/>
  <c r="B139" i="2"/>
  <c r="A139" i="2"/>
  <c r="B133" i="2"/>
  <c r="A133" i="2"/>
  <c r="B125" i="2"/>
  <c r="A125" i="2"/>
  <c r="B114" i="2"/>
  <c r="A114" i="2"/>
  <c r="B110" i="2"/>
  <c r="A110" i="2"/>
  <c r="B105" i="2"/>
  <c r="A105" i="2"/>
  <c r="B92" i="2"/>
  <c r="A92" i="2"/>
  <c r="B61" i="2"/>
  <c r="A61" i="2"/>
  <c r="B52" i="2"/>
  <c r="A52" i="2"/>
  <c r="B45" i="2"/>
  <c r="A45" i="2"/>
  <c r="B40" i="2"/>
  <c r="A40" i="2"/>
  <c r="B28" i="2"/>
  <c r="A28" i="2"/>
  <c r="B22" i="2"/>
  <c r="A22" i="2"/>
  <c r="B20" i="2"/>
  <c r="A20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1" i="2"/>
  <c r="A141" i="2"/>
  <c r="B140" i="2"/>
  <c r="A140" i="2"/>
  <c r="B138" i="2"/>
  <c r="A138" i="2"/>
  <c r="B137" i="2"/>
  <c r="A137" i="2"/>
  <c r="B136" i="2"/>
  <c r="A136" i="2"/>
  <c r="B135" i="2"/>
  <c r="A135" i="2"/>
  <c r="B134" i="2"/>
  <c r="A134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4" i="2"/>
  <c r="A124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3" i="2"/>
  <c r="A113" i="2"/>
  <c r="B112" i="2"/>
  <c r="A112" i="2"/>
  <c r="B111" i="2"/>
  <c r="A111" i="2"/>
  <c r="B109" i="2"/>
  <c r="A109" i="2"/>
  <c r="B108" i="2"/>
  <c r="A108" i="2"/>
  <c r="B107" i="2"/>
  <c r="A107" i="2"/>
  <c r="B106" i="2"/>
  <c r="A106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1" i="2"/>
  <c r="A51" i="2"/>
  <c r="B50" i="2"/>
  <c r="A50" i="2"/>
  <c r="B49" i="2"/>
  <c r="A49" i="2"/>
  <c r="B48" i="2"/>
  <c r="A48" i="2"/>
  <c r="B47" i="2"/>
  <c r="A47" i="2"/>
  <c r="B46" i="2"/>
  <c r="A46" i="2"/>
  <c r="B44" i="2"/>
  <c r="A44" i="2"/>
  <c r="B43" i="2"/>
  <c r="A43" i="2"/>
  <c r="B42" i="2"/>
  <c r="A42" i="2"/>
  <c r="B41" i="2"/>
  <c r="A41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7" i="2"/>
  <c r="A27" i="2"/>
  <c r="B26" i="2"/>
  <c r="A26" i="2"/>
  <c r="B25" i="2"/>
  <c r="A25" i="2"/>
  <c r="B24" i="2"/>
  <c r="A24" i="2"/>
  <c r="B23" i="2"/>
  <c r="A23" i="2"/>
  <c r="B21" i="2"/>
  <c r="A21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339" i="1"/>
  <c r="A339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65" i="1"/>
  <c r="A365" i="1"/>
  <c r="B367" i="1"/>
  <c r="A367" i="1"/>
  <c r="B366" i="1"/>
  <c r="A366" i="1"/>
  <c r="B141" i="1"/>
  <c r="A141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28" i="1"/>
  <c r="A728" i="1"/>
  <c r="B727" i="1"/>
  <c r="A727" i="1"/>
  <c r="B726" i="1"/>
  <c r="A726" i="1"/>
  <c r="B725" i="1"/>
  <c r="A725" i="1"/>
  <c r="B724" i="1"/>
  <c r="A724" i="1"/>
  <c r="B836" i="1"/>
  <c r="A836" i="1"/>
  <c r="B838" i="1"/>
  <c r="A838" i="1"/>
  <c r="B841" i="1"/>
  <c r="A841" i="1"/>
  <c r="B837" i="1"/>
  <c r="A837" i="1"/>
  <c r="B839" i="1"/>
  <c r="A839" i="1"/>
  <c r="B833" i="1"/>
  <c r="A833" i="1"/>
  <c r="B832" i="1"/>
  <c r="A832" i="1"/>
  <c r="B834" i="1"/>
  <c r="A834" i="1"/>
  <c r="B829" i="1"/>
  <c r="A829" i="1"/>
  <c r="B134" i="1"/>
  <c r="A134" i="1"/>
  <c r="B135" i="1"/>
  <c r="A135" i="1"/>
  <c r="B133" i="1"/>
  <c r="A133" i="1"/>
  <c r="B139" i="1"/>
  <c r="A139" i="1"/>
  <c r="B140" i="1"/>
  <c r="A140" i="1"/>
  <c r="B138" i="1"/>
  <c r="A138" i="1"/>
  <c r="B136" i="1"/>
  <c r="A136" i="1"/>
  <c r="B137" i="1"/>
  <c r="A137" i="1"/>
  <c r="B132" i="1"/>
  <c r="A132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124" i="1"/>
  <c r="A124" i="1"/>
  <c r="B127" i="1"/>
  <c r="A127" i="1"/>
  <c r="B126" i="1"/>
  <c r="A126" i="1"/>
  <c r="B129" i="1"/>
  <c r="A129" i="1"/>
  <c r="B131" i="1"/>
  <c r="A131" i="1"/>
  <c r="B125" i="1"/>
  <c r="A125" i="1"/>
  <c r="B130" i="1"/>
  <c r="A130" i="1"/>
  <c r="B128" i="1"/>
  <c r="A128" i="1"/>
  <c r="B334" i="1"/>
  <c r="A334" i="1"/>
  <c r="B329" i="1"/>
  <c r="A329" i="1"/>
  <c r="B333" i="1"/>
  <c r="A333" i="1"/>
  <c r="B331" i="1"/>
  <c r="A331" i="1"/>
  <c r="B332" i="1"/>
  <c r="A332" i="1"/>
  <c r="B328" i="1"/>
  <c r="A328" i="1"/>
  <c r="B330" i="1"/>
  <c r="A330" i="1"/>
  <c r="B327" i="1"/>
  <c r="A327" i="1"/>
  <c r="B342" i="1"/>
  <c r="A342" i="1"/>
  <c r="B341" i="1"/>
  <c r="A341" i="1"/>
  <c r="B340" i="1"/>
  <c r="A340" i="1"/>
  <c r="B338" i="1"/>
  <c r="A338" i="1"/>
  <c r="B337" i="1"/>
  <c r="A337" i="1"/>
  <c r="B336" i="1"/>
  <c r="A336" i="1"/>
  <c r="B335" i="1"/>
  <c r="A3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736" i="1"/>
  <c r="A736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154" i="1"/>
  <c r="A154" i="1"/>
  <c r="B146" i="1"/>
  <c r="A146" i="1"/>
  <c r="B155" i="1"/>
  <c r="A155" i="1"/>
  <c r="B153" i="1"/>
  <c r="A153" i="1"/>
  <c r="B156" i="1"/>
  <c r="A156" i="1"/>
  <c r="B152" i="1"/>
  <c r="A152" i="1"/>
  <c r="B151" i="1"/>
  <c r="A151" i="1"/>
  <c r="B149" i="1"/>
  <c r="A149" i="1"/>
  <c r="B150" i="1"/>
  <c r="A150" i="1"/>
  <c r="B147" i="1"/>
  <c r="A147" i="1"/>
  <c r="B148" i="1"/>
  <c r="A148" i="1"/>
  <c r="B145" i="1"/>
  <c r="A145" i="1"/>
  <c r="B144" i="1"/>
  <c r="A144" i="1"/>
  <c r="B143" i="1"/>
  <c r="B142" i="1"/>
  <c r="B436" i="1"/>
  <c r="A436" i="1"/>
  <c r="B435" i="1"/>
  <c r="A435" i="1"/>
  <c r="B434" i="1"/>
  <c r="A434" i="1"/>
  <c r="B1235" i="1"/>
  <c r="A1235" i="1"/>
  <c r="B1234" i="1"/>
  <c r="A1234" i="1"/>
  <c r="B1233" i="1"/>
  <c r="A1233" i="1"/>
  <c r="B1232" i="1"/>
  <c r="A1232" i="1"/>
  <c r="B726" i="2"/>
  <c r="A726" i="2"/>
  <c r="B725" i="2"/>
  <c r="A725" i="2"/>
  <c r="B724" i="2"/>
  <c r="A724" i="2"/>
  <c r="B723" i="2"/>
  <c r="A723" i="2"/>
  <c r="B722" i="2"/>
  <c r="A722" i="2"/>
  <c r="B721" i="2"/>
  <c r="A721" i="2"/>
  <c r="B595" i="2"/>
  <c r="A595" i="2"/>
  <c r="B604" i="2"/>
  <c r="A604" i="2"/>
  <c r="B603" i="2"/>
  <c r="A603" i="2"/>
  <c r="B602" i="2"/>
  <c r="A602" i="2"/>
  <c r="B601" i="2"/>
  <c r="A601" i="2"/>
  <c r="B600" i="2"/>
  <c r="A600" i="2"/>
  <c r="B599" i="2"/>
  <c r="A599" i="2"/>
  <c r="B598" i="2"/>
  <c r="A598" i="2"/>
  <c r="B597" i="2"/>
  <c r="A597" i="2"/>
  <c r="B596" i="2"/>
  <c r="A596" i="2"/>
  <c r="B594" i="2"/>
  <c r="A594" i="2"/>
  <c r="B593" i="2"/>
  <c r="A593" i="2"/>
  <c r="B592" i="2"/>
  <c r="A592" i="2"/>
  <c r="B591" i="2"/>
  <c r="A591" i="2"/>
  <c r="B590" i="2"/>
  <c r="A590" i="2"/>
  <c r="B589" i="2"/>
  <c r="A589" i="2"/>
  <c r="B588" i="2"/>
  <c r="A588" i="2"/>
  <c r="B587" i="2"/>
  <c r="A587" i="2"/>
  <c r="B586" i="2"/>
  <c r="A586" i="2"/>
  <c r="B585" i="2"/>
  <c r="A585" i="2"/>
  <c r="B584" i="2"/>
  <c r="A584" i="2"/>
  <c r="B706" i="2"/>
  <c r="A706" i="2"/>
  <c r="B771" i="2"/>
  <c r="A771" i="2"/>
  <c r="B770" i="2"/>
  <c r="A770" i="2"/>
  <c r="B769" i="2"/>
  <c r="A769" i="2"/>
  <c r="A648" i="2"/>
  <c r="B648" i="2"/>
  <c r="B649" i="2"/>
  <c r="A649" i="2"/>
  <c r="B736" i="2"/>
  <c r="A736" i="2"/>
  <c r="B526" i="1"/>
  <c r="A526" i="1"/>
  <c r="B707" i="2"/>
  <c r="A707" i="2"/>
  <c r="B728" i="2"/>
  <c r="B647" i="2"/>
  <c r="A647" i="2"/>
  <c r="B646" i="2"/>
  <c r="A646" i="2"/>
  <c r="B645" i="2"/>
  <c r="A645" i="2"/>
  <c r="B727" i="2"/>
  <c r="A727" i="2"/>
  <c r="B780" i="2"/>
  <c r="A780" i="2"/>
  <c r="B681" i="2"/>
  <c r="A681" i="2"/>
  <c r="B675" i="2"/>
  <c r="A675" i="2"/>
  <c r="B674" i="2"/>
  <c r="A674" i="2"/>
  <c r="B673" i="2"/>
  <c r="A673" i="2"/>
  <c r="B672" i="2"/>
  <c r="A672" i="2"/>
  <c r="B671" i="2"/>
  <c r="A671" i="2"/>
  <c r="B670" i="2"/>
  <c r="A670" i="2"/>
  <c r="B669" i="2"/>
  <c r="A669" i="2"/>
  <c r="B668" i="2"/>
  <c r="A668" i="2"/>
  <c r="B667" i="2"/>
  <c r="A667" i="2"/>
  <c r="B666" i="2"/>
  <c r="A666" i="2"/>
  <c r="B665" i="2"/>
  <c r="A665" i="2"/>
  <c r="B664" i="2"/>
  <c r="A664" i="2"/>
  <c r="B663" i="2"/>
  <c r="A663" i="2"/>
  <c r="B662" i="2"/>
  <c r="A662" i="2"/>
  <c r="B661" i="2"/>
  <c r="A661" i="2"/>
  <c r="B680" i="2"/>
  <c r="A680" i="2"/>
  <c r="B654" i="2" l="1"/>
  <c r="A654" i="2"/>
  <c r="B372" i="1"/>
  <c r="A372" i="1"/>
  <c r="B371" i="1"/>
  <c r="A371" i="1"/>
  <c r="B370" i="1"/>
  <c r="A370" i="1"/>
  <c r="B369" i="1"/>
  <c r="A369" i="1"/>
  <c r="B397" i="1"/>
  <c r="A397" i="1"/>
  <c r="B401" i="1"/>
  <c r="A401" i="1"/>
  <c r="A143" i="1"/>
  <c r="A142" i="1"/>
  <c r="B117" i="1"/>
  <c r="A117" i="1"/>
  <c r="B121" i="1"/>
  <c r="A121" i="1"/>
  <c r="B103" i="1"/>
  <c r="A103" i="1"/>
  <c r="B116" i="1"/>
  <c r="A116" i="1"/>
  <c r="B98" i="1"/>
  <c r="A98" i="1"/>
  <c r="B81" i="1"/>
  <c r="A81" i="1"/>
  <c r="B105" i="1"/>
  <c r="A105" i="1"/>
  <c r="B119" i="1"/>
  <c r="A119" i="1"/>
  <c r="B86" i="1"/>
  <c r="A86" i="1"/>
  <c r="B111" i="1"/>
  <c r="A111" i="1"/>
  <c r="B91" i="1"/>
  <c r="A91" i="1"/>
  <c r="B82" i="1"/>
  <c r="A82" i="1"/>
  <c r="B96" i="1"/>
  <c r="A96" i="1"/>
  <c r="B95" i="1"/>
  <c r="A95" i="1"/>
  <c r="B83" i="1"/>
  <c r="A83" i="1"/>
  <c r="B118" i="1"/>
  <c r="A118" i="1"/>
  <c r="B114" i="1"/>
  <c r="A114" i="1"/>
  <c r="B84" i="1"/>
  <c r="A84" i="1"/>
  <c r="B115" i="1"/>
  <c r="A115" i="1"/>
  <c r="B106" i="1"/>
  <c r="A106" i="1"/>
  <c r="B122" i="1"/>
  <c r="A122" i="1"/>
  <c r="B94" i="1"/>
  <c r="A94" i="1"/>
  <c r="B93" i="1"/>
  <c r="A93" i="1"/>
  <c r="B101" i="1"/>
  <c r="A101" i="1"/>
  <c r="B88" i="1"/>
  <c r="A88" i="1"/>
  <c r="B104" i="1"/>
  <c r="A104" i="1"/>
  <c r="B108" i="1"/>
  <c r="A108" i="1"/>
  <c r="B107" i="1"/>
  <c r="A107" i="1"/>
  <c r="B110" i="1"/>
  <c r="A110" i="1"/>
  <c r="B112" i="1"/>
  <c r="A112" i="1"/>
  <c r="B113" i="1"/>
  <c r="A113" i="1"/>
  <c r="B85" i="1"/>
  <c r="A85" i="1"/>
  <c r="B102" i="1"/>
  <c r="A102" i="1"/>
  <c r="B90" i="1"/>
  <c r="A90" i="1"/>
  <c r="B97" i="1"/>
  <c r="A97" i="1"/>
  <c r="B120" i="1"/>
  <c r="A120" i="1"/>
  <c r="B100" i="1"/>
  <c r="A100" i="1"/>
  <c r="B99" i="1"/>
  <c r="A99" i="1"/>
  <c r="B92" i="1"/>
  <c r="A92" i="1"/>
  <c r="B89" i="1"/>
  <c r="A89" i="1"/>
  <c r="B87" i="1"/>
  <c r="A87" i="1"/>
  <c r="B109" i="1"/>
  <c r="A109" i="1"/>
  <c r="B66" i="1"/>
  <c r="A66" i="1"/>
  <c r="B80" i="1"/>
  <c r="A80" i="1"/>
  <c r="B71" i="1"/>
  <c r="A71" i="1"/>
  <c r="B68" i="1"/>
  <c r="A68" i="1"/>
  <c r="B70" i="1"/>
  <c r="A70" i="1"/>
  <c r="B74" i="1"/>
  <c r="A74" i="1"/>
  <c r="B67" i="1"/>
  <c r="A67" i="1"/>
  <c r="B79" i="1"/>
  <c r="A79" i="1"/>
  <c r="B76" i="1"/>
  <c r="A76" i="1"/>
  <c r="B72" i="1"/>
  <c r="A72" i="1"/>
  <c r="B65" i="1"/>
  <c r="A65" i="1"/>
  <c r="B69" i="1"/>
  <c r="A69" i="1"/>
  <c r="B75" i="1"/>
  <c r="A75" i="1"/>
  <c r="B77" i="1"/>
  <c r="A77" i="1"/>
  <c r="B78" i="1"/>
  <c r="A78" i="1"/>
  <c r="B73" i="1"/>
  <c r="A73" i="1"/>
  <c r="B63" i="1"/>
  <c r="A63" i="1"/>
  <c r="B54" i="1"/>
  <c r="A54" i="1"/>
  <c r="B64" i="1"/>
  <c r="A64" i="1"/>
  <c r="B58" i="1"/>
  <c r="A58" i="1"/>
  <c r="B57" i="1"/>
  <c r="A57" i="1"/>
  <c r="B53" i="1"/>
  <c r="A53" i="1"/>
  <c r="B50" i="1"/>
  <c r="A50" i="1"/>
  <c r="B56" i="1"/>
  <c r="A56" i="1"/>
  <c r="B49" i="1"/>
  <c r="A49" i="1"/>
  <c r="B55" i="1"/>
  <c r="A55" i="1"/>
  <c r="B59" i="1"/>
  <c r="A59" i="1"/>
  <c r="B62" i="1"/>
  <c r="A62" i="1"/>
  <c r="B52" i="1"/>
  <c r="A52" i="1"/>
  <c r="B51" i="1"/>
  <c r="A51" i="1"/>
  <c r="B60" i="1"/>
  <c r="A60" i="1"/>
  <c r="B61" i="1"/>
  <c r="A61" i="1"/>
  <c r="B21" i="1"/>
  <c r="A21" i="1"/>
  <c r="B41" i="1"/>
  <c r="A41" i="1"/>
  <c r="B33" i="1"/>
  <c r="A33" i="1"/>
  <c r="B23" i="1"/>
  <c r="A23" i="1"/>
  <c r="B31" i="1"/>
  <c r="A31" i="1"/>
  <c r="B20" i="1"/>
  <c r="A20" i="1"/>
  <c r="B26" i="1"/>
  <c r="A26" i="1"/>
  <c r="B36" i="1"/>
  <c r="A36" i="1"/>
  <c r="B22" i="1"/>
  <c r="A22" i="1"/>
  <c r="B43" i="1"/>
  <c r="A43" i="1"/>
  <c r="B47" i="1"/>
  <c r="A47" i="1"/>
  <c r="B35" i="1"/>
  <c r="A35" i="1"/>
  <c r="B48" i="1"/>
  <c r="A48" i="1"/>
  <c r="B30" i="1"/>
  <c r="A30" i="1"/>
  <c r="B25" i="1"/>
  <c r="A25" i="1"/>
  <c r="B42" i="1"/>
  <c r="A42" i="1"/>
  <c r="B39" i="1"/>
  <c r="A39" i="1"/>
  <c r="B40" i="1"/>
  <c r="A40" i="1"/>
  <c r="B27" i="1"/>
  <c r="A27" i="1"/>
  <c r="B24" i="1"/>
  <c r="A24" i="1"/>
  <c r="B32" i="1"/>
  <c r="A32" i="1"/>
  <c r="B34" i="1"/>
  <c r="A34" i="1"/>
  <c r="B37" i="1"/>
  <c r="A37" i="1"/>
  <c r="B38" i="1"/>
  <c r="A38" i="1"/>
  <c r="B44" i="1"/>
  <c r="A44" i="1"/>
  <c r="B19" i="1"/>
  <c r="A19" i="1"/>
  <c r="B46" i="1"/>
  <c r="A46" i="1"/>
  <c r="B45" i="1"/>
  <c r="A45" i="1"/>
  <c r="B29" i="1"/>
  <c r="A29" i="1"/>
  <c r="B28" i="1"/>
  <c r="A28" i="1"/>
  <c r="B18" i="1"/>
  <c r="A18" i="1"/>
  <c r="B833" i="2"/>
  <c r="A833" i="2"/>
  <c r="B962" i="2" l="1"/>
  <c r="A962" i="2"/>
  <c r="B929" i="2"/>
  <c r="A929" i="2"/>
  <c r="B928" i="2"/>
  <c r="A928" i="2"/>
  <c r="B927" i="2"/>
  <c r="A927" i="2"/>
  <c r="B926" i="2"/>
  <c r="A926" i="2"/>
  <c r="A1040" i="1"/>
  <c r="A1039" i="1"/>
  <c r="A1038" i="1"/>
  <c r="A1037" i="1"/>
  <c r="B1036" i="1"/>
  <c r="A1036" i="1"/>
  <c r="A1035" i="1"/>
  <c r="A1034" i="1"/>
  <c r="A1033" i="1"/>
  <c r="A1032" i="1"/>
  <c r="B1031" i="1"/>
  <c r="A1031" i="1"/>
  <c r="A1022" i="1"/>
  <c r="A1021" i="1"/>
  <c r="A1020" i="1"/>
  <c r="A1019" i="1"/>
  <c r="A1018" i="1"/>
  <c r="B1017" i="1"/>
  <c r="A1017" i="1"/>
  <c r="B1030" i="1"/>
  <c r="A1030" i="1"/>
  <c r="B1029" i="1"/>
  <c r="A1029" i="1"/>
  <c r="B1028" i="1"/>
  <c r="A1028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1027" i="1"/>
  <c r="A1027" i="1"/>
  <c r="B1026" i="1"/>
  <c r="A1026" i="1"/>
  <c r="B1025" i="1"/>
  <c r="A1025" i="1"/>
  <c r="B1024" i="1"/>
  <c r="A1024" i="1"/>
  <c r="B1023" i="1"/>
  <c r="A1023" i="1"/>
  <c r="B1098" i="1"/>
  <c r="A1098" i="1"/>
  <c r="B1100" i="1"/>
  <c r="A1100" i="1"/>
  <c r="B1099" i="1"/>
  <c r="A1099" i="1"/>
  <c r="B1088" i="1"/>
  <c r="B1089" i="1"/>
  <c r="A1089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A1088" i="1"/>
  <c r="B1875" i="2"/>
  <c r="A1875" i="2"/>
  <c r="B1296" i="2"/>
  <c r="A1296" i="2"/>
  <c r="B1275" i="2"/>
  <c r="A1275" i="2"/>
  <c r="B1289" i="2"/>
  <c r="A1289" i="2"/>
  <c r="B1288" i="2"/>
  <c r="A1288" i="2"/>
  <c r="B1287" i="2"/>
  <c r="A1287" i="2"/>
  <c r="B252" i="2"/>
  <c r="A252" i="2"/>
  <c r="B251" i="2"/>
  <c r="A251" i="2"/>
  <c r="B241" i="2"/>
  <c r="A241" i="2"/>
  <c r="B238" i="2"/>
  <c r="A238" i="2"/>
  <c r="B1717" i="2"/>
  <c r="A1717" i="2"/>
  <c r="B1716" i="2"/>
  <c r="A1716" i="2"/>
  <c r="B1715" i="2"/>
  <c r="A1715" i="2"/>
  <c r="B872" i="2"/>
  <c r="A872" i="2"/>
  <c r="B871" i="2"/>
  <c r="A871" i="2"/>
  <c r="B870" i="2"/>
  <c r="A870" i="2"/>
  <c r="B994" i="2"/>
  <c r="A994" i="2"/>
  <c r="B993" i="2"/>
  <c r="A993" i="2"/>
  <c r="B992" i="2"/>
  <c r="A992" i="2"/>
  <c r="B700" i="1" l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831" i="2"/>
  <c r="A831" i="2"/>
  <c r="B798" i="2"/>
  <c r="A798" i="2"/>
  <c r="B961" i="2"/>
  <c r="A961" i="2"/>
  <c r="B1241" i="1"/>
  <c r="B1240" i="1"/>
  <c r="B1238" i="1"/>
  <c r="B1237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B1264" i="1"/>
  <c r="A1264" i="1"/>
  <c r="B1263" i="1"/>
  <c r="A1263" i="1"/>
  <c r="B1262" i="1"/>
  <c r="A1262" i="1"/>
  <c r="B1261" i="1"/>
  <c r="A1261" i="1"/>
  <c r="B1260" i="1"/>
  <c r="A1260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908" i="2"/>
  <c r="A1908" i="2"/>
  <c r="B1907" i="2"/>
  <c r="A1907" i="2"/>
  <c r="B1906" i="2"/>
  <c r="A1906" i="2"/>
  <c r="B1905" i="2"/>
  <c r="A1905" i="2"/>
  <c r="B1904" i="2"/>
  <c r="A1904" i="2"/>
  <c r="B1903" i="2"/>
  <c r="A1903" i="2"/>
  <c r="B1902" i="2"/>
  <c r="A1902" i="2"/>
  <c r="B1901" i="2"/>
  <c r="A1901" i="2"/>
  <c r="B1900" i="2"/>
  <c r="A1900" i="2"/>
  <c r="B1899" i="2"/>
  <c r="A1899" i="2"/>
  <c r="B1898" i="2"/>
  <c r="A1898" i="2"/>
  <c r="B1897" i="2"/>
  <c r="A1897" i="2"/>
  <c r="B1896" i="2"/>
  <c r="A1896" i="2"/>
  <c r="B1895" i="2"/>
  <c r="A1895" i="2"/>
  <c r="B1894" i="2"/>
  <c r="A1894" i="2"/>
  <c r="B1893" i="2"/>
  <c r="A1893" i="2"/>
  <c r="B1892" i="2"/>
  <c r="A1892" i="2"/>
  <c r="B1891" i="2"/>
  <c r="A1891" i="2"/>
  <c r="B1890" i="2"/>
  <c r="A1890" i="2"/>
  <c r="B1889" i="2"/>
  <c r="A1889" i="2"/>
  <c r="B1888" i="2"/>
  <c r="A1888" i="2"/>
  <c r="B1887" i="2"/>
  <c r="A1887" i="2"/>
  <c r="B1886" i="2"/>
  <c r="A1886" i="2"/>
  <c r="B1885" i="2"/>
  <c r="A1885" i="2"/>
  <c r="B1884" i="2"/>
  <c r="A1884" i="2"/>
  <c r="B1883" i="2"/>
  <c r="A1883" i="2"/>
  <c r="B1882" i="2"/>
  <c r="A1882" i="2"/>
  <c r="B1881" i="2"/>
  <c r="A1881" i="2"/>
  <c r="B1880" i="2"/>
  <c r="A1880" i="2"/>
  <c r="B1879" i="2"/>
  <c r="A1879" i="2"/>
  <c r="B1878" i="2"/>
  <c r="A1878" i="2"/>
  <c r="B1877" i="2"/>
  <c r="A1877" i="2"/>
  <c r="B1876" i="2"/>
  <c r="A1876" i="2"/>
  <c r="B1874" i="2"/>
  <c r="A1874" i="2"/>
  <c r="B1873" i="2"/>
  <c r="A1873" i="2"/>
  <c r="B1872" i="2"/>
  <c r="A1872" i="2"/>
  <c r="B1871" i="2"/>
  <c r="A1871" i="2"/>
  <c r="B1870" i="2"/>
  <c r="A1870" i="2"/>
  <c r="B1869" i="2"/>
  <c r="A1869" i="2"/>
  <c r="B1868" i="2"/>
  <c r="A1868" i="2"/>
  <c r="B1867" i="2"/>
  <c r="A1867" i="2"/>
  <c r="B1866" i="2"/>
  <c r="A1866" i="2"/>
  <c r="B1865" i="2"/>
  <c r="A1865" i="2"/>
  <c r="B1864" i="2"/>
  <c r="A1864" i="2"/>
  <c r="B1863" i="2"/>
  <c r="A1863" i="2"/>
  <c r="B1852" i="2"/>
  <c r="A1852" i="2"/>
  <c r="B1862" i="2"/>
  <c r="A1862" i="2"/>
  <c r="B1861" i="2"/>
  <c r="A1861" i="2"/>
  <c r="B1860" i="2"/>
  <c r="A1860" i="2"/>
  <c r="B1859" i="2"/>
  <c r="A1859" i="2"/>
  <c r="B1858" i="2"/>
  <c r="A1858" i="2"/>
  <c r="B1857" i="2"/>
  <c r="A1857" i="2"/>
  <c r="B1856" i="2"/>
  <c r="A1856" i="2"/>
  <c r="B1855" i="2"/>
  <c r="A1855" i="2"/>
  <c r="B1854" i="2"/>
  <c r="A1854" i="2"/>
  <c r="B1853" i="2"/>
  <c r="A1853" i="2"/>
  <c r="B1851" i="2"/>
  <c r="A1851" i="2"/>
  <c r="B1850" i="2"/>
  <c r="A1850" i="2"/>
  <c r="B1849" i="2"/>
  <c r="A1849" i="2"/>
  <c r="B1848" i="2"/>
  <c r="A1848" i="2"/>
  <c r="B1847" i="2"/>
  <c r="A1847" i="2"/>
  <c r="B1846" i="2"/>
  <c r="A1846" i="2"/>
  <c r="B1843" i="2"/>
  <c r="A1843" i="2"/>
  <c r="B1845" i="2"/>
  <c r="A1845" i="2"/>
  <c r="B1844" i="2"/>
  <c r="A1844" i="2"/>
  <c r="B1842" i="2"/>
  <c r="A1842" i="2"/>
  <c r="B1841" i="2"/>
  <c r="A1841" i="2"/>
  <c r="B1840" i="2"/>
  <c r="A1840" i="2"/>
  <c r="B1839" i="2"/>
  <c r="A1839" i="2"/>
  <c r="B1838" i="2"/>
  <c r="A1838" i="2"/>
  <c r="B1837" i="2"/>
  <c r="A1837" i="2"/>
  <c r="B1834" i="2"/>
  <c r="A1834" i="2"/>
  <c r="B1807" i="2"/>
  <c r="A1807" i="2"/>
  <c r="B1774" i="2"/>
  <c r="A1774" i="2"/>
  <c r="B1836" i="2"/>
  <c r="A1836" i="2"/>
  <c r="B1835" i="2"/>
  <c r="A1835" i="2"/>
  <c r="B1833" i="2"/>
  <c r="A1833" i="2"/>
  <c r="B1832" i="2"/>
  <c r="A1832" i="2"/>
  <c r="B1831" i="2"/>
  <c r="A1831" i="2"/>
  <c r="B1830" i="2"/>
  <c r="A1830" i="2"/>
  <c r="B1829" i="2"/>
  <c r="A1829" i="2"/>
  <c r="B1828" i="2"/>
  <c r="A1828" i="2"/>
  <c r="B1827" i="2"/>
  <c r="A1827" i="2"/>
  <c r="B1826" i="2"/>
  <c r="A1826" i="2"/>
  <c r="B1825" i="2"/>
  <c r="A1825" i="2"/>
  <c r="B1824" i="2"/>
  <c r="A1824" i="2"/>
  <c r="B1823" i="2"/>
  <c r="A1823" i="2"/>
  <c r="B1822" i="2"/>
  <c r="A1822" i="2"/>
  <c r="B1820" i="2"/>
  <c r="A1820" i="2"/>
  <c r="B1819" i="2"/>
  <c r="A1819" i="2"/>
  <c r="B1818" i="2"/>
  <c r="A1818" i="2"/>
  <c r="B1817" i="2"/>
  <c r="A1817" i="2"/>
  <c r="B1816" i="2"/>
  <c r="A1816" i="2"/>
  <c r="B1815" i="2"/>
  <c r="A1815" i="2"/>
  <c r="B1814" i="2"/>
  <c r="A1814" i="2"/>
  <c r="B1813" i="2"/>
  <c r="A1813" i="2"/>
  <c r="B1812" i="2"/>
  <c r="A1812" i="2"/>
  <c r="B1811" i="2"/>
  <c r="A1811" i="2"/>
  <c r="B1810" i="2"/>
  <c r="A1810" i="2"/>
  <c r="B1809" i="2"/>
  <c r="A1809" i="2"/>
  <c r="B1808" i="2"/>
  <c r="A1808" i="2"/>
  <c r="B1806" i="2"/>
  <c r="A1806" i="2"/>
  <c r="B1805" i="2"/>
  <c r="A1805" i="2"/>
  <c r="B1804" i="2"/>
  <c r="A1804" i="2"/>
  <c r="B1803" i="2"/>
  <c r="A1803" i="2"/>
  <c r="B1802" i="2"/>
  <c r="A1802" i="2"/>
  <c r="B1801" i="2"/>
  <c r="A1801" i="2"/>
  <c r="B1800" i="2"/>
  <c r="A1800" i="2"/>
  <c r="B1799" i="2"/>
  <c r="A1799" i="2"/>
  <c r="B1798" i="2"/>
  <c r="A1798" i="2"/>
  <c r="B1797" i="2"/>
  <c r="A1797" i="2"/>
  <c r="B1796" i="2"/>
  <c r="A1796" i="2"/>
  <c r="B1795" i="2"/>
  <c r="A1795" i="2"/>
  <c r="B1794" i="2"/>
  <c r="A1794" i="2"/>
  <c r="B1792" i="2"/>
  <c r="A1792" i="2"/>
  <c r="B1791" i="2"/>
  <c r="A1791" i="2"/>
  <c r="B1790" i="2"/>
  <c r="A1790" i="2"/>
  <c r="B1789" i="2"/>
  <c r="A1789" i="2"/>
  <c r="B1788" i="2"/>
  <c r="A1788" i="2"/>
  <c r="B1787" i="2"/>
  <c r="A1787" i="2"/>
  <c r="B1786" i="2"/>
  <c r="A1786" i="2"/>
  <c r="B1785" i="2"/>
  <c r="A1785" i="2"/>
  <c r="B1784" i="2"/>
  <c r="A1784" i="2"/>
  <c r="B1783" i="2"/>
  <c r="A1783" i="2"/>
  <c r="B1782" i="2"/>
  <c r="A1782" i="2"/>
  <c r="B1781" i="2"/>
  <c r="A1781" i="2"/>
  <c r="B1780" i="2"/>
  <c r="A1780" i="2"/>
  <c r="B1779" i="2"/>
  <c r="A1779" i="2"/>
  <c r="B1778" i="2"/>
  <c r="A1778" i="2"/>
  <c r="B1777" i="2"/>
  <c r="A1777" i="2"/>
  <c r="B1776" i="2"/>
  <c r="A1776" i="2"/>
  <c r="B1775" i="2"/>
  <c r="A1775" i="2"/>
  <c r="B1773" i="2"/>
  <c r="A1773" i="2"/>
  <c r="B1772" i="2"/>
  <c r="A1772" i="2"/>
  <c r="B1770" i="2"/>
  <c r="B1769" i="2"/>
  <c r="B1768" i="2"/>
  <c r="B1767" i="2"/>
  <c r="B1766" i="2"/>
  <c r="A1770" i="2"/>
  <c r="A1769" i="2"/>
  <c r="A1768" i="2"/>
  <c r="A1767" i="2"/>
  <c r="A1766" i="2"/>
  <c r="A1764" i="2"/>
  <c r="A1763" i="2"/>
  <c r="A1762" i="2"/>
  <c r="A1761" i="2"/>
  <c r="A1760" i="2"/>
  <c r="A1758" i="2"/>
  <c r="A1757" i="2"/>
  <c r="A1756" i="2"/>
  <c r="A1755" i="2"/>
  <c r="A1754" i="2"/>
  <c r="A1753" i="2"/>
  <c r="A1752" i="2"/>
  <c r="A1751" i="2"/>
  <c r="A1750" i="2"/>
  <c r="A1759" i="2"/>
  <c r="B580" i="2"/>
  <c r="A580" i="2"/>
  <c r="B579" i="2"/>
  <c r="A579" i="2"/>
  <c r="B578" i="2"/>
  <c r="A578" i="2"/>
  <c r="B577" i="2"/>
  <c r="A577" i="2"/>
  <c r="B227" i="1"/>
  <c r="B226" i="1"/>
  <c r="A226" i="1"/>
  <c r="B576" i="2"/>
  <c r="A576" i="2"/>
  <c r="B575" i="2"/>
  <c r="A575" i="2"/>
  <c r="B574" i="2"/>
  <c r="A574" i="2"/>
  <c r="B573" i="2"/>
  <c r="A573" i="2"/>
  <c r="B572" i="2"/>
  <c r="A572" i="2"/>
  <c r="B571" i="2"/>
  <c r="A571" i="2"/>
  <c r="B570" i="2"/>
  <c r="A570" i="2"/>
  <c r="B569" i="2"/>
  <c r="A569" i="2"/>
  <c r="B568" i="2"/>
  <c r="A568" i="2"/>
  <c r="B567" i="2"/>
  <c r="A567" i="2"/>
  <c r="B566" i="2"/>
  <c r="A566" i="2"/>
  <c r="B565" i="2"/>
  <c r="A565" i="2"/>
  <c r="B564" i="2"/>
  <c r="A564" i="2"/>
  <c r="B563" i="2"/>
  <c r="A563" i="2"/>
  <c r="B562" i="2"/>
  <c r="A562" i="2"/>
  <c r="B561" i="2"/>
  <c r="A561" i="2"/>
  <c r="B560" i="2"/>
  <c r="A560" i="2"/>
  <c r="B559" i="2"/>
  <c r="A559" i="2"/>
  <c r="B558" i="2"/>
  <c r="A558" i="2"/>
  <c r="B557" i="2"/>
  <c r="A557" i="2"/>
  <c r="B556" i="2"/>
  <c r="A556" i="2"/>
  <c r="B555" i="2"/>
  <c r="A555" i="2"/>
  <c r="B554" i="2"/>
  <c r="A554" i="2"/>
  <c r="B553" i="2"/>
  <c r="A553" i="2"/>
  <c r="B552" i="2"/>
  <c r="A552" i="2"/>
  <c r="B551" i="2"/>
  <c r="A551" i="2"/>
  <c r="B550" i="2"/>
  <c r="A550" i="2"/>
  <c r="B549" i="2"/>
  <c r="A549" i="2"/>
  <c r="B548" i="2"/>
  <c r="A548" i="2"/>
  <c r="B547" i="2"/>
  <c r="A547" i="2"/>
  <c r="B546" i="2"/>
  <c r="A546" i="2"/>
  <c r="B545" i="2"/>
  <c r="A545" i="2"/>
  <c r="B544" i="2"/>
  <c r="A544" i="2"/>
  <c r="B543" i="2"/>
  <c r="A543" i="2"/>
  <c r="B542" i="2"/>
  <c r="A542" i="2"/>
  <c r="B541" i="2"/>
  <c r="A541" i="2"/>
  <c r="B540" i="2"/>
  <c r="A540" i="2"/>
  <c r="B539" i="2"/>
  <c r="A539" i="2"/>
  <c r="B538" i="2"/>
  <c r="A538" i="2"/>
  <c r="B537" i="2"/>
  <c r="A537" i="2"/>
  <c r="B536" i="2"/>
  <c r="A536" i="2"/>
  <c r="B535" i="2"/>
  <c r="A535" i="2"/>
  <c r="B534" i="2"/>
  <c r="A534" i="2"/>
  <c r="B533" i="2"/>
  <c r="A533" i="2"/>
  <c r="B532" i="2"/>
  <c r="A532" i="2"/>
  <c r="B531" i="2"/>
  <c r="A531" i="2"/>
  <c r="B530" i="2"/>
  <c r="A530" i="2"/>
  <c r="B529" i="2"/>
  <c r="A529" i="2"/>
  <c r="B528" i="2"/>
  <c r="A528" i="2"/>
  <c r="B527" i="2"/>
  <c r="A527" i="2"/>
  <c r="B526" i="2"/>
  <c r="A526" i="2"/>
  <c r="B525" i="2"/>
  <c r="A525" i="2"/>
  <c r="B524" i="2"/>
  <c r="A524" i="2"/>
  <c r="B523" i="2"/>
  <c r="A523" i="2"/>
  <c r="B522" i="2"/>
  <c r="A522" i="2"/>
  <c r="B521" i="2"/>
  <c r="A521" i="2"/>
  <c r="B520" i="2"/>
  <c r="A520" i="2"/>
  <c r="B519" i="2"/>
  <c r="A519" i="2"/>
  <c r="B518" i="2"/>
  <c r="A518" i="2"/>
  <c r="B517" i="2"/>
  <c r="A517" i="2"/>
  <c r="B516" i="2"/>
  <c r="A516" i="2"/>
  <c r="B515" i="2"/>
  <c r="A515" i="2"/>
  <c r="B514" i="2"/>
  <c r="A514" i="2"/>
  <c r="B513" i="2"/>
  <c r="A513" i="2"/>
  <c r="B512" i="2"/>
  <c r="A512" i="2"/>
  <c r="B511" i="2"/>
  <c r="A511" i="2"/>
  <c r="B510" i="2"/>
  <c r="A510" i="2"/>
  <c r="B509" i="2"/>
  <c r="A509" i="2"/>
  <c r="B508" i="2"/>
  <c r="A508" i="2"/>
  <c r="B507" i="2"/>
  <c r="A507" i="2"/>
  <c r="B506" i="2"/>
  <c r="A506" i="2"/>
  <c r="B505" i="2"/>
  <c r="A505" i="2"/>
  <c r="B504" i="2"/>
  <c r="A504" i="2"/>
  <c r="B503" i="2"/>
  <c r="A503" i="2"/>
  <c r="B502" i="2"/>
  <c r="A502" i="2"/>
  <c r="B501" i="2"/>
  <c r="A501" i="2"/>
  <c r="B500" i="2"/>
  <c r="A500" i="2"/>
  <c r="B499" i="2"/>
  <c r="A499" i="2"/>
  <c r="B498" i="2"/>
  <c r="A498" i="2"/>
  <c r="B497" i="2"/>
  <c r="A497" i="2"/>
  <c r="B496" i="2"/>
  <c r="A496" i="2"/>
  <c r="B495" i="2"/>
  <c r="A495" i="2"/>
  <c r="B494" i="2"/>
  <c r="A494" i="2"/>
  <c r="B493" i="2"/>
  <c r="A493" i="2"/>
  <c r="B492" i="2"/>
  <c r="A492" i="2"/>
  <c r="B491" i="2"/>
  <c r="A491" i="2"/>
  <c r="B490" i="2"/>
  <c r="A490" i="2"/>
  <c r="B489" i="2"/>
  <c r="A489" i="2"/>
  <c r="B488" i="2"/>
  <c r="A488" i="2"/>
  <c r="B487" i="2"/>
  <c r="A487" i="2"/>
  <c r="B486" i="2"/>
  <c r="A486" i="2"/>
  <c r="B483" i="2"/>
  <c r="A483" i="2"/>
  <c r="B485" i="2"/>
  <c r="A485" i="2"/>
  <c r="B484" i="2"/>
  <c r="A484" i="2"/>
  <c r="A446" i="2"/>
  <c r="A582" i="2"/>
  <c r="A583" i="2"/>
  <c r="B482" i="2"/>
  <c r="A482" i="2"/>
  <c r="B481" i="2"/>
  <c r="A481" i="2"/>
  <c r="B480" i="2"/>
  <c r="A480" i="2"/>
  <c r="B479" i="2"/>
  <c r="A479" i="2"/>
  <c r="B478" i="2"/>
  <c r="A478" i="2"/>
  <c r="B477" i="2"/>
  <c r="A477" i="2"/>
  <c r="B476" i="2"/>
  <c r="A476" i="2"/>
  <c r="B475" i="2"/>
  <c r="A475" i="2"/>
  <c r="B474" i="2"/>
  <c r="A474" i="2"/>
  <c r="B473" i="2"/>
  <c r="A473" i="2"/>
  <c r="B472" i="2"/>
  <c r="A472" i="2"/>
  <c r="B471" i="2"/>
  <c r="A471" i="2"/>
  <c r="B470" i="2"/>
  <c r="A470" i="2"/>
  <c r="B469" i="2"/>
  <c r="A469" i="2"/>
  <c r="B468" i="2"/>
  <c r="A468" i="2"/>
  <c r="B467" i="2"/>
  <c r="A467" i="2"/>
  <c r="B466" i="2"/>
  <c r="A466" i="2"/>
  <c r="B465" i="2"/>
  <c r="A465" i="2"/>
  <c r="B464" i="2"/>
  <c r="A464" i="2"/>
  <c r="B463" i="2"/>
  <c r="A463" i="2"/>
  <c r="B462" i="2"/>
  <c r="A462" i="2"/>
  <c r="B461" i="2"/>
  <c r="A461" i="2"/>
  <c r="B460" i="2"/>
  <c r="A460" i="2"/>
  <c r="B459" i="2"/>
  <c r="A459" i="2"/>
  <c r="B458" i="2"/>
  <c r="A458" i="2"/>
  <c r="B457" i="2"/>
  <c r="A457" i="2"/>
  <c r="B456" i="2"/>
  <c r="A456" i="2"/>
  <c r="B455" i="2"/>
  <c r="A455" i="2"/>
  <c r="B454" i="2"/>
  <c r="A454" i="2"/>
  <c r="B453" i="2"/>
  <c r="A453" i="2"/>
  <c r="B452" i="2"/>
  <c r="A452" i="2"/>
  <c r="B451" i="2"/>
  <c r="A451" i="2"/>
  <c r="B450" i="2"/>
  <c r="A450" i="2"/>
  <c r="B449" i="2"/>
  <c r="A449" i="2"/>
  <c r="B448" i="2"/>
  <c r="A448" i="2"/>
  <c r="B447" i="2"/>
  <c r="A447" i="2"/>
  <c r="B446" i="2"/>
  <c r="B444" i="2"/>
  <c r="B440" i="2"/>
  <c r="B436" i="2"/>
  <c r="A432" i="2"/>
  <c r="A428" i="2"/>
  <c r="B426" i="2"/>
  <c r="A424" i="2"/>
  <c r="A420" i="2"/>
  <c r="B418" i="2"/>
  <c r="A416" i="2"/>
  <c r="A412" i="2"/>
  <c r="B410" i="2"/>
  <c r="A408" i="2"/>
  <c r="A404" i="2"/>
  <c r="B402" i="2"/>
  <c r="A400" i="2"/>
  <c r="B396" i="2"/>
  <c r="B445" i="2"/>
  <c r="A445" i="2"/>
  <c r="B443" i="2"/>
  <c r="A443" i="2"/>
  <c r="B442" i="2"/>
  <c r="A442" i="2"/>
  <c r="B441" i="2"/>
  <c r="A441" i="2"/>
  <c r="B439" i="2"/>
  <c r="A439" i="2"/>
  <c r="B438" i="2"/>
  <c r="A438" i="2"/>
  <c r="B437" i="2"/>
  <c r="A437" i="2"/>
  <c r="B435" i="2"/>
  <c r="A435" i="2"/>
  <c r="B434" i="2"/>
  <c r="A434" i="2"/>
  <c r="B433" i="2"/>
  <c r="A433" i="2"/>
  <c r="B432" i="2"/>
  <c r="B431" i="2"/>
  <c r="A431" i="2"/>
  <c r="B430" i="2"/>
  <c r="A430" i="2"/>
  <c r="B429" i="2"/>
  <c r="A429" i="2"/>
  <c r="B428" i="2"/>
  <c r="B427" i="2"/>
  <c r="A427" i="2"/>
  <c r="A426" i="2"/>
  <c r="B425" i="2"/>
  <c r="A425" i="2"/>
  <c r="B424" i="2"/>
  <c r="B423" i="2"/>
  <c r="A423" i="2"/>
  <c r="B422" i="2"/>
  <c r="A422" i="2"/>
  <c r="B421" i="2"/>
  <c r="A421" i="2"/>
  <c r="B420" i="2"/>
  <c r="B419" i="2"/>
  <c r="A419" i="2"/>
  <c r="A418" i="2"/>
  <c r="B417" i="2"/>
  <c r="A417" i="2"/>
  <c r="B416" i="2"/>
  <c r="B415" i="2"/>
  <c r="A415" i="2"/>
  <c r="B414" i="2"/>
  <c r="A414" i="2"/>
  <c r="B413" i="2"/>
  <c r="A413" i="2"/>
  <c r="B412" i="2"/>
  <c r="B411" i="2"/>
  <c r="A411" i="2"/>
  <c r="A410" i="2"/>
  <c r="B409" i="2"/>
  <c r="A409" i="2"/>
  <c r="B408" i="2"/>
  <c r="B407" i="2"/>
  <c r="A407" i="2"/>
  <c r="B406" i="2"/>
  <c r="A406" i="2"/>
  <c r="B405" i="2"/>
  <c r="A405" i="2"/>
  <c r="B404" i="2"/>
  <c r="B403" i="2"/>
  <c r="A403" i="2"/>
  <c r="A402" i="2"/>
  <c r="B401" i="2"/>
  <c r="A401" i="2"/>
  <c r="B400" i="2"/>
  <c r="B399" i="2"/>
  <c r="A399" i="2"/>
  <c r="B398" i="2"/>
  <c r="A398" i="2"/>
  <c r="B397" i="2"/>
  <c r="A397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6" i="2"/>
  <c r="A286" i="2"/>
  <c r="B285" i="2"/>
  <c r="A285" i="2"/>
  <c r="B222" i="1"/>
  <c r="A222" i="1"/>
  <c r="B192" i="1"/>
  <c r="A192" i="1"/>
  <c r="B187" i="1"/>
  <c r="A187" i="1"/>
  <c r="B177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190" i="1"/>
  <c r="B189" i="1"/>
  <c r="B179" i="1"/>
  <c r="B175" i="1"/>
  <c r="B174" i="1"/>
  <c r="B173" i="1"/>
  <c r="B172" i="1"/>
  <c r="B178" i="1"/>
  <c r="B176" i="1"/>
  <c r="B171" i="1"/>
  <c r="B170" i="1"/>
  <c r="B224" i="1"/>
  <c r="A224" i="1"/>
  <c r="B223" i="1"/>
  <c r="A223" i="1"/>
  <c r="B221" i="1"/>
  <c r="A221" i="1"/>
  <c r="B188" i="1"/>
  <c r="A188" i="1"/>
  <c r="B186" i="1"/>
  <c r="A186" i="1"/>
  <c r="B194" i="1"/>
  <c r="A194" i="1"/>
  <c r="B193" i="1"/>
  <c r="A193" i="1"/>
  <c r="B191" i="1"/>
  <c r="A191" i="1"/>
  <c r="B220" i="1"/>
  <c r="A220" i="1"/>
  <c r="B219" i="1"/>
  <c r="A219" i="1"/>
  <c r="B218" i="1"/>
  <c r="A218" i="1"/>
  <c r="B217" i="1"/>
  <c r="A217" i="1"/>
  <c r="B216" i="1"/>
  <c r="A216" i="1"/>
  <c r="B801" i="1"/>
  <c r="A801" i="1"/>
  <c r="B800" i="1"/>
  <c r="A800" i="1"/>
  <c r="B792" i="1"/>
  <c r="B791" i="1"/>
  <c r="B790" i="1"/>
  <c r="B789" i="1"/>
  <c r="B788" i="1"/>
  <c r="B787" i="1"/>
  <c r="B799" i="1"/>
  <c r="A799" i="1"/>
  <c r="B798" i="1"/>
  <c r="B797" i="1"/>
  <c r="A797" i="1"/>
  <c r="B796" i="1"/>
  <c r="A796" i="1"/>
  <c r="B795" i="1"/>
  <c r="A795" i="1"/>
  <c r="B793" i="1"/>
  <c r="B794" i="1"/>
  <c r="A794" i="1"/>
  <c r="B1618" i="2"/>
  <c r="A1618" i="2"/>
  <c r="B1748" i="2"/>
  <c r="A1748" i="2"/>
  <c r="B1747" i="2"/>
  <c r="A1747" i="2"/>
  <c r="B1746" i="2"/>
  <c r="A1746" i="2"/>
  <c r="B1745" i="2"/>
  <c r="A1745" i="2"/>
  <c r="B1744" i="2"/>
  <c r="A1744" i="2"/>
  <c r="B1743" i="2"/>
  <c r="A1743" i="2"/>
  <c r="B1742" i="2"/>
  <c r="A1742" i="2"/>
  <c r="B1741" i="2"/>
  <c r="A1741" i="2"/>
  <c r="B1740" i="2"/>
  <c r="A1740" i="2"/>
  <c r="B1739" i="2"/>
  <c r="A1739" i="2"/>
  <c r="B1738" i="2"/>
  <c r="A1738" i="2"/>
  <c r="B1737" i="2"/>
  <c r="A1737" i="2"/>
  <c r="B1736" i="2"/>
  <c r="A1736" i="2"/>
  <c r="B1735" i="2"/>
  <c r="A1735" i="2"/>
  <c r="B1734" i="2"/>
  <c r="A1734" i="2"/>
  <c r="B1733" i="2"/>
  <c r="A1733" i="2"/>
  <c r="B1732" i="2"/>
  <c r="A1732" i="2"/>
  <c r="B1731" i="2"/>
  <c r="A1731" i="2"/>
  <c r="B1730" i="2"/>
  <c r="A1730" i="2"/>
  <c r="B1729" i="2"/>
  <c r="A1729" i="2"/>
  <c r="B1728" i="2"/>
  <c r="A1728" i="2"/>
  <c r="B1727" i="2"/>
  <c r="A1727" i="2"/>
  <c r="B1726" i="2"/>
  <c r="A1726" i="2"/>
  <c r="B1725" i="2"/>
  <c r="A1725" i="2"/>
  <c r="B1724" i="2"/>
  <c r="A1724" i="2"/>
  <c r="B1723" i="2"/>
  <c r="A1723" i="2"/>
  <c r="B1722" i="2"/>
  <c r="A1722" i="2"/>
  <c r="B1721" i="2"/>
  <c r="A1721" i="2"/>
  <c r="B1720" i="2"/>
  <c r="A1720" i="2"/>
  <c r="B1719" i="2"/>
  <c r="A1719" i="2"/>
  <c r="B1718" i="2"/>
  <c r="A1718" i="2"/>
  <c r="B1714" i="2"/>
  <c r="A1714" i="2"/>
  <c r="B1713" i="2"/>
  <c r="A1713" i="2"/>
  <c r="B1712" i="2"/>
  <c r="A1712" i="2"/>
  <c r="B1711" i="2"/>
  <c r="A1711" i="2"/>
  <c r="B1710" i="2"/>
  <c r="A1710" i="2"/>
  <c r="B1709" i="2"/>
  <c r="A1709" i="2"/>
  <c r="B1708" i="2"/>
  <c r="A1708" i="2"/>
  <c r="B1707" i="2"/>
  <c r="A1707" i="2"/>
  <c r="B1706" i="2"/>
  <c r="A1706" i="2"/>
  <c r="B1705" i="2"/>
  <c r="A1705" i="2"/>
  <c r="B1704" i="2"/>
  <c r="A1704" i="2"/>
  <c r="Q1703" i="2"/>
  <c r="B1703" i="2" s="1"/>
  <c r="B1702" i="2"/>
  <c r="A1702" i="2"/>
  <c r="B1701" i="2"/>
  <c r="A1701" i="2"/>
  <c r="B1700" i="2"/>
  <c r="A1700" i="2"/>
  <c r="B1699" i="2"/>
  <c r="A1699" i="2"/>
  <c r="B1698" i="2"/>
  <c r="A1698" i="2"/>
  <c r="B1697" i="2"/>
  <c r="A1697" i="2"/>
  <c r="B1696" i="2"/>
  <c r="A1696" i="2"/>
  <c r="B1695" i="2"/>
  <c r="A1695" i="2"/>
  <c r="B1694" i="2"/>
  <c r="A1694" i="2"/>
  <c r="B1693" i="2"/>
  <c r="A1693" i="2"/>
  <c r="B1692" i="2"/>
  <c r="A1692" i="2"/>
  <c r="B1691" i="2"/>
  <c r="A1691" i="2"/>
  <c r="B1690" i="2"/>
  <c r="A1690" i="2"/>
  <c r="B1689" i="2"/>
  <c r="A1689" i="2"/>
  <c r="B1688" i="2"/>
  <c r="A1688" i="2"/>
  <c r="B1687" i="2"/>
  <c r="A1687" i="2"/>
  <c r="B1686" i="2"/>
  <c r="A1686" i="2"/>
  <c r="B1685" i="2"/>
  <c r="A1685" i="2"/>
  <c r="B1683" i="2"/>
  <c r="A1683" i="2"/>
  <c r="B1682" i="2"/>
  <c r="A1682" i="2"/>
  <c r="B1681" i="2"/>
  <c r="A1681" i="2"/>
  <c r="B1680" i="2"/>
  <c r="A1680" i="2"/>
  <c r="B1679" i="2"/>
  <c r="A1679" i="2"/>
  <c r="B1678" i="2"/>
  <c r="A1678" i="2"/>
  <c r="B1677" i="2"/>
  <c r="A1677" i="2"/>
  <c r="B1676" i="2"/>
  <c r="A1676" i="2"/>
  <c r="B1675" i="2"/>
  <c r="A1675" i="2"/>
  <c r="B1674" i="2"/>
  <c r="A1674" i="2"/>
  <c r="B1673" i="2"/>
  <c r="A1673" i="2"/>
  <c r="B1672" i="2"/>
  <c r="A1672" i="2"/>
  <c r="B1671" i="2"/>
  <c r="A1671" i="2"/>
  <c r="B1670" i="2"/>
  <c r="A1670" i="2"/>
  <c r="Q1684" i="2"/>
  <c r="B1684" i="2" s="1"/>
  <c r="B1669" i="2"/>
  <c r="A1669" i="2"/>
  <c r="B1668" i="2"/>
  <c r="A1668" i="2"/>
  <c r="B1667" i="2"/>
  <c r="A1667" i="2"/>
  <c r="B1665" i="2"/>
  <c r="A1665" i="2"/>
  <c r="B1664" i="2"/>
  <c r="A1664" i="2"/>
  <c r="B1663" i="2"/>
  <c r="A1663" i="2"/>
  <c r="B1662" i="2"/>
  <c r="A1662" i="2"/>
  <c r="B1661" i="2"/>
  <c r="A1661" i="2"/>
  <c r="B1660" i="2"/>
  <c r="A1660" i="2"/>
  <c r="B1659" i="2"/>
  <c r="A1659" i="2"/>
  <c r="B1658" i="2"/>
  <c r="A1658" i="2"/>
  <c r="B1657" i="2"/>
  <c r="A1657" i="2"/>
  <c r="B1656" i="2"/>
  <c r="A1656" i="2"/>
  <c r="B1655" i="2"/>
  <c r="A1655" i="2"/>
  <c r="B1654" i="2"/>
  <c r="A1654" i="2"/>
  <c r="B1653" i="2"/>
  <c r="A1653" i="2"/>
  <c r="B1652" i="2"/>
  <c r="A1652" i="2"/>
  <c r="Q1666" i="2"/>
  <c r="B1666" i="2" s="1"/>
  <c r="B1651" i="2"/>
  <c r="A1651" i="2"/>
  <c r="B1650" i="2"/>
  <c r="A1650" i="2"/>
  <c r="B1649" i="2"/>
  <c r="A1649" i="2"/>
  <c r="B1648" i="2"/>
  <c r="A1648" i="2"/>
  <c r="B1647" i="2"/>
  <c r="A1647" i="2"/>
  <c r="B1646" i="2"/>
  <c r="A1646" i="2"/>
  <c r="B1645" i="2"/>
  <c r="A1645" i="2"/>
  <c r="B1644" i="2"/>
  <c r="A1644" i="2"/>
  <c r="B1643" i="2"/>
  <c r="A1643" i="2"/>
  <c r="B1642" i="2"/>
  <c r="A1642" i="2"/>
  <c r="B1641" i="2"/>
  <c r="A1641" i="2"/>
  <c r="B1640" i="2"/>
  <c r="A1640" i="2"/>
  <c r="B1639" i="2"/>
  <c r="A1639" i="2"/>
  <c r="B1638" i="2"/>
  <c r="A1638" i="2"/>
  <c r="B1637" i="2"/>
  <c r="A1637" i="2"/>
  <c r="B1636" i="2"/>
  <c r="A1636" i="2"/>
  <c r="B1635" i="2"/>
  <c r="A1635" i="2"/>
  <c r="B1634" i="2"/>
  <c r="A1634" i="2"/>
  <c r="B1633" i="2"/>
  <c r="A1633" i="2"/>
  <c r="B1629" i="2"/>
  <c r="A1629" i="2"/>
  <c r="B1628" i="2"/>
  <c r="A1628" i="2"/>
  <c r="B1627" i="2"/>
  <c r="A1627" i="2"/>
  <c r="B1626" i="2"/>
  <c r="A1626" i="2"/>
  <c r="B1625" i="2"/>
  <c r="A1625" i="2"/>
  <c r="B1624" i="2"/>
  <c r="A1624" i="2"/>
  <c r="B1623" i="2"/>
  <c r="A1623" i="2"/>
  <c r="B1622" i="2"/>
  <c r="A1622" i="2"/>
  <c r="B1617" i="2"/>
  <c r="A1617" i="2"/>
  <c r="B1621" i="2"/>
  <c r="A1621" i="2"/>
  <c r="B1620" i="2"/>
  <c r="A1620" i="2"/>
  <c r="B1619" i="2"/>
  <c r="A1619" i="2"/>
  <c r="B1616" i="2"/>
  <c r="A1616" i="2"/>
  <c r="B1615" i="2"/>
  <c r="A1615" i="2"/>
  <c r="B1614" i="2"/>
  <c r="A1614" i="2"/>
  <c r="B1613" i="2"/>
  <c r="A1613" i="2"/>
  <c r="B1632" i="2"/>
  <c r="A1632" i="2"/>
  <c r="B1631" i="2"/>
  <c r="A1631" i="2"/>
  <c r="B1630" i="2"/>
  <c r="A1630" i="2"/>
  <c r="B1612" i="2"/>
  <c r="A1612" i="2"/>
  <c r="B1607" i="2"/>
  <c r="A1607" i="2"/>
  <c r="B1606" i="2"/>
  <c r="A1606" i="2"/>
  <c r="B1605" i="2"/>
  <c r="A1605" i="2"/>
  <c r="B1604" i="2"/>
  <c r="A1604" i="2"/>
  <c r="B1603" i="2"/>
  <c r="A1603" i="2"/>
  <c r="B1611" i="2"/>
  <c r="A1611" i="2"/>
  <c r="B1610" i="2"/>
  <c r="A1610" i="2"/>
  <c r="B1609" i="2"/>
  <c r="A1609" i="2"/>
  <c r="B1602" i="2"/>
  <c r="A1602" i="2"/>
  <c r="B1601" i="2"/>
  <c r="A1601" i="2"/>
  <c r="B1600" i="2"/>
  <c r="A1600" i="2"/>
  <c r="B1599" i="2"/>
  <c r="A1599" i="2"/>
  <c r="B1598" i="2"/>
  <c r="A1598" i="2"/>
  <c r="B1597" i="2"/>
  <c r="A1597" i="2"/>
  <c r="B948" i="1"/>
  <c r="A948" i="1"/>
  <c r="B1596" i="2"/>
  <c r="A1596" i="2"/>
  <c r="B1595" i="2"/>
  <c r="A1595" i="2"/>
  <c r="B1594" i="2"/>
  <c r="A1594" i="2"/>
  <c r="B1593" i="2"/>
  <c r="A1593" i="2"/>
  <c r="B1592" i="2"/>
  <c r="A1592" i="2"/>
  <c r="B1591" i="2"/>
  <c r="A1591" i="2"/>
  <c r="B1590" i="2"/>
  <c r="A1590" i="2"/>
  <c r="B1589" i="2"/>
  <c r="A1589" i="2"/>
  <c r="B1588" i="2"/>
  <c r="A1588" i="2"/>
  <c r="B1587" i="2"/>
  <c r="A1587" i="2"/>
  <c r="B1586" i="2"/>
  <c r="A1586" i="2"/>
  <c r="B1585" i="2"/>
  <c r="A1585" i="2"/>
  <c r="B1584" i="2"/>
  <c r="A1584" i="2"/>
  <c r="B1583" i="2"/>
  <c r="A1583" i="2"/>
  <c r="B1582" i="2"/>
  <c r="A1582" i="2"/>
  <c r="B1581" i="2"/>
  <c r="A1581" i="2"/>
  <c r="B1580" i="2"/>
  <c r="A1580" i="2"/>
  <c r="B1579" i="2"/>
  <c r="A1579" i="2"/>
  <c r="B1578" i="2"/>
  <c r="A1578" i="2"/>
  <c r="B1577" i="2"/>
  <c r="A1577" i="2"/>
  <c r="B1576" i="2"/>
  <c r="A1576" i="2"/>
  <c r="B1575" i="2"/>
  <c r="A1575" i="2"/>
  <c r="B1574" i="2"/>
  <c r="A1574" i="2"/>
  <c r="B1573" i="2"/>
  <c r="A1573" i="2"/>
  <c r="B1572" i="2"/>
  <c r="A1572" i="2"/>
  <c r="B1571" i="2"/>
  <c r="A1571" i="2"/>
  <c r="B1570" i="2"/>
  <c r="A1570" i="2"/>
  <c r="B1569" i="2"/>
  <c r="A1569" i="2"/>
  <c r="B1568" i="2"/>
  <c r="A1568" i="2"/>
  <c r="B1567" i="2"/>
  <c r="A1567" i="2"/>
  <c r="B1562" i="2"/>
  <c r="A1562" i="2"/>
  <c r="B1561" i="2"/>
  <c r="A1561" i="2"/>
  <c r="B1566" i="2"/>
  <c r="A1566" i="2"/>
  <c r="B1565" i="2"/>
  <c r="A1565" i="2"/>
  <c r="B312" i="1"/>
  <c r="A312" i="1"/>
  <c r="B313" i="1"/>
  <c r="A313" i="1"/>
  <c r="B1564" i="2"/>
  <c r="A1564" i="2"/>
  <c r="B1563" i="2"/>
  <c r="A1563" i="2"/>
  <c r="B1560" i="2"/>
  <c r="A1560" i="2"/>
  <c r="B1559" i="2"/>
  <c r="A1559" i="2"/>
  <c r="B1558" i="2"/>
  <c r="A1558" i="2"/>
  <c r="B1557" i="2"/>
  <c r="A1557" i="2"/>
  <c r="B1556" i="2"/>
  <c r="A1556" i="2"/>
  <c r="B1555" i="2"/>
  <c r="A1555" i="2"/>
  <c r="B1554" i="2"/>
  <c r="A1554" i="2"/>
  <c r="B1553" i="2"/>
  <c r="A1553" i="2"/>
  <c r="B1552" i="2"/>
  <c r="A1552" i="2"/>
  <c r="B1551" i="2"/>
  <c r="A1551" i="2"/>
  <c r="B1550" i="2"/>
  <c r="A1550" i="2"/>
  <c r="B1549" i="2"/>
  <c r="A1549" i="2"/>
  <c r="B1548" i="2"/>
  <c r="A1548" i="2"/>
  <c r="B1547" i="2"/>
  <c r="A1547" i="2"/>
  <c r="B1546" i="2"/>
  <c r="A1546" i="2"/>
  <c r="B1545" i="2"/>
  <c r="A1545" i="2"/>
  <c r="B1544" i="2"/>
  <c r="A1544" i="2"/>
  <c r="B1543" i="2"/>
  <c r="A1543" i="2"/>
  <c r="B1542" i="2"/>
  <c r="A1542" i="2"/>
  <c r="B1541" i="2"/>
  <c r="A1541" i="2"/>
  <c r="B1540" i="2"/>
  <c r="A1540" i="2"/>
  <c r="B1539" i="2"/>
  <c r="A1539" i="2"/>
  <c r="B1538" i="2"/>
  <c r="A1538" i="2"/>
  <c r="B1537" i="2"/>
  <c r="A1537" i="2"/>
  <c r="B1536" i="2"/>
  <c r="B1535" i="2"/>
  <c r="B1534" i="2"/>
  <c r="B1533" i="2"/>
  <c r="A1536" i="2"/>
  <c r="A1535" i="2"/>
  <c r="A1534" i="2"/>
  <c r="A1533" i="2"/>
  <c r="B1532" i="2"/>
  <c r="A1532" i="2"/>
  <c r="B1531" i="2"/>
  <c r="A1531" i="2"/>
  <c r="B1530" i="2"/>
  <c r="A1530" i="2"/>
  <c r="B1529" i="2"/>
  <c r="A1529" i="2"/>
  <c r="B1528" i="2"/>
  <c r="A1528" i="2"/>
  <c r="B1527" i="2"/>
  <c r="A1527" i="2"/>
  <c r="B1526" i="2"/>
  <c r="A1526" i="2"/>
  <c r="B1525" i="2"/>
  <c r="A1525" i="2"/>
  <c r="B1524" i="2"/>
  <c r="A1524" i="2"/>
  <c r="B1523" i="2"/>
  <c r="A1523" i="2"/>
  <c r="B1522" i="2"/>
  <c r="A1522" i="2"/>
  <c r="B1521" i="2"/>
  <c r="A1521" i="2"/>
  <c r="B1520" i="2"/>
  <c r="A1520" i="2"/>
  <c r="B1519" i="2"/>
  <c r="A1519" i="2"/>
  <c r="B1518" i="2"/>
  <c r="A1518" i="2"/>
  <c r="B1517" i="2"/>
  <c r="A1517" i="2"/>
  <c r="B1516" i="2"/>
  <c r="A1516" i="2"/>
  <c r="B1515" i="2"/>
  <c r="A1515" i="2"/>
  <c r="B1514" i="2"/>
  <c r="A1514" i="2"/>
  <c r="B1513" i="2"/>
  <c r="A1513" i="2"/>
  <c r="B1512" i="2"/>
  <c r="A1512" i="2"/>
  <c r="B1511" i="2"/>
  <c r="A1511" i="2"/>
  <c r="B1510" i="2"/>
  <c r="A1510" i="2"/>
  <c r="B1509" i="2"/>
  <c r="A1509" i="2"/>
  <c r="B1508" i="2"/>
  <c r="A1508" i="2"/>
  <c r="B1507" i="2"/>
  <c r="A1507" i="2"/>
  <c r="B1506" i="2"/>
  <c r="A1506" i="2"/>
  <c r="B1505" i="2"/>
  <c r="A1505" i="2"/>
  <c r="B1504" i="2"/>
  <c r="A1504" i="2"/>
  <c r="B1503" i="2"/>
  <c r="A1503" i="2"/>
  <c r="B1502" i="2"/>
  <c r="A1502" i="2"/>
  <c r="B1501" i="2"/>
  <c r="A1501" i="2"/>
  <c r="B1500" i="2"/>
  <c r="A1500" i="2"/>
  <c r="B1499" i="2"/>
  <c r="A1499" i="2"/>
  <c r="B1498" i="2"/>
  <c r="A1498" i="2"/>
  <c r="B1497" i="2"/>
  <c r="A1497" i="2"/>
  <c r="B1496" i="2"/>
  <c r="A1496" i="2"/>
  <c r="B1495" i="2"/>
  <c r="A1495" i="2"/>
  <c r="B1494" i="2"/>
  <c r="A1494" i="2"/>
  <c r="B1493" i="2"/>
  <c r="A1493" i="2"/>
  <c r="B1492" i="2"/>
  <c r="A1492" i="2"/>
  <c r="B1491" i="2"/>
  <c r="A1491" i="2"/>
  <c r="B1490" i="2"/>
  <c r="A1490" i="2"/>
  <c r="B1489" i="2"/>
  <c r="A1489" i="2"/>
  <c r="B1488" i="2"/>
  <c r="A1488" i="2"/>
  <c r="B1486" i="2"/>
  <c r="A1486" i="2"/>
  <c r="B1485" i="2"/>
  <c r="A1485" i="2"/>
  <c r="B1484" i="2"/>
  <c r="A1484" i="2"/>
  <c r="B1483" i="2"/>
  <c r="A1483" i="2"/>
  <c r="B1482" i="2"/>
  <c r="A1482" i="2"/>
  <c r="B1481" i="2"/>
  <c r="A1481" i="2"/>
  <c r="B1480" i="2"/>
  <c r="A1480" i="2"/>
  <c r="B1479" i="2"/>
  <c r="A1479" i="2"/>
  <c r="B1478" i="2"/>
  <c r="A1478" i="2"/>
  <c r="B1477" i="2"/>
  <c r="A1477" i="2"/>
  <c r="B1476" i="2"/>
  <c r="A1476" i="2"/>
  <c r="B1475" i="2"/>
  <c r="A1475" i="2"/>
  <c r="B1474" i="2"/>
  <c r="A1474" i="2"/>
  <c r="B1473" i="2"/>
  <c r="A1473" i="2"/>
  <c r="Q1487" i="2"/>
  <c r="B1487" i="2" s="1"/>
  <c r="B1472" i="2"/>
  <c r="A1472" i="2"/>
  <c r="B1471" i="2"/>
  <c r="A1471" i="2"/>
  <c r="B1470" i="2"/>
  <c r="A1470" i="2"/>
  <c r="B1469" i="2"/>
  <c r="A1469" i="2"/>
  <c r="B1468" i="2"/>
  <c r="A1468" i="2"/>
  <c r="B1467" i="2"/>
  <c r="A1467" i="2"/>
  <c r="B1466" i="2"/>
  <c r="A1466" i="2"/>
  <c r="B1465" i="2"/>
  <c r="A1465" i="2"/>
  <c r="B1464" i="2"/>
  <c r="A1464" i="2"/>
  <c r="B1463" i="2"/>
  <c r="A1463" i="2"/>
  <c r="B1462" i="2"/>
  <c r="A1462" i="2"/>
  <c r="B1461" i="2"/>
  <c r="A1461" i="2"/>
  <c r="B1460" i="2"/>
  <c r="A1460" i="2"/>
  <c r="B1459" i="2"/>
  <c r="A1459" i="2"/>
  <c r="B1458" i="2"/>
  <c r="A1458" i="2"/>
  <c r="B1457" i="2"/>
  <c r="A1457" i="2"/>
  <c r="B1456" i="2"/>
  <c r="A1456" i="2"/>
  <c r="B1455" i="2"/>
  <c r="A1455" i="2"/>
  <c r="B1454" i="2"/>
  <c r="A1454" i="2"/>
  <c r="B1453" i="2"/>
  <c r="A1453" i="2"/>
  <c r="B1452" i="2"/>
  <c r="A1452" i="2"/>
  <c r="B1451" i="2"/>
  <c r="A1451" i="2"/>
  <c r="B1449" i="2"/>
  <c r="B1450" i="2"/>
  <c r="A1450" i="2"/>
  <c r="A1449" i="2"/>
  <c r="B1448" i="2"/>
  <c r="A1448" i="2"/>
  <c r="B1447" i="2"/>
  <c r="A1447" i="2"/>
  <c r="B1446" i="2"/>
  <c r="A1446" i="2"/>
  <c r="B1445" i="2"/>
  <c r="A1445" i="2"/>
  <c r="B1444" i="2"/>
  <c r="A1444" i="2"/>
  <c r="B1443" i="2"/>
  <c r="A1443" i="2"/>
  <c r="B1442" i="2"/>
  <c r="A1442" i="2"/>
  <c r="B1441" i="2"/>
  <c r="A1441" i="2"/>
  <c r="B1440" i="2"/>
  <c r="A1440" i="2"/>
  <c r="B1439" i="2"/>
  <c r="A1439" i="2"/>
  <c r="B1438" i="2"/>
  <c r="A1438" i="2"/>
  <c r="B1437" i="2"/>
  <c r="A1437" i="2"/>
  <c r="B1436" i="2"/>
  <c r="A1436" i="2"/>
  <c r="B1435" i="2"/>
  <c r="A1435" i="2"/>
  <c r="B1434" i="2"/>
  <c r="A1434" i="2"/>
  <c r="B1433" i="2"/>
  <c r="A1433" i="2"/>
  <c r="B1432" i="2"/>
  <c r="A1432" i="2"/>
  <c r="B1431" i="2"/>
  <c r="A1431" i="2"/>
  <c r="B1430" i="2"/>
  <c r="A1430" i="2"/>
  <c r="B1429" i="2"/>
  <c r="A1429" i="2"/>
  <c r="B1427" i="2"/>
  <c r="A1427" i="2"/>
  <c r="B1428" i="2"/>
  <c r="A1428" i="2"/>
  <c r="B1426" i="2"/>
  <c r="A1426" i="2"/>
  <c r="B1425" i="2"/>
  <c r="A1425" i="2"/>
  <c r="B1424" i="2"/>
  <c r="A1424" i="2"/>
  <c r="B1423" i="2"/>
  <c r="A1423" i="2"/>
  <c r="B1422" i="2"/>
  <c r="A1422" i="2"/>
  <c r="B1421" i="2"/>
  <c r="A1421" i="2"/>
  <c r="B1420" i="2"/>
  <c r="A1420" i="2"/>
  <c r="B1419" i="2"/>
  <c r="A1419" i="2"/>
  <c r="B1418" i="2"/>
  <c r="A1418" i="2"/>
  <c r="B1417" i="2"/>
  <c r="A1417" i="2"/>
  <c r="B1416" i="2"/>
  <c r="A1416" i="2"/>
  <c r="B1415" i="2"/>
  <c r="A1415" i="2"/>
  <c r="B1414" i="2"/>
  <c r="A1414" i="2"/>
  <c r="B1413" i="2"/>
  <c r="A1413" i="2"/>
  <c r="B1412" i="2"/>
  <c r="A1412" i="2"/>
  <c r="B1411" i="2"/>
  <c r="A1411" i="2"/>
  <c r="B1410" i="2"/>
  <c r="A1410" i="2"/>
  <c r="B1409" i="2"/>
  <c r="A1409" i="2"/>
  <c r="B1408" i="2"/>
  <c r="A1408" i="2"/>
  <c r="B1407" i="2"/>
  <c r="A1407" i="2"/>
  <c r="B1406" i="2"/>
  <c r="A1406" i="2"/>
  <c r="B1405" i="2"/>
  <c r="A1405" i="2"/>
  <c r="B1404" i="2"/>
  <c r="A1404" i="2"/>
  <c r="B1403" i="2"/>
  <c r="A1403" i="2"/>
  <c r="B1402" i="2"/>
  <c r="A1402" i="2"/>
  <c r="B1401" i="2"/>
  <c r="A1401" i="2"/>
  <c r="B1400" i="2"/>
  <c r="A1400" i="2"/>
  <c r="B1399" i="2"/>
  <c r="A1399" i="2"/>
  <c r="B1398" i="2"/>
  <c r="A1398" i="2"/>
  <c r="B1397" i="2"/>
  <c r="A1397" i="2"/>
  <c r="B1396" i="2"/>
  <c r="A1396" i="2"/>
  <c r="B1395" i="2"/>
  <c r="A1395" i="2"/>
  <c r="B1394" i="2"/>
  <c r="A1394" i="2"/>
  <c r="B1393" i="2"/>
  <c r="A1393" i="2"/>
  <c r="B1392" i="2"/>
  <c r="A1392" i="2"/>
  <c r="B1390" i="2"/>
  <c r="A1390" i="2"/>
  <c r="B1389" i="2"/>
  <c r="A1389" i="2"/>
  <c r="B1388" i="2"/>
  <c r="A1388" i="2"/>
  <c r="B1387" i="2"/>
  <c r="A1387" i="2"/>
  <c r="B1386" i="2"/>
  <c r="A1386" i="2"/>
  <c r="B1385" i="2"/>
  <c r="A1385" i="2"/>
  <c r="B1384" i="2"/>
  <c r="A1384" i="2"/>
  <c r="B1383" i="2"/>
  <c r="A1383" i="2"/>
  <c r="B1382" i="2"/>
  <c r="A1382" i="2"/>
  <c r="B1381" i="2"/>
  <c r="A1381" i="2"/>
  <c r="B1380" i="2"/>
  <c r="A1380" i="2"/>
  <c r="B1379" i="2"/>
  <c r="A1379" i="2"/>
  <c r="B1378" i="2"/>
  <c r="A1378" i="2"/>
  <c r="B1377" i="2"/>
  <c r="A1377" i="2"/>
  <c r="Q1391" i="2"/>
  <c r="A1391" i="2" s="1"/>
  <c r="B1376" i="2"/>
  <c r="A1376" i="2"/>
  <c r="B1375" i="2"/>
  <c r="A1375" i="2"/>
  <c r="B1374" i="2"/>
  <c r="A1374" i="2"/>
  <c r="B1373" i="2"/>
  <c r="A1373" i="2"/>
  <c r="B1372" i="2"/>
  <c r="A1372" i="2"/>
  <c r="B1371" i="2"/>
  <c r="A1371" i="2"/>
  <c r="B1370" i="2"/>
  <c r="A1370" i="2"/>
  <c r="B1369" i="2"/>
  <c r="A1369" i="2"/>
  <c r="B1368" i="2"/>
  <c r="A1368" i="2"/>
  <c r="B1367" i="2"/>
  <c r="A1367" i="2"/>
  <c r="B1366" i="2"/>
  <c r="A1366" i="2"/>
  <c r="B1365" i="2"/>
  <c r="A1365" i="2"/>
  <c r="B1364" i="2"/>
  <c r="A1364" i="2"/>
  <c r="B1360" i="2"/>
  <c r="A1360" i="2"/>
  <c r="B1359" i="2"/>
  <c r="A1359" i="2"/>
  <c r="B1363" i="2"/>
  <c r="A1363" i="2"/>
  <c r="B1362" i="2"/>
  <c r="A1362" i="2"/>
  <c r="B1361" i="2"/>
  <c r="A1361" i="2"/>
  <c r="B1358" i="2"/>
  <c r="A1358" i="2"/>
  <c r="B1355" i="2"/>
  <c r="A1355" i="2"/>
  <c r="B1352" i="2"/>
  <c r="A1352" i="2"/>
  <c r="B1357" i="2"/>
  <c r="A1357" i="2"/>
  <c r="B1354" i="2"/>
  <c r="A1354" i="2"/>
  <c r="B1351" i="2"/>
  <c r="A1351" i="2"/>
  <c r="B1356" i="2"/>
  <c r="A1356" i="2"/>
  <c r="B1353" i="2"/>
  <c r="A1353" i="2"/>
  <c r="B1295" i="2"/>
  <c r="A1295" i="2"/>
  <c r="B1294" i="2"/>
  <c r="A1294" i="2"/>
  <c r="B1293" i="2"/>
  <c r="A1293" i="2"/>
  <c r="B1292" i="2"/>
  <c r="A1292" i="2"/>
  <c r="B1291" i="2"/>
  <c r="A1291" i="2"/>
  <c r="B1290" i="2"/>
  <c r="A1290" i="2"/>
  <c r="B1350" i="2"/>
  <c r="A1350" i="2"/>
  <c r="B1349" i="2"/>
  <c r="A1349" i="2"/>
  <c r="B1343" i="2"/>
  <c r="A1343" i="2"/>
  <c r="B1342" i="2"/>
  <c r="A1342" i="2"/>
  <c r="B1341" i="2"/>
  <c r="A1341" i="2"/>
  <c r="B1340" i="2"/>
  <c r="A1340" i="2"/>
  <c r="B1319" i="2"/>
  <c r="A1319" i="2"/>
  <c r="B1318" i="2"/>
  <c r="A1318" i="2"/>
  <c r="B1317" i="2"/>
  <c r="A1317" i="2"/>
  <c r="B1316" i="2"/>
  <c r="A1316" i="2"/>
  <c r="B1348" i="2"/>
  <c r="A1348" i="2"/>
  <c r="B1347" i="2"/>
  <c r="A1347" i="2"/>
  <c r="B1346" i="2"/>
  <c r="A1346" i="2"/>
  <c r="B1345" i="2"/>
  <c r="A1345" i="2"/>
  <c r="B1344" i="2"/>
  <c r="A1344" i="2"/>
  <c r="B1339" i="2"/>
  <c r="A1339" i="2"/>
  <c r="B1338" i="2"/>
  <c r="A1338" i="2"/>
  <c r="B1337" i="2"/>
  <c r="A1337" i="2"/>
  <c r="B1336" i="2"/>
  <c r="A1336" i="2"/>
  <c r="B1335" i="2"/>
  <c r="A1335" i="2"/>
  <c r="B1334" i="2"/>
  <c r="A1334" i="2"/>
  <c r="B1333" i="2"/>
  <c r="A1333" i="2"/>
  <c r="B1332" i="2"/>
  <c r="A1332" i="2"/>
  <c r="B1331" i="2"/>
  <c r="A1331" i="2"/>
  <c r="B1330" i="2"/>
  <c r="A1330" i="2"/>
  <c r="B1329" i="2"/>
  <c r="A1329" i="2"/>
  <c r="B1328" i="2"/>
  <c r="A1328" i="2"/>
  <c r="B1327" i="2"/>
  <c r="A1327" i="2"/>
  <c r="B1326" i="2"/>
  <c r="A1326" i="2"/>
  <c r="B1325" i="2"/>
  <c r="A1325" i="2"/>
  <c r="B1324" i="2"/>
  <c r="A1324" i="2"/>
  <c r="B1323" i="2"/>
  <c r="A1323" i="2"/>
  <c r="B1322" i="2"/>
  <c r="A1322" i="2"/>
  <c r="B1321" i="2"/>
  <c r="A1321" i="2"/>
  <c r="B1320" i="2"/>
  <c r="A1320" i="2"/>
  <c r="B1315" i="2"/>
  <c r="A1315" i="2"/>
  <c r="B1314" i="2"/>
  <c r="A1314" i="2"/>
  <c r="B1312" i="2"/>
  <c r="A1312" i="2"/>
  <c r="B1311" i="2"/>
  <c r="A1311" i="2"/>
  <c r="B1310" i="2"/>
  <c r="A1310" i="2"/>
  <c r="B1309" i="2"/>
  <c r="A1309" i="2"/>
  <c r="B1308" i="2"/>
  <c r="A1308" i="2"/>
  <c r="B1307" i="2"/>
  <c r="A1307" i="2"/>
  <c r="B1306" i="2"/>
  <c r="A1306" i="2"/>
  <c r="B1305" i="2"/>
  <c r="A1305" i="2"/>
  <c r="B1304" i="2"/>
  <c r="A1304" i="2"/>
  <c r="B1303" i="2"/>
  <c r="A1303" i="2"/>
  <c r="B1302" i="2"/>
  <c r="A1302" i="2"/>
  <c r="B1301" i="2"/>
  <c r="A1301" i="2"/>
  <c r="B1300" i="2"/>
  <c r="A1300" i="2"/>
  <c r="B1299" i="2"/>
  <c r="A1299" i="2"/>
  <c r="Q1313" i="2"/>
  <c r="B1313" i="2" s="1"/>
  <c r="B1298" i="2"/>
  <c r="A1298" i="2"/>
  <c r="B1297" i="2"/>
  <c r="A1297" i="2"/>
  <c r="B1286" i="2"/>
  <c r="A1286" i="2"/>
  <c r="B1285" i="2"/>
  <c r="A1285" i="2"/>
  <c r="B1284" i="2"/>
  <c r="A1284" i="2"/>
  <c r="B1283" i="2"/>
  <c r="A1283" i="2"/>
  <c r="B1282" i="2"/>
  <c r="A1282" i="2"/>
  <c r="B1281" i="2"/>
  <c r="A1281" i="2"/>
  <c r="B1280" i="2"/>
  <c r="A1280" i="2"/>
  <c r="B1279" i="2"/>
  <c r="A1279" i="2"/>
  <c r="B1278" i="2"/>
  <c r="A1278" i="2"/>
  <c r="B1277" i="2"/>
  <c r="A1277" i="2"/>
  <c r="B1276" i="2"/>
  <c r="A1276" i="2"/>
  <c r="B1274" i="2"/>
  <c r="A1274" i="2"/>
  <c r="B1273" i="2"/>
  <c r="A1273" i="2"/>
  <c r="B1272" i="2"/>
  <c r="A1272" i="2"/>
  <c r="B1271" i="2"/>
  <c r="A1271" i="2"/>
  <c r="B1270" i="2"/>
  <c r="A1270" i="2"/>
  <c r="B1269" i="2"/>
  <c r="A1269" i="2"/>
  <c r="B1268" i="2"/>
  <c r="A1268" i="2"/>
  <c r="B1267" i="2"/>
  <c r="A1267" i="2"/>
  <c r="B1264" i="2"/>
  <c r="A1264" i="2"/>
  <c r="B1261" i="2"/>
  <c r="A1261" i="2"/>
  <c r="B1266" i="2"/>
  <c r="A1266" i="2"/>
  <c r="B1263" i="2"/>
  <c r="A1263" i="2"/>
  <c r="B1260" i="2"/>
  <c r="A1260" i="2"/>
  <c r="B1265" i="2"/>
  <c r="A1265" i="2"/>
  <c r="B1262" i="2"/>
  <c r="A1262" i="2"/>
  <c r="B1259" i="2"/>
  <c r="A1259" i="2"/>
  <c r="B1258" i="2"/>
  <c r="A1258" i="2"/>
  <c r="B1257" i="2"/>
  <c r="A1257" i="2"/>
  <c r="B1256" i="2"/>
  <c r="A1256" i="2"/>
  <c r="B1255" i="2"/>
  <c r="A1255" i="2"/>
  <c r="B1254" i="2"/>
  <c r="A1254" i="2"/>
  <c r="B1253" i="2"/>
  <c r="A1253" i="2"/>
  <c r="B1252" i="2"/>
  <c r="A1252" i="2"/>
  <c r="B1251" i="2"/>
  <c r="A1251" i="2"/>
  <c r="B1250" i="2"/>
  <c r="A1250" i="2"/>
  <c r="B1249" i="2"/>
  <c r="A1249" i="2"/>
  <c r="B1248" i="2"/>
  <c r="A1248" i="2"/>
  <c r="B1247" i="2"/>
  <c r="A1247" i="2"/>
  <c r="B1246" i="2"/>
  <c r="A1246" i="2"/>
  <c r="B1245" i="2"/>
  <c r="A1245" i="2"/>
  <c r="B1244" i="2"/>
  <c r="A1244" i="2"/>
  <c r="B1243" i="2"/>
  <c r="A1243" i="2"/>
  <c r="B1242" i="2"/>
  <c r="A1242" i="2"/>
  <c r="B1241" i="2"/>
  <c r="A1241" i="2"/>
  <c r="B1240" i="2"/>
  <c r="A1240" i="2"/>
  <c r="B1239" i="2"/>
  <c r="A1239" i="2"/>
  <c r="B1238" i="2"/>
  <c r="A1238" i="2"/>
  <c r="B1237" i="2"/>
  <c r="A1237" i="2"/>
  <c r="B1236" i="2"/>
  <c r="A1236" i="2"/>
  <c r="B1235" i="2"/>
  <c r="A1235" i="2"/>
  <c r="B1228" i="2"/>
  <c r="A1228" i="2"/>
  <c r="B1227" i="2"/>
  <c r="A1227" i="2"/>
  <c r="B1226" i="2"/>
  <c r="A1226" i="2"/>
  <c r="B1234" i="2"/>
  <c r="A1234" i="2"/>
  <c r="B1233" i="2"/>
  <c r="A1233" i="2"/>
  <c r="B1232" i="2"/>
  <c r="A1232" i="2"/>
  <c r="B1231" i="2"/>
  <c r="A1231" i="2"/>
  <c r="B1230" i="2"/>
  <c r="A1230" i="2"/>
  <c r="B1229" i="2"/>
  <c r="A1229" i="2"/>
  <c r="B1225" i="2"/>
  <c r="A1225" i="2"/>
  <c r="B1224" i="2"/>
  <c r="A1224" i="2"/>
  <c r="B1222" i="2"/>
  <c r="A1222" i="2"/>
  <c r="B1223" i="2"/>
  <c r="A1223" i="2"/>
  <c r="B1221" i="2"/>
  <c r="A1221" i="2"/>
  <c r="B1220" i="2"/>
  <c r="A1220" i="2"/>
  <c r="B1219" i="2"/>
  <c r="A1219" i="2"/>
  <c r="B1218" i="2"/>
  <c r="A1218" i="2"/>
  <c r="B1217" i="2"/>
  <c r="A1217" i="2"/>
  <c r="B1216" i="2"/>
  <c r="A1216" i="2"/>
  <c r="B1215" i="2"/>
  <c r="A1215" i="2"/>
  <c r="B1214" i="2"/>
  <c r="A1214" i="2"/>
  <c r="B1213" i="2"/>
  <c r="A1213" i="2"/>
  <c r="B1212" i="2"/>
  <c r="A1212" i="2"/>
  <c r="B1211" i="2"/>
  <c r="A1211" i="2"/>
  <c r="B1210" i="2"/>
  <c r="A1210" i="2"/>
  <c r="B244" i="1"/>
  <c r="A244" i="1"/>
  <c r="B1209" i="2"/>
  <c r="A1209" i="2"/>
  <c r="B1208" i="2"/>
  <c r="A1208" i="2"/>
  <c r="B1207" i="2"/>
  <c r="A1207" i="2"/>
  <c r="B1206" i="2"/>
  <c r="A1206" i="2"/>
  <c r="B1205" i="2"/>
  <c r="A1205" i="2"/>
  <c r="B1204" i="2"/>
  <c r="A1204" i="2"/>
  <c r="B1203" i="2"/>
  <c r="A1203" i="2"/>
  <c r="B1202" i="2"/>
  <c r="A1202" i="2"/>
  <c r="B1201" i="2"/>
  <c r="A1201" i="2"/>
  <c r="B1200" i="2"/>
  <c r="A1200" i="2"/>
  <c r="B1199" i="2"/>
  <c r="A1199" i="2"/>
  <c r="B1198" i="2"/>
  <c r="A1198" i="2"/>
  <c r="B1197" i="2"/>
  <c r="A1197" i="2"/>
  <c r="B1196" i="2"/>
  <c r="A1196" i="2"/>
  <c r="B1195" i="2"/>
  <c r="A1195" i="2"/>
  <c r="B1194" i="2"/>
  <c r="A1194" i="2"/>
  <c r="B1193" i="2"/>
  <c r="A1193" i="2"/>
  <c r="B1192" i="2"/>
  <c r="A1192" i="2"/>
  <c r="B1191" i="2"/>
  <c r="A1191" i="2"/>
  <c r="B1190" i="2"/>
  <c r="A1190" i="2"/>
  <c r="B1189" i="2"/>
  <c r="A1189" i="2"/>
  <c r="B1188" i="2"/>
  <c r="A1188" i="2"/>
  <c r="B1187" i="2"/>
  <c r="A1187" i="2"/>
  <c r="B1186" i="2"/>
  <c r="A1186" i="2"/>
  <c r="B1185" i="2"/>
  <c r="A1185" i="2"/>
  <c r="B1184" i="2"/>
  <c r="A1184" i="2"/>
  <c r="B1183" i="2"/>
  <c r="A1183" i="2"/>
  <c r="B1182" i="2"/>
  <c r="A1182" i="2"/>
  <c r="B1181" i="2"/>
  <c r="A1181" i="2"/>
  <c r="B1180" i="2"/>
  <c r="A1180" i="2"/>
  <c r="B1179" i="2"/>
  <c r="A1179" i="2"/>
  <c r="B1178" i="2"/>
  <c r="A1178" i="2"/>
  <c r="B1177" i="2"/>
  <c r="A1177" i="2"/>
  <c r="B1176" i="2"/>
  <c r="A1176" i="2"/>
  <c r="B1175" i="2"/>
  <c r="A1175" i="2"/>
  <c r="B1174" i="2"/>
  <c r="A1174" i="2"/>
  <c r="B1173" i="2"/>
  <c r="A1173" i="2"/>
  <c r="B1172" i="2"/>
  <c r="A1172" i="2"/>
  <c r="B1171" i="2"/>
  <c r="A1171" i="2"/>
  <c r="B1170" i="2"/>
  <c r="A1170" i="2"/>
  <c r="B1169" i="2"/>
  <c r="A1169" i="2"/>
  <c r="B1168" i="2"/>
  <c r="A1168" i="2"/>
  <c r="B1167" i="2"/>
  <c r="A1167" i="2"/>
  <c r="B1166" i="2"/>
  <c r="A1166" i="2"/>
  <c r="B1165" i="2"/>
  <c r="A1165" i="2"/>
  <c r="B1164" i="2"/>
  <c r="A1164" i="2"/>
  <c r="B1163" i="2"/>
  <c r="A1163" i="2"/>
  <c r="B1162" i="2"/>
  <c r="A1162" i="2"/>
  <c r="B1161" i="2"/>
  <c r="A1161" i="2"/>
  <c r="B1160" i="2"/>
  <c r="A1160" i="2"/>
  <c r="B1159" i="2"/>
  <c r="A1159" i="2"/>
  <c r="B1158" i="2"/>
  <c r="A1158" i="2"/>
  <c r="B1157" i="2"/>
  <c r="A1157" i="2"/>
  <c r="B1156" i="2"/>
  <c r="A1156" i="2"/>
  <c r="B1155" i="2"/>
  <c r="A1155" i="2"/>
  <c r="B1154" i="2"/>
  <c r="A1154" i="2"/>
  <c r="B1153" i="2"/>
  <c r="A1153" i="2"/>
  <c r="B1152" i="2"/>
  <c r="A1152" i="2"/>
  <c r="B1151" i="2"/>
  <c r="A1151" i="2"/>
  <c r="B1150" i="2"/>
  <c r="A1150" i="2"/>
  <c r="B1149" i="2"/>
  <c r="A1149" i="2"/>
  <c r="B1148" i="2"/>
  <c r="A1148" i="2"/>
  <c r="B1147" i="2"/>
  <c r="A1147" i="2"/>
  <c r="B1146" i="2"/>
  <c r="A1146" i="2"/>
  <c r="B1145" i="2"/>
  <c r="A1145" i="2"/>
  <c r="B1144" i="2"/>
  <c r="A1144" i="2"/>
  <c r="B1143" i="2"/>
  <c r="A1143" i="2"/>
  <c r="B1142" i="2"/>
  <c r="A1142" i="2"/>
  <c r="B1141" i="2"/>
  <c r="A1141" i="2"/>
  <c r="B1140" i="2"/>
  <c r="A1140" i="2"/>
  <c r="B1139" i="2"/>
  <c r="A1139" i="2"/>
  <c r="B1137" i="2"/>
  <c r="A1137" i="2"/>
  <c r="B1136" i="2"/>
  <c r="A1136" i="2"/>
  <c r="B1135" i="2"/>
  <c r="A1135" i="2"/>
  <c r="B1134" i="2"/>
  <c r="A1134" i="2"/>
  <c r="B1133" i="2"/>
  <c r="A1133" i="2"/>
  <c r="B1132" i="2"/>
  <c r="A1132" i="2"/>
  <c r="B1131" i="2"/>
  <c r="A1131" i="2"/>
  <c r="B1130" i="2"/>
  <c r="A1130" i="2"/>
  <c r="B1129" i="2"/>
  <c r="A1129" i="2"/>
  <c r="B1128" i="2"/>
  <c r="A1128" i="2"/>
  <c r="B1127" i="2"/>
  <c r="A1127" i="2"/>
  <c r="B1126" i="2"/>
  <c r="A1126" i="2"/>
  <c r="B1125" i="2"/>
  <c r="A1125" i="2"/>
  <c r="B1124" i="2"/>
  <c r="A1124" i="2"/>
  <c r="Q1138" i="2"/>
  <c r="B1138" i="2" s="1"/>
  <c r="B1123" i="2"/>
  <c r="A1123" i="2"/>
  <c r="B1122" i="2"/>
  <c r="A1122" i="2"/>
  <c r="B1121" i="2"/>
  <c r="A1121" i="2"/>
  <c r="B1120" i="2"/>
  <c r="A1120" i="2"/>
  <c r="A436" i="2" l="1"/>
  <c r="A440" i="2"/>
  <c r="A444" i="2"/>
  <c r="A1703" i="2"/>
  <c r="A1684" i="2"/>
  <c r="A1666" i="2"/>
  <c r="A1487" i="2"/>
  <c r="B1391" i="2"/>
  <c r="A1313" i="2"/>
  <c r="A1138" i="2"/>
  <c r="B1119" i="2"/>
  <c r="A1119" i="2"/>
  <c r="B1118" i="2"/>
  <c r="A1118" i="2"/>
  <c r="A1112" i="2"/>
  <c r="B1108" i="2"/>
  <c r="A1108" i="2"/>
  <c r="B1117" i="2"/>
  <c r="A1117" i="2"/>
  <c r="B1116" i="2"/>
  <c r="A1116" i="2"/>
  <c r="B1115" i="2"/>
  <c r="A1115" i="2"/>
  <c r="B1114" i="2"/>
  <c r="A1114" i="2"/>
  <c r="B1113" i="2"/>
  <c r="A1113" i="2"/>
  <c r="B1111" i="2"/>
  <c r="A1111" i="2"/>
  <c r="B1107" i="2"/>
  <c r="A1107" i="2"/>
  <c r="B1104" i="2"/>
  <c r="A1104" i="2"/>
  <c r="B1110" i="2"/>
  <c r="A1110" i="2"/>
  <c r="B1106" i="2"/>
  <c r="A1106" i="2"/>
  <c r="B1103" i="2"/>
  <c r="A1103" i="2"/>
  <c r="B1109" i="2"/>
  <c r="A1109" i="2"/>
  <c r="B1105" i="2"/>
  <c r="A1105" i="2"/>
  <c r="B1112" i="2"/>
  <c r="B1102" i="2"/>
  <c r="A1102" i="2"/>
  <c r="B1101" i="2"/>
  <c r="A1101" i="2"/>
  <c r="B1100" i="2"/>
  <c r="A1100" i="2"/>
  <c r="B1099" i="2"/>
  <c r="A1099" i="2"/>
  <c r="B1098" i="2"/>
  <c r="A1098" i="2"/>
  <c r="B1097" i="2"/>
  <c r="A1097" i="2"/>
  <c r="B1094" i="2"/>
  <c r="A1094" i="2"/>
  <c r="B1096" i="2"/>
  <c r="A1096" i="2"/>
  <c r="B1093" i="2"/>
  <c r="A1093" i="2"/>
  <c r="B1095" i="2"/>
  <c r="A1095" i="2"/>
  <c r="B1092" i="2"/>
  <c r="A1092" i="2"/>
  <c r="B1091" i="2"/>
  <c r="A1091" i="2"/>
  <c r="B1027" i="2"/>
  <c r="Q1025" i="2"/>
  <c r="A1025" i="2" s="1"/>
  <c r="B1026" i="2"/>
  <c r="A1026" i="2"/>
  <c r="B1024" i="2"/>
  <c r="A1024" i="2"/>
  <c r="B1023" i="2"/>
  <c r="A1023" i="2"/>
  <c r="B1022" i="2"/>
  <c r="A1022" i="2"/>
  <c r="B1021" i="2"/>
  <c r="A1021" i="2"/>
  <c r="B1020" i="2"/>
  <c r="A1020" i="2"/>
  <c r="B1019" i="2"/>
  <c r="A1019" i="2"/>
  <c r="B1018" i="2"/>
  <c r="A1018" i="2"/>
  <c r="B1017" i="2"/>
  <c r="A1017" i="2"/>
  <c r="B1016" i="2"/>
  <c r="A1016" i="2"/>
  <c r="B1015" i="2"/>
  <c r="A1015" i="2"/>
  <c r="B1014" i="2"/>
  <c r="A1014" i="2"/>
  <c r="B1013" i="2"/>
  <c r="A1013" i="2"/>
  <c r="B1012" i="2"/>
  <c r="A1012" i="2"/>
  <c r="B1011" i="2"/>
  <c r="A1011" i="2"/>
  <c r="B1010" i="2"/>
  <c r="A1010" i="2"/>
  <c r="B1009" i="2"/>
  <c r="A1009" i="2"/>
  <c r="B1008" i="2"/>
  <c r="A1008" i="2"/>
  <c r="B1007" i="2"/>
  <c r="A1007" i="2"/>
  <c r="B1006" i="2"/>
  <c r="A1006" i="2"/>
  <c r="B1005" i="2"/>
  <c r="A1005" i="2"/>
  <c r="B1004" i="2"/>
  <c r="A1004" i="2"/>
  <c r="B1003" i="2"/>
  <c r="A1003" i="2"/>
  <c r="B1002" i="2"/>
  <c r="A1002" i="2"/>
  <c r="B1001" i="2"/>
  <c r="A1001" i="2"/>
  <c r="B1000" i="2"/>
  <c r="A1000" i="2"/>
  <c r="B999" i="2"/>
  <c r="A999" i="2"/>
  <c r="B998" i="2"/>
  <c r="A998" i="2"/>
  <c r="B997" i="2"/>
  <c r="A997" i="2"/>
  <c r="B996" i="2"/>
  <c r="A996" i="2"/>
  <c r="B995" i="2"/>
  <c r="A995" i="2"/>
  <c r="B991" i="2"/>
  <c r="A991" i="2"/>
  <c r="B990" i="2"/>
  <c r="A990" i="2"/>
  <c r="B246" i="1"/>
  <c r="A246" i="1"/>
  <c r="B989" i="2"/>
  <c r="A989" i="2"/>
  <c r="B988" i="2"/>
  <c r="A988" i="2"/>
  <c r="B987" i="2"/>
  <c r="A987" i="2"/>
  <c r="B986" i="2"/>
  <c r="A986" i="2"/>
  <c r="B985" i="2"/>
  <c r="A985" i="2"/>
  <c r="B984" i="2"/>
  <c r="A984" i="2"/>
  <c r="B983" i="2"/>
  <c r="A983" i="2"/>
  <c r="B982" i="2"/>
  <c r="A982" i="2"/>
  <c r="B981" i="2"/>
  <c r="A981" i="2"/>
  <c r="B980" i="2"/>
  <c r="A980" i="2"/>
  <c r="B979" i="2"/>
  <c r="A979" i="2"/>
  <c r="B978" i="2"/>
  <c r="A978" i="2"/>
  <c r="B977" i="2"/>
  <c r="A977" i="2"/>
  <c r="B976" i="2"/>
  <c r="A976" i="2"/>
  <c r="B975" i="2"/>
  <c r="A975" i="2"/>
  <c r="B974" i="2"/>
  <c r="A974" i="2"/>
  <c r="B973" i="2"/>
  <c r="A973" i="2"/>
  <c r="B972" i="2"/>
  <c r="A972" i="2"/>
  <c r="B971" i="2"/>
  <c r="A971" i="2"/>
  <c r="B970" i="2"/>
  <c r="A970" i="2"/>
  <c r="B969" i="2"/>
  <c r="A969" i="2"/>
  <c r="B247" i="1"/>
  <c r="A247" i="1"/>
  <c r="B968" i="2"/>
  <c r="A968" i="2"/>
  <c r="B967" i="2"/>
  <c r="A967" i="2"/>
  <c r="B966" i="2"/>
  <c r="A966" i="2"/>
  <c r="B965" i="2"/>
  <c r="A965" i="2"/>
  <c r="B964" i="2"/>
  <c r="A964" i="2"/>
  <c r="B963" i="2"/>
  <c r="A963" i="2"/>
  <c r="B960" i="2"/>
  <c r="A960" i="2"/>
  <c r="B959" i="2"/>
  <c r="A959" i="2"/>
  <c r="B958" i="2"/>
  <c r="A958" i="2"/>
  <c r="B957" i="2"/>
  <c r="A957" i="2"/>
  <c r="B956" i="2"/>
  <c r="A956" i="2"/>
  <c r="B955" i="2"/>
  <c r="A955" i="2"/>
  <c r="B954" i="2"/>
  <c r="A954" i="2"/>
  <c r="B953" i="2"/>
  <c r="A953" i="2"/>
  <c r="B952" i="2"/>
  <c r="A952" i="2"/>
  <c r="B951" i="2"/>
  <c r="A951" i="2"/>
  <c r="B950" i="2"/>
  <c r="A950" i="2"/>
  <c r="B949" i="2"/>
  <c r="A949" i="2"/>
  <c r="B948" i="2"/>
  <c r="A948" i="2"/>
  <c r="B947" i="2"/>
  <c r="A947" i="2"/>
  <c r="B946" i="2"/>
  <c r="A946" i="2"/>
  <c r="B945" i="2"/>
  <c r="A945" i="2"/>
  <c r="B944" i="2"/>
  <c r="A944" i="2"/>
  <c r="B943" i="2"/>
  <c r="A943" i="2"/>
  <c r="B942" i="2"/>
  <c r="A942" i="2"/>
  <c r="B941" i="2"/>
  <c r="A941" i="2"/>
  <c r="B940" i="2"/>
  <c r="A940" i="2"/>
  <c r="B939" i="2"/>
  <c r="A939" i="2"/>
  <c r="B938" i="2"/>
  <c r="A938" i="2"/>
  <c r="B937" i="2"/>
  <c r="A937" i="2"/>
  <c r="B936" i="2"/>
  <c r="A936" i="2"/>
  <c r="B935" i="2"/>
  <c r="A935" i="2"/>
  <c r="B934" i="2"/>
  <c r="A934" i="2"/>
  <c r="B933" i="2"/>
  <c r="A933" i="2"/>
  <c r="B932" i="2"/>
  <c r="A932" i="2"/>
  <c r="B931" i="2"/>
  <c r="A931" i="2"/>
  <c r="B930" i="2"/>
  <c r="A930" i="2"/>
  <c r="B925" i="2"/>
  <c r="A925" i="2"/>
  <c r="B924" i="2"/>
  <c r="A924" i="2"/>
  <c r="B923" i="2"/>
  <c r="A923" i="2"/>
  <c r="B922" i="2"/>
  <c r="A922" i="2"/>
  <c r="B921" i="2"/>
  <c r="A921" i="2"/>
  <c r="B920" i="2"/>
  <c r="A920" i="2"/>
  <c r="B919" i="2"/>
  <c r="A919" i="2"/>
  <c r="B918" i="2"/>
  <c r="A918" i="2"/>
  <c r="B917" i="2"/>
  <c r="A917" i="2"/>
  <c r="B916" i="2"/>
  <c r="A916" i="2"/>
  <c r="B915" i="2"/>
  <c r="A915" i="2"/>
  <c r="B914" i="2"/>
  <c r="A914" i="2"/>
  <c r="B913" i="2"/>
  <c r="A913" i="2"/>
  <c r="B912" i="2"/>
  <c r="A912" i="2"/>
  <c r="B911" i="2"/>
  <c r="A911" i="2"/>
  <c r="B910" i="2"/>
  <c r="A910" i="2"/>
  <c r="B909" i="2"/>
  <c r="A909" i="2"/>
  <c r="B908" i="2"/>
  <c r="A908" i="2"/>
  <c r="B907" i="2"/>
  <c r="A907" i="2"/>
  <c r="B906" i="2"/>
  <c r="A906" i="2"/>
  <c r="B905" i="2"/>
  <c r="A905" i="2"/>
  <c r="B904" i="2"/>
  <c r="A904" i="2"/>
  <c r="B903" i="2"/>
  <c r="A903" i="2"/>
  <c r="B902" i="2"/>
  <c r="A902" i="2"/>
  <c r="B901" i="2"/>
  <c r="A901" i="2"/>
  <c r="B900" i="2"/>
  <c r="A900" i="2"/>
  <c r="B899" i="2"/>
  <c r="A899" i="2"/>
  <c r="B898" i="2"/>
  <c r="A898" i="2"/>
  <c r="B897" i="2"/>
  <c r="A897" i="2"/>
  <c r="B896" i="2"/>
  <c r="A896" i="2"/>
  <c r="B893" i="2"/>
  <c r="A893" i="2"/>
  <c r="B892" i="2"/>
  <c r="A892" i="2"/>
  <c r="B891" i="2"/>
  <c r="A891" i="2"/>
  <c r="B895" i="2"/>
  <c r="A895" i="2"/>
  <c r="B894" i="2"/>
  <c r="A894" i="2"/>
  <c r="B890" i="2"/>
  <c r="A890" i="2"/>
  <c r="B889" i="2"/>
  <c r="A889" i="2"/>
  <c r="B888" i="2"/>
  <c r="A888" i="2"/>
  <c r="B887" i="2"/>
  <c r="A887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9" i="2"/>
  <c r="A879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69" i="2"/>
  <c r="A869" i="2"/>
  <c r="B868" i="2"/>
  <c r="A868" i="2"/>
  <c r="B867" i="2"/>
  <c r="A867" i="2"/>
  <c r="B866" i="2"/>
  <c r="A866" i="2"/>
  <c r="B865" i="2"/>
  <c r="A865" i="2"/>
  <c r="B864" i="2"/>
  <c r="A864" i="2"/>
  <c r="B863" i="2"/>
  <c r="A863" i="2"/>
  <c r="B862" i="2"/>
  <c r="A862" i="2"/>
  <c r="B861" i="2"/>
  <c r="A861" i="2"/>
  <c r="B860" i="2"/>
  <c r="A860" i="2"/>
  <c r="B859" i="2"/>
  <c r="A859" i="2"/>
  <c r="B858" i="2"/>
  <c r="A858" i="2"/>
  <c r="B857" i="2"/>
  <c r="A857" i="2"/>
  <c r="B856" i="2"/>
  <c r="A856" i="2"/>
  <c r="B855" i="2"/>
  <c r="A855" i="2"/>
  <c r="B854" i="2"/>
  <c r="A854" i="2"/>
  <c r="B853" i="2"/>
  <c r="A853" i="2"/>
  <c r="B852" i="2"/>
  <c r="A852" i="2"/>
  <c r="B851" i="2"/>
  <c r="A851" i="2"/>
  <c r="B850" i="2"/>
  <c r="A850" i="2"/>
  <c r="B849" i="2"/>
  <c r="A849" i="2"/>
  <c r="B848" i="2"/>
  <c r="A848" i="2"/>
  <c r="B847" i="2"/>
  <c r="A847" i="2"/>
  <c r="B846" i="2"/>
  <c r="A846" i="2"/>
  <c r="B845" i="2"/>
  <c r="A845" i="2"/>
  <c r="B844" i="2"/>
  <c r="A844" i="2"/>
  <c r="B843" i="2"/>
  <c r="A843" i="2"/>
  <c r="B842" i="2"/>
  <c r="A842" i="2"/>
  <c r="B841" i="2"/>
  <c r="A841" i="2"/>
  <c r="B840" i="2"/>
  <c r="A840" i="2"/>
  <c r="B838" i="2"/>
  <c r="B834" i="2"/>
  <c r="B800" i="2"/>
  <c r="B785" i="2"/>
  <c r="B839" i="2"/>
  <c r="A839" i="2"/>
  <c r="A838" i="2"/>
  <c r="B837" i="2"/>
  <c r="A837" i="2"/>
  <c r="B836" i="2"/>
  <c r="A836" i="2"/>
  <c r="B835" i="2"/>
  <c r="A835" i="2"/>
  <c r="A834" i="2"/>
  <c r="B801" i="2"/>
  <c r="A250" i="2"/>
  <c r="B250" i="2"/>
  <c r="B249" i="2"/>
  <c r="A249" i="2"/>
  <c r="A245" i="2"/>
  <c r="B245" i="2"/>
  <c r="B236" i="2"/>
  <c r="A236" i="2"/>
  <c r="B245" i="1"/>
  <c r="A245" i="1"/>
  <c r="B243" i="1"/>
  <c r="A243" i="1"/>
  <c r="B242" i="1"/>
  <c r="A242" i="1"/>
  <c r="B241" i="1"/>
  <c r="A241" i="1"/>
  <c r="B240" i="1"/>
  <c r="A240" i="1"/>
  <c r="B238" i="1"/>
  <c r="A238" i="1"/>
  <c r="B832" i="2"/>
  <c r="A832" i="2"/>
  <c r="B830" i="2"/>
  <c r="A830" i="2"/>
  <c r="B829" i="2"/>
  <c r="A829" i="2"/>
  <c r="B828" i="2"/>
  <c r="A828" i="2"/>
  <c r="B827" i="2"/>
  <c r="A827" i="2"/>
  <c r="B826" i="2"/>
  <c r="A826" i="2"/>
  <c r="B825" i="2"/>
  <c r="A825" i="2"/>
  <c r="B824" i="2"/>
  <c r="A824" i="2"/>
  <c r="B823" i="2"/>
  <c r="A823" i="2"/>
  <c r="B822" i="2"/>
  <c r="A822" i="2"/>
  <c r="B821" i="2"/>
  <c r="A821" i="2"/>
  <c r="B820" i="2"/>
  <c r="A820" i="2"/>
  <c r="B819" i="2"/>
  <c r="A819" i="2"/>
  <c r="B818" i="2"/>
  <c r="A818" i="2"/>
  <c r="B817" i="2"/>
  <c r="A817" i="2"/>
  <c r="B816" i="2"/>
  <c r="A816" i="2"/>
  <c r="B815" i="2"/>
  <c r="A815" i="2"/>
  <c r="B814" i="2"/>
  <c r="A814" i="2"/>
  <c r="B813" i="2"/>
  <c r="A813" i="2"/>
  <c r="B812" i="2"/>
  <c r="A812" i="2"/>
  <c r="B811" i="2"/>
  <c r="A811" i="2"/>
  <c r="B810" i="2"/>
  <c r="A810" i="2"/>
  <c r="B809" i="2"/>
  <c r="A809" i="2"/>
  <c r="B808" i="2"/>
  <c r="A808" i="2"/>
  <c r="B807" i="2"/>
  <c r="A807" i="2"/>
  <c r="B806" i="2"/>
  <c r="A806" i="2"/>
  <c r="B805" i="2"/>
  <c r="A805" i="2"/>
  <c r="B804" i="2"/>
  <c r="A804" i="2"/>
  <c r="B803" i="2"/>
  <c r="A803" i="2"/>
  <c r="B802" i="2"/>
  <c r="A802" i="2"/>
  <c r="A801" i="2"/>
  <c r="A799" i="2"/>
  <c r="A797" i="2"/>
  <c r="A796" i="2"/>
  <c r="A795" i="2"/>
  <c r="A794" i="2"/>
  <c r="A793" i="2"/>
  <c r="A792" i="2"/>
  <c r="A791" i="2"/>
  <c r="A790" i="2"/>
  <c r="A789" i="2"/>
  <c r="A788" i="2"/>
  <c r="A787" i="2"/>
  <c r="A800" i="2"/>
  <c r="B799" i="2"/>
  <c r="B797" i="2"/>
  <c r="B796" i="2"/>
  <c r="B795" i="2"/>
  <c r="B794" i="2"/>
  <c r="B793" i="2"/>
  <c r="B792" i="2"/>
  <c r="B791" i="2"/>
  <c r="B790" i="2"/>
  <c r="B789" i="2"/>
  <c r="B788" i="2"/>
  <c r="B787" i="2"/>
  <c r="B783" i="2"/>
  <c r="A783" i="2"/>
  <c r="B782" i="2"/>
  <c r="A782" i="2"/>
  <c r="B781" i="2"/>
  <c r="A781" i="2"/>
  <c r="B779" i="2"/>
  <c r="A779" i="2"/>
  <c r="B778" i="2"/>
  <c r="A778" i="2"/>
  <c r="B777" i="2"/>
  <c r="A777" i="2"/>
  <c r="B776" i="2"/>
  <c r="A776" i="2"/>
  <c r="B775" i="2"/>
  <c r="A775" i="2"/>
  <c r="B774" i="2"/>
  <c r="A774" i="2"/>
  <c r="B773" i="2"/>
  <c r="A773" i="2"/>
  <c r="B772" i="2"/>
  <c r="A772" i="2"/>
  <c r="B768" i="2"/>
  <c r="A768" i="2"/>
  <c r="B767" i="2"/>
  <c r="A767" i="2"/>
  <c r="B766" i="2"/>
  <c r="A766" i="2"/>
  <c r="A293" i="1"/>
  <c r="B293" i="1"/>
  <c r="B765" i="2"/>
  <c r="A765" i="2"/>
  <c r="B764" i="2"/>
  <c r="A764" i="2"/>
  <c r="B763" i="2"/>
  <c r="A763" i="2"/>
  <c r="B762" i="2"/>
  <c r="A762" i="2"/>
  <c r="B761" i="2"/>
  <c r="A761" i="2"/>
  <c r="B760" i="2"/>
  <c r="A760" i="2"/>
  <c r="B759" i="2"/>
  <c r="A759" i="2"/>
  <c r="B758" i="2"/>
  <c r="A758" i="2"/>
  <c r="B757" i="2"/>
  <c r="A757" i="2"/>
  <c r="B756" i="2"/>
  <c r="A756" i="2"/>
  <c r="B755" i="2"/>
  <c r="A755" i="2"/>
  <c r="B754" i="2"/>
  <c r="A754" i="2"/>
  <c r="B753" i="2"/>
  <c r="A753" i="2"/>
  <c r="B752" i="2"/>
  <c r="A752" i="2"/>
  <c r="B751" i="2"/>
  <c r="A751" i="2"/>
  <c r="B750" i="2"/>
  <c r="A750" i="2"/>
  <c r="B749" i="2"/>
  <c r="A749" i="2"/>
  <c r="B748" i="2"/>
  <c r="A748" i="2"/>
  <c r="B747" i="2"/>
  <c r="A747" i="2"/>
  <c r="B746" i="2"/>
  <c r="A746" i="2"/>
  <c r="B745" i="2"/>
  <c r="A745" i="2"/>
  <c r="B744" i="2"/>
  <c r="A744" i="2"/>
  <c r="B743" i="2"/>
  <c r="A743" i="2"/>
  <c r="B742" i="2"/>
  <c r="A742" i="2"/>
  <c r="B741" i="2"/>
  <c r="A741" i="2"/>
  <c r="B740" i="2"/>
  <c r="A740" i="2"/>
  <c r="B739" i="2"/>
  <c r="A739" i="2"/>
  <c r="B738" i="2"/>
  <c r="A738" i="2"/>
  <c r="B705" i="2"/>
  <c r="A705" i="2"/>
  <c r="B704" i="2"/>
  <c r="A704" i="2"/>
  <c r="B703" i="2"/>
  <c r="A703" i="2"/>
  <c r="B702" i="2"/>
  <c r="A702" i="2"/>
  <c r="B701" i="2"/>
  <c r="A701" i="2"/>
  <c r="B700" i="2"/>
  <c r="A700" i="2"/>
  <c r="B699" i="2"/>
  <c r="A699" i="2"/>
  <c r="B698" i="2"/>
  <c r="A698" i="2"/>
  <c r="B697" i="2"/>
  <c r="A697" i="2"/>
  <c r="B695" i="2"/>
  <c r="B682" i="2"/>
  <c r="B650" i="2"/>
  <c r="B633" i="2"/>
  <c r="B617" i="2"/>
  <c r="B605" i="2"/>
  <c r="B583" i="2"/>
  <c r="B696" i="2"/>
  <c r="A696" i="2"/>
  <c r="A695" i="2"/>
  <c r="B258" i="2"/>
  <c r="A258" i="2"/>
  <c r="A682" i="2"/>
  <c r="A650" i="2"/>
  <c r="A633" i="2"/>
  <c r="A617" i="2"/>
  <c r="A605" i="2"/>
  <c r="B694" i="2"/>
  <c r="A694" i="2"/>
  <c r="B693" i="2"/>
  <c r="A693" i="2"/>
  <c r="B692" i="2"/>
  <c r="A692" i="2"/>
  <c r="B691" i="2"/>
  <c r="A691" i="2"/>
  <c r="B690" i="2"/>
  <c r="A690" i="2"/>
  <c r="B687" i="2"/>
  <c r="A687" i="2"/>
  <c r="B686" i="2"/>
  <c r="A686" i="2"/>
  <c r="B685" i="2"/>
  <c r="A685" i="2"/>
  <c r="B684" i="2"/>
  <c r="A684" i="2"/>
  <c r="B683" i="2"/>
  <c r="A683" i="2"/>
  <c r="B678" i="2"/>
  <c r="A678" i="2"/>
  <c r="B677" i="2"/>
  <c r="A677" i="2"/>
  <c r="B676" i="2"/>
  <c r="A676" i="2"/>
  <c r="B660" i="2"/>
  <c r="A660" i="2"/>
  <c r="B659" i="2"/>
  <c r="A659" i="2"/>
  <c r="B658" i="2"/>
  <c r="A658" i="2"/>
  <c r="B657" i="2"/>
  <c r="A657" i="2"/>
  <c r="B656" i="2"/>
  <c r="A656" i="2"/>
  <c r="B679" i="2"/>
  <c r="A679" i="2"/>
  <c r="B655" i="2"/>
  <c r="A655" i="2"/>
  <c r="B653" i="2"/>
  <c r="A653" i="2"/>
  <c r="B652" i="2"/>
  <c r="A652" i="2"/>
  <c r="B651" i="2"/>
  <c r="A651" i="2"/>
  <c r="B737" i="2"/>
  <c r="A737" i="2"/>
  <c r="B734" i="2"/>
  <c r="A734" i="2"/>
  <c r="B735" i="2"/>
  <c r="A735" i="2"/>
  <c r="B733" i="2"/>
  <c r="A733" i="2"/>
  <c r="B732" i="2"/>
  <c r="A732" i="2"/>
  <c r="B731" i="2"/>
  <c r="A731" i="2"/>
  <c r="B730" i="2"/>
  <c r="A730" i="2"/>
  <c r="B729" i="2"/>
  <c r="A729" i="2"/>
  <c r="A728" i="2"/>
  <c r="B644" i="2"/>
  <c r="A644" i="2"/>
  <c r="B643" i="2"/>
  <c r="A643" i="2"/>
  <c r="B642" i="2"/>
  <c r="A642" i="2"/>
  <c r="B641" i="2"/>
  <c r="A641" i="2"/>
  <c r="B640" i="2"/>
  <c r="A640" i="2"/>
  <c r="B639" i="2"/>
  <c r="A639" i="2"/>
  <c r="B638" i="2"/>
  <c r="A638" i="2"/>
  <c r="B637" i="2"/>
  <c r="A637" i="2"/>
  <c r="B636" i="2"/>
  <c r="A636" i="2"/>
  <c r="B635" i="2"/>
  <c r="A635" i="2"/>
  <c r="B634" i="2"/>
  <c r="A634" i="2"/>
  <c r="B632" i="2"/>
  <c r="A632" i="2"/>
  <c r="B631" i="2"/>
  <c r="A631" i="2"/>
  <c r="B630" i="2"/>
  <c r="A630" i="2"/>
  <c r="B629" i="2"/>
  <c r="A629" i="2"/>
  <c r="B628" i="2"/>
  <c r="A628" i="2"/>
  <c r="B627" i="2"/>
  <c r="A627" i="2"/>
  <c r="B626" i="2"/>
  <c r="A626" i="2"/>
  <c r="B625" i="2"/>
  <c r="A625" i="2"/>
  <c r="B624" i="2"/>
  <c r="A624" i="2"/>
  <c r="B623" i="2"/>
  <c r="A623" i="2"/>
  <c r="B622" i="2"/>
  <c r="A622" i="2"/>
  <c r="B621" i="2"/>
  <c r="A621" i="2"/>
  <c r="B620" i="2"/>
  <c r="A620" i="2"/>
  <c r="B619" i="2"/>
  <c r="A619" i="2"/>
  <c r="B618" i="2"/>
  <c r="A618" i="2"/>
  <c r="B616" i="2"/>
  <c r="A616" i="2"/>
  <c r="B615" i="2"/>
  <c r="A615" i="2"/>
  <c r="B614" i="2"/>
  <c r="A614" i="2"/>
  <c r="B613" i="2"/>
  <c r="A613" i="2"/>
  <c r="B612" i="2"/>
  <c r="A612" i="2"/>
  <c r="B611" i="2"/>
  <c r="A611" i="2"/>
  <c r="B610" i="2"/>
  <c r="A610" i="2"/>
  <c r="B609" i="2"/>
  <c r="A609" i="2"/>
  <c r="B608" i="2"/>
  <c r="A608" i="2"/>
  <c r="B607" i="2"/>
  <c r="A607" i="2"/>
  <c r="B606" i="2"/>
  <c r="A606" i="2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41" i="1"/>
  <c r="A941" i="1"/>
  <c r="B940" i="1"/>
  <c r="A940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39" i="1"/>
  <c r="A939" i="1"/>
  <c r="B938" i="1"/>
  <c r="A938" i="1"/>
  <c r="B937" i="1"/>
  <c r="A937" i="1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44" i="2"/>
  <c r="A244" i="2"/>
  <c r="B243" i="2"/>
  <c r="A243" i="2"/>
  <c r="B259" i="2"/>
  <c r="A259" i="2"/>
  <c r="B255" i="2"/>
  <c r="A255" i="2"/>
  <c r="B254" i="2"/>
  <c r="A254" i="2"/>
  <c r="B256" i="2"/>
  <c r="A256" i="2"/>
  <c r="B257" i="2"/>
  <c r="A257" i="2"/>
  <c r="B253" i="2"/>
  <c r="A253" i="2"/>
  <c r="B248" i="2"/>
  <c r="A248" i="2"/>
  <c r="B235" i="2"/>
  <c r="A235" i="2"/>
  <c r="B234" i="2"/>
  <c r="A234" i="2"/>
  <c r="B242" i="2"/>
  <c r="A242" i="2"/>
  <c r="B247" i="2"/>
  <c r="A247" i="2"/>
  <c r="B246" i="2"/>
  <c r="A246" i="2"/>
  <c r="B240" i="2"/>
  <c r="A240" i="2"/>
  <c r="B239" i="2"/>
  <c r="A239" i="2"/>
  <c r="B237" i="2"/>
  <c r="A237" i="2"/>
  <c r="B233" i="2"/>
  <c r="A233" i="2"/>
  <c r="B231" i="2"/>
  <c r="B232" i="2"/>
  <c r="A232" i="2"/>
  <c r="A231" i="2"/>
  <c r="B169" i="2"/>
  <c r="A169" i="2"/>
  <c r="B173" i="2"/>
  <c r="A173" i="2"/>
  <c r="B172" i="2"/>
  <c r="A172" i="2"/>
  <c r="B171" i="2"/>
  <c r="A171" i="2"/>
  <c r="B170" i="2"/>
  <c r="A170" i="2"/>
  <c r="B174" i="2"/>
  <c r="A174" i="2"/>
  <c r="B175" i="2"/>
  <c r="A175" i="2"/>
  <c r="B176" i="2"/>
  <c r="A176" i="2"/>
  <c r="B1025" i="2" l="1"/>
  <c r="A1027" i="2"/>
  <c r="B160" i="2"/>
  <c r="A160" i="2"/>
  <c r="B159" i="2"/>
  <c r="A159" i="2"/>
  <c r="B158" i="2"/>
  <c r="A158" i="2"/>
  <c r="B786" i="2"/>
  <c r="A786" i="2"/>
  <c r="A785" i="2"/>
  <c r="B784" i="2"/>
  <c r="A784" i="2"/>
  <c r="A1028" i="2" l="1"/>
  <c r="B1028" i="2"/>
  <c r="B958" i="1"/>
  <c r="A958" i="1"/>
  <c r="B957" i="1"/>
  <c r="A957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A601" i="1"/>
  <c r="B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3" i="1"/>
  <c r="B544" i="1"/>
  <c r="A544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273" i="1"/>
  <c r="A273" i="1"/>
  <c r="B272" i="1"/>
  <c r="A272" i="1"/>
  <c r="B271" i="1"/>
  <c r="A271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387" i="1"/>
  <c r="A387" i="1"/>
  <c r="B530" i="1"/>
  <c r="A530" i="1"/>
  <c r="B528" i="1"/>
  <c r="A528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0" i="1"/>
  <c r="A400" i="1"/>
  <c r="B399" i="1"/>
  <c r="A399" i="1"/>
  <c r="B398" i="1"/>
  <c r="A398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382" i="1"/>
  <c r="A382" i="1"/>
  <c r="B381" i="1"/>
  <c r="A381" i="1"/>
  <c r="B380" i="1"/>
  <c r="A380" i="1"/>
  <c r="B379" i="1"/>
  <c r="A379" i="1"/>
  <c r="B314" i="1"/>
  <c r="A314" i="1"/>
  <c r="A311" i="1"/>
  <c r="B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58" i="1"/>
  <c r="A258" i="1"/>
  <c r="B257" i="1"/>
  <c r="A257" i="1"/>
  <c r="B256" i="1"/>
  <c r="A256" i="1"/>
  <c r="B1764" i="2"/>
  <c r="B1763" i="2"/>
  <c r="B1762" i="2"/>
  <c r="B1761" i="2"/>
  <c r="B1760" i="2"/>
  <c r="B1759" i="2"/>
  <c r="B1758" i="2"/>
  <c r="B1757" i="2"/>
  <c r="B1756" i="2"/>
  <c r="B1755" i="2"/>
  <c r="B1754" i="2"/>
  <c r="B1753" i="2"/>
  <c r="B1752" i="2"/>
  <c r="B1751" i="2"/>
  <c r="B1750" i="2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1" i="1"/>
  <c r="B642" i="1"/>
  <c r="A642" i="1"/>
  <c r="A641" i="1"/>
  <c r="B532" i="1"/>
  <c r="A532" i="1"/>
  <c r="B531" i="1"/>
  <c r="A531" i="1"/>
  <c r="B529" i="1"/>
  <c r="A529" i="1"/>
  <c r="B527" i="1"/>
  <c r="A527" i="1"/>
  <c r="B525" i="1"/>
  <c r="A525" i="1"/>
  <c r="B524" i="1"/>
  <c r="A524" i="1"/>
  <c r="B523" i="1"/>
  <c r="A523" i="1"/>
  <c r="B522" i="1"/>
  <c r="A522" i="1"/>
  <c r="A440" i="1"/>
  <c r="B440" i="1"/>
  <c r="B441" i="1"/>
  <c r="A441" i="1"/>
  <c r="B439" i="1"/>
  <c r="A439" i="1"/>
  <c r="B438" i="1"/>
  <c r="A438" i="1"/>
  <c r="B437" i="1"/>
  <c r="A437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5" i="1"/>
  <c r="A735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390" i="1"/>
  <c r="A390" i="1"/>
  <c r="B389" i="1"/>
  <c r="A389" i="1"/>
  <c r="B388" i="1"/>
  <c r="A388" i="1"/>
  <c r="B386" i="1"/>
  <c r="A386" i="1"/>
  <c r="B385" i="1"/>
  <c r="A385" i="1"/>
  <c r="B384" i="1"/>
  <c r="A384" i="1"/>
  <c r="B383" i="1"/>
  <c r="A383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230" i="1"/>
  <c r="A230" i="1"/>
  <c r="B229" i="1"/>
  <c r="A229" i="1"/>
  <c r="B228" i="1"/>
  <c r="A228" i="1"/>
  <c r="A227" i="1"/>
  <c r="B225" i="1"/>
  <c r="A225" i="1"/>
  <c r="B164" i="1"/>
  <c r="A164" i="1"/>
  <c r="B163" i="1"/>
  <c r="A163" i="1"/>
  <c r="B162" i="1"/>
  <c r="A162" i="1"/>
  <c r="B720" i="2"/>
  <c r="A720" i="2"/>
  <c r="B582" i="2"/>
  <c r="B719" i="2"/>
  <c r="A719" i="2"/>
  <c r="B718" i="2"/>
  <c r="A718" i="2"/>
  <c r="B717" i="2"/>
  <c r="A717" i="2"/>
  <c r="B716" i="2"/>
  <c r="A716" i="2"/>
  <c r="B715" i="2"/>
  <c r="A715" i="2"/>
  <c r="B714" i="2"/>
  <c r="A714" i="2"/>
  <c r="B713" i="2"/>
  <c r="A713" i="2"/>
  <c r="B712" i="2"/>
  <c r="A712" i="2"/>
  <c r="B711" i="2"/>
  <c r="A711" i="2"/>
  <c r="B710" i="2"/>
  <c r="A710" i="2"/>
  <c r="B709" i="2"/>
  <c r="A709" i="2"/>
  <c r="B708" i="2"/>
  <c r="A708" i="2"/>
  <c r="B1029" i="2" l="1"/>
  <c r="A1029" i="2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85" i="1"/>
  <c r="A185" i="1"/>
  <c r="B181" i="1"/>
  <c r="B184" i="1"/>
  <c r="A184" i="1"/>
  <c r="B183" i="1"/>
  <c r="A183" i="1"/>
  <c r="B182" i="1"/>
  <c r="A182" i="1"/>
  <c r="A181" i="1"/>
  <c r="B180" i="1"/>
  <c r="A180" i="1"/>
  <c r="B168" i="1"/>
  <c r="A168" i="1"/>
  <c r="B167" i="1"/>
  <c r="A167" i="1"/>
  <c r="B166" i="1"/>
  <c r="A166" i="1"/>
  <c r="B165" i="1"/>
  <c r="A165" i="1"/>
  <c r="B264" i="1"/>
  <c r="A264" i="1"/>
  <c r="B263" i="1"/>
  <c r="A263" i="1"/>
  <c r="B262" i="1"/>
  <c r="A262" i="1"/>
  <c r="B261" i="1"/>
  <c r="A261" i="1"/>
  <c r="B260" i="1"/>
  <c r="B4" i="1"/>
  <c r="A260" i="1"/>
  <c r="B259" i="1"/>
  <c r="A259" i="1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0" i="2"/>
  <c r="B271" i="2"/>
  <c r="A271" i="2"/>
  <c r="A27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030" i="2" l="1"/>
  <c r="A1030" i="2"/>
  <c r="B177" i="2"/>
  <c r="A177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57" i="2"/>
  <c r="A157" i="2"/>
  <c r="B156" i="2"/>
  <c r="A156" i="2"/>
  <c r="B155" i="2"/>
  <c r="B154" i="2"/>
  <c r="B153" i="2"/>
  <c r="B4" i="2"/>
  <c r="B3" i="2"/>
  <c r="B152" i="2"/>
  <c r="A152" i="2"/>
  <c r="A155" i="2"/>
  <c r="A154" i="2"/>
  <c r="A153" i="2"/>
  <c r="B7" i="2"/>
  <c r="A7" i="2"/>
  <c r="B5" i="2"/>
  <c r="A5" i="2"/>
  <c r="A4" i="2"/>
  <c r="A3" i="2"/>
  <c r="B16" i="1"/>
  <c r="B15" i="1"/>
  <c r="A16" i="1"/>
  <c r="B14" i="1"/>
  <c r="B13" i="1"/>
  <c r="B9" i="1"/>
  <c r="B8" i="1"/>
  <c r="B5" i="1"/>
  <c r="B7" i="1"/>
  <c r="A12" i="1"/>
  <c r="A9" i="1"/>
  <c r="A8" i="1"/>
  <c r="A15" i="1"/>
  <c r="A14" i="1"/>
  <c r="A13" i="1"/>
  <c r="A11" i="1"/>
  <c r="A5" i="1"/>
  <c r="A7" i="1"/>
  <c r="A6" i="1"/>
  <c r="A4" i="1"/>
  <c r="A3" i="1"/>
  <c r="B6" i="1"/>
  <c r="B6" i="2"/>
  <c r="A6" i="2"/>
  <c r="B3" i="1"/>
  <c r="B1031" i="2" l="1"/>
  <c r="A1031" i="2"/>
  <c r="A1032" i="2" l="1"/>
  <c r="B1032" i="2"/>
  <c r="B1033" i="2" l="1"/>
  <c r="A1033" i="2"/>
  <c r="B1034" i="2" l="1"/>
  <c r="A1034" i="2"/>
  <c r="B1035" i="2" l="1"/>
  <c r="A1035" i="2"/>
  <c r="B1036" i="2" l="1"/>
  <c r="A1036" i="2"/>
  <c r="B1037" i="2" l="1"/>
  <c r="A1037" i="2"/>
  <c r="B1038" i="2" l="1"/>
  <c r="A1038" i="2"/>
  <c r="B1039" i="2" l="1"/>
  <c r="A1039" i="2"/>
  <c r="B1040" i="2" l="1"/>
  <c r="A1040" i="2"/>
  <c r="B1041" i="2" l="1"/>
  <c r="A1041" i="2"/>
  <c r="B1042" i="2" l="1"/>
  <c r="A1042" i="2"/>
  <c r="B1043" i="2" l="1"/>
  <c r="A1043" i="2"/>
  <c r="B1044" i="2" l="1"/>
  <c r="A1044" i="2"/>
  <c r="B1045" i="2" l="1"/>
  <c r="A1045" i="2"/>
  <c r="B1046" i="2" l="1"/>
  <c r="A1046" i="2"/>
  <c r="B1047" i="2" l="1"/>
  <c r="A1047" i="2"/>
  <c r="B1048" i="2" l="1"/>
  <c r="A1048" i="2"/>
  <c r="B1049" i="2" l="1"/>
  <c r="A1049" i="2"/>
  <c r="B1050" i="2" l="1"/>
  <c r="A1050" i="2"/>
  <c r="B1051" i="2" l="1"/>
  <c r="A1051" i="2"/>
  <c r="B1052" i="2" l="1"/>
  <c r="A1052" i="2"/>
  <c r="B1053" i="2" l="1"/>
  <c r="A1053" i="2"/>
  <c r="B1054" i="2" l="1"/>
  <c r="A1054" i="2"/>
  <c r="B1055" i="2" l="1"/>
  <c r="A1055" i="2"/>
  <c r="B1056" i="2" l="1"/>
  <c r="A1056" i="2"/>
  <c r="B1057" i="2" l="1"/>
  <c r="A1057" i="2"/>
  <c r="B1058" i="2" l="1"/>
  <c r="A1058" i="2"/>
  <c r="B1059" i="2" l="1"/>
  <c r="A1059" i="2"/>
  <c r="B1060" i="2" l="1"/>
  <c r="A1060" i="2"/>
  <c r="B1061" i="2" l="1"/>
  <c r="A1061" i="2"/>
  <c r="B1062" i="2" l="1"/>
  <c r="A1062" i="2"/>
  <c r="B1063" i="2" l="1"/>
  <c r="A1063" i="2"/>
  <c r="B1064" i="2" l="1"/>
  <c r="A1064" i="2"/>
  <c r="B1065" i="2" l="1"/>
  <c r="A1065" i="2"/>
  <c r="B1066" i="2" l="1"/>
  <c r="A1066" i="2"/>
  <c r="B1067" i="2" l="1"/>
  <c r="A1067" i="2"/>
  <c r="B1068" i="2" l="1"/>
  <c r="A1068" i="2"/>
  <c r="B1069" i="2" l="1"/>
  <c r="A1069" i="2"/>
  <c r="B1070" i="2" l="1"/>
  <c r="A1070" i="2"/>
  <c r="B1071" i="2" l="1"/>
  <c r="A1071" i="2"/>
  <c r="B1072" i="2" l="1"/>
  <c r="A1072" i="2"/>
  <c r="B1073" i="2" l="1"/>
  <c r="A1073" i="2"/>
  <c r="B1074" i="2" l="1"/>
  <c r="A1074" i="2"/>
  <c r="B1075" i="2" l="1"/>
  <c r="A1075" i="2"/>
  <c r="B1076" i="2" l="1"/>
  <c r="A1076" i="2"/>
  <c r="B1077" i="2" l="1"/>
  <c r="A1077" i="2"/>
  <c r="B1078" i="2" l="1"/>
  <c r="A1078" i="2"/>
  <c r="B1079" i="2" l="1"/>
  <c r="A1079" i="2"/>
  <c r="B1080" i="2" l="1"/>
  <c r="A1080" i="2"/>
  <c r="B1081" i="2" l="1"/>
  <c r="A1081" i="2"/>
  <c r="B1082" i="2" l="1"/>
  <c r="A1082" i="2"/>
  <c r="B1083" i="2" l="1"/>
  <c r="A1083" i="2"/>
  <c r="B1084" i="2" l="1"/>
  <c r="A1084" i="2"/>
  <c r="B1085" i="2" l="1"/>
  <c r="A1085" i="2"/>
  <c r="B1086" i="2" l="1"/>
  <c r="A1086" i="2"/>
  <c r="B1087" i="2" l="1"/>
  <c r="A1087" i="2"/>
  <c r="B1088" i="2" l="1"/>
  <c r="A1088" i="2"/>
  <c r="B1089" i="2" l="1"/>
  <c r="A1089" i="2"/>
  <c r="B1090" i="2" l="1"/>
  <c r="A1090" i="2"/>
  <c r="A287" i="2" l="1"/>
  <c r="B287" i="2"/>
</calcChain>
</file>

<file path=xl/sharedStrings.xml><?xml version="1.0" encoding="utf-8"?>
<sst xmlns="http://schemas.openxmlformats.org/spreadsheetml/2006/main" count="51902" uniqueCount="6191">
  <si>
    <t>V</t>
  </si>
  <si>
    <t>Langkode</t>
  </si>
  <si>
    <t>Kortkode</t>
  </si>
  <si>
    <t>VarNavn</t>
  </si>
  <si>
    <t>NiN 2 kode</t>
  </si>
  <si>
    <t>Oversettelse</t>
  </si>
  <si>
    <t>Kommentar</t>
  </si>
  <si>
    <t>NiN</t>
  </si>
  <si>
    <t>A</t>
  </si>
  <si>
    <t>N</t>
  </si>
  <si>
    <t>GK</t>
  </si>
  <si>
    <t>KA</t>
  </si>
  <si>
    <t>kalkinnhold</t>
  </si>
  <si>
    <t>W</t>
  </si>
  <si>
    <t>3.0</t>
  </si>
  <si>
    <t>a-j</t>
  </si>
  <si>
    <t>4 = 4</t>
  </si>
  <si>
    <t>Trinn/klasser</t>
  </si>
  <si>
    <t>utvidet med trinn j</t>
  </si>
  <si>
    <t>0 Dom</t>
  </si>
  <si>
    <t>1 Ver</t>
  </si>
  <si>
    <t>2 V/T</t>
  </si>
  <si>
    <t>6 FG/EK</t>
  </si>
  <si>
    <t>5 kat</t>
  </si>
  <si>
    <t>4 NM</t>
  </si>
  <si>
    <t>3 ABC</t>
  </si>
  <si>
    <t>7 Varkode1</t>
  </si>
  <si>
    <t>VarGruppe, overordnet</t>
  </si>
  <si>
    <t>8 VarKode2</t>
  </si>
  <si>
    <t>(9 Art)</t>
  </si>
  <si>
    <t>10 Målesk</t>
  </si>
  <si>
    <t>T</t>
  </si>
  <si>
    <t>C</t>
  </si>
  <si>
    <t>PE</t>
  </si>
  <si>
    <t>NA</t>
  </si>
  <si>
    <t>MB</t>
  </si>
  <si>
    <t>B</t>
  </si>
  <si>
    <t>G</t>
  </si>
  <si>
    <t>01</t>
  </si>
  <si>
    <t>4 kat1</t>
  </si>
  <si>
    <t>5 kat2</t>
  </si>
  <si>
    <t>6 kat3</t>
  </si>
  <si>
    <t>7 HTG</t>
  </si>
  <si>
    <t>Hovedtypegruppenavn</t>
  </si>
  <si>
    <t>Hovedtypenavn</t>
  </si>
  <si>
    <t>8 PK</t>
  </si>
  <si>
    <t>9 HT</t>
  </si>
  <si>
    <t>Hovedtypekortnavn</t>
  </si>
  <si>
    <t>10 GT/KE</t>
  </si>
  <si>
    <t>11 GT</t>
  </si>
  <si>
    <t>Grunntypenavn</t>
  </si>
  <si>
    <t>T4-1</t>
  </si>
  <si>
    <t>4 &gt; 3</t>
  </si>
  <si>
    <t>fraskilt 'fuktskog'</t>
  </si>
  <si>
    <t>TEMPLATER</t>
  </si>
  <si>
    <t>M</t>
  </si>
  <si>
    <t>FK</t>
  </si>
  <si>
    <t>HR</t>
  </si>
  <si>
    <t>hevdregime</t>
  </si>
  <si>
    <t>A-D</t>
  </si>
  <si>
    <t>11 Tr/Kl</t>
  </si>
  <si>
    <t>Trinn/klassebetegnelse</t>
  </si>
  <si>
    <t>a</t>
  </si>
  <si>
    <t>svært kalkfattig</t>
  </si>
  <si>
    <t>FE</t>
  </si>
  <si>
    <t>LS</t>
  </si>
  <si>
    <t>lukket selektiv hogst</t>
  </si>
  <si>
    <t>2+U</t>
  </si>
  <si>
    <t>7SB-LS</t>
  </si>
  <si>
    <t>PH</t>
  </si>
  <si>
    <t>plukkhogst</t>
  </si>
  <si>
    <t>7SB-LS-PH</t>
  </si>
  <si>
    <t>uspesifisert ...</t>
  </si>
  <si>
    <t>U</t>
  </si>
  <si>
    <t>7SB-LS-0</t>
  </si>
  <si>
    <t>GE</t>
  </si>
  <si>
    <t>EL</t>
  </si>
  <si>
    <t>elveløpsvariabler</t>
  </si>
  <si>
    <t>EH</t>
  </si>
  <si>
    <t>elveløpshelning</t>
  </si>
  <si>
    <t>0,01-15</t>
  </si>
  <si>
    <t>-</t>
  </si>
  <si>
    <t>finnes ikke i NiN 2</t>
  </si>
  <si>
    <t>ny</t>
  </si>
  <si>
    <t>JUNIcomm</t>
  </si>
  <si>
    <t>P6c</t>
  </si>
  <si>
    <t>Måleskalaen P6c svarer til S6-skalaen i NiN 2</t>
  </si>
  <si>
    <t>smårutefrekvens</t>
  </si>
  <si>
    <t>1AE-MB-JUNIcomm-S</t>
  </si>
  <si>
    <t>BA</t>
  </si>
  <si>
    <t>4DL-ML-B</t>
  </si>
  <si>
    <t>AG</t>
  </si>
  <si>
    <t>artsgruppesammensetning</t>
  </si>
  <si>
    <t>total tresjiktsdekning</t>
  </si>
  <si>
    <t>1AG-0</t>
  </si>
  <si>
    <t>AR</t>
  </si>
  <si>
    <t>relativ del-artsgruppesammensetning</t>
  </si>
  <si>
    <t>AB</t>
  </si>
  <si>
    <t>relativ dekning av bartrær</t>
  </si>
  <si>
    <t>P9a</t>
  </si>
  <si>
    <t>P5</t>
  </si>
  <si>
    <t>1AR-A-B</t>
  </si>
  <si>
    <t>AD</t>
  </si>
  <si>
    <t>1AR-A-0</t>
  </si>
  <si>
    <t>treslagsdominansutforming</t>
  </si>
  <si>
    <t>edellauvtrær dominerer, bartrær meddominerende</t>
  </si>
  <si>
    <t>27+0+W</t>
  </si>
  <si>
    <t>1AR-A-0-E2B</t>
  </si>
  <si>
    <t>E2B</t>
  </si>
  <si>
    <t>LV</t>
  </si>
  <si>
    <t>elveløp i fast fjell</t>
  </si>
  <si>
    <t>03</t>
  </si>
  <si>
    <t>elveløp i fast fjell gjennom kjemiske oppløsningsformer</t>
  </si>
  <si>
    <t>IB</t>
  </si>
  <si>
    <t>D</t>
  </si>
  <si>
    <t>breerosjonsbasseng</t>
  </si>
  <si>
    <t>07</t>
  </si>
  <si>
    <t>skålbasseng med terskel av marine løsmasser</t>
  </si>
  <si>
    <t>LA</t>
  </si>
  <si>
    <t>K</t>
  </si>
  <si>
    <t>kystlandskap</t>
  </si>
  <si>
    <t>F</t>
  </si>
  <si>
    <t>fjordlandskap</t>
  </si>
  <si>
    <t>nedskåret fjordlandskap med tettbebyggelse og jordbruksdominans</t>
  </si>
  <si>
    <t>KF-21</t>
  </si>
  <si>
    <t>fastmarkssystemer</t>
  </si>
  <si>
    <t>fastmarksskogsmark</t>
  </si>
  <si>
    <t>skogsmark</t>
  </si>
  <si>
    <t>blåbærskog</t>
  </si>
  <si>
    <t>005K</t>
  </si>
  <si>
    <t>ELVELØPSTYPER</t>
  </si>
  <si>
    <t>elveløp i fast fjell med foss</t>
  </si>
  <si>
    <t>02</t>
  </si>
  <si>
    <t>elveløp i fast fjell uten foss</t>
  </si>
  <si>
    <t>elveløp gjennom leire</t>
  </si>
  <si>
    <t>04</t>
  </si>
  <si>
    <t>05</t>
  </si>
  <si>
    <t>06</t>
  </si>
  <si>
    <t>E</t>
  </si>
  <si>
    <t>elveløp med klart endret hydromorfologi</t>
  </si>
  <si>
    <t>INNSJØBASSENG-TYPER</t>
  </si>
  <si>
    <t>Basert på NiNnot202e3</t>
  </si>
  <si>
    <t>basseng formet av jordas indre prosesser</t>
  </si>
  <si>
    <t>basseng i avsnørt havbukt</t>
  </si>
  <si>
    <t>massetransport-basseng</t>
  </si>
  <si>
    <t>jord- og steinskredbasseng</t>
  </si>
  <si>
    <t>leirskredbasseng</t>
  </si>
  <si>
    <t>bredemt basseng</t>
  </si>
  <si>
    <t>basseng på bre</t>
  </si>
  <si>
    <t>basseng med terskel av breis</t>
  </si>
  <si>
    <t>fjordsjøbasseng</t>
  </si>
  <si>
    <t>U-dalsbasseng</t>
  </si>
  <si>
    <t>skålbasseng</t>
  </si>
  <si>
    <t>botnbasseng</t>
  </si>
  <si>
    <t>løsmassedemt dalbasseng</t>
  </si>
  <si>
    <t>torvdemt skålbasseng</t>
  </si>
  <si>
    <t>Droppe 'dal' i navnet? Alt. navn: 'slålbasseng med løsmasseterskel'.Dele i to for morene- og glasifluvialt materialet i terskelen?</t>
  </si>
  <si>
    <t>bre- og breelvsedimentasjonsbasseng</t>
  </si>
  <si>
    <t>morenebasseng</t>
  </si>
  <si>
    <t>inkluderer alle basseng formet i morene, dvs. ved avsmelting av isbreer</t>
  </si>
  <si>
    <t>basseng i breelv-sedimenter</t>
  </si>
  <si>
    <t>inkluderer grytehullsjøer</t>
  </si>
  <si>
    <t>frostprosess-basseng</t>
  </si>
  <si>
    <t>termokarst-basseng</t>
  </si>
  <si>
    <t>¨pingo-basseng</t>
  </si>
  <si>
    <t>basseng formet av kjemiske oppløsningsprosesser</t>
  </si>
  <si>
    <t>karstbasseng</t>
  </si>
  <si>
    <t>kalkgrottebasseng</t>
  </si>
  <si>
    <t>kalksinterbasseng</t>
  </si>
  <si>
    <t>sprekkedal-basseng</t>
  </si>
  <si>
    <t>H</t>
  </si>
  <si>
    <t>elveerosjonsbasseng</t>
  </si>
  <si>
    <t>V-dalsbasseng</t>
  </si>
  <si>
    <t>I</t>
  </si>
  <si>
    <t>elvesedimentasjonsbasseng</t>
  </si>
  <si>
    <t>08</t>
  </si>
  <si>
    <t>basseng avsnørt fra innsjø</t>
  </si>
  <si>
    <t>basseng avsnørt fra sideelv</t>
  </si>
  <si>
    <t>deltabankebasseng</t>
  </si>
  <si>
    <t>elveslettebasseng</t>
  </si>
  <si>
    <t>kroksjø-basseng</t>
  </si>
  <si>
    <t>innersving-basseng</t>
  </si>
  <si>
    <t>yttersving-basseng</t>
  </si>
  <si>
    <t>må vurdere om navnet er forklarende nok eller om det bør erstattes med et lengre navn</t>
  </si>
  <si>
    <t>må vurdere om navnet er forklarende nok eller om det bør erstattes med et lengre navn; ; bør det med i navnet at bassenget er demt opp av elvevoll?</t>
  </si>
  <si>
    <t>bakevje</t>
  </si>
  <si>
    <t>basseng avsnørt ved graving i morene</t>
  </si>
  <si>
    <t>J</t>
  </si>
  <si>
    <t>vinderosjonsbasseng</t>
  </si>
  <si>
    <t>dynetrau-basseng</t>
  </si>
  <si>
    <t>L</t>
  </si>
  <si>
    <t>basseng formet av kystprosesser</t>
  </si>
  <si>
    <t>strandvoll-basseng</t>
  </si>
  <si>
    <t>basseng i torv</t>
  </si>
  <si>
    <t>flarkgjøl-basseng</t>
  </si>
  <si>
    <t>høljegjøl-basseng</t>
  </si>
  <si>
    <t>basseng formet av dyrs aktiviteter</t>
  </si>
  <si>
    <t>beverbasseng</t>
  </si>
  <si>
    <t>basseng formet av mennesker</t>
  </si>
  <si>
    <t>reguleringsbasseng</t>
  </si>
  <si>
    <t>sedimentbunn-basseng</t>
  </si>
  <si>
    <t>fastfjellsbasseng</t>
  </si>
  <si>
    <t>basseng i sterkt modifisert eller syntetisk materiale</t>
  </si>
  <si>
    <t>MARINE VANNMASSER</t>
  </si>
  <si>
    <t>MV</t>
  </si>
  <si>
    <t>hav-vannmasser</t>
  </si>
  <si>
    <t>ny typeinndeling som til dels fanger opp innholdet i 'LKM' dybderelatert miljøstabilisering (DM) i NiN 2</t>
  </si>
  <si>
    <t>kystvann</t>
  </si>
  <si>
    <t>atlantisk vann</t>
  </si>
  <si>
    <t>intermediært vann</t>
  </si>
  <si>
    <t>alternativt navn: arktisk intermediært vann</t>
  </si>
  <si>
    <t>dyphavsvann</t>
  </si>
  <si>
    <t>arktisk vann</t>
  </si>
  <si>
    <t>fjordvannmasser</t>
  </si>
  <si>
    <t>tidevannsbetinget fullsirkulerende fjordvann</t>
  </si>
  <si>
    <t>øvre fjordvannlag med estuarin sirkulasjon</t>
  </si>
  <si>
    <t>fjord-dypvann dannet fra atlantisk vann</t>
  </si>
  <si>
    <t>fjord-dypvann dannet fra kystvann</t>
  </si>
  <si>
    <t>stabilisert varmt intermediært fjordvann</t>
  </si>
  <si>
    <t>stabilisert kaldt fjord-dypvann</t>
  </si>
  <si>
    <t>stabilisert iskaldt fjord-dypvann</t>
  </si>
  <si>
    <t>NiNnot189e8c: 89; ny typeinndeling som til dels fanger opp innholdet i 'LKM' dybderelatert miljøstabilisering (DM) i NiN 2</t>
  </si>
  <si>
    <t>HV</t>
  </si>
  <si>
    <t>KY, DM</t>
  </si>
  <si>
    <t>kombinerer de to 'LKM' kysttilknytning (KY) og dybderelatert miljøstabilisering (DM) fra NiN 2; dubpliserer marine vannmassetyper gruppe A</t>
  </si>
  <si>
    <r>
      <t>KY</t>
    </r>
    <r>
      <rPr>
        <sz val="11"/>
        <color theme="1"/>
        <rFont val="Calibri"/>
        <family val="2"/>
      </rPr>
      <t>·a</t>
    </r>
  </si>
  <si>
    <t>DM·a</t>
  </si>
  <si>
    <t>FP angir hvor stor andel av arealenheter tilordnet enhet eller variabeltrinnet/klassen a/A i systemet det oversettes FRA som tilordnes enheten eller variabeltrinnet/klassen b/B i systemet det oversettes TIL</t>
  </si>
  <si>
    <t>SP angir hvor stor andel av arealenheter tilordnet enhet eller variabeltrinnet/klassen b/B i systemet det oversettes TIL som utgjøres av enheten eller variabeltrinnet/klassen a/A i systemet det oversettes FRA</t>
  </si>
  <si>
    <t xml:space="preserve">Ulikhetstegn brukes for å angi graden av kongruens mellom enhetene som sammenliknes er kongruente  </t>
  </si>
  <si>
    <t>≠ viser at både SP og FP &lt; 4; dvs. at de enhetene som inngår i oversettelsen er inkongruente</t>
  </si>
  <si>
    <t>3 &lt; 4</t>
  </si>
  <si>
    <t>2 &lt; 4</t>
  </si>
  <si>
    <t>=' viser kongruens (likhet), SP = FP = 4</t>
  </si>
  <si>
    <t>&lt; viser at alt innholdet i TIL-typen er inkludert i FRA-typen (FP = 4, SP &lt; 4)</t>
  </si>
  <si>
    <t>&gt; viser at alt innholdet i FRA-typen er inkludert i TIL-typen (FP &lt; 4, SP = 4)</t>
  </si>
  <si>
    <t>DM-trinnet i NiN 2 omfatter også arktisk vann</t>
  </si>
  <si>
    <t>1 &lt; 4</t>
  </si>
  <si>
    <t>Inngår i DM-trinnet i NiN 2 som en mindre del</t>
  </si>
  <si>
    <t>DM·b</t>
  </si>
  <si>
    <t>DM·cdef</t>
  </si>
  <si>
    <t>uten kontakt med iskanten</t>
  </si>
  <si>
    <t xml:space="preserve"> </t>
  </si>
  <si>
    <t>iskantkontaktsonen</t>
  </si>
  <si>
    <t>under polar havis</t>
  </si>
  <si>
    <t>KLG-IYK</t>
  </si>
  <si>
    <t>IF</t>
  </si>
  <si>
    <t>b</t>
  </si>
  <si>
    <t>c</t>
  </si>
  <si>
    <t>d</t>
  </si>
  <si>
    <t>0by</t>
  </si>
  <si>
    <t>y</t>
  </si>
  <si>
    <r>
      <t xml:space="preserve">2 </t>
    </r>
    <r>
      <rPr>
        <sz val="11"/>
        <color theme="1"/>
        <rFont val="Calibri"/>
        <family val="2"/>
      </rPr>
      <t>≠ 2</t>
    </r>
  </si>
  <si>
    <t>åpent hav</t>
  </si>
  <si>
    <t>ferskvannsinnflytelse på fjordvann</t>
  </si>
  <si>
    <t>lite ferskvannspåvirket ytre fjord</t>
  </si>
  <si>
    <t>moderat ferskvannspåvirket midtre fjord</t>
  </si>
  <si>
    <t>klart ferskvannspåvirket indre fjord</t>
  </si>
  <si>
    <t>sterkt ferskvannspåvirket indre fjord</t>
  </si>
  <si>
    <t>0d</t>
  </si>
  <si>
    <r>
      <t>overensstemmer med LKM-trinnet KY</t>
    </r>
    <r>
      <rPr>
        <sz val="11"/>
        <color theme="1"/>
        <rFont val="Calibri"/>
        <family val="2"/>
      </rPr>
      <t>·0 (havtilknyttet)</t>
    </r>
  </si>
  <si>
    <t>·</t>
  </si>
  <si>
    <r>
      <t>KY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0</t>
    </r>
  </si>
  <si>
    <r>
      <t xml:space="preserve">3 </t>
    </r>
    <r>
      <rPr>
        <sz val="11"/>
        <color theme="1"/>
        <rFont val="Calibri"/>
        <family val="2"/>
      </rPr>
      <t>≠ 3</t>
    </r>
  </si>
  <si>
    <t>4 &gt; 2</t>
  </si>
  <si>
    <t>4 &gt; 1</t>
  </si>
  <si>
    <t>Den komplekse landskapsgradienten KLG-IYK 'indre ytre kyst' er en eksponeringsgradient, mens den RKM'en som skal benyttes i inndelingen av hav-vannmassesystemer uttrykker graden av ferskvannspåvirkning fra land. Foreslår at RKM 'preg av indre fjord' i NiNnot191e28 navnes om til 'ferskvannsinnflytelse ...', og utvides med et femte basistrinn; og at KLG'en beholdes med nytt navn i tråd med våre navneprinsipper. Se NiNnot189e8:  101 for forklaring til trinninndelingen</t>
  </si>
  <si>
    <t>0c</t>
  </si>
  <si>
    <t>FF</t>
  </si>
  <si>
    <t>YK</t>
  </si>
  <si>
    <t>KLG-IYK·2</t>
  </si>
  <si>
    <t>KLG-IYK·1</t>
  </si>
  <si>
    <t>KLG·IYK3,4</t>
  </si>
  <si>
    <t>KLG-IYK·3</t>
  </si>
  <si>
    <t>KLG-IYK·4</t>
  </si>
  <si>
    <t>plassering relativt til den polare iskanten</t>
  </si>
  <si>
    <t>PI</t>
  </si>
  <si>
    <t>AE</t>
  </si>
  <si>
    <t>Inkludert i NiNnot191e28 som RKM 'arktisk regional variasjon' (ZA), men representerer ingen gradient og er navnet om. Klassene er de samme som var ZA-trinn, men angitt med variabelverdier for faktorer</t>
  </si>
  <si>
    <t>marine bioklimatiske soner</t>
  </si>
  <si>
    <t>MS</t>
  </si>
  <si>
    <t>e</t>
  </si>
  <si>
    <t>6KO</t>
  </si>
  <si>
    <t>6KO·1</t>
  </si>
  <si>
    <t>Nordsjøen og Skagerrak</t>
  </si>
  <si>
    <t>Norskehavet sør</t>
  </si>
  <si>
    <t>Norskehavet midt</t>
  </si>
  <si>
    <t>6KO·2</t>
  </si>
  <si>
    <t>Norskehavet nord og Barentshavet sør</t>
  </si>
  <si>
    <t>Grønlandshavet øst, Barentshavet nord og Polhavet</t>
  </si>
  <si>
    <t>6KO·2,3</t>
  </si>
  <si>
    <t>6KO·4,5</t>
  </si>
  <si>
    <t>baltisk påvirkning</t>
  </si>
  <si>
    <t>6KE</t>
  </si>
  <si>
    <t>omtrent samme innhold som KY-trinn a (oseanisk), men med litt annet definisjonsgrunnlag</t>
  </si>
  <si>
    <t>Norskehavet</t>
  </si>
  <si>
    <t>Nordsjøen nord</t>
  </si>
  <si>
    <t>Nordsjøen sør</t>
  </si>
  <si>
    <t>Skagerrak vest</t>
  </si>
  <si>
    <t>Skagerrak øst</t>
  </si>
  <si>
    <t>ny trinnavgrensning; navne om fra geografiske navn til trinn som gjenspeiler miljøforhold?</t>
  </si>
  <si>
    <t>6KE·1</t>
  </si>
  <si>
    <t>6KE·2</t>
  </si>
  <si>
    <t>BK</t>
  </si>
  <si>
    <t>berggrunn med avvikende kjemisk sammensetnig</t>
  </si>
  <si>
    <t>0D</t>
  </si>
  <si>
    <t>normal</t>
  </si>
  <si>
    <r>
      <t>BK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0</t>
    </r>
  </si>
  <si>
    <t>ultramafisk</t>
  </si>
  <si>
    <t>jern-rik</t>
  </si>
  <si>
    <t>kobber-rik</t>
  </si>
  <si>
    <t>lava</t>
  </si>
  <si>
    <t>0F</t>
  </si>
  <si>
    <t>noe endret klasseinndeling</t>
  </si>
  <si>
    <t>gammelt havvann</t>
  </si>
  <si>
    <t>saltholdig kildevann</t>
  </si>
  <si>
    <t>jernholdig vann</t>
  </si>
  <si>
    <t>kalkrikt vann</t>
  </si>
  <si>
    <t>humusrikt vann</t>
  </si>
  <si>
    <t>svovelrikt vann</t>
  </si>
  <si>
    <r>
      <t>BK</t>
    </r>
    <r>
      <rPr>
        <sz val="11"/>
        <color theme="1"/>
        <rFont val="Calibri"/>
        <family val="2"/>
      </rPr>
      <t>·a</t>
    </r>
  </si>
  <si>
    <r>
      <t>BK</t>
    </r>
    <r>
      <rPr>
        <sz val="11"/>
        <color theme="1"/>
        <rFont val="Calibri"/>
        <family val="2"/>
      </rPr>
      <t>·b</t>
    </r>
  </si>
  <si>
    <r>
      <t>BK</t>
    </r>
    <r>
      <rPr>
        <sz val="11"/>
        <color theme="1"/>
        <rFont val="Calibri"/>
        <family val="2"/>
      </rPr>
      <t>·c</t>
    </r>
  </si>
  <si>
    <r>
      <t>BK</t>
    </r>
    <r>
      <rPr>
        <sz val="11"/>
        <color theme="1"/>
        <rFont val="Calibri"/>
        <family val="2"/>
      </rPr>
      <t>·d</t>
    </r>
  </si>
  <si>
    <r>
      <t>BK</t>
    </r>
    <r>
      <rPr>
        <sz val="11"/>
        <color theme="1"/>
        <rFont val="Calibri"/>
        <family val="2"/>
      </rPr>
      <t>·e</t>
    </r>
  </si>
  <si>
    <r>
      <t>BK</t>
    </r>
    <r>
      <rPr>
        <sz val="11"/>
        <color theme="1"/>
        <rFont val="Calibri"/>
        <family val="2"/>
      </rPr>
      <t>·f</t>
    </r>
  </si>
  <si>
    <t>ny i NiN 2.3 limnisk; manglet i NiN 2.0</t>
  </si>
  <si>
    <t>saltvannsbunnsystemer</t>
  </si>
  <si>
    <t>eufotisk fast saltvannsbunn</t>
  </si>
  <si>
    <t>M1-1</t>
  </si>
  <si>
    <t>beskyttet rødalgebunn</t>
  </si>
  <si>
    <t>sagtangbunn</t>
  </si>
  <si>
    <t>M1-2</t>
  </si>
  <si>
    <t>fast bunn med filamentøse alger</t>
  </si>
  <si>
    <t>M1-7</t>
  </si>
  <si>
    <t>GT i NiN 2 splittet i 2 GT</t>
  </si>
  <si>
    <t>GT i NiN 2 splittet i 3 GT, inkonkruent avgrensning mot andre GT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</si>
  <si>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</si>
  <si>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</si>
  <si>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</si>
  <si>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</si>
  <si>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</si>
  <si>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</si>
  <si>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</si>
  <si>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</si>
  <si>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</si>
  <si>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</si>
  <si>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</si>
  <si>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</si>
  <si>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</si>
  <si>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sukkertareskog</t>
  </si>
  <si>
    <t>M1-3</t>
  </si>
  <si>
    <t>M1-5</t>
  </si>
  <si>
    <t>stortare-sukkertareskog</t>
  </si>
  <si>
    <t>stortarebutareskog</t>
  </si>
  <si>
    <t>butareskog</t>
  </si>
  <si>
    <t>fingertareskog</t>
  </si>
  <si>
    <t>svært eksponert fast bunn</t>
  </si>
  <si>
    <t>M1-4</t>
  </si>
  <si>
    <t>eksponert rødalgebunn</t>
  </si>
  <si>
    <t>Endret grenseoppgang mellom M1-4 og M1-6</t>
  </si>
  <si>
    <t>Endret grenseoppgang mellom M1-6 og M1-7</t>
  </si>
  <si>
    <r>
      <t xml:space="preserve">2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3</t>
    </r>
  </si>
  <si>
    <t>lurvbunn i brakkvann</t>
  </si>
  <si>
    <t>M1-8</t>
  </si>
  <si>
    <t>brakkvannsparallell til sagtangbunn</t>
  </si>
  <si>
    <t>Grunntypeinndeling endret fra 29 til 34 GT; merk at grunntypenummer på nettet og i siste versjon av regneark med oversikt over koder ikke stemmer overens; har lagt regnearket til grunn for oversettelse¨. Merk at både SA og DL har endret basistrinninndeling ift NiN 2 med ett ekstra trinn hver. Grunntypenavnene er 'trivialnavn' som ikke er ment å skulle være endelige!</t>
  </si>
  <si>
    <t>brakkvannsparallell til fingertareskog</t>
  </si>
  <si>
    <t>M1-9</t>
  </si>
  <si>
    <t>brakkvannsparallell til sukkertareskog</t>
  </si>
  <si>
    <t>M1-10</t>
  </si>
  <si>
    <t>brakkvannsparallell til stortareskog</t>
  </si>
  <si>
    <t>M1-12</t>
  </si>
  <si>
    <t>brakkvannsparallell til rødalgebunn</t>
  </si>
  <si>
    <t>To GT i NiN 2 slått sammen</t>
  </si>
  <si>
    <t>lurvbunn i svært brakt vann</t>
  </si>
  <si>
    <t>M1-14</t>
  </si>
  <si>
    <t>moderat eksponert fast bunn i svært brakt vann</t>
  </si>
  <si>
    <t>M1-15</t>
  </si>
  <si>
    <t>M1-16</t>
  </si>
  <si>
    <t>ansett som en umulig kombinasjon i NiN 2</t>
  </si>
  <si>
    <t>moderat eksponert vegg ovenfor rødalgebeltet</t>
  </si>
  <si>
    <t>beskyttet vegg i rødalgebeltet</t>
  </si>
  <si>
    <t>beskyttet vegg ovenfor rødalgebeltet</t>
  </si>
  <si>
    <t>M1-17</t>
  </si>
  <si>
    <t>moderat eksponert vegg i rødalgebeltet</t>
  </si>
  <si>
    <t>M1-18</t>
  </si>
  <si>
    <t>eksponert vegg</t>
  </si>
  <si>
    <t>M1-19</t>
  </si>
  <si>
    <t>beskyttet vegg i brakkvann</t>
  </si>
  <si>
    <t>M1-20</t>
  </si>
  <si>
    <t>moderat eksponert vegg i brakkvann ovenfor rødalgebeltet</t>
  </si>
  <si>
    <t>M1-21</t>
  </si>
  <si>
    <t>moderat eksponert vegg i brakkvann i rødalgebeltet</t>
  </si>
  <si>
    <t>M1-22</t>
  </si>
  <si>
    <t>vegg i svært brakt vann</t>
  </si>
  <si>
    <t>M1-23</t>
  </si>
  <si>
    <t>litt utvidet definisjonsgrunnlag</t>
  </si>
  <si>
    <t>M1-25</t>
  </si>
  <si>
    <t>M1-26</t>
  </si>
  <si>
    <t>M1-27</t>
  </si>
  <si>
    <t>moderat eksponert fast bunn med store hulrom ovenfor rødalgebeltet</t>
  </si>
  <si>
    <t>moderat eksponert fast bunn med store hulrom i rødalgebeltet</t>
  </si>
  <si>
    <t>eksponert fast bunn med store hulrom</t>
  </si>
  <si>
    <t>fast bunn preget av disruptiv isforstyrrelse</t>
  </si>
  <si>
    <t>M1-29</t>
  </si>
  <si>
    <t>På nettet feilaktig definert med kobling til blokkbunn!!</t>
  </si>
  <si>
    <t>BU</t>
  </si>
  <si>
    <t>glatt</t>
  </si>
  <si>
    <t>0cy</t>
  </si>
  <si>
    <r>
      <t>ny i NiN 2.3 limnisk, i noen tilfeller erstatter BU·y S1</t>
    </r>
    <r>
      <rPr>
        <sz val="11"/>
        <color theme="1"/>
        <rFont val="Calibri"/>
        <family val="2"/>
      </rPr>
      <t>·B (blokker) som definisjonsgrunnlag for GT</t>
    </r>
  </si>
  <si>
    <t>bunnujevnhet</t>
  </si>
  <si>
    <t>ru</t>
  </si>
  <si>
    <t>svært ru</t>
  </si>
  <si>
    <t>små hulrom</t>
  </si>
  <si>
    <t>store hulrom</t>
  </si>
  <si>
    <t>DL</t>
  </si>
  <si>
    <t>dybderelatert lyssvekking (i vann)</t>
  </si>
  <si>
    <t>vannstrand-beltet</t>
  </si>
  <si>
    <t>z</t>
  </si>
  <si>
    <t>0ez</t>
  </si>
  <si>
    <t>Noe endret basistrinninndeling</t>
  </si>
  <si>
    <t>sjøkant-beltet</t>
  </si>
  <si>
    <t>DL·0</t>
  </si>
  <si>
    <t>i NiN 2 omfattet DL·0 hele tidevannsbeltet; i NiN 3 begrenset til vannstrandbeltet fordi det ikke gir mening med lyssvekking på fastmark!</t>
  </si>
  <si>
    <t>DL·a</t>
  </si>
  <si>
    <t>DL·b</t>
  </si>
  <si>
    <t>DL·c</t>
  </si>
  <si>
    <t>DL·d</t>
  </si>
  <si>
    <t>DL·e+</t>
  </si>
  <si>
    <t>NiN 2-trinn delt av hensyn til variasjon på ferskvannsbunn</t>
  </si>
  <si>
    <t>NiN 2-trinn slått sammen fordi det ikke er behov for å trinndele afotisk sone på grunnlag av lyssvekking</t>
  </si>
  <si>
    <t>HF</t>
  </si>
  <si>
    <t>helningsrelatert forstyrrelsesintensitet</t>
  </si>
  <si>
    <t>0dz</t>
  </si>
  <si>
    <t>HF·0</t>
  </si>
  <si>
    <t>HF·a</t>
  </si>
  <si>
    <t>HF·b</t>
  </si>
  <si>
    <t>HF·+</t>
  </si>
  <si>
    <t>Noe endret basistrinninndeling; det breie HF·a-trinnet i NiN 2 var for grovt til beskrivelsesformål. Merk at helningsgrad som LKM i elveløp er inkludert som enkel LKMg (kategori GE med måleskala OE) med annet definisjonsgrunnlag under betegnelsen helningsgrad (HE)</t>
  </si>
  <si>
    <t>HE</t>
  </si>
  <si>
    <t>helningsgrad</t>
  </si>
  <si>
    <t xml:space="preserve">0.0006 &lt; S &lt; 0,00125 (1 m stigning på 800-1600 m) </t>
  </si>
  <si>
    <t xml:space="preserve">0.00125 &lt; S &lt; 0,0025 (1 m stigning på 400-800 m) </t>
  </si>
  <si>
    <t xml:space="preserve">0,0025 &lt; S &lt; 0,005 (1 m stigning på 200–400 m) </t>
  </si>
  <si>
    <t xml:space="preserve">0,005 &lt; S &lt; 0,01 (1 m stigning på 100–200 m) </t>
  </si>
  <si>
    <t xml:space="preserve">0,01 &lt; S &lt; 0,02 (1 m stigning på 50–100 m) </t>
  </si>
  <si>
    <t xml:space="preserve">0,02 &lt; S &lt; 0,04 (1 m stigning på 25–50 m; 1,1–2,3°) </t>
  </si>
  <si>
    <t xml:space="preserve">0,04 &lt; S &lt; 0,08 (1 m stigning på 12,5–25 m; 2,3–4,6°) </t>
  </si>
  <si>
    <t xml:space="preserve">0,08 &lt; S &lt; 0,16 (1 m stigning på 6,25–12,5 m; 4,6–9°) </t>
  </si>
  <si>
    <t>0,16 &lt; S &lt; 0,32 (1 m stigning på 3–6 m; 9–18°)</t>
  </si>
  <si>
    <t>0,32 &lt; S &lt; 64 (1 m stigning på 1,5–3 m; 18–32°)</t>
  </si>
  <si>
    <t xml:space="preserve">0,64 &lt; S &lt; 1,28 (1 m stigning på 0,4–3 m; 32–52°) </t>
  </si>
  <si>
    <t xml:space="preserve">1,28 &lt; S &lt; 2,56 (1,25–2,5 m stigning pr. horisontalmeter; 52–69°) </t>
  </si>
  <si>
    <t>2,56 &lt; S &lt; 5,12 (2,5–5 m stigning pr. horisontalmeter; 69-79°)</t>
  </si>
  <si>
    <t xml:space="preserve">S &gt; 5,12 (&gt; 5 m stigning pr. horisontalmeter; &gt; 79°) </t>
  </si>
  <si>
    <t>isbetinget forstyrrelsesintensitet</t>
  </si>
  <si>
    <t>IF·0</t>
  </si>
  <si>
    <t>uten isforstyrrelsespreg</t>
  </si>
  <si>
    <t>litt isforstyrrelsespreget</t>
  </si>
  <si>
    <t>IF·a</t>
  </si>
  <si>
    <t>IF·b</t>
  </si>
  <si>
    <t>IF·¤</t>
  </si>
  <si>
    <t>sublittoralbeltet, midtre del (tareskogsbeltet/mosebeltet)</t>
  </si>
  <si>
    <t>sublittoralbeltet, nedre del (rødalgebeltet)</t>
  </si>
  <si>
    <t>afotisk belte</t>
  </si>
  <si>
    <t>flat mark (flatberg)</t>
  </si>
  <si>
    <t>svakt skrånende mark</t>
  </si>
  <si>
    <t>sterkt skrånende mark</t>
  </si>
  <si>
    <t>bratt mark</t>
  </si>
  <si>
    <t>svært bratt mark</t>
  </si>
  <si>
    <t xml:space="preserve">vegg </t>
  </si>
  <si>
    <t>Noe endret basistrinninndeling; det breie HF·a-trinnet i NiN 2 var for grovt til beskrivelsesformål. Merk at helningsgrad som LKM i elveløp er inkludert som enkel LKMg (kategori GE med måleskala OE) med annet definisjonsgrunnlag under betegnelsen helningsgrad (HE). Definisjoner av basistrinn io grader, se NiNnot191e28</t>
  </si>
  <si>
    <t>klart isforstyrrelsespreget</t>
  </si>
  <si>
    <t>preget av disruptiv isforstyrrelse</t>
  </si>
  <si>
    <t>SA</t>
  </si>
  <si>
    <t>marin salinitet</t>
  </si>
  <si>
    <t>0h</t>
  </si>
  <si>
    <t>SA·0</t>
  </si>
  <si>
    <t>Noe endret basistrinninndeling; trinnet for ferskvannssystemer (nulltrinn i NiN 2) er delt i to trinn</t>
  </si>
  <si>
    <t>f</t>
  </si>
  <si>
    <t>g</t>
  </si>
  <si>
    <t>h</t>
  </si>
  <si>
    <t>SA·a</t>
  </si>
  <si>
    <t>SA·b</t>
  </si>
  <si>
    <t>SA·c</t>
  </si>
  <si>
    <t>SA·d</t>
  </si>
  <si>
    <t>SA·e</t>
  </si>
  <si>
    <t>SA·f</t>
  </si>
  <si>
    <t>SA·+</t>
  </si>
  <si>
    <t>NiN 2-trinn splittet</t>
  </si>
  <si>
    <t>fersk</t>
  </si>
  <si>
    <t>saltsprutpåvirket (hypohalin)</t>
  </si>
  <si>
    <t>svært brakk (oligohalin)</t>
  </si>
  <si>
    <t>temmelig brakk (mesohalin)</t>
  </si>
  <si>
    <t>temmelig salt (polyhalin)</t>
  </si>
  <si>
    <t>normalsalt (euhalin)</t>
  </si>
  <si>
    <t>saltanriket (metahalin)</t>
  </si>
  <si>
    <t>VF</t>
  </si>
  <si>
    <t>vannforstyrrelsesintensitet</t>
  </si>
  <si>
    <t>0hy</t>
  </si>
  <si>
    <t>0dy</t>
  </si>
  <si>
    <t>VF·0</t>
  </si>
  <si>
    <t>stille vann/ikke flomutsatt</t>
  </si>
  <si>
    <t>svært beskyttet</t>
  </si>
  <si>
    <t>temmelig beskyttet</t>
  </si>
  <si>
    <t>litt beskyttet</t>
  </si>
  <si>
    <t>verken beskyttet eller eksponert</t>
  </si>
  <si>
    <t>litt eksponert</t>
  </si>
  <si>
    <t>temmelig eksponert</t>
  </si>
  <si>
    <t>svært eksponert</t>
  </si>
  <si>
    <t>ekstremt eksponert</t>
  </si>
  <si>
    <t>disruptivt eksponert</t>
  </si>
  <si>
    <t>VF·a</t>
  </si>
  <si>
    <t>VF·b</t>
  </si>
  <si>
    <t>VF·c</t>
  </si>
  <si>
    <t>VF·d</t>
  </si>
  <si>
    <t>VF·e</t>
  </si>
  <si>
    <t>VF·f</t>
  </si>
  <si>
    <t>VF·g</t>
  </si>
  <si>
    <t>VF·h</t>
  </si>
  <si>
    <t>VF·¤</t>
  </si>
  <si>
    <t>NATURKOMPLEKS</t>
  </si>
  <si>
    <t>SE</t>
  </si>
  <si>
    <t>NK</t>
  </si>
  <si>
    <t>varmkildekompleks</t>
  </si>
  <si>
    <t>JV &amp; KI; OB2[O4]; TA3 [T3]</t>
  </si>
  <si>
    <t>Den foreslåtte inndelingen i NiN222 er lagt inn. Enhetene er fordelt på prosesskategorier i henhold til NiN3SD1:Boks 9 og kodet i henhold til det. Definisjonsgrunnlaget er angitt som: dLKM; dNS-HT; oNS-HT. NiN 2.3-hovedtypekoder er gitt i hakeparenteser.</t>
  </si>
  <si>
    <t>ferskvannskildekompleks</t>
  </si>
  <si>
    <t>KI; OB1[O3]; OA2 [O3]</t>
  </si>
  <si>
    <t>ferskvanns- og våtmarkskildekompleks</t>
  </si>
  <si>
    <t>torvkildekompleks</t>
  </si>
  <si>
    <t>KI; VC3 [V4] &amp; VA1 [V1]</t>
  </si>
  <si>
    <t>grunnkildekompleks</t>
  </si>
  <si>
    <t>KI; OB1[O2] &amp; VC4 [V4 pp]; TB1 [T4] / (TA3 [T3] evt også VC5 [V6])</t>
  </si>
  <si>
    <t>KI; VC4 [V4 pp]; TB1 [T4] / (TA3 [T3] evt også VC5 [V6])</t>
  </si>
  <si>
    <t>fuglefjell</t>
  </si>
  <si>
    <t>NG; TC6 [T8]; TA1 [T1]</t>
  </si>
  <si>
    <t>saltpannekompleks</t>
  </si>
  <si>
    <t>SF; TC4 [T11]; TC5 [T12], evt. også MB3 [M8]</t>
  </si>
  <si>
    <t>snøleiekompleks</t>
  </si>
  <si>
    <t>SV; TC8 [T7]; TA1 [T1] / TF1 [T25 etc.] / VC5 [V6]</t>
  </si>
  <si>
    <t>strandbergkompleks</t>
  </si>
  <si>
    <t>TV; TC1 [T6]; TC5 [T12]</t>
  </si>
  <si>
    <t>flomskredkompleks</t>
  </si>
  <si>
    <t>FU; TD2 [T13 pp.]; OA2 [O2]</t>
  </si>
  <si>
    <t>rasmarkskompleks</t>
  </si>
  <si>
    <t>fossesprutkompleks</t>
  </si>
  <si>
    <t>VS; RD4 [T15]; TA1 [T1] / (TB1 [T4] / TA3 [T3])</t>
  </si>
  <si>
    <t>sanddynekompleks</t>
  </si>
  <si>
    <t>SS; TE1 [T21]; TB1 [T4], evt. også TC3 [sandforstrand]</t>
  </si>
  <si>
    <t>skredmarkskompleks</t>
  </si>
  <si>
    <t>SU; TE4 [T19]; (TB1 [T4] / TA3 [T3], evt. også LF1 [L11] el. OF1 [O5])</t>
  </si>
  <si>
    <t>RU; TD1 [T13]; TD3 [T16] / (TB1 [T4] / TA3 [T3], evt. også LF1 [L11] el. OF1 [O5])</t>
  </si>
  <si>
    <t>flommarkskompleks</t>
  </si>
  <si>
    <t>VF; TE3 [T18]; TE8 [T18 pp.] / TG1 [T30]</t>
  </si>
  <si>
    <t>FR</t>
  </si>
  <si>
    <t>flomregime</t>
  </si>
  <si>
    <t>0A</t>
  </si>
  <si>
    <t>langvarig oversvømmelse, eventuelt også innfrysing i is</t>
  </si>
  <si>
    <r>
      <rPr>
        <sz val="11"/>
        <color theme="1"/>
        <rFont val="Calibri"/>
        <family val="2"/>
      </rPr>
      <t>FR·</t>
    </r>
    <r>
      <rPr>
        <sz val="11"/>
        <color theme="1"/>
        <rFont val="Calibri"/>
        <family val="2"/>
        <scheme val="minor"/>
      </rPr>
      <t>0</t>
    </r>
  </si>
  <si>
    <t>HY</t>
  </si>
  <si>
    <t>hydrodynamisk regime</t>
  </si>
  <si>
    <t>ny i NiN 3; der er OM benyttet for å skille ut ikke-sirkulerende vannmasser</t>
  </si>
  <si>
    <t>mono- og dimiktiske vannmasser</t>
  </si>
  <si>
    <t>polymiktiske vannmasser</t>
  </si>
  <si>
    <t>IS</t>
  </si>
  <si>
    <t>havis-side</t>
  </si>
  <si>
    <t>mangler i NiN 2</t>
  </si>
  <si>
    <t>havis-overflate</t>
  </si>
  <si>
    <t>havis-underside</t>
  </si>
  <si>
    <t>KT</t>
  </si>
  <si>
    <t>havkilde-type</t>
  </si>
  <si>
    <t>vann- og gassførende kald havkilde</t>
  </si>
  <si>
    <t>øvrige KT-kategorier bortfaller fordi de fanges opp som prosedyreunderkategorier: sjekk om det er andre kategorier av havkilder som bør inkluderes (jf. NGUs landformutkast)</t>
  </si>
  <si>
    <t>mudderførende kald havkilde</t>
  </si>
  <si>
    <t>LT</t>
  </si>
  <si>
    <t>0G</t>
  </si>
  <si>
    <t>ikke inkludert som egen, samlet LKMf i NiN 2, men fanget opp på ulike vis i HT-inndeling etc., bla. vha LKM SH</t>
  </si>
  <si>
    <t>løsmasser uten spesifisert opphav</t>
  </si>
  <si>
    <t>SH·0</t>
  </si>
  <si>
    <t>forvitringsmateriale (stedegent)</t>
  </si>
  <si>
    <t>gamle breavsetninger (morene)</t>
  </si>
  <si>
    <t>løsmasser formet av strandprosesser</t>
  </si>
  <si>
    <t>resente breavsetninger (breforland)</t>
  </si>
  <si>
    <t>konsoliderte marine bresedimenter (resultat av 'glacial surging')</t>
  </si>
  <si>
    <t>massetransportert materiale</t>
  </si>
  <si>
    <t>flomskredmateriale</t>
  </si>
  <si>
    <r>
      <t xml:space="preserve">2 </t>
    </r>
    <r>
      <rPr>
        <sz val="11"/>
        <color theme="1"/>
        <rFont val="Calibri"/>
        <family val="2"/>
      </rPr>
      <t>≠ 1</t>
    </r>
  </si>
  <si>
    <r>
      <t xml:space="preserve">3 </t>
    </r>
    <r>
      <rPr>
        <sz val="11"/>
        <color theme="1"/>
        <rFont val="Calibri"/>
        <family val="2"/>
      </rPr>
      <t>≠ 2</t>
    </r>
  </si>
  <si>
    <r>
      <t>4 &gt;</t>
    </r>
    <r>
      <rPr>
        <sz val="11"/>
        <color theme="1"/>
        <rFont val="Calibri"/>
        <family val="2"/>
      </rPr>
      <t xml:space="preserve"> 1</t>
    </r>
  </si>
  <si>
    <t>PF</t>
  </si>
  <si>
    <t>permafrost</t>
  </si>
  <si>
    <t>PF·0</t>
  </si>
  <si>
    <t>KT·d</t>
  </si>
  <si>
    <t>KT·e</t>
  </si>
  <si>
    <t>SH·cd</t>
  </si>
  <si>
    <t>SH·e</t>
  </si>
  <si>
    <t>SH·b</t>
  </si>
  <si>
    <t>SH·a</t>
  </si>
  <si>
    <t>uten permafrost</t>
  </si>
  <si>
    <t>permafrost med tynt aktivt lag</t>
  </si>
  <si>
    <t>PF·a</t>
  </si>
  <si>
    <t>SI</t>
  </si>
  <si>
    <t>snø- og istype</t>
  </si>
  <si>
    <t>mangler i NiN 2; polar havis er skilt fra annen snø- og isdekt overflate som del av normal variasjon (erkjent på hovedtypenivå), mrn uten at forskjellen er definert som LKM</t>
  </si>
  <si>
    <t>varig snø</t>
  </si>
  <si>
    <t>jevn breoverflate</t>
  </si>
  <si>
    <t>kryokonitt-preget breverflate</t>
  </si>
  <si>
    <t>polar havis-overflate</t>
  </si>
  <si>
    <t>SO</t>
  </si>
  <si>
    <t>0B</t>
  </si>
  <si>
    <t>normalt, overveiende uorganisk sediment (uspesifiserte løsmasser)</t>
  </si>
  <si>
    <t>marine leirsedimenter</t>
  </si>
  <si>
    <t>breslam-sedimenter</t>
  </si>
  <si>
    <t>sedimentopphav (for suspendert materiale)</t>
  </si>
  <si>
    <t>ST</t>
  </si>
  <si>
    <t>0J</t>
  </si>
  <si>
    <t>i NiN 2 fanget opp på ulike måter, først og fremst som S3S</t>
  </si>
  <si>
    <t>normalt, overveiende uorganisk sediment ('løsmasser')</t>
  </si>
  <si>
    <r>
      <t>S3S</t>
    </r>
    <r>
      <rPr>
        <sz val="11"/>
        <color theme="1"/>
        <rFont val="Calibri"/>
        <family val="2"/>
      </rPr>
      <t>·0</t>
    </r>
  </si>
  <si>
    <t>skjellsand</t>
  </si>
  <si>
    <t>ruglbunn</t>
  </si>
  <si>
    <t>svampspikelbunn</t>
  </si>
  <si>
    <t>korallgrus</t>
  </si>
  <si>
    <t>myrtorv</t>
  </si>
  <si>
    <t>dy og gyttje</t>
  </si>
  <si>
    <t>grovt organisk materiale</t>
  </si>
  <si>
    <t>konsolidert leire</t>
  </si>
  <si>
    <t>fast bunn og bergsubstrat</t>
  </si>
  <si>
    <t>driftmateriale</t>
  </si>
  <si>
    <r>
      <t>S3S</t>
    </r>
    <r>
      <rPr>
        <sz val="11"/>
        <color theme="1"/>
        <rFont val="Calibri"/>
        <family val="2"/>
      </rPr>
      <t>·a</t>
    </r>
  </si>
  <si>
    <r>
      <t>S3S</t>
    </r>
    <r>
      <rPr>
        <sz val="11"/>
        <color theme="1"/>
        <rFont val="Calibri"/>
        <family val="2"/>
      </rPr>
      <t>·b</t>
    </r>
  </si>
  <si>
    <r>
      <t>S3S</t>
    </r>
    <r>
      <rPr>
        <sz val="11"/>
        <color theme="1"/>
        <rFont val="Calibri"/>
        <family val="2"/>
      </rPr>
      <t>·c</t>
    </r>
  </si>
  <si>
    <r>
      <t>S3S</t>
    </r>
    <r>
      <rPr>
        <sz val="11"/>
        <color theme="1"/>
        <rFont val="Calibri"/>
        <family val="2"/>
      </rPr>
      <t>·d</t>
    </r>
  </si>
  <si>
    <r>
      <t>S3S</t>
    </r>
    <r>
      <rPr>
        <sz val="11"/>
        <color theme="1"/>
        <rFont val="Calibri"/>
        <family val="2"/>
      </rPr>
      <t>·e</t>
    </r>
  </si>
  <si>
    <r>
      <t>S3F</t>
    </r>
    <r>
      <rPr>
        <sz val="11"/>
        <color theme="1"/>
        <rFont val="Calibri"/>
        <family val="2"/>
      </rPr>
      <t>·¤ &amp; IO·¤</t>
    </r>
    <r>
      <rPr>
        <u/>
        <sz val="11"/>
        <color theme="1"/>
        <rFont val="Calibri"/>
        <family val="2"/>
      </rPr>
      <t xml:space="preserve"> </t>
    </r>
  </si>
  <si>
    <t>ikke fanget opp i NiN 2</t>
  </si>
  <si>
    <r>
      <t>S3E</t>
    </r>
    <r>
      <rPr>
        <sz val="11"/>
        <color theme="1"/>
        <rFont val="Calibri"/>
        <family val="2"/>
      </rPr>
      <t>·e &amp; S3F·¤</t>
    </r>
    <r>
      <rPr>
        <u/>
        <sz val="11"/>
        <color theme="1"/>
        <rFont val="Calibri"/>
        <family val="2"/>
      </rPr>
      <t xml:space="preserve"> </t>
    </r>
  </si>
  <si>
    <t>ikke eksplisitt fanget opp i NiN 2, men implisitt gjennom typeinndelingen</t>
  </si>
  <si>
    <t>TV·ghijk &amp; IO·¤</t>
  </si>
  <si>
    <t>VT</t>
  </si>
  <si>
    <t>vanntilførsel</t>
  </si>
  <si>
    <r>
      <t>VT</t>
    </r>
    <r>
      <rPr>
        <sz val="11"/>
        <color theme="1"/>
        <rFont val="Calibri"/>
        <family val="2"/>
      </rPr>
      <t>·0</t>
    </r>
  </si>
  <si>
    <t>jordvann</t>
  </si>
  <si>
    <t>klassene for elve- og innsjøvann utgår fordi de fanges opp av prosessunderkategoriinndelingren</t>
  </si>
  <si>
    <r>
      <t>VT</t>
    </r>
    <r>
      <rPr>
        <sz val="11"/>
        <color theme="1"/>
        <rFont val="Calibri"/>
        <family val="2"/>
      </rPr>
      <t>·c</t>
    </r>
  </si>
  <si>
    <t>DA</t>
  </si>
  <si>
    <t>0ay</t>
  </si>
  <si>
    <t>dybderelatert variasjon i det afotiske beltet (i ferskvannssystemer)</t>
  </si>
  <si>
    <t>øvre profundal</t>
  </si>
  <si>
    <t>ny i NiN 2.3 limnisk, ikke fanget opp i NiN 2</t>
  </si>
  <si>
    <t>midtre profundal</t>
  </si>
  <si>
    <t>nedre profundal</t>
  </si>
  <si>
    <t>DK</t>
  </si>
  <si>
    <t>dominerende kornstørrelse</t>
  </si>
  <si>
    <t>leire</t>
  </si>
  <si>
    <t>fin silt</t>
  </si>
  <si>
    <t>middels silt</t>
  </si>
  <si>
    <t>grov silt</t>
  </si>
  <si>
    <t>fin sand</t>
  </si>
  <si>
    <t>middels sand</t>
  </si>
  <si>
    <t>grov sand</t>
  </si>
  <si>
    <t>fin grus</t>
  </si>
  <si>
    <t>middels grus</t>
  </si>
  <si>
    <t>grov grus</t>
  </si>
  <si>
    <t>småstein</t>
  </si>
  <si>
    <t>stor stein</t>
  </si>
  <si>
    <t>små blokker</t>
  </si>
  <si>
    <t>store blokker</t>
  </si>
  <si>
    <t>uortert materiale (diamikton)</t>
  </si>
  <si>
    <t>DK·0</t>
  </si>
  <si>
    <t>DK·abc</t>
  </si>
  <si>
    <t>fast fjell</t>
  </si>
  <si>
    <t>DK·de</t>
  </si>
  <si>
    <t>DK·f</t>
  </si>
  <si>
    <t>DK·gh</t>
  </si>
  <si>
    <t>DK·ij</t>
  </si>
  <si>
    <t>DK·k</t>
  </si>
  <si>
    <t>DK·lm</t>
  </si>
  <si>
    <t>DK·no</t>
  </si>
  <si>
    <t>DK·p</t>
  </si>
  <si>
    <t>DK·qr</t>
  </si>
  <si>
    <t>DK·s</t>
  </si>
  <si>
    <t>DK·t</t>
  </si>
  <si>
    <t>DK·u</t>
  </si>
  <si>
    <t>DK·vwxy</t>
  </si>
  <si>
    <t>DK·¤</t>
  </si>
  <si>
    <t>DT</t>
  </si>
  <si>
    <t>dybderelatert temperatursjiktning (i ferskvann)</t>
  </si>
  <si>
    <t>epilimnion</t>
  </si>
  <si>
    <t>metalimnion, øvre del</t>
  </si>
  <si>
    <t>metalimnion, nedre del</t>
  </si>
  <si>
    <t>hypolimnion</t>
  </si>
  <si>
    <t>FI</t>
  </si>
  <si>
    <t>finmaterialinnhold</t>
  </si>
  <si>
    <t>finmaterialfattig</t>
  </si>
  <si>
    <t>litt finmaterialrik</t>
  </si>
  <si>
    <t>temmelig finmaterialrik</t>
  </si>
  <si>
    <t>finmaterialdominert</t>
  </si>
  <si>
    <t>S3F·b</t>
  </si>
  <si>
    <t>S3F·c</t>
  </si>
  <si>
    <t>S3F·¤</t>
  </si>
  <si>
    <t>FT</t>
  </si>
  <si>
    <t>fastmarkstorvdannelse</t>
  </si>
  <si>
    <t>merv eller mindre uten fastmarkstorvlag</t>
  </si>
  <si>
    <t>tynt fastmarkstorvlag</t>
  </si>
  <si>
    <t>tjukt fastmarkstorvlag</t>
  </si>
  <si>
    <t>FU</t>
  </si>
  <si>
    <t>flomskredutsatthet</t>
  </si>
  <si>
    <t>ikke flomskredutsatt</t>
  </si>
  <si>
    <t>0b</t>
  </si>
  <si>
    <t>observerbart flomskredutsatt</t>
  </si>
  <si>
    <t>klart flomskredutsatt</t>
  </si>
  <si>
    <t>temmelig sterkt flomskredutsatt</t>
  </si>
  <si>
    <t>svært sterkt flomskredutsatt</t>
  </si>
  <si>
    <t>disruptivt flomskredutsatt</t>
  </si>
  <si>
    <t>sublittoralbeltet, øvre del (tareskogsbeltet/øvre del av karplantebeltet)</t>
  </si>
  <si>
    <t>sublittoralbeltet, øvre del (tareskogsbeltet/nedre del av karplantebeltet)</t>
  </si>
  <si>
    <t>GS</t>
  </si>
  <si>
    <t>grottebetinget skjerming</t>
  </si>
  <si>
    <t>utenfor grotte</t>
  </si>
  <si>
    <t>overheng</t>
  </si>
  <si>
    <t>ytre deler av dyp grotte</t>
  </si>
  <si>
    <t>midtre deler av dyp grotte</t>
  </si>
  <si>
    <t>indre deler av dyp grotte</t>
  </si>
  <si>
    <t>innerste deler av dyp grotte</t>
  </si>
  <si>
    <t>GS·0</t>
  </si>
  <si>
    <t>GS·a</t>
  </si>
  <si>
    <t>GS·b</t>
  </si>
  <si>
    <t>GS·c</t>
  </si>
  <si>
    <t>GS·d</t>
  </si>
  <si>
    <t>GS·¤</t>
  </si>
  <si>
    <t>HU</t>
  </si>
  <si>
    <t>humusinnhold (vannfarge)</t>
  </si>
  <si>
    <t>ABIOTISKE NATURGITTE LOKALE KOMPLEKSE MILJØGRADIENTER</t>
  </si>
  <si>
    <t>ABIOTISKE NATURGITTE LOKALE KOMPLEKSE MILJØFAKTORER</t>
  </si>
  <si>
    <t>ABIOTISKE NATURGITTE REGIONALE KOMPLEKSE MILJØFAKTORER</t>
  </si>
  <si>
    <t>klar</t>
  </si>
  <si>
    <t>S3F</t>
  </si>
  <si>
    <t>HU·0</t>
  </si>
  <si>
    <t>HU·a</t>
  </si>
  <si>
    <t>HU·b</t>
  </si>
  <si>
    <t>HU·c</t>
  </si>
  <si>
    <t>HU·d</t>
  </si>
  <si>
    <t>temmelig klar</t>
  </si>
  <si>
    <t>litt humøs</t>
  </si>
  <si>
    <t>humøs</t>
  </si>
  <si>
    <t>svært humøs</t>
  </si>
  <si>
    <t>IT</t>
  </si>
  <si>
    <t>istilknytning</t>
  </si>
  <si>
    <t>ikke istilknyttet</t>
  </si>
  <si>
    <t>på is</t>
  </si>
  <si>
    <t>JF</t>
  </si>
  <si>
    <t>jordflyt</t>
  </si>
  <si>
    <t>stabil jord</t>
  </si>
  <si>
    <t>observerbart jordflytpreget</t>
  </si>
  <si>
    <t>flytjord</t>
  </si>
  <si>
    <t>JF·0</t>
  </si>
  <si>
    <t>JF·a</t>
  </si>
  <si>
    <t>JF·b</t>
  </si>
  <si>
    <t>JV</t>
  </si>
  <si>
    <t>jordvarmeinnflytelse</t>
  </si>
  <si>
    <t>0ey</t>
  </si>
  <si>
    <t>JV·0</t>
  </si>
  <si>
    <t>JV·a</t>
  </si>
  <si>
    <t>JV·b</t>
  </si>
  <si>
    <t>JV·c</t>
  </si>
  <si>
    <t>JV·d</t>
  </si>
  <si>
    <t>JV·e</t>
  </si>
  <si>
    <t>JV·¤</t>
  </si>
  <si>
    <t>ingen jordvarmeinnflytelse</t>
  </si>
  <si>
    <t>observerbar jordvarmeinnflytelse</t>
  </si>
  <si>
    <t>klar jordvarmeinnflytelse</t>
  </si>
  <si>
    <t>temmelig sterk jordvarmeinnflytelse</t>
  </si>
  <si>
    <t>sterk jordvarmeinnflytelse</t>
  </si>
  <si>
    <t>svært sterk jordvarmeinnflytelse</t>
  </si>
  <si>
    <t>disruptiv jordvarmeinnflytelse</t>
  </si>
  <si>
    <t>j</t>
  </si>
  <si>
    <t>i</t>
  </si>
  <si>
    <t>KA·a</t>
  </si>
  <si>
    <t>KA·b</t>
  </si>
  <si>
    <t>KA·c</t>
  </si>
  <si>
    <t>KA·d</t>
  </si>
  <si>
    <t>KA·e</t>
  </si>
  <si>
    <t>KA·f</t>
  </si>
  <si>
    <t>KA·g</t>
  </si>
  <si>
    <t>KA·h</t>
  </si>
  <si>
    <t>KA·i</t>
  </si>
  <si>
    <t>AS·a</t>
  </si>
  <si>
    <t>saltanriket</t>
  </si>
  <si>
    <t>temmelig kalkfattig</t>
  </si>
  <si>
    <t>litt kalkfattig</t>
  </si>
  <si>
    <t>svak intermediær</t>
  </si>
  <si>
    <t>sterk intermediær</t>
  </si>
  <si>
    <t>litt kalkrik</t>
  </si>
  <si>
    <t>temmelig kalkrik</t>
  </si>
  <si>
    <t>svært kalkrik</t>
  </si>
  <si>
    <t>ekstremt kalkrik</t>
  </si>
  <si>
    <t>KI</t>
  </si>
  <si>
    <t>kildevannspåvirkning</t>
  </si>
  <si>
    <t>ikke kildevannspåvirket</t>
  </si>
  <si>
    <t>KI·0</t>
  </si>
  <si>
    <t>KI·a</t>
  </si>
  <si>
    <t>KI·b</t>
  </si>
  <si>
    <t>KI·c</t>
  </si>
  <si>
    <t>KI·d</t>
  </si>
  <si>
    <t>KI·e</t>
  </si>
  <si>
    <t>KI·¤</t>
  </si>
  <si>
    <t>observerbart kildevannspåvirket</t>
  </si>
  <si>
    <t>klart kildevannspåvirket (svak kilde)</t>
  </si>
  <si>
    <t>temmelig sterkt kildevannspåvirket (ustabil, astatisk, kilde)</t>
  </si>
  <si>
    <t>temmelig svakt kildevannspåvirket</t>
  </si>
  <si>
    <t>nokså svakt kildevannspåvirket</t>
  </si>
  <si>
    <t>svært sterk kildevannspåvirkning (stabil, eustatisk, kilde)</t>
  </si>
  <si>
    <t>MF</t>
  </si>
  <si>
    <t>myrflatepreg</t>
  </si>
  <si>
    <r>
      <t>ikke-relevante trinn MF</t>
    </r>
    <r>
      <rPr>
        <sz val="11"/>
        <color theme="1"/>
        <rFont val="Calibri"/>
        <family val="2"/>
      </rPr>
      <t>·0ab i NiN 2 fjernet</t>
    </r>
  </si>
  <si>
    <t>klart myrkantpreg</t>
  </si>
  <si>
    <t>MF·c</t>
  </si>
  <si>
    <t>svakt myrkantpreg</t>
  </si>
  <si>
    <t>svakt myrflatepreg</t>
  </si>
  <si>
    <t>klart myrflatepreg</t>
  </si>
  <si>
    <t>MF·d</t>
  </si>
  <si>
    <t>MF·e</t>
  </si>
  <si>
    <t>MF·f</t>
  </si>
  <si>
    <t>NB</t>
  </si>
  <si>
    <t>naturlig beiting (ville dyr)</t>
  </si>
  <si>
    <t>uten preg av beiting av ville dyr</t>
  </si>
  <si>
    <t>observerbart preg av beiting av ville dyr</t>
  </si>
  <si>
    <t>betydelig preg av beiting av ville dyr</t>
  </si>
  <si>
    <t>temmelig sterkt preg av beiting av ville dyr</t>
  </si>
  <si>
    <t>NE</t>
  </si>
  <si>
    <t>naturlig eutrofiering av innsjøer</t>
  </si>
  <si>
    <t>0a</t>
  </si>
  <si>
    <t>NG</t>
  </si>
  <si>
    <t>naturlig gjødsling</t>
  </si>
  <si>
    <t>uten preg av naturlig gjødsling</t>
  </si>
  <si>
    <t>NG·0</t>
  </si>
  <si>
    <t>observerbart naturlig gjødslingspreget</t>
  </si>
  <si>
    <t>klart naturlig gjødslingspreget</t>
  </si>
  <si>
    <t>temmelig sterkt naturlig gjødslingspreget</t>
  </si>
  <si>
    <t>svært sterkt naturlig gjødslingspreget</t>
  </si>
  <si>
    <t>disruptivt overgjødslet</t>
  </si>
  <si>
    <t>NG·a</t>
  </si>
  <si>
    <t>NG·b</t>
  </si>
  <si>
    <t>NG·c</t>
  </si>
  <si>
    <t>NG·d</t>
  </si>
  <si>
    <t>NG·¤</t>
  </si>
  <si>
    <t>NT</t>
  </si>
  <si>
    <t>næringstilførselstillegg</t>
  </si>
  <si>
    <t>normal næringstilførsel</t>
  </si>
  <si>
    <t>OF</t>
  </si>
  <si>
    <t>oppfrysing</t>
  </si>
  <si>
    <t>omstrukturert etter mønster fra andre forstyrrelsesgradienter (RU, SU, FU etc.)</t>
  </si>
  <si>
    <t>OF·0</t>
  </si>
  <si>
    <t>betydelig preg av oppfrysing</t>
  </si>
  <si>
    <t>temmelig sterkt oppfrysingspreget</t>
  </si>
  <si>
    <t>svært sterkt oppfrysingspreget</t>
  </si>
  <si>
    <t>disruptivt oppfrysingspreget</t>
  </si>
  <si>
    <t>OF·a</t>
  </si>
  <si>
    <t>OF·b</t>
  </si>
  <si>
    <t>trinn i NiN 2 spilttet på to nye basistrinn</t>
  </si>
  <si>
    <t>OM</t>
  </si>
  <si>
    <t>oksygenmangel</t>
  </si>
  <si>
    <t>oksisk</t>
  </si>
  <si>
    <t>OF·y</t>
  </si>
  <si>
    <t>periodisk hypoksisk</t>
  </si>
  <si>
    <t>periodisk anoksisk</t>
  </si>
  <si>
    <t>anoksisk</t>
  </si>
  <si>
    <t>OR</t>
  </si>
  <si>
    <t>overrisling</t>
  </si>
  <si>
    <t>ikke overrislet</t>
  </si>
  <si>
    <t>OR·0</t>
  </si>
  <si>
    <t>litt sigevannspåvirket</t>
  </si>
  <si>
    <t>klart digevannspåvirket</t>
  </si>
  <si>
    <t>overrislet</t>
  </si>
  <si>
    <t>foreløpig videreført fra NiN 2, men burde nok delt o-trinnet i et reelt nulltrinn og et observerbart trinn i tråd med praksis i NiN 3, slik at hvert basistrinn omfattet ca. 0,5 ØAE</t>
  </si>
  <si>
    <t>OR·a</t>
  </si>
  <si>
    <t>OR·b</t>
  </si>
  <si>
    <t>OR·c</t>
  </si>
  <si>
    <t>RU</t>
  </si>
  <si>
    <t>rasutsatthet</t>
  </si>
  <si>
    <t>ikke rasutsatt</t>
  </si>
  <si>
    <t>observerbart rasutsatt</t>
  </si>
  <si>
    <t>klart rasutsatt</t>
  </si>
  <si>
    <t>temmelig sterkt rasutsatt</t>
  </si>
  <si>
    <t>svært sterkt rasutsatt</t>
  </si>
  <si>
    <t>disruptivt rasutsatt</t>
  </si>
  <si>
    <t>RU·0</t>
  </si>
  <si>
    <t>RU·a</t>
  </si>
  <si>
    <t>RU·b</t>
  </si>
  <si>
    <t>RU·c</t>
  </si>
  <si>
    <t>RU·¤</t>
  </si>
  <si>
    <t>sedimentbasert forstyrrelse</t>
  </si>
  <si>
    <t>SE·0</t>
  </si>
  <si>
    <t>uten sedimentasjonsforstyrrelsespreg</t>
  </si>
  <si>
    <t>observerbart sedimentasjonsforstyrrelsespreg</t>
  </si>
  <si>
    <t>klart sedimentasjonsforstyrrelsespreg</t>
  </si>
  <si>
    <t>disruptivt sedimentasjonsforstyrrelsespreg</t>
  </si>
  <si>
    <t>SE·a</t>
  </si>
  <si>
    <t>SE·b</t>
  </si>
  <si>
    <t>SE·¤</t>
  </si>
  <si>
    <t>SF</t>
  </si>
  <si>
    <t>saltanriking av mark i fjærebeltet</t>
  </si>
  <si>
    <t>normalsalt</t>
  </si>
  <si>
    <t>SF·0</t>
  </si>
  <si>
    <t>observerbart saltanriket</t>
  </si>
  <si>
    <t>klart saltanriket</t>
  </si>
  <si>
    <t>disruptivt saltanriket</t>
  </si>
  <si>
    <t>SF·a</t>
  </si>
  <si>
    <t>SF·b</t>
  </si>
  <si>
    <t>SF·¤</t>
  </si>
  <si>
    <t>SM</t>
  </si>
  <si>
    <t>størrelsesbasert miljøvariabilitet (i vannforekomster)</t>
  </si>
  <si>
    <t>SM·0</t>
  </si>
  <si>
    <t>hav</t>
  </si>
  <si>
    <t>fjord</t>
  </si>
  <si>
    <t>lite tjern</t>
  </si>
  <si>
    <t>stor innsjø eller poll</t>
  </si>
  <si>
    <t>middels stor innsjø eller poll</t>
  </si>
  <si>
    <t>liten innsjø eller poll</t>
  </si>
  <si>
    <t>stort tjern</t>
  </si>
  <si>
    <t>dam</t>
  </si>
  <si>
    <t>stor pytt</t>
  </si>
  <si>
    <t>liten pytt</t>
  </si>
  <si>
    <t>temporær vannforekomst</t>
  </si>
  <si>
    <t>SM·a</t>
  </si>
  <si>
    <t>SM·b</t>
  </si>
  <si>
    <t>SM·c</t>
  </si>
  <si>
    <t>SM·d</t>
  </si>
  <si>
    <t>SM·e</t>
  </si>
  <si>
    <t>SM·f</t>
  </si>
  <si>
    <t>SM·g</t>
  </si>
  <si>
    <t>SM·h</t>
  </si>
  <si>
    <t>SM·i</t>
  </si>
  <si>
    <t>SM·¤</t>
  </si>
  <si>
    <t>SS</t>
  </si>
  <si>
    <t>sandstabilisering</t>
  </si>
  <si>
    <t>0ky</t>
  </si>
  <si>
    <t>SS·0</t>
  </si>
  <si>
    <t>sanddominert fjærebeltebunn og andre sandkilder</t>
  </si>
  <si>
    <t>k</t>
  </si>
  <si>
    <t>SS·a</t>
  </si>
  <si>
    <t>SS·b</t>
  </si>
  <si>
    <t>SS·c</t>
  </si>
  <si>
    <t>SS·d</t>
  </si>
  <si>
    <t>SS·e</t>
  </si>
  <si>
    <t>SS·f</t>
  </si>
  <si>
    <t>SS·g</t>
  </si>
  <si>
    <t>SS·h</t>
  </si>
  <si>
    <t>SS·i</t>
  </si>
  <si>
    <t>SS·j</t>
  </si>
  <si>
    <t>SS·k</t>
  </si>
  <si>
    <t>SS·y</t>
  </si>
  <si>
    <t>åpner for andre endepunkter for stabilisering av sand enn skogsmark (f.eks. i arktis)</t>
  </si>
  <si>
    <t>åpner for andre sandkilder enn marin sand og at sandkilden ikke er i fjærebeltet</t>
  </si>
  <si>
    <t>naken flyvesand (inkludert sandforstrand)</t>
  </si>
  <si>
    <t>embryonaldyne</t>
  </si>
  <si>
    <t>primærdyne</t>
  </si>
  <si>
    <t>kvit (ustabil) dyne</t>
  </si>
  <si>
    <t>grå (svakt stabilisert) dyne</t>
  </si>
  <si>
    <t>grå (klart stabilisert) dyne</t>
  </si>
  <si>
    <t>brun (nokså etablert) dyne</t>
  </si>
  <si>
    <t>brun (klart etablert) dyne</t>
  </si>
  <si>
    <t>dynehei (stabil dyne)</t>
  </si>
  <si>
    <t>dyneskogsmark og tilsvarende</t>
  </si>
  <si>
    <t>sandskogsmark og tilsvarende</t>
  </si>
  <si>
    <t>åpner for andre suksesjonsveger enn via hei til skogsmark</t>
  </si>
  <si>
    <t>SU</t>
  </si>
  <si>
    <t>skredutsatthet</t>
  </si>
  <si>
    <t>ikke skredutsatt</t>
  </si>
  <si>
    <t>observerbart skredutsatt</t>
  </si>
  <si>
    <t>klart skredutsatt</t>
  </si>
  <si>
    <t>temmelig sterkt skredutsatt</t>
  </si>
  <si>
    <t>svært sterkt skredutsatt</t>
  </si>
  <si>
    <t>disruptivt skredutsatt</t>
  </si>
  <si>
    <t>SU·a</t>
  </si>
  <si>
    <t>RU·de</t>
  </si>
  <si>
    <t>SU·0</t>
  </si>
  <si>
    <t>SU·b</t>
  </si>
  <si>
    <t>SU·c</t>
  </si>
  <si>
    <t>SU·¤</t>
  </si>
  <si>
    <t>trinninndelingen harmonisert med HU, SU etc.</t>
  </si>
  <si>
    <t>trinninndelingen harmonisert med HU, RU etc.</t>
  </si>
  <si>
    <t>SV</t>
  </si>
  <si>
    <t>snødekkebetinget vekstsesongreduksjon</t>
  </si>
  <si>
    <t>0gy</t>
  </si>
  <si>
    <t>SV·0</t>
  </si>
  <si>
    <t>uten snødekkebetinget vekstsesongreduksjon</t>
  </si>
  <si>
    <t>moderat snøleie</t>
  </si>
  <si>
    <t>seint snøleie</t>
  </si>
  <si>
    <t>ekstremt snøleie</t>
  </si>
  <si>
    <t>vegetasjonsfritt snøleie</t>
  </si>
  <si>
    <t>permanent snø- og isdekt mark</t>
  </si>
  <si>
    <t>SV·a</t>
  </si>
  <si>
    <t>SV·b</t>
  </si>
  <si>
    <t>SV·c</t>
  </si>
  <si>
    <t>SV·d</t>
  </si>
  <si>
    <t>SV·e</t>
  </si>
  <si>
    <t>SV·f</t>
  </si>
  <si>
    <t>SV·g</t>
  </si>
  <si>
    <t>SV·¤</t>
  </si>
  <si>
    <t>TF</t>
  </si>
  <si>
    <t>tørrleggingsfare</t>
  </si>
  <si>
    <t>endetrinnet er et overgangstrinn til ny LKM TF</t>
  </si>
  <si>
    <t>permanent vanndekket</t>
  </si>
  <si>
    <t>periodevis tørrlagt</t>
  </si>
  <si>
    <t>ofte tørrlagt</t>
  </si>
  <si>
    <t>oftest eller alltid tørrlagt (ikke vannforekomst)</t>
  </si>
  <si>
    <t>må ses på sin et distruptivt endetrinn for vannforekomster</t>
  </si>
  <si>
    <t>TH</t>
  </si>
  <si>
    <t>terskelhøyde</t>
  </si>
  <si>
    <t>dyp terskel</t>
  </si>
  <si>
    <t>terskel uder sprangsjiktet</t>
  </si>
  <si>
    <t>terskel over sprangsjiktet</t>
  </si>
  <si>
    <t>terskel i fjærebeltet</t>
  </si>
  <si>
    <t>terskel over flomålet</t>
  </si>
  <si>
    <t>TO</t>
  </si>
  <si>
    <t>tuet overflate</t>
  </si>
  <si>
    <t>jevn overflate</t>
  </si>
  <si>
    <t>svakt tuet overflate</t>
  </si>
  <si>
    <t>sterkt tuet overflate</t>
  </si>
  <si>
    <t>TU</t>
  </si>
  <si>
    <t>turbiditet</t>
  </si>
  <si>
    <t>TU·0</t>
  </si>
  <si>
    <t>mye mer findelt i NiN 3 enn i NiN 2</t>
  </si>
  <si>
    <t>TU·a</t>
  </si>
  <si>
    <t>TV</t>
  </si>
  <si>
    <t>tørrleggingsvarighet</t>
  </si>
  <si>
    <t>0ly</t>
  </si>
  <si>
    <t>l</t>
  </si>
  <si>
    <t>TV·0</t>
  </si>
  <si>
    <t>litt turbid</t>
  </si>
  <si>
    <t>temmelig turbid</t>
  </si>
  <si>
    <t>turbid</t>
  </si>
  <si>
    <t>svært turbid</t>
  </si>
  <si>
    <t>sublittoral</t>
  </si>
  <si>
    <t>nedre hydrolittoral</t>
  </si>
  <si>
    <t>øvre hydrolittoral</t>
  </si>
  <si>
    <t>nedre geolittoral (mykmatte)</t>
  </si>
  <si>
    <t>midtre geolittoral (nedre fastmatte)</t>
  </si>
  <si>
    <t>øvre geolittoral øvre fastmatte)</t>
  </si>
  <si>
    <t>nedre bølgeslagsbelte (nedre supralittoral; nedre tuenivå)</t>
  </si>
  <si>
    <t>øvre bølgeslagsbelte (midtre supralittoral; nedre tuenivå)</t>
  </si>
  <si>
    <t>bølgesprutbeltet (øvre supralittoral; øvre tuenivå)</t>
  </si>
  <si>
    <t>saltstøvbeltet (epilittoralbeltet)</t>
  </si>
  <si>
    <t>fastmark</t>
  </si>
  <si>
    <t>TV·a</t>
  </si>
  <si>
    <t>TV·b</t>
  </si>
  <si>
    <t>TV·c</t>
  </si>
  <si>
    <t>TV·d</t>
  </si>
  <si>
    <t>TV·e</t>
  </si>
  <si>
    <t>TV·f</t>
  </si>
  <si>
    <t>TV·g</t>
  </si>
  <si>
    <t>TV·h</t>
  </si>
  <si>
    <t>TV·i</t>
  </si>
  <si>
    <t>TV·j</t>
  </si>
  <si>
    <t>TV·k</t>
  </si>
  <si>
    <t>TV·l</t>
  </si>
  <si>
    <t>TV·y</t>
  </si>
  <si>
    <t>UE</t>
  </si>
  <si>
    <t>uttørkingseksponering</t>
  </si>
  <si>
    <t>ikke uttørkingseksponert</t>
  </si>
  <si>
    <t>0g</t>
  </si>
  <si>
    <t>UE·0</t>
  </si>
  <si>
    <t>UE·a</t>
  </si>
  <si>
    <t>UE·b</t>
  </si>
  <si>
    <t>UE·c</t>
  </si>
  <si>
    <t>UE·d</t>
  </si>
  <si>
    <t>UE·e</t>
  </si>
  <si>
    <t>UE·f</t>
  </si>
  <si>
    <t>UE·g</t>
  </si>
  <si>
    <t>svært lite uttørkingseksponert</t>
  </si>
  <si>
    <t>temmelig lite uttørkingseksponert</t>
  </si>
  <si>
    <t>temmelig uttørkingseksponert</t>
  </si>
  <si>
    <t>klart uttørkingseksponert</t>
  </si>
  <si>
    <t>svært uttørkingseksponert</t>
  </si>
  <si>
    <t>UF</t>
  </si>
  <si>
    <t>uttørkingsfare</t>
  </si>
  <si>
    <t>frisk</t>
  </si>
  <si>
    <t>UF·0</t>
  </si>
  <si>
    <t>temmelig frisk (leside)</t>
  </si>
  <si>
    <t>litt frisk (leside)</t>
  </si>
  <si>
    <t>intermediær</t>
  </si>
  <si>
    <t>litt tørkeutsatt</t>
  </si>
  <si>
    <t>temmelig tørkeutsatt</t>
  </si>
  <si>
    <t>svært tørkeutsatt</t>
  </si>
  <si>
    <t>ekstremt tørkeutsatt</t>
  </si>
  <si>
    <t>VI</t>
  </si>
  <si>
    <t>vindutsatthet</t>
  </si>
  <si>
    <t>uten vindpreg</t>
  </si>
  <si>
    <t>VI·0</t>
  </si>
  <si>
    <t>temmelig sterkt vindpreget</t>
  </si>
  <si>
    <t>Denne LKM-en burde hatt et nederste trinn mellom 0 og a, og vært harmonisert med RU, SU etc.</t>
  </si>
  <si>
    <t>sterkt vindpreget</t>
  </si>
  <si>
    <t>svært sterkt vindpreget</t>
  </si>
  <si>
    <t>disruptiv vinddeflasjon</t>
  </si>
  <si>
    <t>VI·c</t>
  </si>
  <si>
    <t>VI·b</t>
  </si>
  <si>
    <t>VI·a</t>
  </si>
  <si>
    <t>VM</t>
  </si>
  <si>
    <t>vannmetning</t>
  </si>
  <si>
    <t>veldrenert</t>
  </si>
  <si>
    <t>VM·0</t>
  </si>
  <si>
    <t>vekselfuktig</t>
  </si>
  <si>
    <t>fuktig</t>
  </si>
  <si>
    <t>våt</t>
  </si>
  <si>
    <t>VM·a</t>
  </si>
  <si>
    <t>VM·b</t>
  </si>
  <si>
    <t>VM·+</t>
  </si>
  <si>
    <t>VI·¤</t>
  </si>
  <si>
    <t>VS</t>
  </si>
  <si>
    <t>vannsprutintensitet</t>
  </si>
  <si>
    <t>VS·0</t>
  </si>
  <si>
    <t>VS·a</t>
  </si>
  <si>
    <t>VS·b</t>
  </si>
  <si>
    <t>VS·c</t>
  </si>
  <si>
    <t>VS·d</t>
  </si>
  <si>
    <t>VS·¤</t>
  </si>
  <si>
    <t>uten vannsprutpåvirkning</t>
  </si>
  <si>
    <t>fosserøykpreg</t>
  </si>
  <si>
    <t>fossestøvpreg</t>
  </si>
  <si>
    <t>fosseyrpreg</t>
  </si>
  <si>
    <t>fosseregnpreg</t>
  </si>
  <si>
    <t>ferskvannssystem</t>
  </si>
  <si>
    <t>BM</t>
  </si>
  <si>
    <t>kategorier av biologisk menneskepåvirkete bunnsubstrater</t>
  </si>
  <si>
    <t>introduksjon av fiskeart</t>
  </si>
  <si>
    <t>bortfall av fiskeart</t>
  </si>
  <si>
    <t>introduksjon av andre dyregrupper enn fisk</t>
  </si>
  <si>
    <t>bortfall av andre dyregrupper enn fisk</t>
  </si>
  <si>
    <t>introduksjon av planteart</t>
  </si>
  <si>
    <t>semi-naturlig hevdregime</t>
  </si>
  <si>
    <t>beiting</t>
  </si>
  <si>
    <t xml:space="preserve">HR·0 &amp; SP·0 </t>
  </si>
  <si>
    <t>beiting og slått</t>
  </si>
  <si>
    <t>HR·0</t>
  </si>
  <si>
    <t>slått</t>
  </si>
  <si>
    <t xml:space="preserve">HR·0 &amp; SP·a </t>
  </si>
  <si>
    <t>lyngbrenningsregime</t>
  </si>
  <si>
    <t>HR·a</t>
  </si>
  <si>
    <t>MK</t>
  </si>
  <si>
    <t>kategorier av fysikalsk-kjemisk menneskepåvirkning av vannsystemer</t>
  </si>
  <si>
    <t>tungmetaller og andre uorganiske miljøgifter</t>
  </si>
  <si>
    <t>7FA</t>
  </si>
  <si>
    <t>saltbelastning</t>
  </si>
  <si>
    <t>organisk belastning (saprobiering)</t>
  </si>
  <si>
    <t>næringsstoffoverbelastning (eutrofiering)</t>
  </si>
  <si>
    <t>forsuring</t>
  </si>
  <si>
    <t>temperaturregimeendringer</t>
  </si>
  <si>
    <t>gassovermetning</t>
  </si>
  <si>
    <t>kan i ekstreme tilfeller fanges opp som høyt fremmedartsinnslag</t>
  </si>
  <si>
    <t>kombinasjonen av beiting og slått er ikke eksplisitt fanget opp i NiN 2</t>
  </si>
  <si>
    <t>MT</t>
  </si>
  <si>
    <t>kategorier av fysisk menneskepåvirket fastmark</t>
  </si>
  <si>
    <t>klassen SY·c i NiN 2 omfatter alle kategorier biologiske inngrep, men er presisert til bare å omfatte vannmasser, mens BM omfatter bunnsubstrater</t>
  </si>
  <si>
    <t>hard sterkt endret mark på lite modifisert substrat</t>
  </si>
  <si>
    <t>SX·h</t>
  </si>
  <si>
    <t>hard sterkt endret fastmark på sterkt modifisert eller syntetisk substrat</t>
  </si>
  <si>
    <t>løs sterkt endret, lite modifisert substrat</t>
  </si>
  <si>
    <t>løs sterkt endret, lite modifisert substrat preget av kjemisk påvrkning</t>
  </si>
  <si>
    <t>grovt organisk avfall</t>
  </si>
  <si>
    <t>fint organisk avfall</t>
  </si>
  <si>
    <t>konsolidert løst sterkt endret og sterkt modifisert eller syntetisk substrat</t>
  </si>
  <si>
    <t>ikke-konsolidert løst sterkt endret og sterkt modifisert eller syntetisk substrat</t>
  </si>
  <si>
    <t>ny løs mark på tørrlagt innsjøbunn</t>
  </si>
  <si>
    <t>ny fastmark på nedbørsmyrtorv</t>
  </si>
  <si>
    <t>SX·f</t>
  </si>
  <si>
    <t>ny hard mark på tørrlagt innsjøbunn</t>
  </si>
  <si>
    <t>ny hard mark på tørrlagt elvebunn</t>
  </si>
  <si>
    <t>SX·h differensierer ikke mellom lite og sterkt modifiserte substrater, eller ulike opphav</t>
  </si>
  <si>
    <t>SX·e</t>
  </si>
  <si>
    <t>SX·g</t>
  </si>
  <si>
    <t>SX·e er definsjonsgrunnlag for NiN-hovedtypen T35</t>
  </si>
  <si>
    <t>SX·g er definsjonsgrunnlag for NiN-hovedtypen T37, der innholdet i MT·G skilles fra andre MT-klasser hva hovedtypespesifikt inndelingsgrunnlag (SH*)</t>
  </si>
  <si>
    <t>se over</t>
  </si>
  <si>
    <t>ny fastmark på tørrlagt elvebunn</t>
  </si>
  <si>
    <t>ny fastmark på jordvannsmyrtorv</t>
  </si>
  <si>
    <t>SX·f er definsjonsgrunnlag for NiN-hovedtypen T36, der innholdet i MT·K skilles fra andre MT-klasser hva hovedtypespesifikt inndelingsgrunnlag (SH*)</t>
  </si>
  <si>
    <t>kategorier av fysisk menneskepåvirket våtmark</t>
  </si>
  <si>
    <t>grøftet torvmark</t>
  </si>
  <si>
    <t>SX·n</t>
  </si>
  <si>
    <t>torvtak</t>
  </si>
  <si>
    <t>SX·m</t>
  </si>
  <si>
    <t>ny våtmark med opphav i innsjøbunn</t>
  </si>
  <si>
    <t>ny våtmark med opphav i elvebunn</t>
  </si>
  <si>
    <t>ny våtmark med opphav i fastmark</t>
  </si>
  <si>
    <t>SX·o</t>
  </si>
  <si>
    <t>definisjonsgrunnlag for NiN2-hovedtypen V12</t>
  </si>
  <si>
    <t>definisjonsgrunnlag for NiN2-hovedtypen V11</t>
  </si>
  <si>
    <t>definisjonsgrunnlag for NiN2-hovedtypen V13; men skiller ikke mellom ulike opphav</t>
  </si>
  <si>
    <t>MY</t>
  </si>
  <si>
    <t>kategorier av fysisk menneskepåvirkete bunnsubstrater</t>
  </si>
  <si>
    <t>nytt fast sterkt modifisert eller syntetisk substrat</t>
  </si>
  <si>
    <t>ny fast bunn</t>
  </si>
  <si>
    <t>ny løs sedimentbunn</t>
  </si>
  <si>
    <t>ny innsjøbunn med opphav i elvebunn</t>
  </si>
  <si>
    <t>ny innsjøbunn med opphav i ikke-torvproduserende våtmark</t>
  </si>
  <si>
    <t>ny innsjøbunn med opphav i torvproduserende våtmark</t>
  </si>
  <si>
    <t>SX·ac</t>
  </si>
  <si>
    <t>SX·bd</t>
  </si>
  <si>
    <t>SX·a og SX·c skiller ikke mellom lite og sterkt modifiserte substrater, eller ulike opphav</t>
  </si>
  <si>
    <t>SX·b og SX·d skiller ikke mellom ulike opphav</t>
  </si>
  <si>
    <t>SY·b; MK</t>
  </si>
  <si>
    <t>4 &gt; 3 [4 = 4]</t>
  </si>
  <si>
    <t>NiN 2.0: Klassen SY·b (vannmasser sterkt endret gjennom kjemiske inngrep) dekker innholdet i BM, men bare for vassmasser. Ellers finnes 'tilstandsklasser' som dekker korttidsvariasjon med den påvirkningen som fanges opp av MK (f.eks. 7EU. 7MG og 7SU). NiN 2.3: MK implementert med samme basisklasseinndeling som i NiN 3.0.</t>
  </si>
  <si>
    <t>NiN 2.0: Finnes ikke som LKMf med den foreslåtte klasseinndelingen, men noen av klassene finnes som klasser av SX, andre delvis fanget opp som 'tilstandsvariasjon'. NiN 2.3: Til dels fanget opp som klasser av MY, med annen klasseinndeling enn i NiN 3.0.</t>
  </si>
  <si>
    <t>MENNESKEBETINGETE LOKALE KOMPLEKSE MILJØFAKTORER</t>
  </si>
  <si>
    <t>MENNESKEBETINGETE LOKALE KOMPLEKSE MILJØGRADIENTER</t>
  </si>
  <si>
    <t>HA</t>
  </si>
  <si>
    <t>ikke tilrettelagt tresjikt</t>
  </si>
  <si>
    <t>innsjøbunnsystemer</t>
  </si>
  <si>
    <t>?</t>
  </si>
  <si>
    <t>eufotisk fast innsjøbunn</t>
  </si>
  <si>
    <t>Basert på rapport PZ og regneark 'Navn_elveløpstyper_e2_ABS.xlsx'; en del navn endret for å forbedre konsistens; oppdatert med framlegg i NiNnot230</t>
  </si>
  <si>
    <t>elveløp preget av fluviale prosesser (alluviale elveløp)</t>
  </si>
  <si>
    <r>
      <t>enkelt elveløp med jevn, sand- og/eller finmaterialdominert bunn (</t>
    </r>
    <r>
      <rPr>
        <i/>
        <sz val="11"/>
        <color theme="1"/>
        <rFont val="Calibri"/>
        <family val="2"/>
        <scheme val="minor"/>
      </rPr>
      <t>fine bed)</t>
    </r>
  </si>
  <si>
    <t>elveløp preget av glasiale og fluviale prosesser</t>
  </si>
  <si>
    <t>enkelt elveløp i torv</t>
  </si>
  <si>
    <t>enkelt elveløp gjennom torv, med sedimentbunn</t>
  </si>
  <si>
    <t>forgreinet elveløp på delta</t>
  </si>
  <si>
    <t>ferskvannsdelta preget av elveprosesser</t>
  </si>
  <si>
    <t>ferskvannsdelta preget av bølgeprosesser</t>
  </si>
  <si>
    <t>saltvannsdelta preget av bølgeprosesser</t>
  </si>
  <si>
    <r>
      <t>tidevannspreget delta (</t>
    </r>
    <r>
      <rPr>
        <i/>
        <sz val="11"/>
        <color theme="1"/>
        <rFont val="Calibri"/>
        <family val="2"/>
        <scheme val="minor"/>
      </rPr>
      <t>estuarium</t>
    </r>
    <r>
      <rPr>
        <sz val="11"/>
        <color theme="1"/>
        <rFont val="Calibri"/>
        <family val="2"/>
        <scheme val="minor"/>
      </rPr>
      <t>)</t>
    </r>
  </si>
  <si>
    <t>kunstige elveløp og elveløp med sterkt endret hydromorfologi</t>
  </si>
  <si>
    <t>TORVMASSIV-TYPER</t>
  </si>
  <si>
    <t>TM</t>
  </si>
  <si>
    <t>gjenvoksningsmyr</t>
  </si>
  <si>
    <t>flatmyr</t>
  </si>
  <si>
    <t>bakkemyr</t>
  </si>
  <si>
    <t>strengmyr</t>
  </si>
  <si>
    <t>innsjøflommyr</t>
  </si>
  <si>
    <t>elveflommyr</t>
  </si>
  <si>
    <t>saltflommyr</t>
  </si>
  <si>
    <t>strengblandingsmyr</t>
  </si>
  <si>
    <t>øyblandingsmyr</t>
  </si>
  <si>
    <t>palsmyr</t>
  </si>
  <si>
    <t>permafrost-våtmark</t>
  </si>
  <si>
    <t>terrengdekkende myr</t>
  </si>
  <si>
    <t>torvkilde</t>
  </si>
  <si>
    <t>3TO-GV</t>
  </si>
  <si>
    <t>3TO-FA</t>
  </si>
  <si>
    <t>3TO-GS</t>
  </si>
  <si>
    <t>3TO-BA</t>
  </si>
  <si>
    <t>3TO-ST</t>
  </si>
  <si>
    <t>3TO-FL</t>
  </si>
  <si>
    <t>Oversettelsen angis med to variabler; FP (følsomhetspresisjon) og SP (spesifiseringspresisjon), skilt av et ulikhetstegn som viser relasjonen mellom dem</t>
  </si>
  <si>
    <t>FP4: &gt; 95 %; FP3: 80-95 %; FP2; 50-80 %; FP1: 20-50 %; FP0: &lt; 20 %; FPx: uoversettbar</t>
  </si>
  <si>
    <t>SP4: &gt; 95 %; SP3: 80-95 %; SP2; 50-80 %; SP1: 20-50 %; SP0: &lt; 20 %</t>
  </si>
  <si>
    <t>0 &lt; 4</t>
  </si>
  <si>
    <t>3TO-BS</t>
  </si>
  <si>
    <t>3TO-BØ</t>
  </si>
  <si>
    <t>3TO-PA</t>
  </si>
  <si>
    <t>3TO-HK</t>
  </si>
  <si>
    <t>3TO-HP</t>
  </si>
  <si>
    <t>3TO-HA</t>
  </si>
  <si>
    <t>3TO-HN</t>
  </si>
  <si>
    <t>3TO-HE</t>
  </si>
  <si>
    <t>3TO-DK</t>
  </si>
  <si>
    <t>BREMASSIV</t>
  </si>
  <si>
    <t>3TO</t>
  </si>
  <si>
    <t>3BF</t>
  </si>
  <si>
    <t>Ny typeinndeling som for en stor del fanger opp innholdet i torvmarksformer (3TO) i NiN 2</t>
  </si>
  <si>
    <t>bremassiv</t>
  </si>
  <si>
    <t>botnbre</t>
  </si>
  <si>
    <t>platåbre</t>
  </si>
  <si>
    <t>3BF-PB</t>
  </si>
  <si>
    <t>dalbre</t>
  </si>
  <si>
    <t>dalsidebre</t>
  </si>
  <si>
    <t>kalvende bre</t>
  </si>
  <si>
    <t>sammensatt bre</t>
  </si>
  <si>
    <t>regenerert bre</t>
  </si>
  <si>
    <t>3BF-DB</t>
  </si>
  <si>
    <t>3BF-DS</t>
  </si>
  <si>
    <t>3BF-BB</t>
  </si>
  <si>
    <t>3BF-KA</t>
  </si>
  <si>
    <t>3BF-SB</t>
  </si>
  <si>
    <t>3BF-RB</t>
  </si>
  <si>
    <t>&lt; 0,002 mm</t>
  </si>
  <si>
    <t>0,002-0,0063 mm</t>
  </si>
  <si>
    <t>0,0063-0,02 mm</t>
  </si>
  <si>
    <t>0,002-0,063 mm</t>
  </si>
  <si>
    <t>0,063-0,2 mm</t>
  </si>
  <si>
    <t>0,2-0,63 mm</t>
  </si>
  <si>
    <t>0,63-2 mm</t>
  </si>
  <si>
    <t>2-6,3 mm</t>
  </si>
  <si>
    <t>6,3-20 mm</t>
  </si>
  <si>
    <t>20-64 mm</t>
  </si>
  <si>
    <t>64-128 mm</t>
  </si>
  <si>
    <t>128-256 mm</t>
  </si>
  <si>
    <t>256-630 mm</t>
  </si>
  <si>
    <t>630-4096 mm</t>
  </si>
  <si>
    <t>O</t>
  </si>
  <si>
    <t>P</t>
  </si>
  <si>
    <t>Q</t>
  </si>
  <si>
    <t>grøftet fastmark</t>
  </si>
  <si>
    <t>gjennomgripende hogstpåvitkning</t>
  </si>
  <si>
    <t>treslagsskifte</t>
  </si>
  <si>
    <t>skifte fra lauvskog til barskog</t>
  </si>
  <si>
    <t>skifte fra barskog til lauvskog</t>
  </si>
  <si>
    <t>litt åpnet tresjikt</t>
  </si>
  <si>
    <t>åpent tresjikt</t>
  </si>
  <si>
    <t>åpnet, skjøttet tresjikt</t>
  </si>
  <si>
    <t>åpen mark</t>
  </si>
  <si>
    <t>gjennomgripende markforstyrrelse</t>
  </si>
  <si>
    <t>HG</t>
  </si>
  <si>
    <t>R</t>
  </si>
  <si>
    <t>S</t>
  </si>
  <si>
    <t>ingen gjødsling</t>
  </si>
  <si>
    <t>svak gjødsling</t>
  </si>
  <si>
    <t>moderat gjødslingspåvirkning</t>
  </si>
  <si>
    <t>sterk gjødslingspåvirkning</t>
  </si>
  <si>
    <t>overgjødslet mark</t>
  </si>
  <si>
    <t>ny, men gjenspeiler til dels variasjon langs LKM HI i NiN 2</t>
  </si>
  <si>
    <t>gjødsel i fast form</t>
  </si>
  <si>
    <t>tilførsel av gjødsel i fast eller flytende form, som setter et tydelig, men ikke sterkt preg på artssammensetningen; ikke tilstrekkelig tl å betinge sterkt endret mark</t>
  </si>
  <si>
    <t>tilførsel av gjødsel i flytende form (f.eks. gylle) i mengder som resulterer i sterkt endret system</t>
  </si>
  <si>
    <t xml:space="preserve">tilførsel av gjødsel i mengder som er supraoptimale for alle arter, kulturplantene inkludert </t>
  </si>
  <si>
    <t>HI·e</t>
  </si>
  <si>
    <t>HI·fgh</t>
  </si>
  <si>
    <t>HI·i</t>
  </si>
  <si>
    <t>HI·0ab</t>
  </si>
  <si>
    <t>HI·cd</t>
  </si>
  <si>
    <t>HH</t>
  </si>
  <si>
    <t>Beskrivelse av oversettelsen følger prinsippene i oversettelsesnøkler fra NiN 1 til NiN 2</t>
  </si>
  <si>
    <r>
      <t xml:space="preserve">2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1</t>
    </r>
  </si>
  <si>
    <r>
      <t xml:space="preserve">2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2</t>
    </r>
  </si>
  <si>
    <r>
      <t xml:space="preserve">3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2</t>
    </r>
  </si>
  <si>
    <r>
      <t xml:space="preserve">3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3</t>
    </r>
  </si>
  <si>
    <t>ingen høsting</t>
  </si>
  <si>
    <t>HI·0</t>
  </si>
  <si>
    <t>lav utnyttingsgrad</t>
  </si>
  <si>
    <t>ekstensiv utnytting</t>
  </si>
  <si>
    <t>intensiv høsting</t>
  </si>
  <si>
    <t>svært intensiv høsting</t>
  </si>
  <si>
    <t>HI·a</t>
  </si>
  <si>
    <t>HI·bcde</t>
  </si>
  <si>
    <t>HI·fg</t>
  </si>
  <si>
    <t>HI·hi</t>
  </si>
  <si>
    <t>HM</t>
  </si>
  <si>
    <t>uryddet mark</t>
  </si>
  <si>
    <t>mark ryddet for stein</t>
  </si>
  <si>
    <t>ryddet mark med utjevnet overflate</t>
  </si>
  <si>
    <t>tidligere pløyd eller ny mark</t>
  </si>
  <si>
    <t>regelmessig pløyd mark</t>
  </si>
  <si>
    <t>HI·cde</t>
  </si>
  <si>
    <t>HI·cdef</t>
  </si>
  <si>
    <t>HT</t>
  </si>
  <si>
    <t>ingen tråkkpåvirkning</t>
  </si>
  <si>
    <t>svak tråkkpåvirkning</t>
  </si>
  <si>
    <t>moderat tråkkpåvirkning</t>
  </si>
  <si>
    <t>sterk tråkkpåvirkning</t>
  </si>
  <si>
    <t>disruptiv tråkkpåvirkning</t>
  </si>
  <si>
    <t>ny, i så stor grad løsrevet fra LKM HI i NiN 2 at den ikke er oversettbar</t>
  </si>
  <si>
    <t>NATURGITTE STRUKTURERENDE OG FUNKSJONELLE ARTSGRUPPER</t>
  </si>
  <si>
    <t>FS</t>
  </si>
  <si>
    <t>fiskesamfunnskompleksitet</t>
  </si>
  <si>
    <t>ny i NiN 2.3</t>
  </si>
  <si>
    <t>naturlig fisketom vannforekomst</t>
  </si>
  <si>
    <t>FS·0</t>
  </si>
  <si>
    <t>enkelt fiskesamfunn</t>
  </si>
  <si>
    <t>moderat komplekst fiskesamfunn</t>
  </si>
  <si>
    <t>komplekst fiskesamfunn i små og mellomstore sjøer</t>
  </si>
  <si>
    <t>FS·A</t>
  </si>
  <si>
    <t>FS·B</t>
  </si>
  <si>
    <t>FS·C</t>
  </si>
  <si>
    <t>NATURGITT ARTSSAMMENSETNINGSDYNAMIKK</t>
  </si>
  <si>
    <t>økologisk differensiering</t>
  </si>
  <si>
    <t>ØD</t>
  </si>
  <si>
    <t>udifferensiert mark</t>
  </si>
  <si>
    <t>økologisk differensiert mark med rabbepreg</t>
  </si>
  <si>
    <t>økologisk differensiert mark med fjellhei-, leside- eller grasmarkspreg</t>
  </si>
  <si>
    <t>økologisk differensiert mark med snøleiepreg</t>
  </si>
  <si>
    <t>økologisk differensiert mark med skogsmarkspreg</t>
  </si>
  <si>
    <t>økologisk differensiert mark med kildepreg</t>
  </si>
  <si>
    <t>ny i NiN 2.3, operasjonaliserer definisjonen av ulike typer i NiN 2</t>
  </si>
  <si>
    <t>T26-1 &amp; T27-1,3</t>
  </si>
  <si>
    <t>T27-6,7</t>
  </si>
  <si>
    <t>T26-5,6,7 &amp; T27-8</t>
  </si>
  <si>
    <t>T26-3</t>
  </si>
  <si>
    <t>T26-3 &amp; T27-2,4,5</t>
  </si>
  <si>
    <t>T26-1</t>
  </si>
  <si>
    <t>T26-2,4</t>
  </si>
  <si>
    <t>M2</t>
  </si>
  <si>
    <t>Følger NiNnot177e4</t>
  </si>
  <si>
    <t>afotisk fast saltvannsbunn</t>
  </si>
  <si>
    <t xml:space="preserve">Grunntypeinndeling endret fra 20 til 14 GT. Merk at SA har endret basistrinninndeling ift NiN 2 med ett ekstra trinn. </t>
  </si>
  <si>
    <t>HV_A, VF_cd</t>
  </si>
  <si>
    <t>HV_A, VF_ef</t>
  </si>
  <si>
    <t>M2-1,13</t>
  </si>
  <si>
    <t>M2-6,14</t>
  </si>
  <si>
    <t>M2-2,15</t>
  </si>
  <si>
    <t>M2-7,16</t>
  </si>
  <si>
    <t>M2-3,17</t>
  </si>
  <si>
    <t>M2-8,18</t>
  </si>
  <si>
    <t>M2-4,5,19,20</t>
  </si>
  <si>
    <t>M2-9,10,19,20</t>
  </si>
  <si>
    <t>arktisk vann ikke utskilt som egen vannmassekategori (DL) i NiN 2</t>
  </si>
  <si>
    <t>M3</t>
  </si>
  <si>
    <t>fast fjærebeltebunn</t>
  </si>
  <si>
    <t>Grunntypeinndeling uendret</t>
  </si>
  <si>
    <t>M3-1</t>
  </si>
  <si>
    <t>M3-2</t>
  </si>
  <si>
    <t>M3-3</t>
  </si>
  <si>
    <t>M3-4</t>
  </si>
  <si>
    <t>M3-5</t>
  </si>
  <si>
    <t>M3-6</t>
  </si>
  <si>
    <t>M3-7</t>
  </si>
  <si>
    <t>M3-8</t>
  </si>
  <si>
    <t>M3-9</t>
  </si>
  <si>
    <t>M3-10</t>
  </si>
  <si>
    <t>M3-11</t>
  </si>
  <si>
    <t>M3-12</t>
  </si>
  <si>
    <t>M3-13</t>
  </si>
  <si>
    <t>M3-14</t>
  </si>
  <si>
    <t>M3-15</t>
  </si>
  <si>
    <t>M3-16</t>
  </si>
  <si>
    <t>M3-17</t>
  </si>
  <si>
    <t>M3-18</t>
  </si>
  <si>
    <t>grønnalge-spiraltangbunn</t>
  </si>
  <si>
    <t>grønnalge-rurbunn</t>
  </si>
  <si>
    <t>blæretang-bunn</t>
  </si>
  <si>
    <t>spiraltang-bunn</t>
  </si>
  <si>
    <t>sauetang-blåskjell-rurbunn</t>
  </si>
  <si>
    <t>remtang-bunn</t>
  </si>
  <si>
    <t>strandsnegl-blåskjellbunn</t>
  </si>
  <si>
    <t>strandsnegl-blåskjell.rurbunn</t>
  </si>
  <si>
    <t>bunn dominert av filamentæse alger</t>
  </si>
  <si>
    <t>eufotisk marin sedimentbunn</t>
  </si>
  <si>
    <t>M4</t>
  </si>
  <si>
    <t>M4-1</t>
  </si>
  <si>
    <t>M4-3</t>
  </si>
  <si>
    <t>M4-6</t>
  </si>
  <si>
    <t>M4-4</t>
  </si>
  <si>
    <t>M4-2</t>
  </si>
  <si>
    <t>M4-5</t>
  </si>
  <si>
    <t>M4-12</t>
  </si>
  <si>
    <t>M4-14</t>
  </si>
  <si>
    <t>M4-15</t>
  </si>
  <si>
    <t>M4-23</t>
  </si>
  <si>
    <t>M4-44</t>
  </si>
  <si>
    <t>M4-27</t>
  </si>
  <si>
    <t>afotisk marin sedimentbunn</t>
  </si>
  <si>
    <t>fjærebelte-sedimentbunn</t>
  </si>
  <si>
    <t>M5</t>
  </si>
  <si>
    <t>slakmyr</t>
  </si>
  <si>
    <t>konsentrisk høgmyr</t>
  </si>
  <si>
    <t>platåhøgmyr</t>
  </si>
  <si>
    <t>atlantisk høgmyr</t>
  </si>
  <si>
    <t>kanthøgmyr</t>
  </si>
  <si>
    <t>eksentrisk høgmyr</t>
  </si>
  <si>
    <t>skogshøgmyr</t>
  </si>
  <si>
    <t>LANDFORMER I FAST FJELL OG LØSMASSER</t>
  </si>
  <si>
    <t>skredlandformer</t>
  </si>
  <si>
    <t>SK</t>
  </si>
  <si>
    <t>fjellskred</t>
  </si>
  <si>
    <t>talus</t>
  </si>
  <si>
    <t>jordskred</t>
  </si>
  <si>
    <t>talusvoll [protalus]</t>
  </si>
  <si>
    <t>undersjøisk skredgrop</t>
  </si>
  <si>
    <t>leirskred [-grop]</t>
  </si>
  <si>
    <t>flomskred [-vifte]</t>
  </si>
  <si>
    <t>jordpyramide</t>
  </si>
  <si>
    <t>skredblokk</t>
  </si>
  <si>
    <t>TA</t>
  </si>
  <si>
    <t>FL</t>
  </si>
  <si>
    <t>LE</t>
  </si>
  <si>
    <t>SN</t>
  </si>
  <si>
    <t>JP</t>
  </si>
  <si>
    <t>SB</t>
  </si>
  <si>
    <t>KY</t>
  </si>
  <si>
    <t>kystlandformer</t>
  </si>
  <si>
    <t>strandflate</t>
  </si>
  <si>
    <t>kystrestfjell</t>
  </si>
  <si>
    <t>brenningsgrotte</t>
  </si>
  <si>
    <t>kystklippe</t>
  </si>
  <si>
    <t>rauk</t>
  </si>
  <si>
    <t>strandlinje</t>
  </si>
  <si>
    <t>strandvoll</t>
  </si>
  <si>
    <t>krumodde</t>
  </si>
  <si>
    <t>tombolo</t>
  </si>
  <si>
    <t>revle</t>
  </si>
  <si>
    <t>leirslette</t>
  </si>
  <si>
    <t>tidevannsslette</t>
  </si>
  <si>
    <t>KR</t>
  </si>
  <si>
    <t>BR</t>
  </si>
  <si>
    <t>KK</t>
  </si>
  <si>
    <t>RA</t>
  </si>
  <si>
    <t>SL</t>
  </si>
  <si>
    <t>KO</t>
  </si>
  <si>
    <t>vindlandformer</t>
  </si>
  <si>
    <t>flygesanddyne</t>
  </si>
  <si>
    <t>DE</t>
  </si>
  <si>
    <t>deflasjonsgrop</t>
  </si>
  <si>
    <t>elvelandformer</t>
  </si>
  <si>
    <t>VD</t>
  </si>
  <si>
    <t>V-dal</t>
  </si>
  <si>
    <t>elveslette</t>
  </si>
  <si>
    <t>elvevifte</t>
  </si>
  <si>
    <t>elvebanke</t>
  </si>
  <si>
    <t>elvevoll</t>
  </si>
  <si>
    <t>elvedelta</t>
  </si>
  <si>
    <t>elveskrent</t>
  </si>
  <si>
    <t>meanderbue</t>
  </si>
  <si>
    <t>ravine i bresjøsediment</t>
  </si>
  <si>
    <t>ravine i morene</t>
  </si>
  <si>
    <t>leirravine</t>
  </si>
  <si>
    <t>ME</t>
  </si>
  <si>
    <t>RM</t>
  </si>
  <si>
    <t>frostlandformer</t>
  </si>
  <si>
    <t>strukturmark</t>
  </si>
  <si>
    <t>steinbre</t>
  </si>
  <si>
    <t>pingo</t>
  </si>
  <si>
    <t>iskile [-polygon]</t>
  </si>
  <si>
    <t>solifluksjonslobe [-valk]</t>
  </si>
  <si>
    <t>termokarst[grop]</t>
  </si>
  <si>
    <t>TE</t>
  </si>
  <si>
    <t>BE</t>
  </si>
  <si>
    <t>breelvlandformer</t>
  </si>
  <si>
    <t>ES</t>
  </si>
  <si>
    <t>esker</t>
  </si>
  <si>
    <t>kame [punktesker]</t>
  </si>
  <si>
    <t>kameterrasse</t>
  </si>
  <si>
    <t>sandur</t>
  </si>
  <si>
    <t>breelvdelta</t>
  </si>
  <si>
    <t>bresjødelta</t>
  </si>
  <si>
    <t>spylerenne [smeltevannsløp]</t>
  </si>
  <si>
    <t>spylefelt</t>
  </si>
  <si>
    <t>tunneldal</t>
  </si>
  <si>
    <t>gjel</t>
  </si>
  <si>
    <t>ED</t>
  </si>
  <si>
    <t>SR</t>
  </si>
  <si>
    <t>GJ</t>
  </si>
  <si>
    <t>FO</t>
  </si>
  <si>
    <t>forvitringslandformer</t>
  </si>
  <si>
    <t>karstgrotte</t>
  </si>
  <si>
    <t>doline</t>
  </si>
  <si>
    <t>sinterterrasse</t>
  </si>
  <si>
    <t>tafone</t>
  </si>
  <si>
    <t>sokkelstein</t>
  </si>
  <si>
    <t>DO</t>
  </si>
  <si>
    <t>KG</t>
  </si>
  <si>
    <t>DR</t>
  </si>
  <si>
    <t>polje</t>
  </si>
  <si>
    <t>tor</t>
  </si>
  <si>
    <t>FG</t>
  </si>
  <si>
    <t>BS</t>
  </si>
  <si>
    <t>bresjølandformer</t>
  </si>
  <si>
    <t>flombanke fra bresjøtapping</t>
  </si>
  <si>
    <t>flomdyne fra bresjøtapping</t>
  </si>
  <si>
    <t>oppskyllingsnivå fra bresjøtapping</t>
  </si>
  <si>
    <t>elveløp fra bresjøtapping</t>
  </si>
  <si>
    <t>bresjøstrandlinje</t>
  </si>
  <si>
    <t>FB</t>
  </si>
  <si>
    <t>glasiale landformer</t>
  </si>
  <si>
    <t>GL</t>
  </si>
  <si>
    <t>flåg</t>
  </si>
  <si>
    <t>botn</t>
  </si>
  <si>
    <t>hengende dal</t>
  </si>
  <si>
    <t>tind</t>
  </si>
  <si>
    <t>egg</t>
  </si>
  <si>
    <t>U-dal</t>
  </si>
  <si>
    <t>flyttblokk</t>
  </si>
  <si>
    <t>morenehaug</t>
  </si>
  <si>
    <t>drumlin</t>
  </si>
  <si>
    <t>flute</t>
  </si>
  <si>
    <t>megaskala glasial lineasjon</t>
  </si>
  <si>
    <t>knaus og hale</t>
  </si>
  <si>
    <t>murtoo</t>
  </si>
  <si>
    <t>veikimorene</t>
  </si>
  <si>
    <t>randmorene</t>
  </si>
  <si>
    <t>iskjernemorene</t>
  </si>
  <si>
    <t>de Geer-morene</t>
  </si>
  <si>
    <t>rogenmorene</t>
  </si>
  <si>
    <t>sprekkefyllerygg</t>
  </si>
  <si>
    <t>grunningssonekile</t>
  </si>
  <si>
    <t>traumunningsvifte</t>
  </si>
  <si>
    <t>glasitektonisk grop/haug</t>
  </si>
  <si>
    <t>dødisgrop</t>
  </si>
  <si>
    <t>rundsva</t>
  </si>
  <si>
    <t>isskuringsstripe</t>
  </si>
  <si>
    <t>isfjellpløyespor</t>
  </si>
  <si>
    <t>isfjellgrop</t>
  </si>
  <si>
    <t>P-form</t>
  </si>
  <si>
    <t>jettegryte</t>
  </si>
  <si>
    <t>DG</t>
  </si>
  <si>
    <t>DI</t>
  </si>
  <si>
    <t>GG</t>
  </si>
  <si>
    <t>IG</t>
  </si>
  <si>
    <t>IP</t>
  </si>
  <si>
    <t>JE</t>
  </si>
  <si>
    <t>KH</t>
  </si>
  <si>
    <t>MG</t>
  </si>
  <si>
    <t>MU</t>
  </si>
  <si>
    <t>RO</t>
  </si>
  <si>
    <t>TR</t>
  </si>
  <si>
    <t>VU</t>
  </si>
  <si>
    <t>vulkanske landformer</t>
  </si>
  <si>
    <t>undervannsfjell</t>
  </si>
  <si>
    <t>vulkankrater</t>
  </si>
  <si>
    <t>vulkanspalte</t>
  </si>
  <si>
    <t>vulkankjegle</t>
  </si>
  <si>
    <t>lavastrøm</t>
  </si>
  <si>
    <t>lavatunnel</t>
  </si>
  <si>
    <t>hydrotermisk skorstein</t>
  </si>
  <si>
    <t>hydrotermisk haug</t>
  </si>
  <si>
    <t>HS</t>
  </si>
  <si>
    <t>landformer knyttet til skyve-foldebelter</t>
  </si>
  <si>
    <t>foldeås</t>
  </si>
  <si>
    <t>kalkrygg</t>
  </si>
  <si>
    <t>dekkerestfjell</t>
  </si>
  <si>
    <t>landformer knyttet til forkastninger og oppsprekking av berggrunnen</t>
  </si>
  <si>
    <t>aksedal</t>
  </si>
  <si>
    <t>forkastningsrygg</t>
  </si>
  <si>
    <t>forkastningstrinn</t>
  </si>
  <si>
    <t>landformer knyttet til lagdeling av beggrunnen</t>
  </si>
  <si>
    <t>platåfjell</t>
  </si>
  <si>
    <t>benk</t>
  </si>
  <si>
    <t>cuesta</t>
  </si>
  <si>
    <t>hogback</t>
  </si>
  <si>
    <t>konturitt</t>
  </si>
  <si>
    <t>[marine] strømrelaterte landformer</t>
  </si>
  <si>
    <t>[marin] sedimentbølge</t>
  </si>
  <si>
    <t>[marin] sedimentbanke</t>
  </si>
  <si>
    <t>[marin] strømgrop</t>
  </si>
  <si>
    <t>[marint] strømningsspor</t>
  </si>
  <si>
    <t>[marin strømrenne]</t>
  </si>
  <si>
    <t>[marin] kanal</t>
  </si>
  <si>
    <t>SG</t>
  </si>
  <si>
    <t>biogene landformer</t>
  </si>
  <si>
    <t>korallrev</t>
  </si>
  <si>
    <t>utstrømningslandformer</t>
  </si>
  <si>
    <t>UT</t>
  </si>
  <si>
    <t>gasshydratpingo</t>
  </si>
  <si>
    <t>gasshydrateksplosjonskrater</t>
  </si>
  <si>
    <t>pockmark</t>
  </si>
  <si>
    <t>slamvulkan</t>
  </si>
  <si>
    <t>diapir</t>
  </si>
  <si>
    <t>3AB-DG</t>
  </si>
  <si>
    <t>3AR-DE</t>
  </si>
  <si>
    <t>3AB-ES</t>
  </si>
  <si>
    <t>3ER-GJ</t>
  </si>
  <si>
    <t>1 &gt; 4</t>
  </si>
  <si>
    <t>3AR-ES</t>
  </si>
  <si>
    <t>3AR-EB</t>
  </si>
  <si>
    <t>3EL-ME</t>
  </si>
  <si>
    <t>3ER-RB</t>
  </si>
  <si>
    <t>3ER-RL</t>
  </si>
  <si>
    <t>3ER-VD</t>
  </si>
  <si>
    <t>3AR-EV</t>
  </si>
  <si>
    <t>3AR-LV</t>
  </si>
  <si>
    <t>3IK-SP</t>
  </si>
  <si>
    <t>3FP-IP</t>
  </si>
  <si>
    <t>3FP-PI</t>
  </si>
  <si>
    <t>3FP-SB</t>
  </si>
  <si>
    <t>3FP-SM</t>
  </si>
  <si>
    <t>3KJ-DO</t>
  </si>
  <si>
    <t>3KJ-KG</t>
  </si>
  <si>
    <t>3KJ-KO</t>
  </si>
  <si>
    <t>3KJ-KT</t>
  </si>
  <si>
    <t>3EB-BO</t>
  </si>
  <si>
    <t>3AB-EN</t>
  </si>
  <si>
    <t>3AB-DR</t>
  </si>
  <si>
    <t>3AB-FL</t>
  </si>
  <si>
    <t>3EB-HD</t>
  </si>
  <si>
    <t>3AB-IS</t>
  </si>
  <si>
    <t>3MR-PS</t>
  </si>
  <si>
    <t>3EB-SS</t>
  </si>
  <si>
    <t>3ER-JE</t>
  </si>
  <si>
    <t>3AB-PF</t>
  </si>
  <si>
    <t>3AB-RO</t>
  </si>
  <si>
    <t>3EB-RS</t>
  </si>
  <si>
    <t>3EB-TI</t>
  </si>
  <si>
    <t>3EB-UD</t>
  </si>
  <si>
    <t>3KP-KG</t>
  </si>
  <si>
    <t>3KP-KK</t>
  </si>
  <si>
    <t>3AR-LS</t>
  </si>
  <si>
    <t>3KP-RA</t>
  </si>
  <si>
    <t>3KP-SV</t>
  </si>
  <si>
    <t>3KJ-KA</t>
  </si>
  <si>
    <t>3ML-FV</t>
  </si>
  <si>
    <t>3ML-FU</t>
  </si>
  <si>
    <t>3ER-SP</t>
  </si>
  <si>
    <t>3ER-JP</t>
  </si>
  <si>
    <t>3ML-JS</t>
  </si>
  <si>
    <t>3ML-LS</t>
  </si>
  <si>
    <t>3ML-SV</t>
  </si>
  <si>
    <t>3ML-TA</t>
  </si>
  <si>
    <t>3ML-PT</t>
  </si>
  <si>
    <t>3MR-MR</t>
  </si>
  <si>
    <t>3MR-VS</t>
  </si>
  <si>
    <t>3IK-MD</t>
  </si>
  <si>
    <t>3IK-UG</t>
  </si>
  <si>
    <t>3VI</t>
  </si>
  <si>
    <t>3IK-HA</t>
  </si>
  <si>
    <t>3IK-VU</t>
  </si>
  <si>
    <t>M5-1</t>
  </si>
  <si>
    <t>M5-3</t>
  </si>
  <si>
    <t>M5-4</t>
  </si>
  <si>
    <t>M5-11</t>
  </si>
  <si>
    <t>M5-13</t>
  </si>
  <si>
    <t>M5-14</t>
  </si>
  <si>
    <t>M5-20</t>
  </si>
  <si>
    <t>M5-22</t>
  </si>
  <si>
    <t>M5-23</t>
  </si>
  <si>
    <t>M5-27,33</t>
  </si>
  <si>
    <t>M5-29,35</t>
  </si>
  <si>
    <t>M5-27,29,30,33,35,36</t>
  </si>
  <si>
    <t>M6</t>
  </si>
  <si>
    <t>HV_A</t>
  </si>
  <si>
    <t>M6-1</t>
  </si>
  <si>
    <t>HV_B</t>
  </si>
  <si>
    <t>M6-2</t>
  </si>
  <si>
    <t>marin undervannseng</t>
  </si>
  <si>
    <t>M7</t>
  </si>
  <si>
    <t>M7-3</t>
  </si>
  <si>
    <t>M7-4</t>
  </si>
  <si>
    <t>helofytt-saltvannssump</t>
  </si>
  <si>
    <t>M8</t>
  </si>
  <si>
    <t>M8-1</t>
  </si>
  <si>
    <t>littoralbasseng-bunn</t>
  </si>
  <si>
    <t>M9</t>
  </si>
  <si>
    <t>TV-cdefgh, FI_0a, TF_0</t>
  </si>
  <si>
    <t>TV-cdefgh, FI_bcy, TF_0</t>
  </si>
  <si>
    <t>M9-1,4</t>
  </si>
  <si>
    <t>M9-8,9</t>
  </si>
  <si>
    <t>TV-ijk, [FI_0abcy], TF_0</t>
  </si>
  <si>
    <t>TV-ijk, [FI_0abcy], TF_ab</t>
  </si>
  <si>
    <t>M9-2,3,5,6</t>
  </si>
  <si>
    <t>M9-7</t>
  </si>
  <si>
    <t>marin grotte og overheng</t>
  </si>
  <si>
    <t>M10</t>
  </si>
  <si>
    <t>DL_0, GS_ab</t>
  </si>
  <si>
    <t>DL_0, GS_cdy</t>
  </si>
  <si>
    <t>M10-1</t>
  </si>
  <si>
    <t>M10-4</t>
  </si>
  <si>
    <t>M10-2</t>
  </si>
  <si>
    <t>M10-5</t>
  </si>
  <si>
    <t>M10-3</t>
  </si>
  <si>
    <t>kaldt gassoppkomme</t>
  </si>
  <si>
    <t>M11</t>
  </si>
  <si>
    <t>HV_B, KT_A</t>
  </si>
  <si>
    <t>HV_B, KT_B</t>
  </si>
  <si>
    <t>HV_C, KT_A</t>
  </si>
  <si>
    <t>HV_C, KT_B</t>
  </si>
  <si>
    <t>HV_D, KT_A</t>
  </si>
  <si>
    <t>M11-7</t>
  </si>
  <si>
    <t>4 &gt; 0</t>
  </si>
  <si>
    <t>M11-1,2,3,4</t>
  </si>
  <si>
    <t>M11-5,6</t>
  </si>
  <si>
    <r>
      <t xml:space="preserve">1 </t>
    </r>
    <r>
      <rPr>
        <sz val="11"/>
        <color theme="1"/>
        <rFont val="Calibri"/>
        <family val="2"/>
      </rPr>
      <t>≠ 2</t>
    </r>
  </si>
  <si>
    <t>varm havkilde</t>
  </si>
  <si>
    <t>M12</t>
  </si>
  <si>
    <t>JV_ab</t>
  </si>
  <si>
    <t>JV_cd</t>
  </si>
  <si>
    <t>JV_ey</t>
  </si>
  <si>
    <t>M12-1,2,3</t>
  </si>
  <si>
    <t>M12-4,5,6</t>
  </si>
  <si>
    <t>M12-7</t>
  </si>
  <si>
    <t>marin sedimentbunn preget av oksygenmangel</t>
  </si>
  <si>
    <t>M13</t>
  </si>
  <si>
    <t>DL_abcde, OM_b</t>
  </si>
  <si>
    <t>DL_abcde, OM_y</t>
  </si>
  <si>
    <t>DL_y, OM_b</t>
  </si>
  <si>
    <t>DL_y, OM_y</t>
  </si>
  <si>
    <t>M13-1</t>
  </si>
  <si>
    <t>M13-3</t>
  </si>
  <si>
    <t>M13-2</t>
  </si>
  <si>
    <t>M13-4</t>
  </si>
  <si>
    <t>saltvanns-isbunn</t>
  </si>
  <si>
    <t>I2</t>
  </si>
  <si>
    <t>I2-1</t>
  </si>
  <si>
    <t>SA_efg</t>
  </si>
  <si>
    <t>SA_bcd</t>
  </si>
  <si>
    <t>polar havis-underside</t>
  </si>
  <si>
    <t>taretrålingsbunn</t>
  </si>
  <si>
    <t>sterkt endret eller ny saltvannsbunn</t>
  </si>
  <si>
    <t>se NiNnot224</t>
  </si>
  <si>
    <t>se NiNnot177</t>
  </si>
  <si>
    <t>M14,M15</t>
  </si>
  <si>
    <t>ST_I, DL_0, [FI_0]</t>
  </si>
  <si>
    <t>ST_I, DL_abcde, [FI_0]</t>
  </si>
  <si>
    <t>ST_I, DL_y, [FI_0]</t>
  </si>
  <si>
    <t>ST_0, [DL_0abcdey], FI_0a</t>
  </si>
  <si>
    <t>M14-1</t>
  </si>
  <si>
    <t>M14-2</t>
  </si>
  <si>
    <t>M14-3</t>
  </si>
  <si>
    <t>M15-1,3</t>
  </si>
  <si>
    <t>ST_I</t>
  </si>
  <si>
    <t>ST_0</t>
  </si>
  <si>
    <t>M15-4</t>
  </si>
  <si>
    <t>M15-2</t>
  </si>
  <si>
    <t>L1</t>
  </si>
  <si>
    <t>sammenlikningsgrunnlaget er NiN 2.3</t>
  </si>
  <si>
    <t>L1-1</t>
  </si>
  <si>
    <t>L1-2</t>
  </si>
  <si>
    <t>L1-3</t>
  </si>
  <si>
    <t>L1-4</t>
  </si>
  <si>
    <t>L1-5</t>
  </si>
  <si>
    <t>L1-6</t>
  </si>
  <si>
    <t>L1-7</t>
  </si>
  <si>
    <t>L1-8</t>
  </si>
  <si>
    <t>L1-9</t>
  </si>
  <si>
    <t>L1-10</t>
  </si>
  <si>
    <t>L1-11</t>
  </si>
  <si>
    <t>L1-12</t>
  </si>
  <si>
    <t>L1-13</t>
  </si>
  <si>
    <t>eufotisk innsjø-sedimentbunn</t>
  </si>
  <si>
    <t>L2</t>
  </si>
  <si>
    <t>ny som kompleks faktor</t>
  </si>
  <si>
    <t>silt</t>
  </si>
  <si>
    <t>stein</t>
  </si>
  <si>
    <t>blokk</t>
  </si>
  <si>
    <t>DK·defgh</t>
  </si>
  <si>
    <t>DK·st</t>
  </si>
  <si>
    <t>DK·uv</t>
  </si>
  <si>
    <t>topogene torvmassiv</t>
  </si>
  <si>
    <t>alternativt navn: topo-minerogene torvmassiv</t>
  </si>
  <si>
    <t>soligene torvmassiv</t>
  </si>
  <si>
    <t>alternativt navn: soli-minerogene torvmassiv</t>
  </si>
  <si>
    <t>alternativt navn: limno-minerogene torvmassiv; evt. erkjenne at saltflommyr er betinget av thalassogent vann (limno- og thalassogene torvmassiv)</t>
  </si>
  <si>
    <t>alternativt navn: rheo-minerogene torvmassiv</t>
  </si>
  <si>
    <t>mellomstillingsmassiv</t>
  </si>
  <si>
    <t>høgmyrmassiv</t>
  </si>
  <si>
    <t>3TO-PL</t>
  </si>
  <si>
    <t>afotisk innsjø-sedimentbunn</t>
  </si>
  <si>
    <t>KA_ab</t>
  </si>
  <si>
    <t>KA_cd</t>
  </si>
  <si>
    <t>KA_efghi</t>
  </si>
  <si>
    <t>L3</t>
  </si>
  <si>
    <t>L3-1</t>
  </si>
  <si>
    <t>L3-2</t>
  </si>
  <si>
    <t>L3-3</t>
  </si>
  <si>
    <t>helofyttsump</t>
  </si>
  <si>
    <t>L4</t>
  </si>
  <si>
    <t>L4-1</t>
  </si>
  <si>
    <t>KA_abcd</t>
  </si>
  <si>
    <t>KA_efg</t>
  </si>
  <si>
    <t>KA_hi</t>
  </si>
  <si>
    <t>L4-2</t>
  </si>
  <si>
    <t>L4-3</t>
  </si>
  <si>
    <t>innsjø-undervannseng</t>
  </si>
  <si>
    <t>L5</t>
  </si>
  <si>
    <t>L5-1</t>
  </si>
  <si>
    <t>L5-2</t>
  </si>
  <si>
    <t>L5-3</t>
  </si>
  <si>
    <t>myrtorv-bunn</t>
  </si>
  <si>
    <t>nedbørvann</t>
  </si>
  <si>
    <t>KA_ab, [VT_0]</t>
  </si>
  <si>
    <t>KA_cd, [VT_0]</t>
  </si>
  <si>
    <t>KA_efg, [VT_0]</t>
  </si>
  <si>
    <t>KA_hi, [VT_0]</t>
  </si>
  <si>
    <t>L6</t>
  </si>
  <si>
    <t>L6-1</t>
  </si>
  <si>
    <t>L6-2</t>
  </si>
  <si>
    <t>L6-3</t>
  </si>
  <si>
    <t>L6-4</t>
  </si>
  <si>
    <t>L6-5</t>
  </si>
  <si>
    <t>dy- og gytjebunn</t>
  </si>
  <si>
    <t>L7</t>
  </si>
  <si>
    <t>L7-1</t>
  </si>
  <si>
    <t>L7-2</t>
  </si>
  <si>
    <t>L7-3</t>
  </si>
  <si>
    <t>L7-4</t>
  </si>
  <si>
    <t>innsjøbunn som består av grovt organisk materiale</t>
  </si>
  <si>
    <t>L8</t>
  </si>
  <si>
    <t>L8-1</t>
  </si>
  <si>
    <t>innsjøbunn preget av oksygenmangel</t>
  </si>
  <si>
    <t>L9</t>
  </si>
  <si>
    <t>FK_0, OM_b</t>
  </si>
  <si>
    <t>FK_A, [OM_y]</t>
  </si>
  <si>
    <t>FK_B, [OM_y]</t>
  </si>
  <si>
    <t>FK_C, [OM_y]</t>
  </si>
  <si>
    <t>FK_D, [OM_y]</t>
  </si>
  <si>
    <t>FK_E, [OM_y]</t>
  </si>
  <si>
    <t>L9-1</t>
  </si>
  <si>
    <t>L9-2</t>
  </si>
  <si>
    <t>L9-3</t>
  </si>
  <si>
    <t>L9-4</t>
  </si>
  <si>
    <t>L9-5</t>
  </si>
  <si>
    <t>L9-6</t>
  </si>
  <si>
    <t>TH_d</t>
  </si>
  <si>
    <t>KI_e</t>
  </si>
  <si>
    <t>KI_e, JV_a</t>
  </si>
  <si>
    <t>OM_b</t>
  </si>
  <si>
    <t>IT_A, IS_A</t>
  </si>
  <si>
    <t>IT_A, IS_B</t>
  </si>
  <si>
    <t>HH_b</t>
  </si>
  <si>
    <t>ST_E</t>
  </si>
  <si>
    <t>ST_F</t>
  </si>
  <si>
    <t>ST_G</t>
  </si>
  <si>
    <t>innsjø-isbunn</t>
  </si>
  <si>
    <t>IT_A</t>
  </si>
  <si>
    <t>ny innsjøbunn</t>
  </si>
  <si>
    <t>L11</t>
  </si>
  <si>
    <t>2 ≠ 3</t>
  </si>
  <si>
    <t>3 ≠ 3</t>
  </si>
  <si>
    <t>ST_0F</t>
  </si>
  <si>
    <t>L11-1</t>
  </si>
  <si>
    <t>L11-2</t>
  </si>
  <si>
    <t>L12</t>
  </si>
  <si>
    <t>L12-1</t>
  </si>
  <si>
    <t>mderat endret innsjøbunn preget av næringsstoff-overbelastning</t>
  </si>
  <si>
    <t>ny sterkt endret innsjøbunn</t>
  </si>
  <si>
    <t>MY_ABC</t>
  </si>
  <si>
    <t>L14</t>
  </si>
  <si>
    <t>L14-1</t>
  </si>
  <si>
    <t>MY_A, [KA_abcdefghi]</t>
  </si>
  <si>
    <t>MY_B, KA_abcd</t>
  </si>
  <si>
    <t>MY_B, KA_efghi</t>
  </si>
  <si>
    <t>MY_C, KA_abcd</t>
  </si>
  <si>
    <t>MY_C, KA_efghi</t>
  </si>
  <si>
    <t>L14-2</t>
  </si>
  <si>
    <t>L14-3</t>
  </si>
  <si>
    <t>L14-4</t>
  </si>
  <si>
    <t>L14-5</t>
  </si>
  <si>
    <t>MY_D</t>
  </si>
  <si>
    <t>ST_0F, KA_abcd</t>
  </si>
  <si>
    <t>L15</t>
  </si>
  <si>
    <t>L15-1</t>
  </si>
  <si>
    <t>ST_I, KA_abcd</t>
  </si>
  <si>
    <t>ST_0F, KA_efghi</t>
  </si>
  <si>
    <t>ST_I, KA_efghi</t>
  </si>
  <si>
    <t>L15-2</t>
  </si>
  <si>
    <t>L15-3</t>
  </si>
  <si>
    <t>L15-4</t>
  </si>
  <si>
    <t>MY_EF</t>
  </si>
  <si>
    <t>ny innsjøbunn med opphav i våtmarkssystemer</t>
  </si>
  <si>
    <t>innsjøbunn preget av kronisk fysisk forstyrrelse (vannføringsregime-endringer)</t>
  </si>
  <si>
    <t>ST_0F, KA_abcd, [TV_0]</t>
  </si>
  <si>
    <t>L16-1</t>
  </si>
  <si>
    <t>ST_I, KA_abcd, [TV_0]</t>
  </si>
  <si>
    <t>ST_0F, KA_efghi, [TV_0]</t>
  </si>
  <si>
    <t>ST_I, KA_efghi, [TV_0]</t>
  </si>
  <si>
    <t>L16</t>
  </si>
  <si>
    <t>L16-2</t>
  </si>
  <si>
    <t>L16-3</t>
  </si>
  <si>
    <t>L16-4</t>
  </si>
  <si>
    <t>L16-5</t>
  </si>
  <si>
    <t>innsjøbunn preget av kronisk fysiskalsk-kjemisk påvirkning</t>
  </si>
  <si>
    <t>MK_AB, ST_0F</t>
  </si>
  <si>
    <t>L17</t>
  </si>
  <si>
    <t>L17-1</t>
  </si>
  <si>
    <t>MK_AB, ST_I</t>
  </si>
  <si>
    <t>MK_C, [ST_0F]</t>
  </si>
  <si>
    <t>MK_DE, ST_0F</t>
  </si>
  <si>
    <t>MK_DE, ST_I</t>
  </si>
  <si>
    <t>MK_F, ST_0F</t>
  </si>
  <si>
    <t>MK_F, ST_I</t>
  </si>
  <si>
    <t>L17-2</t>
  </si>
  <si>
    <t>L17-3</t>
  </si>
  <si>
    <t>L17-4</t>
  </si>
  <si>
    <t>L17-5</t>
  </si>
  <si>
    <t>L17-6</t>
  </si>
  <si>
    <t>L17-7</t>
  </si>
  <si>
    <t>elvebunnsystemer</t>
  </si>
  <si>
    <t>fast elvebunn</t>
  </si>
  <si>
    <t>O1</t>
  </si>
  <si>
    <t>O1-1</t>
  </si>
  <si>
    <t>KA_a, VF_bc, HU_0a, [BU_0abc, GS_0abcd, TU_0ab]</t>
  </si>
  <si>
    <t>O1-2</t>
  </si>
  <si>
    <t>O1-3</t>
  </si>
  <si>
    <t>O1-4</t>
  </si>
  <si>
    <t>O1-5</t>
  </si>
  <si>
    <t>O1-6</t>
  </si>
  <si>
    <t>O1-7</t>
  </si>
  <si>
    <t>O1-8</t>
  </si>
  <si>
    <t>O1-9</t>
  </si>
  <si>
    <t>O1-10</t>
  </si>
  <si>
    <t>O1-11</t>
  </si>
  <si>
    <t>O1-12</t>
  </si>
  <si>
    <t>O1-13</t>
  </si>
  <si>
    <t>O1-14</t>
  </si>
  <si>
    <t>O1-15</t>
  </si>
  <si>
    <t>O1-16</t>
  </si>
  <si>
    <t>O1-17</t>
  </si>
  <si>
    <t>O1-18</t>
  </si>
  <si>
    <t>O1-19</t>
  </si>
  <si>
    <t>O1-20</t>
  </si>
  <si>
    <t>O1-21</t>
  </si>
  <si>
    <t>O1-22</t>
  </si>
  <si>
    <t>O1-23</t>
  </si>
  <si>
    <t>O1-24</t>
  </si>
  <si>
    <t>O1-25</t>
  </si>
  <si>
    <t>O1-26</t>
  </si>
  <si>
    <t>O1-27</t>
  </si>
  <si>
    <t>O1-28</t>
  </si>
  <si>
    <t>KA_a, VF_d, HU_0a, [BU_0abc, GS_0abcd, TU_0ab]</t>
  </si>
  <si>
    <t>KA_a, VF_ef, HU_0a, [BU_0abc, GS_0abcd, TU_0ab]</t>
  </si>
  <si>
    <t>KA_a, VF_gh, HU_0a, [BU_0abc, GS_0abcd, TU_0ab]</t>
  </si>
  <si>
    <t>KA_b, VF_bc, HU_0a, [BU_0abc, GS_0abcd, TU_0ab]</t>
  </si>
  <si>
    <t>KA_b, VF_d, HU_0a, [BU_0abc, GS_0abcd, TU_0ab]</t>
  </si>
  <si>
    <t>KA_b, VF_ef, HU_0a, [BU_0abc, GS_0abcd, TU_0ab]</t>
  </si>
  <si>
    <t>KA_b, VF_gh, HU_0a, [BU_0abc, GS_0abcd, TU_0ab]</t>
  </si>
  <si>
    <t>KA_cd, VF_bc, HU_0a, [BU_0abc, GS_0abcd, TU_0ab]</t>
  </si>
  <si>
    <t>KA_cd, VF_d, HU_0a, [BU_0abc, GS_0abcd, TU_0ab]</t>
  </si>
  <si>
    <t>KA_cd, VF_ef, HU_0a, [BU_0abc, GS_0abcd, TU_0ab]</t>
  </si>
  <si>
    <t>KA_cd, VF_gh, HU_0a, [BU_0abc, GS_0abcd, TU_0ab]</t>
  </si>
  <si>
    <t>KA_ab, VF_bc, HU_bcy, [BU_0abc, GS_0abcd, TU_0ab]</t>
  </si>
  <si>
    <t>KA_ab, VF_d, HU_bcy, [BU_0abc, GS_0abcd, TU_0ab]</t>
  </si>
  <si>
    <t>KA_ab, VF_ef, HU_bcy, [BU_0abc, GS_0abcd, TU_0ab]</t>
  </si>
  <si>
    <t>KA_ab, VF_gh, HU_bcy, [BU_0abc, GS_0abcd, TU_0ab]</t>
  </si>
  <si>
    <r>
      <t xml:space="preserve">KA_ab, VF_gh, HU_0a, </t>
    </r>
    <r>
      <rPr>
        <sz val="11"/>
        <color rgb="FFFF0000"/>
        <rFont val="Calibri"/>
        <family val="2"/>
        <scheme val="minor"/>
      </rPr>
      <t>BU_y</t>
    </r>
    <r>
      <rPr>
        <sz val="11"/>
        <color theme="1"/>
        <rFont val="Calibri"/>
        <family val="2"/>
        <scheme val="minor"/>
      </rPr>
      <t>, [GS_0abcd, TU_0ab]</t>
    </r>
  </si>
  <si>
    <r>
      <t xml:space="preserve">[ST_0FI, KA_abcdefghi], </t>
    </r>
    <r>
      <rPr>
        <sz val="11"/>
        <color rgb="FFFF0000"/>
        <rFont val="Calibri"/>
        <family val="2"/>
        <scheme val="minor"/>
      </rPr>
      <t>TV_ab</t>
    </r>
  </si>
  <si>
    <t>DL_e, [GS_abcdy]</t>
  </si>
  <si>
    <t>elvesedimentbunn</t>
  </si>
  <si>
    <t>O2-1</t>
  </si>
  <si>
    <t>O2-2</t>
  </si>
  <si>
    <t>O2-5</t>
  </si>
  <si>
    <t>O2-6</t>
  </si>
  <si>
    <t>O2-7</t>
  </si>
  <si>
    <t>O2-8</t>
  </si>
  <si>
    <t>O2-11</t>
  </si>
  <si>
    <t>O2-12</t>
  </si>
  <si>
    <t>O2-13</t>
  </si>
  <si>
    <t>O2-14</t>
  </si>
  <si>
    <t>O2-17</t>
  </si>
  <si>
    <t>O2-18</t>
  </si>
  <si>
    <t>O2-19</t>
  </si>
  <si>
    <t>O2-20</t>
  </si>
  <si>
    <t>O2-21</t>
  </si>
  <si>
    <t>elve-undervannseng</t>
  </si>
  <si>
    <t>L5-4</t>
  </si>
  <si>
    <t>L5-5</t>
  </si>
  <si>
    <t>ferskvannskildebunn</t>
  </si>
  <si>
    <t>KI_d</t>
  </si>
  <si>
    <t>O3</t>
  </si>
  <si>
    <t>Y</t>
  </si>
  <si>
    <t>O3-1</t>
  </si>
  <si>
    <t>O3-2</t>
  </si>
  <si>
    <t>O3-3</t>
  </si>
  <si>
    <t>O3-4</t>
  </si>
  <si>
    <t>O3-5</t>
  </si>
  <si>
    <t>O3-6</t>
  </si>
  <si>
    <t>O3-7</t>
  </si>
  <si>
    <t>O3-8</t>
  </si>
  <si>
    <t>O3-9</t>
  </si>
  <si>
    <t>O3-10</t>
  </si>
  <si>
    <t>O3-11</t>
  </si>
  <si>
    <t>O3-12</t>
  </si>
  <si>
    <t>O3-13</t>
  </si>
  <si>
    <t>O3-14</t>
  </si>
  <si>
    <t>varm ferskvannskildebunn</t>
  </si>
  <si>
    <t>O4</t>
  </si>
  <si>
    <t>O4-1</t>
  </si>
  <si>
    <t>JV_0a, DK_AB, [FK_0]</t>
  </si>
  <si>
    <t>stor blokk</t>
  </si>
  <si>
    <t>JV_bc, DK_AB, [FK_0]</t>
  </si>
  <si>
    <t>O4-2</t>
  </si>
  <si>
    <t>O4-3</t>
  </si>
  <si>
    <t>O4-4</t>
  </si>
  <si>
    <t>O4-5</t>
  </si>
  <si>
    <t>O4-6</t>
  </si>
  <si>
    <t>O4-7</t>
  </si>
  <si>
    <t>O4-8</t>
  </si>
  <si>
    <t>O4-9</t>
  </si>
  <si>
    <t>ny elvebunn</t>
  </si>
  <si>
    <t>O5</t>
  </si>
  <si>
    <t>O5-1</t>
  </si>
  <si>
    <t>elvebunn preget av kronisk fysisk forstyrrelse (vannføringsreime-endringer)</t>
  </si>
  <si>
    <t>O6</t>
  </si>
  <si>
    <t>O6-1</t>
  </si>
  <si>
    <t>O6-2</t>
  </si>
  <si>
    <t>O6-3</t>
  </si>
  <si>
    <t>O6-4</t>
  </si>
  <si>
    <t>O6-5</t>
  </si>
  <si>
    <t>ST_0F, KA_abcd, [TU_0ab]</t>
  </si>
  <si>
    <t>ST_I, KA_abcd, [TU_0ab]</t>
  </si>
  <si>
    <t>ST_0F, KA_efghi, [TU_0ab]</t>
  </si>
  <si>
    <t>ST_I, KA_efghi, [TU_0ab]</t>
  </si>
  <si>
    <r>
      <t xml:space="preserve">[ST_0FI, KA_abcdefghi], </t>
    </r>
    <r>
      <rPr>
        <sz val="11"/>
        <color rgb="FFFF0000"/>
        <rFont val="Calibri"/>
        <family val="2"/>
        <scheme val="minor"/>
      </rPr>
      <t>TU_cy</t>
    </r>
  </si>
  <si>
    <t>elvebunn preget av kronisk fysikalsk-kjemisk påvirkning</t>
  </si>
  <si>
    <t>O7-1</t>
  </si>
  <si>
    <t>O7-2</t>
  </si>
  <si>
    <t>O7-3</t>
  </si>
  <si>
    <t>O7-4</t>
  </si>
  <si>
    <t>nakent berg</t>
  </si>
  <si>
    <t>T1-1</t>
  </si>
  <si>
    <t>L2-1</t>
  </si>
  <si>
    <t>L2-2</t>
  </si>
  <si>
    <t>L2-3</t>
  </si>
  <si>
    <t>L2-4</t>
  </si>
  <si>
    <t>L2-5</t>
  </si>
  <si>
    <t>L2-6</t>
  </si>
  <si>
    <t>L2-7</t>
  </si>
  <si>
    <t>L2-8</t>
  </si>
  <si>
    <t>L2-9</t>
  </si>
  <si>
    <t>L2-10</t>
  </si>
  <si>
    <t>L2-11</t>
  </si>
  <si>
    <t>L2-12</t>
  </si>
  <si>
    <t>L2-13</t>
  </si>
  <si>
    <t>L2-14</t>
  </si>
  <si>
    <t>L2-15</t>
  </si>
  <si>
    <t>L2-16</t>
  </si>
  <si>
    <t>L2-17</t>
  </si>
  <si>
    <t>L2-18</t>
  </si>
  <si>
    <t>L2-19</t>
  </si>
  <si>
    <t>L2-20</t>
  </si>
  <si>
    <t>L2-21</t>
  </si>
  <si>
    <t>L2-22</t>
  </si>
  <si>
    <t>L2-23</t>
  </si>
  <si>
    <t>L2-24</t>
  </si>
  <si>
    <t>L2-25</t>
  </si>
  <si>
    <t>L2-26</t>
  </si>
  <si>
    <t>L2-27</t>
  </si>
  <si>
    <t>L2-28</t>
  </si>
  <si>
    <t>L2-29</t>
  </si>
  <si>
    <t>L2-30</t>
  </si>
  <si>
    <t>L2-31</t>
  </si>
  <si>
    <t>T1</t>
  </si>
  <si>
    <t>T1-2</t>
  </si>
  <si>
    <t>T1-3</t>
  </si>
  <si>
    <t>T1-4</t>
  </si>
  <si>
    <t>T1-5</t>
  </si>
  <si>
    <t>T1-6</t>
  </si>
  <si>
    <t>T1-7</t>
  </si>
  <si>
    <t>T1-8</t>
  </si>
  <si>
    <t>T1-9</t>
  </si>
  <si>
    <t>T1-10</t>
  </si>
  <si>
    <t>T1-11</t>
  </si>
  <si>
    <t>T1-12</t>
  </si>
  <si>
    <t>T1-13</t>
  </si>
  <si>
    <t>T1-14</t>
  </si>
  <si>
    <t>T1-15</t>
  </si>
  <si>
    <t>T1-16</t>
  </si>
  <si>
    <t>T1-17</t>
  </si>
  <si>
    <t>T1-18</t>
  </si>
  <si>
    <t>T1-19</t>
  </si>
  <si>
    <t>T1-20</t>
  </si>
  <si>
    <t>T1-21</t>
  </si>
  <si>
    <t>T1-22</t>
  </si>
  <si>
    <t>T1-23</t>
  </si>
  <si>
    <t>T1-24</t>
  </si>
  <si>
    <t>T1-25</t>
  </si>
  <si>
    <t>T1-26</t>
  </si>
  <si>
    <t>T1-27</t>
  </si>
  <si>
    <t>T1-28</t>
  </si>
  <si>
    <t>T1-29</t>
  </si>
  <si>
    <t>T1-30</t>
  </si>
  <si>
    <t>T1-31</t>
  </si>
  <si>
    <t>T1-32</t>
  </si>
  <si>
    <t>T1-33</t>
  </si>
  <si>
    <t>T1-34</t>
  </si>
  <si>
    <t>T1-35</t>
  </si>
  <si>
    <t>T1-36</t>
  </si>
  <si>
    <t>T1-37</t>
  </si>
  <si>
    <t>T1-38</t>
  </si>
  <si>
    <t>T1-39</t>
  </si>
  <si>
    <t>T1-40</t>
  </si>
  <si>
    <t>T1-41</t>
  </si>
  <si>
    <t>T1-42</t>
  </si>
  <si>
    <t>T1-43</t>
  </si>
  <si>
    <t>T1-44</t>
  </si>
  <si>
    <t>T1-45</t>
  </si>
  <si>
    <t>T1-46</t>
  </si>
  <si>
    <t>T1-47</t>
  </si>
  <si>
    <t>T1-48</t>
  </si>
  <si>
    <t>T1-49</t>
  </si>
  <si>
    <t>T1-50</t>
  </si>
  <si>
    <t>T1-51</t>
  </si>
  <si>
    <t>T1-52</t>
  </si>
  <si>
    <t>T1-53</t>
  </si>
  <si>
    <t>T1-54</t>
  </si>
  <si>
    <t>T1-55</t>
  </si>
  <si>
    <t>T1-56</t>
  </si>
  <si>
    <t>T1-57</t>
  </si>
  <si>
    <t>T1-58</t>
  </si>
  <si>
    <t>T1-59</t>
  </si>
  <si>
    <t>T1-60</t>
  </si>
  <si>
    <t>T1-61</t>
  </si>
  <si>
    <t>T1-62</t>
  </si>
  <si>
    <t>T1-63</t>
  </si>
  <si>
    <t>T1-64</t>
  </si>
  <si>
    <t>T1-65</t>
  </si>
  <si>
    <t>T1-66</t>
  </si>
  <si>
    <t>T1-67</t>
  </si>
  <si>
    <t>T1-68</t>
  </si>
  <si>
    <t>T1-69</t>
  </si>
  <si>
    <t>T1-70</t>
  </si>
  <si>
    <t>T1-71</t>
  </si>
  <si>
    <t>T1-72</t>
  </si>
  <si>
    <t>T1-73</t>
  </si>
  <si>
    <t>T1-74</t>
  </si>
  <si>
    <t>T1-75</t>
  </si>
  <si>
    <t>T1-76</t>
  </si>
  <si>
    <t>T1-81</t>
  </si>
  <si>
    <t>T1-82</t>
  </si>
  <si>
    <t>T1-83</t>
  </si>
  <si>
    <t>T1-84</t>
  </si>
  <si>
    <t>T1-85</t>
  </si>
  <si>
    <t>KA_ab, OR_0, HF_z, UE_0a, VF_0a, VS_0abcd, [SV_0, VI_0a, NG_0a]</t>
  </si>
  <si>
    <t>KA_ab, OR_0, HF_z, UE_bc, VF_0a, VS_0abcd, [SV_0, VI_0a, NG_0a]</t>
  </si>
  <si>
    <t>KA_ab, OR_0, HF_z, UE_de, VF_0a, VS_0abcd, [SV_0, VI_0a, NG_0a]</t>
  </si>
  <si>
    <t>KA_ab, OR_0, HF_z, UE_fg, VF_0a, VS_0abcd, [SV_0, VI_0a, NG_0a]</t>
  </si>
  <si>
    <t>KA_cd, OR_0, HF_z, UE_0a, VF_0a, VS_0abcd, [SV_0, VI_0a, NG_0a]</t>
  </si>
  <si>
    <t>KA_cd, OR_0, HF_z, UE_bc, VF_0a, VS_0abcd, [SV_0, VI_0a, NG_0a]</t>
  </si>
  <si>
    <t>KA_cd, OR_0, HF_z, UE_de, VF_0a, VS_0abcd, [SV_0, VI_0a, NG_0a]</t>
  </si>
  <si>
    <t>KA_cd, OR_0, HF_z, UE_fg, VF_0a, VS_0abcd, [SV_0, VI_0a, NG_0a]</t>
  </si>
  <si>
    <t>KA_ef, OR_0, HF_z, UE_0a, VF_0a, VS_0abcd, [SV_0, VI_0a, NG_0a]</t>
  </si>
  <si>
    <t>KA_ef, OR_0, HF_z, UE_bc, VF_0a, VS_0abcd, [SV_0, VI_0a, NG_0a]</t>
  </si>
  <si>
    <t>KA_ef, OR_0, HF_z, UE_de, VF_0a, VS_0abcd, [SV_0, VI_0a, NG_0a]</t>
  </si>
  <si>
    <t>KA_ef, OR_0, HF_z, UE_fg, VF_0a, VS_0abcd, [SV_0, VI_0a, NG_0a]</t>
  </si>
  <si>
    <t>KA_gh, OR_0, HF_z, UE_0a, VF_0a, VS_0abcd, [SV_0, VI_0a, NG_0a]</t>
  </si>
  <si>
    <t>KA_gh, OR_0, HF_z, UE_bc, VF_0a, VS_0abcd, [SV_0, VI_0a, NG_0a]</t>
  </si>
  <si>
    <t>KA_gh, OR_0, HF_z, UE_de, VF_0a, VS_0abcd, [SV_0, VI_0a, NG_0a]</t>
  </si>
  <si>
    <t>KA_gh, OR_0, HF_z, UE_fg, VF_0a, VS_0abcd, [SV_0, VI_0a, NG_0a]</t>
  </si>
  <si>
    <t>KA_i, OR_0, HF_z, UE_0a, VF_0a, VS_0abcd, [SV_0, VI_0a, NG_0a]</t>
  </si>
  <si>
    <t>KA_i, OR_0, HF_z, UE_bc, VF_0a, VS_0abcd, [SV_0, VI_0a, NG_0a]</t>
  </si>
  <si>
    <t>KA_i, OR_0, HF_z, UE_de, VF_0a, VS_0abcd, [SV_0, VI_0a, NG_0a]</t>
  </si>
  <si>
    <t>KA_i, OR_0, HF_z, UE_fg, VF_0a, VS_0abcd, [SV_0, VI_0a, NG_0a]</t>
  </si>
  <si>
    <t>KA_ab, OR_ab, [HF_0abcdz], UE_0abc, VF_0a, VS_0abcd, [SV_0, VI_0a, NG_0a]</t>
  </si>
  <si>
    <t>KA_ab, OR_ab, [HF_0abcdz], UE_de, VF_0a, VS_0abcd, [SV_0, VI_0a, NG_0a]</t>
  </si>
  <si>
    <t>KA_ab, OR_ab, [HF_0abcdz], UE_fg, VF_0a, VS_0abcd, [SV_0, VI_0a, NG_0a]</t>
  </si>
  <si>
    <t>KA_cd, OR_ab, [HF_0abcdz], UE_0abc, VF_0a, VS_0abcd, [SV_0, VI_0a, NG_0a]</t>
  </si>
  <si>
    <t>KA_cd, OR_ab, [HF_0abcdz], UE_de, VF_0a, VS_0abcd, [SV_0, VI_0a, NG_0a]</t>
  </si>
  <si>
    <t>KA_cd, OR_ab, [HF_0abcdz], UE_fg, VF_0a, VS_0abcd, [SV_0, VI_0a, NG_0a]</t>
  </si>
  <si>
    <t>KA_ef, OR_ab, [HF_0abcdz], UE_0abc, VF_0a, VS_0abcd, [SV_0, VI_0a, NG_0a]</t>
  </si>
  <si>
    <t>KA_ef, OR_ab, [HF_0abcdz], UE_de, VF_0a, VS_0abcd, [SV_0, VI_0a, NG_0a]</t>
  </si>
  <si>
    <t>KA_ef, OR_ab, [HF_0abcdz], UE_fg, VF_0a, VS_0abcd, [SV_0, VI_0a, NG_0a]</t>
  </si>
  <si>
    <t>KA_ghi, OR_ab, [HF_0abcdz], UE_0abc, VF_0a, VS_0abcd, [SV_0, VI_0a, NG_0a]</t>
  </si>
  <si>
    <t>KA_ghi, OR_ab, [HF_0abcdz], UE_de, VF_0a, VS_0abcd, [SV_0, VI_0a, NG_0a]</t>
  </si>
  <si>
    <t>KA_ghi, OR_ab, [HF_0abcdz], UE_fg, VF_0a, VS_0abcd, [SV_0, VI_0a, NG_0a]</t>
  </si>
  <si>
    <t>KA_ab, OR_c, [HF_0abcdz], UE_0abc, VF_0a, VS_0abcd, [SV_0, VI_0a, NG_0a]</t>
  </si>
  <si>
    <t>KA_ab, OR_c, [HF_0abcdz], UE_defg, VF_0a, VS_0abcd, [SV_0, VI_0a, NG_0a]</t>
  </si>
  <si>
    <t>KA_cd, OR_c, [HF_0abcdz], UE_0abc, VF_0a, VS_0abcd, [SV_0, VI_0a, NG_0a]</t>
  </si>
  <si>
    <t>KA_cd, OR_c, [HF_0abcdz], UE_defg, VF_0a, VS_0abcd, [SV_0, VI_0a, NG_0a]</t>
  </si>
  <si>
    <t>KA_ef, OR_c, [HF_0abcdz], UE_0abc, VF_0a, VS_0abcd, [SV_0, VI_0a, NG_0a]</t>
  </si>
  <si>
    <t>KA_ef, OR_c, [HF_0abcdz], UE_defg, VF_0a, VS_0abcd, [SV_0, VI_0a, NG_0a]</t>
  </si>
  <si>
    <t>KA_ghi, OR_c, [HF_0abcdz], UE_0abc, VF_0a, VS_0abcd, [SV_0, VI_0a, NG_0a]</t>
  </si>
  <si>
    <t>KA_ghi, OR_c, [HF_0abcdz], UE_defg, VF_0a, VS_0abcd, [SV_0, VI_0a, NG_0a]</t>
  </si>
  <si>
    <t>KA_ab, OR_0, HF_0abcd, UE_0a, VF_0a, VS_0abcd, [SV_0, VI_0a, NG_0a]</t>
  </si>
  <si>
    <t>KA_ab, OR_0, HF_0abcd, UE_bc, VF_0a, VS_0abcd, [SV_0, VI_0a, NG_0a]</t>
  </si>
  <si>
    <t>KA_ab, OR_0, HF_0abcd, UE_de, VF_0a, VS_0abcd, [SV_0, VI_0a, NG_0a]</t>
  </si>
  <si>
    <t>KA_ab, OR_0, HF_0abcd, UE_fg, VF_0a, VS_0abcd, [SV_0, VI_0a, NG_0a]</t>
  </si>
  <si>
    <t>KA_cd, OR_0, HF_0abcd, UE_0a, VF_0a, VS_0abcd, [SV_0, VI_0a, NG_0a]</t>
  </si>
  <si>
    <t>KA_cd, OR_0, HF_0abcd, UE_bc, VF_0a, VS_0abcd, [SV_0, VI_0a, NG_0a]</t>
  </si>
  <si>
    <t>KA_cd, OR_0, HF_0abcd, UE_de, VF_0a, VS_0abcd, [SV_0, VI_0a, NG_0a]</t>
  </si>
  <si>
    <t>KA_cd, OR_0, HF_0abcd, UE_fg, VF_0a, VS_0abcd, [SV_0, VI_0a, NG_0a]</t>
  </si>
  <si>
    <t>KA_ef, OR_0, HF_0abcd, UE_0a, VF_0a, VS_0abcd, [SV_0, VI_0a, NG_0a]</t>
  </si>
  <si>
    <t>KA_ef, OR_0, HF_0abcd, UE_bc, VF_0a, VS_0abcd, [SV_0, VI_0a, NG_0a]</t>
  </si>
  <si>
    <t>KA_ef, OR_0, HF_0abcd, UE_de, VF_0a, VS_0abcd, [SV_0, VI_0a, NG_0a]</t>
  </si>
  <si>
    <t>KA_ef, OR_0, HF_0abcd, UE_fg, VF_0a, VS_0abcd, [SV_0, VI_0a, NG_0a]</t>
  </si>
  <si>
    <t>KA_gh, OR_0, HF_0abcd, UE_0a, VF_0a, VS_0abcd, [SV_0, VI_0a, NG_0a]</t>
  </si>
  <si>
    <t>KA_gh, OR_0, HF_0abcd, UE_bc, VF_0a, VS_0abcd, [SV_0, VI_0a, NG_0a]</t>
  </si>
  <si>
    <t>KA_gh, OR_0, HF_0abcd, UE_de, VF_0a, VS_0abcd, [SV_0, VI_0a, NG_0a]</t>
  </si>
  <si>
    <t>KA_gh, OR_0, HF_0abcd, UE_fg, VF_0a, VS_0abcd, [SV_0, VI_0a, NG_0a]</t>
  </si>
  <si>
    <t>KA_i, OR_0, HF_0abcd, UE_0a, VF_0a, VS_0abcd, [SV_0, VI_0a, NG_0a]</t>
  </si>
  <si>
    <t>KA_i, OR_0, HF_0abcd, UE_bc, VF_0a, VS_0abcd, [SV_0, VI_0a, NG_0a]</t>
  </si>
  <si>
    <t>KA_i, OR_0, HF_0abcd, UE_de, VF_0a, VS_0abcd, [SV_0, VI_0a, NG_0a]</t>
  </si>
  <si>
    <t>KA_i, OR_0, HF_0abcd, UE_fg, VF_0a, VS_0abcd, [SV_0, VI_0a, NG_0a]</t>
  </si>
  <si>
    <r>
      <t xml:space="preserve">[KA_abcdefghi, OR_0abc, HF_0abcdz, UE_0abcdefg, VF_0a, VS_0abcd, </t>
    </r>
    <r>
      <rPr>
        <sz val="11"/>
        <rFont val="Calibri"/>
        <family val="2"/>
        <scheme val="minor"/>
      </rPr>
      <t>SV_0</t>
    </r>
    <r>
      <rPr>
        <sz val="11"/>
        <color theme="1"/>
        <rFont val="Calibri"/>
        <family val="2"/>
        <scheme val="minor"/>
      </rPr>
      <t xml:space="preserve">, VI_0a], </t>
    </r>
    <r>
      <rPr>
        <sz val="11"/>
        <color rgb="FFFF0000"/>
        <rFont val="Calibri"/>
        <family val="2"/>
        <scheme val="minor"/>
      </rPr>
      <t>NG_bcdy</t>
    </r>
  </si>
  <si>
    <t>KA_ab, [OR_0abc], HF_0abcd, [UE_0abc], VF_bcdef, [VS_0abcd, SV_0, VI_0a, NG_0a]</t>
  </si>
  <si>
    <t>KA_ab, [OR_0abc], HF_z, [UE_0abc], VF_bcdef, [VS_0abcd, SV_0, VI_0a, NG_0a]</t>
  </si>
  <si>
    <t>KA_cd, [OR_0abc], HF_0abcd, [UE_0abc], VF_bcdef, [VS_0abcd, SV_0, VI_0a, NG_0a]</t>
  </si>
  <si>
    <t>KA_cd, [OR_0abc], HF_z, [UE_0abc], VF_bcdef, [VS_0abcd, SV_0, VI_0a, NG_0a]</t>
  </si>
  <si>
    <t>KA_ef, [OR_0abc], HF_0abcd, [UE_0abc], VF_bcdef, [VS_0abcd, SV_0, VI_0a, NG_0a]</t>
  </si>
  <si>
    <t>KA_ef, [OR_0abc], HF_z, [UE_0abc], VF_bcdef, [VS_0abcd, SV_0, VI_0a, NG_0a]</t>
  </si>
  <si>
    <t>KA_ghi, [OR_0abc], HF_0abcd, [UE_0abc], VF_bcdef, [VS_0abcd, SV_0, VI_0a, NG_0a]</t>
  </si>
  <si>
    <t>KA_ghi, [OR_0abc], HF_z, [UE_0abc], VF_bcdef, [VS_0abcd, SV_0, VI_0a, NG_0a]</t>
  </si>
  <si>
    <t>KA_ab, [OR_0abc], HF_0abcd, [UE_0abc, VF_0abc], VS_e, [SV_0, VI_0a, NG_0a]</t>
  </si>
  <si>
    <t>KA_ab, [OR_0abc], HF_z, [UE_0abc, VF_0abc], VS_e, [SV_0, VI_0a, NG_0a]</t>
  </si>
  <si>
    <t>KA_cd, [OR_0abc], HF_0abcd, [UE_0abc, VF_0abc], VS_e, [SV_0, VI_0a, NG_0a]</t>
  </si>
  <si>
    <t>KA_cd, [OR_0abc], HF_z, [UE_0abc, VF_0abc], VS_e, [SV_0, VI_0a, NG_0a]</t>
  </si>
  <si>
    <t>KA_ef, [OR_0abc], HF_0abcd, [UE_0abc, VF_0abc], VS_e, [SV_0, VI_0a, NG_0a]</t>
  </si>
  <si>
    <t>KA_ef, [OR_0abc], HF_z, [UE_0abc, VF_0abc], VS_e, [SV_0, VI_0a, NG_0a]</t>
  </si>
  <si>
    <t>KA_ghi, [OR_0abc], HF_0abcd, [UE_0abc, VF_0abc], VS_e, [SV_0, VI_0a, NG_0a]</t>
  </si>
  <si>
    <t>KA_ghi, [OR_0abc], HF_z, [UE_0abc, VF_0abc], VS_e, [SV_0, VI_0a, NG_0a]</t>
  </si>
  <si>
    <r>
      <t xml:space="preserve">KA_abcd, [OR_0abc, HF_0abcdz, UE_0abcdefg, VF_0a, VS_0abcd], </t>
    </r>
    <r>
      <rPr>
        <sz val="11"/>
        <color rgb="FFFF0000"/>
        <rFont val="Calibri"/>
        <family val="2"/>
        <scheme val="minor"/>
      </rPr>
      <t>SV_abcd</t>
    </r>
    <r>
      <rPr>
        <sz val="11"/>
        <color theme="1"/>
        <rFont val="Calibri"/>
        <family val="2"/>
        <scheme val="minor"/>
      </rPr>
      <t>, [VI_0a, NG_0a]</t>
    </r>
  </si>
  <si>
    <r>
      <t xml:space="preserve">KA_efghi, [OR_0abc, HF_0abcdz, UE_0abcdefg, VF_0a, VS_0abcd], </t>
    </r>
    <r>
      <rPr>
        <sz val="11"/>
        <color rgb="FFFF0000"/>
        <rFont val="Calibri"/>
        <family val="2"/>
        <scheme val="minor"/>
      </rPr>
      <t>SV_abcd</t>
    </r>
    <r>
      <rPr>
        <sz val="11"/>
        <color theme="1"/>
        <rFont val="Calibri"/>
        <family val="2"/>
        <scheme val="minor"/>
      </rPr>
      <t>, [VI_0a, NG_0a]</t>
    </r>
  </si>
  <si>
    <r>
      <t xml:space="preserve">KA_abcd, [OR_0abc, HF_0abcdz, UE_0abcdefg, VF_0a, VS_0abcd, SV_0], </t>
    </r>
    <r>
      <rPr>
        <sz val="11"/>
        <color rgb="FFFF0000"/>
        <rFont val="Calibri"/>
        <family val="2"/>
        <scheme val="minor"/>
      </rPr>
      <t>VI_bcy</t>
    </r>
    <r>
      <rPr>
        <sz val="11"/>
        <color theme="1"/>
        <rFont val="Calibri"/>
        <family val="2"/>
        <scheme val="minor"/>
      </rPr>
      <t>, [NG_0a]</t>
    </r>
  </si>
  <si>
    <r>
      <t>KA_efghi, [OR_0abc, HF_0abcdz, UE_0abcdefg, VF_0a, VS_0abcd, SV_0],</t>
    </r>
    <r>
      <rPr>
        <sz val="11"/>
        <color rgb="FFFF0000"/>
        <rFont val="Calibri"/>
        <family val="2"/>
        <scheme val="minor"/>
      </rPr>
      <t xml:space="preserve"> VI_bcy</t>
    </r>
    <r>
      <rPr>
        <sz val="11"/>
        <color theme="1"/>
        <rFont val="Calibri"/>
        <family val="2"/>
        <scheme val="minor"/>
      </rPr>
      <t>, [NG_0a]</t>
    </r>
  </si>
  <si>
    <t>åpen grunnlendt mark</t>
  </si>
  <si>
    <t>KA_bc, UF_ef, VM_0a</t>
  </si>
  <si>
    <r>
      <t xml:space="preserve">2 </t>
    </r>
    <r>
      <rPr>
        <sz val="11"/>
        <color theme="1"/>
        <rFont val="Calibri"/>
        <family val="2"/>
      </rPr>
      <t>≠ 3</t>
    </r>
  </si>
  <si>
    <t>T2-1</t>
  </si>
  <si>
    <t>KA_bc, UF_gh, VM_0a</t>
  </si>
  <si>
    <t>KA_def, UF_ef, VM_0a</t>
  </si>
  <si>
    <t>KA_def, UF_gh, VM_0a</t>
  </si>
  <si>
    <t>KA_ghi, UF_ef, VM_0a</t>
  </si>
  <si>
    <t>T2-2</t>
  </si>
  <si>
    <t>T2-3</t>
  </si>
  <si>
    <t>T2-4</t>
  </si>
  <si>
    <t>T2-7</t>
  </si>
  <si>
    <t>T2-8</t>
  </si>
  <si>
    <r>
      <t xml:space="preserve">3 </t>
    </r>
    <r>
      <rPr>
        <sz val="11"/>
        <color theme="1"/>
        <rFont val="Calibri"/>
        <family val="2"/>
      </rPr>
      <t>≠ 1</t>
    </r>
  </si>
  <si>
    <t>KA_ghi, UF_gh, VM_0a</t>
  </si>
  <si>
    <t>arktisk-alpin hei og leside</t>
  </si>
  <si>
    <t>T3</t>
  </si>
  <si>
    <t>KA_bc, UF_bc, VM_0a, [KI_0a]</t>
  </si>
  <si>
    <t>T3-1</t>
  </si>
  <si>
    <t>KA_bc, UF_de, VM_0a, [KI_0a]</t>
  </si>
  <si>
    <t>KA_bc, UF_fg, VM_0a, [KI_0a]</t>
  </si>
  <si>
    <t>T3-2</t>
  </si>
  <si>
    <t>T3-3</t>
  </si>
  <si>
    <t>KA_def, UF_de, VM_0a, [KI_0a]</t>
  </si>
  <si>
    <t>KA_def, UF_bc, VM_0a, [KI_0a]</t>
  </si>
  <si>
    <t>KA_def, UF_fg, VM_0a, [KI_0a]</t>
  </si>
  <si>
    <t>T3-4</t>
  </si>
  <si>
    <t>T3-5</t>
  </si>
  <si>
    <t>KA_ghi, UF_bc, VM_0a, [KI_0a]</t>
  </si>
  <si>
    <t>KA_ghi, UF_de, VM_0a, [KI_0a]</t>
  </si>
  <si>
    <t>KA_ghi, UF_fg, VM_0a, [KI_0a]</t>
  </si>
  <si>
    <t>T3-6</t>
  </si>
  <si>
    <t>T3-10</t>
  </si>
  <si>
    <t>T3-11</t>
  </si>
  <si>
    <t>T3-12</t>
  </si>
  <si>
    <r>
      <t xml:space="preserve">1 </t>
    </r>
    <r>
      <rPr>
        <sz val="11"/>
        <color theme="1"/>
        <rFont val="Calibri"/>
        <family val="2"/>
      </rPr>
      <t>≠ 3</t>
    </r>
  </si>
  <si>
    <t>T3-13</t>
  </si>
  <si>
    <t>T3-14</t>
  </si>
  <si>
    <t>KA_j, UF_de, VM_0a, [KI_0a]</t>
  </si>
  <si>
    <t>KA_j, UF_fg, VM_0a, [KI_0a]</t>
  </si>
  <si>
    <t>arktisk-alpin grasmark</t>
  </si>
  <si>
    <t>KA_bc</t>
  </si>
  <si>
    <t>KA_def</t>
  </si>
  <si>
    <t>KA_ghi</t>
  </si>
  <si>
    <t>T22-1,2</t>
  </si>
  <si>
    <t>T22-3,4</t>
  </si>
  <si>
    <t>T4</t>
  </si>
  <si>
    <t>KA_bc, UF_ab, VM_0a, [KI_0a, SS_wy]</t>
  </si>
  <si>
    <t>KA_bc, UF_cd, VM_0a, [KI_0a, SS_wy]</t>
  </si>
  <si>
    <t>KA_def, UF_ab, VM_0a, [KI_0a, SS_wy]</t>
  </si>
  <si>
    <t>KA_ghi, UF_ab, VM_0a, [KI_0a, SS_wy]</t>
  </si>
  <si>
    <t>KA_def, UF_cd, VM_0a, [KI_0a, SS_wy]</t>
  </si>
  <si>
    <t>KA_ghi, UF_cd, VM_0a, [KI_0a, SS_wy]</t>
  </si>
  <si>
    <t>KA_bc, UF_ef, VM_0a, [KI_0a, SS_wy]</t>
  </si>
  <si>
    <t>KA_def, UF_ef, VM_0a, [KI_0a, SS_wy]</t>
  </si>
  <si>
    <t>KA_ghi, UF_ef, VM_0a, [KI_0a, SS_wy]</t>
  </si>
  <si>
    <t>KA_bc, UF_gh, VM_0a, [KI_0a, SS_wy]</t>
  </si>
  <si>
    <t>KA_def, UF_gh, VM_0a, [KI_0a, SS_wy]</t>
  </si>
  <si>
    <t>KA_ghi, UF_gh, VM_0a, [KI_0a, SS_wy]</t>
  </si>
  <si>
    <t>T4-5</t>
  </si>
  <si>
    <t>T4-9</t>
  </si>
  <si>
    <t>T4-13</t>
  </si>
  <si>
    <t>T4-5,9</t>
  </si>
  <si>
    <t>T4-10</t>
  </si>
  <si>
    <t>T4-2</t>
  </si>
  <si>
    <t>T4-4</t>
  </si>
  <si>
    <t>T4-18</t>
  </si>
  <si>
    <t>T4-17</t>
  </si>
  <si>
    <t>T4-6</t>
  </si>
  <si>
    <t>T4-8</t>
  </si>
  <si>
    <t>T4-12</t>
  </si>
  <si>
    <t>T4-14</t>
  </si>
  <si>
    <t>T4-16</t>
  </si>
  <si>
    <t>T4-6,10</t>
  </si>
  <si>
    <t>T4-8,12,19,20</t>
  </si>
  <si>
    <t>strandberg</t>
  </si>
  <si>
    <t>T6</t>
  </si>
  <si>
    <t>T6-1</t>
  </si>
  <si>
    <t>T6-4</t>
  </si>
  <si>
    <t>T6-5</t>
  </si>
  <si>
    <t>T6-6</t>
  </si>
  <si>
    <t>T6-7</t>
  </si>
  <si>
    <t>grotte og overheng</t>
  </si>
  <si>
    <t>T5-1</t>
  </si>
  <si>
    <t>T5</t>
  </si>
  <si>
    <t>GS_y, [KA_abcdefghi, UE_0]</t>
  </si>
  <si>
    <t>GS_a, KA_abc, UE_0abc</t>
  </si>
  <si>
    <t>GS_a, KA_def, UE_0abc</t>
  </si>
  <si>
    <t>GS_a, KA_ghi, UE_0abc</t>
  </si>
  <si>
    <t>GS_bcd, KA_ghi, [UE_0]</t>
  </si>
  <si>
    <t>GS_a, KA_abc, UE_defg</t>
  </si>
  <si>
    <t>GS_a, KA_def, UE_defg</t>
  </si>
  <si>
    <t>GS_a, KA_ghi, UE_defg</t>
  </si>
  <si>
    <t>T5-2</t>
  </si>
  <si>
    <t>T5-3</t>
  </si>
  <si>
    <t>T5-4</t>
  </si>
  <si>
    <t>GS_bcd, KA_abcdef, [UE_0]</t>
  </si>
  <si>
    <t>T5-5</t>
  </si>
  <si>
    <t>T5-6,7</t>
  </si>
  <si>
    <t>T5-8</t>
  </si>
  <si>
    <t>T5-9</t>
  </si>
  <si>
    <t>T5-10</t>
  </si>
  <si>
    <t>strand (på løsmasser)</t>
  </si>
  <si>
    <t>T21,T29</t>
  </si>
  <si>
    <t>DK_A, [TV_cdefgh, ST_0, IF_0ab]</t>
  </si>
  <si>
    <t>DK_B, [TV_cdefgh, ST_0, IF_0ab]</t>
  </si>
  <si>
    <t>T21-1</t>
  </si>
  <si>
    <t>T29-8</t>
  </si>
  <si>
    <t>T29-7</t>
  </si>
  <si>
    <t>T29-1,2</t>
  </si>
  <si>
    <t>T29-5,6,9</t>
  </si>
  <si>
    <t xml:space="preserve">ny </t>
  </si>
  <si>
    <t>T11-2, T29-3,4</t>
  </si>
  <si>
    <t>T11</t>
  </si>
  <si>
    <t>2 ≠ 2</t>
  </si>
  <si>
    <t>saltanrikingsmark (i fjærebeltet)</t>
  </si>
  <si>
    <t>T11-3</t>
  </si>
  <si>
    <t>Svalbard</t>
  </si>
  <si>
    <t>strandeng</t>
  </si>
  <si>
    <t>UK, SA_b</t>
  </si>
  <si>
    <t>T12</t>
  </si>
  <si>
    <t>T12-1</t>
  </si>
  <si>
    <t>T12-2</t>
  </si>
  <si>
    <t>T12-3</t>
  </si>
  <si>
    <t>T12-4</t>
  </si>
  <si>
    <t xml:space="preserve">- </t>
  </si>
  <si>
    <t>fuglefjell-eng</t>
  </si>
  <si>
    <t>T8</t>
  </si>
  <si>
    <t>NG_bc, [KI_0a]</t>
  </si>
  <si>
    <t>NG_d, [KI_0a]</t>
  </si>
  <si>
    <t>NG_y, [KI_0a]</t>
  </si>
  <si>
    <t>fugletopp</t>
  </si>
  <si>
    <t>NG_b, VI_a</t>
  </si>
  <si>
    <t>T8-1</t>
  </si>
  <si>
    <t>T8-2</t>
  </si>
  <si>
    <t>T8-3</t>
  </si>
  <si>
    <t>T8-4</t>
  </si>
  <si>
    <t>T8-5</t>
  </si>
  <si>
    <t>snøleie</t>
  </si>
  <si>
    <t>SV_a</t>
  </si>
  <si>
    <t>KA_bc, SV_ab, KI_0a</t>
  </si>
  <si>
    <t>T7</t>
  </si>
  <si>
    <t>KA_def, SV_ab, KI_0a</t>
  </si>
  <si>
    <t>KA_ghi, SV_ab, KI_0a</t>
  </si>
  <si>
    <t>KA_bc, SV_cd, KI_0a</t>
  </si>
  <si>
    <t>KA_def, SV_cd, KI_0a</t>
  </si>
  <si>
    <t>KA_ghi, SV_cd, KI_0a</t>
  </si>
  <si>
    <t>KA_bcdef, SV_ef, KI_0a</t>
  </si>
  <si>
    <t>KA_ghi, SV_ef, KI_0a</t>
  </si>
  <si>
    <t>KA_def, SV_ab, KI_bc</t>
  </si>
  <si>
    <t>KA_ghi, SV_ab, KI_bc</t>
  </si>
  <si>
    <t>T7-1,2</t>
  </si>
  <si>
    <t>[KA_bcdefghi], SV_g, [KI_0a]</t>
  </si>
  <si>
    <t>T7-3</t>
  </si>
  <si>
    <t>T7-8</t>
  </si>
  <si>
    <t>T7-4</t>
  </si>
  <si>
    <t>T7-9</t>
  </si>
  <si>
    <t>T7-5</t>
  </si>
  <si>
    <t>T7-10</t>
  </si>
  <si>
    <t>T7-11</t>
  </si>
  <si>
    <t>T7-12</t>
  </si>
  <si>
    <t>T7-14</t>
  </si>
  <si>
    <t>rasmark</t>
  </si>
  <si>
    <t>T13</t>
  </si>
  <si>
    <t>svært grov sand</t>
  </si>
  <si>
    <t>DK·m</t>
  </si>
  <si>
    <t>DK_CD, [TV_cdefgh, ST_0, IF_0ab]</t>
  </si>
  <si>
    <t>DK_CD, [TV_ijk, ST_0, IF_0ab]</t>
  </si>
  <si>
    <t>DK_EF, [TV_cdefgh, ST_0, IF_0ab]</t>
  </si>
  <si>
    <t>DK_EF, [TV_ijk, ST_0, IF_0ab]</t>
  </si>
  <si>
    <t>DK_G, [TV_cdefgh, ST_0, IF_0ab]</t>
  </si>
  <si>
    <t>DK_G, [TV_ijk, ST_0, IF_0ab]</t>
  </si>
  <si>
    <r>
      <t xml:space="preserve">[DK_EF, TV_cdefgh], </t>
    </r>
    <r>
      <rPr>
        <sz val="11"/>
        <color rgb="FFFF0000"/>
        <rFont val="Calibri"/>
        <family val="2"/>
        <scheme val="minor"/>
      </rPr>
      <t>ST_A</t>
    </r>
    <r>
      <rPr>
        <sz val="11"/>
        <color theme="1"/>
        <rFont val="Calibri"/>
        <family val="2"/>
        <scheme val="minor"/>
      </rPr>
      <t>, [IF_0ab]</t>
    </r>
  </si>
  <si>
    <r>
      <t xml:space="preserve">[DK_EF, TV_cdefgh], </t>
    </r>
    <r>
      <rPr>
        <sz val="11"/>
        <color rgb="FFFF0000"/>
        <rFont val="Calibri"/>
        <family val="2"/>
        <scheme val="minor"/>
      </rPr>
      <t>ST_B</t>
    </r>
    <r>
      <rPr>
        <sz val="11"/>
        <color theme="1"/>
        <rFont val="Calibri"/>
        <family val="2"/>
        <scheme val="minor"/>
      </rPr>
      <t>, [IF_0ab]</t>
    </r>
  </si>
  <si>
    <r>
      <t xml:space="preserve">[DK_ABCDEF, TV_cdefghijk, ST_0AB], </t>
    </r>
    <r>
      <rPr>
        <sz val="11"/>
        <color rgb="FFFF0000"/>
        <rFont val="Calibri"/>
        <family val="2"/>
        <scheme val="minor"/>
      </rPr>
      <t>IF_y</t>
    </r>
  </si>
  <si>
    <t xml:space="preserve">DK_CD, [KA_def, UE_0abcdefg] </t>
  </si>
  <si>
    <t xml:space="preserve">DK_EF, KA_bc, [UE_0abcdefg] </t>
  </si>
  <si>
    <t xml:space="preserve">DK_EF, KA_def, [UE_0abcdefg] </t>
  </si>
  <si>
    <t xml:space="preserve">DK_EF, KA_ghi, [UE_0abcdefg] </t>
  </si>
  <si>
    <t xml:space="preserve">DK_G, KA_bc, UE_0abc </t>
  </si>
  <si>
    <t>DK_G, KA_def, UE_0abc</t>
  </si>
  <si>
    <t>DK_G, KA_ghi, UE_0abc</t>
  </si>
  <si>
    <t xml:space="preserve">DK_G, KA_bc, UE_defg </t>
  </si>
  <si>
    <t>DK_G, KA_def, UE_defg</t>
  </si>
  <si>
    <t>DK_G, KA_ghi, UE_defg</t>
  </si>
  <si>
    <t>T13-6,18</t>
  </si>
  <si>
    <t>T13-3,6,18</t>
  </si>
  <si>
    <t>T13-3,18</t>
  </si>
  <si>
    <t>T13-9,18</t>
  </si>
  <si>
    <t>T13-10,11,16,17</t>
  </si>
  <si>
    <t>T13-12,13,15,17</t>
  </si>
  <si>
    <t>T13-14,15</t>
  </si>
  <si>
    <t>T13-1,2,16,17</t>
  </si>
  <si>
    <t>T13-4,5,16,17</t>
  </si>
  <si>
    <t>T13-7,8</t>
  </si>
  <si>
    <t>flomskredmark</t>
  </si>
  <si>
    <t>FU_bc</t>
  </si>
  <si>
    <t>FU_dy</t>
  </si>
  <si>
    <t>rasmarkeng</t>
  </si>
  <si>
    <t>KA_bc, KI_0a, [RU_bc]</t>
  </si>
  <si>
    <t>T16</t>
  </si>
  <si>
    <t>KA_def, KI_0a, [RU_bc]</t>
  </si>
  <si>
    <t>KA_ghi, KI_0a, [RU_bc]</t>
  </si>
  <si>
    <t>T16-1</t>
  </si>
  <si>
    <t>T16-2</t>
  </si>
  <si>
    <t>KA_def, KI_bc, [RU_bc]</t>
  </si>
  <si>
    <t>KA_ghi, KI_bc, [RU_bc]</t>
  </si>
  <si>
    <r>
      <t xml:space="preserve">[KA_bcdefghi, KI_0abc], </t>
    </r>
    <r>
      <rPr>
        <sz val="11"/>
        <color rgb="FFFF0000"/>
        <rFont val="Calibri"/>
        <family val="2"/>
        <scheme val="minor"/>
      </rPr>
      <t>RU_d</t>
    </r>
  </si>
  <si>
    <t>T16-3,4</t>
  </si>
  <si>
    <t>T16-5</t>
  </si>
  <si>
    <t>T16-6</t>
  </si>
  <si>
    <t>T16-7</t>
  </si>
  <si>
    <t>fosse-eng</t>
  </si>
  <si>
    <t>KA_def, VS_bc</t>
  </si>
  <si>
    <t>KA_def, VS_d</t>
  </si>
  <si>
    <t>KA_gh, VS_bc</t>
  </si>
  <si>
    <t>KA_gh, VS_d</t>
  </si>
  <si>
    <t>[KA_defgh], VS_e</t>
  </si>
  <si>
    <t>T16-1,2</t>
  </si>
  <si>
    <t>rabbe</t>
  </si>
  <si>
    <t>KA_bc, [VI_abc]</t>
  </si>
  <si>
    <t>KA_def, [VI_abc]</t>
  </si>
  <si>
    <t>KA_ghi, [VI_abc]</t>
  </si>
  <si>
    <t>KA_j, [VI_abc]</t>
  </si>
  <si>
    <r>
      <t xml:space="preserve">[KA_bc], </t>
    </r>
    <r>
      <rPr>
        <sz val="11"/>
        <color rgb="FFFF0000"/>
        <rFont val="Calibri"/>
        <family val="2"/>
        <scheme val="minor"/>
      </rPr>
      <t>VI_y</t>
    </r>
  </si>
  <si>
    <t>T10-1</t>
  </si>
  <si>
    <t>T22, T9</t>
  </si>
  <si>
    <t>T14-1</t>
  </si>
  <si>
    <t>T14, T10-2</t>
  </si>
  <si>
    <t>T14-2</t>
  </si>
  <si>
    <t>T10-2</t>
  </si>
  <si>
    <t>T14-3</t>
  </si>
  <si>
    <t>naturlig beitebetinget eng</t>
  </si>
  <si>
    <t>T32</t>
  </si>
  <si>
    <t>KA_ef</t>
  </si>
  <si>
    <t>sanddynemark</t>
  </si>
  <si>
    <t>T21</t>
  </si>
  <si>
    <t>embryonal- og primærdyne</t>
  </si>
  <si>
    <t>kvit dyne</t>
  </si>
  <si>
    <t>grå dyne</t>
  </si>
  <si>
    <t>brun dyne</t>
  </si>
  <si>
    <t>dynehei</t>
  </si>
  <si>
    <t>erodert dyne</t>
  </si>
  <si>
    <t>dynetrau</t>
  </si>
  <si>
    <t>primær og kvit innlandsdyne</t>
  </si>
  <si>
    <t>grå og brun innlandsdyne</t>
  </si>
  <si>
    <t xml:space="preserve">SS_bc, [VI_abc, VM_0a, SA_abcdefg] </t>
  </si>
  <si>
    <t>T21-2</t>
  </si>
  <si>
    <t xml:space="preserve">SS_d, [VI_abc, VM_0a, SA_abcdefg] </t>
  </si>
  <si>
    <t xml:space="preserve">SS_ef, [VI_abc, VM_0a, SA_abcdefg] </t>
  </si>
  <si>
    <t xml:space="preserve">SS_gh, [VI_abc, VM_0a, SA_abcdefg] </t>
  </si>
  <si>
    <t xml:space="preserve">SS_i, [VI_abc, VM_0a, SA_0abcdefg] </t>
  </si>
  <si>
    <r>
      <t xml:space="preserve">[SS_defgh], </t>
    </r>
    <r>
      <rPr>
        <sz val="11"/>
        <color rgb="FFFF0000"/>
        <rFont val="Calibri"/>
        <family val="2"/>
        <scheme val="minor"/>
      </rPr>
      <t>VI_y</t>
    </r>
    <r>
      <rPr>
        <sz val="11"/>
        <color theme="1"/>
        <rFont val="Calibri"/>
        <family val="2"/>
        <scheme val="minor"/>
      </rPr>
      <t xml:space="preserve">, [VM_0a, SA_0abcdefg] </t>
    </r>
  </si>
  <si>
    <t xml:space="preserve">SS_efgh, [VI_abc, VM_0a], SA_0 </t>
  </si>
  <si>
    <t xml:space="preserve">SS_bcd, [VI_abc, VM_0a, SA_0 </t>
  </si>
  <si>
    <t>T21-3</t>
  </si>
  <si>
    <t>T21-4</t>
  </si>
  <si>
    <t>T21-5</t>
  </si>
  <si>
    <t>T21-6</t>
  </si>
  <si>
    <t>T21-2,3</t>
  </si>
  <si>
    <t>T21-4,5</t>
  </si>
  <si>
    <t>T21-7</t>
  </si>
  <si>
    <t>T21-8</t>
  </si>
  <si>
    <t>aktiv skredmark</t>
  </si>
  <si>
    <t>DK_AB</t>
  </si>
  <si>
    <t>DK_CD</t>
  </si>
  <si>
    <t>DK_EF</t>
  </si>
  <si>
    <t>leir- og siltskred</t>
  </si>
  <si>
    <t>sandskred</t>
  </si>
  <si>
    <t>grusskred</t>
  </si>
  <si>
    <t>T17-2</t>
  </si>
  <si>
    <t>T17</t>
  </si>
  <si>
    <t>T17-3</t>
  </si>
  <si>
    <t>T17-4</t>
  </si>
  <si>
    <t>åpen flomfastmark</t>
  </si>
  <si>
    <t>T18</t>
  </si>
  <si>
    <t>DK_A, [KA_defgh]</t>
  </si>
  <si>
    <t>DK_B, [KA_defgh]</t>
  </si>
  <si>
    <t>DK_CD, [KA_defgh]</t>
  </si>
  <si>
    <t>DK_EF, KA_def</t>
  </si>
  <si>
    <t>DK_EF, KA_gh</t>
  </si>
  <si>
    <t>DK_G, [KA_defgh]</t>
  </si>
  <si>
    <t>T18-3,4</t>
  </si>
  <si>
    <t>T18-2,4</t>
  </si>
  <si>
    <t>T18-1,4</t>
  </si>
  <si>
    <t>T18-4,5</t>
  </si>
  <si>
    <t>langvarig oversvømt flommark</t>
  </si>
  <si>
    <t>TV_gh</t>
  </si>
  <si>
    <t>TV_def</t>
  </si>
  <si>
    <t>T18-6</t>
  </si>
  <si>
    <t>oppfrysingsmark</t>
  </si>
  <si>
    <t>T19</t>
  </si>
  <si>
    <t>KA_bc, DK_CDEF, OF_bc</t>
  </si>
  <si>
    <t>KA_def, DK_AB, OF_bc</t>
  </si>
  <si>
    <t>KA_def, DK_CDEF, OF_bc</t>
  </si>
  <si>
    <t>KA_bc, DK_G, OF_bc</t>
  </si>
  <si>
    <t>KA_def, DK_G, OF_bc</t>
  </si>
  <si>
    <t>KA_ghi, DK_AB, OF_bc</t>
  </si>
  <si>
    <t>KA_ghi, DK_CDEF, OF_bc</t>
  </si>
  <si>
    <t>KA_ghi, DK_G, OF_bc</t>
  </si>
  <si>
    <t>[KA_defghi], DK_AB, OF_dy</t>
  </si>
  <si>
    <t>[KA_defghi], DK_CDEF, OF_dy</t>
  </si>
  <si>
    <t>T19-1</t>
  </si>
  <si>
    <t>T19-2</t>
  </si>
  <si>
    <t>T19-3</t>
  </si>
  <si>
    <t>T19-1,2</t>
  </si>
  <si>
    <t>driftvoll</t>
  </si>
  <si>
    <t>beskyttet (høgurt-)driftvoll</t>
  </si>
  <si>
    <t>litt eksponert (lågurt-)driftvoll</t>
  </si>
  <si>
    <t>eksponert (ettårs-)driftvoll</t>
  </si>
  <si>
    <t>vegetasjonsfri driftvoll</t>
  </si>
  <si>
    <t>T24</t>
  </si>
  <si>
    <t>T24-1</t>
  </si>
  <si>
    <t>T24-2</t>
  </si>
  <si>
    <t>T24-3</t>
  </si>
  <si>
    <t>feskvannsdriftvoll</t>
  </si>
  <si>
    <t>T23</t>
  </si>
  <si>
    <t>T23-1</t>
  </si>
  <si>
    <t>flommarkseng</t>
  </si>
  <si>
    <t>KA_def, KI_0a</t>
  </si>
  <si>
    <t>KA_gh, KI_0a</t>
  </si>
  <si>
    <t>KA_def, KI_bc</t>
  </si>
  <si>
    <t>KA_gh, KI_bc</t>
  </si>
  <si>
    <t>T18-1,2,3</t>
  </si>
  <si>
    <t>T18-2,3,4,5</t>
  </si>
  <si>
    <t>0 ≠ 3</t>
  </si>
  <si>
    <t>isinnfrysingsmark</t>
  </si>
  <si>
    <t>T20</t>
  </si>
  <si>
    <t>T20-1</t>
  </si>
  <si>
    <t>T20-1,2</t>
  </si>
  <si>
    <t>T20-2</t>
  </si>
  <si>
    <t>nakne løsmasser</t>
  </si>
  <si>
    <t>T17-4,27,28,29</t>
  </si>
  <si>
    <t>LT_G, [DK_EFGH, KA_cdefghi, PF_0A]</t>
  </si>
  <si>
    <t>LT_E, [DK_DEF, ØD_0, KA_defghi, PF_0A]</t>
  </si>
  <si>
    <t>LT_D, DK_AB, ØD_0, [KA_abcdefghi, PF_0A]</t>
  </si>
  <si>
    <t>LT_D, DK_AB, ØD_B, [KA_abcdefghi, PF_0A]</t>
  </si>
  <si>
    <t>LT_D, DK_AB, ØD_C, [KA_abcdefghi, PF_0A]</t>
  </si>
  <si>
    <t>LT_D, DK_AB, ØD_D, [KA_abcdefghi, PF_0A]</t>
  </si>
  <si>
    <t>LT_D, DK_GH, ØD_0, [KA_abcdefghi, PF_0A]</t>
  </si>
  <si>
    <t>LT_D, DK_GH, ØD_A, [KA_abcdefghi, PF_0A]</t>
  </si>
  <si>
    <t>LT_D, DK_GH, ØD_B, [KA_abcdefghi, PD_0A]</t>
  </si>
  <si>
    <t>LT_F, DK_AB, ØD_0, [KA_efgh, PF_0A]</t>
  </si>
  <si>
    <t>LT_F, DK_AB, ØD_D, [KA_efgh, PF_0A]</t>
  </si>
  <si>
    <t>LK_A: forvitringsgrus- og blokkmark; grusmark mangler i NiN 2.3</t>
  </si>
  <si>
    <t>T27-6</t>
  </si>
  <si>
    <t>T27-7</t>
  </si>
  <si>
    <t>T27-2</t>
  </si>
  <si>
    <t>T27-4</t>
  </si>
  <si>
    <t>LK_B: morene (breavsetninger); moreneblokkmark</t>
  </si>
  <si>
    <t>1 ≠ 3</t>
  </si>
  <si>
    <t>T27-1,3</t>
  </si>
  <si>
    <t>T27-8, T28-1,2,3,5</t>
  </si>
  <si>
    <t>T27-8</t>
  </si>
  <si>
    <t>T27-2,4,5</t>
  </si>
  <si>
    <t>T29-1</t>
  </si>
  <si>
    <t>LT_C, DK_EF, ØD_0, [KA_abcdefghi, PF_0A]</t>
  </si>
  <si>
    <t>LT_C, DK_EF, ØD_A, [KA_abcdefghi, PF_0A]</t>
  </si>
  <si>
    <t>LT_C, DK_EF, ØD_B, [KA_abcdefghi, PF_0A]</t>
  </si>
  <si>
    <t>LT_C, DK_EF, ØD_D, [KA_abcdefghi, PF_0A]</t>
  </si>
  <si>
    <t>T29-3</t>
  </si>
  <si>
    <t>T29-10</t>
  </si>
  <si>
    <t>T29-4</t>
  </si>
  <si>
    <t>T29-2</t>
  </si>
  <si>
    <t>T26-7</t>
  </si>
  <si>
    <t>T26-5,6</t>
  </si>
  <si>
    <t xml:space="preserve">LT_D, DK_AB: historisk leirskred; </t>
  </si>
  <si>
    <t>LT_D, DK_CDEF: jord- og andre historiske løsmasseskred (ikke leire og silt)</t>
  </si>
  <si>
    <t>NiN-3.0-V-A-N-LKM-FK-W-DK-A</t>
  </si>
  <si>
    <t>LKM-DK_A</t>
  </si>
  <si>
    <t>jord eller blandet sediment (diamikton)</t>
  </si>
  <si>
    <r>
      <t xml:space="preserve">LT_F, DK_0, ØD_0, [KA_bcdefghi], </t>
    </r>
    <r>
      <rPr>
        <sz val="11"/>
        <color rgb="FFFF0000"/>
        <rFont val="Calibri"/>
        <family val="2"/>
        <scheme val="minor"/>
      </rPr>
      <t>PF_A</t>
    </r>
  </si>
  <si>
    <t>LT_F, DK_0, ØD_0, [KA_bcdefghi], PF_0</t>
  </si>
  <si>
    <t>LT_F, DK_0, ØD_C, [KA_bcdefghi], PF_0</t>
  </si>
  <si>
    <t>LT_F, DK_0, ØD_D, [KA_bcdefghi], PF_0</t>
  </si>
  <si>
    <t>synkehull i permafrost</t>
  </si>
  <si>
    <t>LT_F, DK_CD, ØD_0, [KA_bcdefghi], PF_0</t>
  </si>
  <si>
    <t>LT_F, DK_EF, ØD_0, [KA_bcdefghi], PF_0</t>
  </si>
  <si>
    <t>LT_D, DK_CDEF: historiske sand- og grusskred</t>
  </si>
  <si>
    <t>T25-4</t>
  </si>
  <si>
    <t>T25-3</t>
  </si>
  <si>
    <t>T25-2</t>
  </si>
  <si>
    <t>T25-1</t>
  </si>
  <si>
    <t>flomskogsmark</t>
  </si>
  <si>
    <t>T30</t>
  </si>
  <si>
    <t>T30-3</t>
  </si>
  <si>
    <t>T30-4,7</t>
  </si>
  <si>
    <t>T30-5,6</t>
  </si>
  <si>
    <t>T30-1</t>
  </si>
  <si>
    <t>T30-2</t>
  </si>
  <si>
    <t>boreal hei og eng</t>
  </si>
  <si>
    <t>T31-1</t>
  </si>
  <si>
    <t>T31-2</t>
  </si>
  <si>
    <t>T31-3</t>
  </si>
  <si>
    <t>T31-4</t>
  </si>
  <si>
    <t>T31-5</t>
  </si>
  <si>
    <t>T31-6</t>
  </si>
  <si>
    <t>T31-10</t>
  </si>
  <si>
    <t>T31-11</t>
  </si>
  <si>
    <t>T31-12</t>
  </si>
  <si>
    <t>T31-13</t>
  </si>
  <si>
    <t>T31-14</t>
  </si>
  <si>
    <t>klart endret skog</t>
  </si>
  <si>
    <t>T4, T38</t>
  </si>
  <si>
    <t>T4-1,2,5,6,T38-1</t>
  </si>
  <si>
    <t>T4-9,10,13,14</t>
  </si>
  <si>
    <t>T4-11,12,15,16</t>
  </si>
  <si>
    <t>T4-3,4,7,8, T38-1</t>
  </si>
  <si>
    <t>semi-naturlig eng</t>
  </si>
  <si>
    <t>HA_bc, HM_0, UF_abc, KA_bc, [KI_0a, SS_jky]</t>
  </si>
  <si>
    <t>HA_bc, HM_0, UF_abc, KA_def, [KI_0a, SS_jky]</t>
  </si>
  <si>
    <t>HA_bc, HM_0, UF_abc, KA_ghi, [KI_0a, SS_jky]</t>
  </si>
  <si>
    <t>HA_bc, HM_0, UF_defg, KA_bc, [KI_0a, SS_jky]</t>
  </si>
  <si>
    <t>HA_bc, HM_0, UF_defg, KA_def, [KI_0a, SS_jky]</t>
  </si>
  <si>
    <t>HA_bc, HM_0, UF_defg, KA_ghi, [KI_0a, SS_jky]</t>
  </si>
  <si>
    <t>tresatt (HA_bc) og uryddet mark (HM_0), "hagemark"</t>
  </si>
  <si>
    <t>HA_bc, HM_ab, UF_abc, KA_bc, [KI_0a, SS_jky]</t>
  </si>
  <si>
    <t>HA_bc, HM_ab, UF_abc, KA_def, [KI_0a, SS_jky]</t>
  </si>
  <si>
    <t>HA_bc, HM_ab, UF_abc, KA_ghi, [KI_0a, SS_jky]</t>
  </si>
  <si>
    <t>HA_bc, HM_ab, UF_defg, KA_bc, [KI_0a, SS_jky]</t>
  </si>
  <si>
    <t>HA_bc, HM_ab, UF_defg, KA_def, [KI_0a, SS_jky]</t>
  </si>
  <si>
    <t>HA_bc, HM_ab, UF_defg, KA_ghi, [KI_0a, SS_jky]</t>
  </si>
  <si>
    <t>HA_y, HM_ab, UF_abc, KA_bc, [KI_0a, SS_jky]</t>
  </si>
  <si>
    <t>HA_y, HM_ab, UF_abc, KA_def, [KI_0a, SS_jky]</t>
  </si>
  <si>
    <t>HA_y, HM_ab, UF_abc, KA_ghi, [KI_0a, SS_jky]</t>
  </si>
  <si>
    <t>HA_y, HM_ab, UF_defg, KA_bc, [KI_0a, SS_jky]</t>
  </si>
  <si>
    <t>HA_y, HM_ab, UF_defg, KA_def, [KI_0a, SS_jky]</t>
  </si>
  <si>
    <t>HA_y, HM_ab, UF_defg, KA_ghi, [KI_0a, SS_jky]</t>
  </si>
  <si>
    <t>HA_y, HM_0, UF_abc, KA_bc, [KI_0a, SS_jky]</t>
  </si>
  <si>
    <t>HA_y, HM_0, UF_abc, KA_def, [KI_0a, SS_jky]</t>
  </si>
  <si>
    <t>HA_y, HM_0, UF_abc, KA_ghi, [KI_0a, SS_jky]</t>
  </si>
  <si>
    <t>HA_y, HM_0, UF_defg, KA_bc, [KI_0a, SS_jky]</t>
  </si>
  <si>
    <t>HA_y, HM_0, UF_defg, KA_def, [KI_0a, SS_jky]</t>
  </si>
  <si>
    <t>HA_y, HM_0, UF_defg, KA_ghi, [KI_0a, SS_jky]</t>
  </si>
  <si>
    <t>tresatt (HA_bc) og ryddet mark (HM_ab); "lauveng"</t>
  </si>
  <si>
    <r>
      <t xml:space="preserve">[HA_bcy, HM_0ab, UF_abc], KA_def, </t>
    </r>
    <r>
      <rPr>
        <sz val="11"/>
        <color rgb="FFFF0000"/>
        <rFont val="Calibri"/>
        <family val="2"/>
        <scheme val="minor"/>
      </rPr>
      <t>KI_bc</t>
    </r>
    <r>
      <rPr>
        <sz val="11"/>
        <color theme="1"/>
        <rFont val="Calibri"/>
        <family val="2"/>
        <scheme val="minor"/>
      </rPr>
      <t>, [SS_jky]</t>
    </r>
  </si>
  <si>
    <r>
      <t xml:space="preserve">[HA_bcy, HM_0ab, UF_abc], KA_ghi, </t>
    </r>
    <r>
      <rPr>
        <sz val="11"/>
        <color rgb="FFFF0000"/>
        <rFont val="Calibri"/>
        <family val="2"/>
        <scheme val="minor"/>
      </rPr>
      <t>KI_bc</t>
    </r>
    <r>
      <rPr>
        <sz val="11"/>
        <color theme="1"/>
        <rFont val="Calibri"/>
        <family val="2"/>
        <scheme val="minor"/>
      </rPr>
      <t>, [SS_jky]</t>
    </r>
  </si>
  <si>
    <r>
      <t xml:space="preserve">[HA_y, HM_0, UF_defg, KA_fghi, KI_0a], </t>
    </r>
    <r>
      <rPr>
        <sz val="11"/>
        <color rgb="FFFF0000"/>
        <rFont val="Calibri"/>
        <family val="2"/>
        <scheme val="minor"/>
      </rPr>
      <t>SS_ghi</t>
    </r>
  </si>
  <si>
    <t>T32-1</t>
  </si>
  <si>
    <t>T32-3,6</t>
  </si>
  <si>
    <t>T32,6,9</t>
  </si>
  <si>
    <t>T32-13</t>
  </si>
  <si>
    <t>T32-15,17</t>
  </si>
  <si>
    <t>T32-17,19</t>
  </si>
  <si>
    <t>T32-1,2</t>
  </si>
  <si>
    <t>T32-3,4,6,7</t>
  </si>
  <si>
    <t>T32,6,7,9,10</t>
  </si>
  <si>
    <t>T32-13,14</t>
  </si>
  <si>
    <t>T32-15,16,17,18</t>
  </si>
  <si>
    <t>T32-17,18,19,20</t>
  </si>
  <si>
    <t>åpent (HA_y) og uryddet mark (HM_0): "åpen beitemark"</t>
  </si>
  <si>
    <t>åpent (HA_y) og ryddet mark (HM_0): "åpen slåttemark"</t>
  </si>
  <si>
    <t>T32-2</t>
  </si>
  <si>
    <t>T32-14</t>
  </si>
  <si>
    <t>T32-4,5,7,8</t>
  </si>
  <si>
    <t>T32-7,8,10</t>
  </si>
  <si>
    <t>T32-16,18</t>
  </si>
  <si>
    <t>T32,18,20</t>
  </si>
  <si>
    <t>T32-11,12</t>
  </si>
  <si>
    <t>T32-21</t>
  </si>
  <si>
    <t>semi-naturlig strandeng</t>
  </si>
  <si>
    <t>T33</t>
  </si>
  <si>
    <t>TV_fgh, ST_0</t>
  </si>
  <si>
    <t>T33-1</t>
  </si>
  <si>
    <t>TV_ijk, ST_0</t>
  </si>
  <si>
    <r>
      <t xml:space="preserve">[TV_fghigk], </t>
    </r>
    <r>
      <rPr>
        <sz val="11"/>
        <color rgb="FFFF0000"/>
        <rFont val="Calibri"/>
        <family val="2"/>
        <scheme val="minor"/>
      </rPr>
      <t>ST_A</t>
    </r>
  </si>
  <si>
    <t>T33-2</t>
  </si>
  <si>
    <t>T33-1,2</t>
  </si>
  <si>
    <t>kystlynghei</t>
  </si>
  <si>
    <t>KA_bc, UF_bc, VM_0a</t>
  </si>
  <si>
    <t>KA_def, UF_bc, VM_0a</t>
  </si>
  <si>
    <t>KA_bc, UF_defg, VM_0a</t>
  </si>
  <si>
    <t>KA_def, UF_defg, VM_0a</t>
  </si>
  <si>
    <t>KA_ghi, UF_defg, VM_0a</t>
  </si>
  <si>
    <t>T34</t>
  </si>
  <si>
    <t>T34-1</t>
  </si>
  <si>
    <t>T34-4</t>
  </si>
  <si>
    <t>T34-2,3</t>
  </si>
  <si>
    <t>T34-5,6</t>
  </si>
  <si>
    <t>T34-7,8,9,10</t>
  </si>
  <si>
    <t>T34-11</t>
  </si>
  <si>
    <t>T34-12</t>
  </si>
  <si>
    <t>ny eng med semi-naturlig preg</t>
  </si>
  <si>
    <t>KA_bc, UF_abc, [KI_0a]</t>
  </si>
  <si>
    <t>KA_def, UF_abc, [KI_0a]</t>
  </si>
  <si>
    <t>KA_ghi, UF_abc, [KI_0a]</t>
  </si>
  <si>
    <t>KA_bc, UF_defg, [KI_0a]</t>
  </si>
  <si>
    <t>KA_def, UF_defg, [KI_0a]</t>
  </si>
  <si>
    <t>KA_ghi, UF_defg, [KI_0a]</t>
  </si>
  <si>
    <t>KA_bc, UF_abc, KI_bc</t>
  </si>
  <si>
    <t>KA_ghi, UF_abc, KI_bc</t>
  </si>
  <si>
    <t>syntetisk substrat</t>
  </si>
  <si>
    <t>T39-1,2,3,4</t>
  </si>
  <si>
    <t>T39-7,8</t>
  </si>
  <si>
    <t>tunnel, hule etc.</t>
  </si>
  <si>
    <t>MT_B, [GS_0a]</t>
  </si>
  <si>
    <t>MT_A, GS_bcdy</t>
  </si>
  <si>
    <t>ny hard fastmark på tørrlagt ferskvannsbunn</t>
  </si>
  <si>
    <t>hard sterkt endret fastmark</t>
  </si>
  <si>
    <t>MT_A, GS_0a</t>
  </si>
  <si>
    <t>MT_C</t>
  </si>
  <si>
    <t>MT_D</t>
  </si>
  <si>
    <t>innsjøbunn</t>
  </si>
  <si>
    <t>elvebunn</t>
  </si>
  <si>
    <t>T39-1,2,3,4,7,8</t>
  </si>
  <si>
    <t>T39-5,6</t>
  </si>
  <si>
    <t>løs sterkt endret fastmark</t>
  </si>
  <si>
    <t>MT_E, DK_0</t>
  </si>
  <si>
    <t>MT_E, DK_AB</t>
  </si>
  <si>
    <t>MT_E, DK_CD</t>
  </si>
  <si>
    <t>MT_E, DK_EF</t>
  </si>
  <si>
    <t>MT_E, DK_G</t>
  </si>
  <si>
    <t>MT_F</t>
  </si>
  <si>
    <t>MT_G</t>
  </si>
  <si>
    <t>MT_H</t>
  </si>
  <si>
    <t>MT_I</t>
  </si>
  <si>
    <t>MT_J</t>
  </si>
  <si>
    <t>ny løs fastmark på tørrlagt ferskvannsbunn</t>
  </si>
  <si>
    <t>MT_K</t>
  </si>
  <si>
    <t>MT_L</t>
  </si>
  <si>
    <t>T35-1</t>
  </si>
  <si>
    <t>T35-4</t>
  </si>
  <si>
    <t>T35-3</t>
  </si>
  <si>
    <t>T35-2</t>
  </si>
  <si>
    <t>T35, T37</t>
  </si>
  <si>
    <t>T37-1</t>
  </si>
  <si>
    <t>T37-2</t>
  </si>
  <si>
    <t>T37-3</t>
  </si>
  <si>
    <t>T36-2,3</t>
  </si>
  <si>
    <t>T36-3</t>
  </si>
  <si>
    <t>T36-2</t>
  </si>
  <si>
    <t>ny løs fastmark på drenert våtmark</t>
  </si>
  <si>
    <t>MT_M</t>
  </si>
  <si>
    <t>MT_N</t>
  </si>
  <si>
    <t>T36-1</t>
  </si>
  <si>
    <t>jordvannsmyr</t>
  </si>
  <si>
    <t>nedbørsmyr</t>
  </si>
  <si>
    <t>sterkt endret skog</t>
  </si>
  <si>
    <t>MT_OPQRS</t>
  </si>
  <si>
    <t>MT_OPQ</t>
  </si>
  <si>
    <t>MT_RS</t>
  </si>
  <si>
    <t>T38</t>
  </si>
  <si>
    <t>T38-1</t>
  </si>
  <si>
    <t>3 ≠ 2</t>
  </si>
  <si>
    <t>markinngrep</t>
  </si>
  <si>
    <t>blomsterbed og annen hyppig bearbeidet mark</t>
  </si>
  <si>
    <t>Alt. navn: 'Sterkt endret, hyppig bearbeidet fastmark med intensivt hevdpreg, uten jordbruksformål'</t>
  </si>
  <si>
    <t>T42</t>
  </si>
  <si>
    <t>T42-1</t>
  </si>
  <si>
    <t>HM_y</t>
  </si>
  <si>
    <t>vegkanter, plener, parker og liknende med semi-naturlig hevdpreg</t>
  </si>
  <si>
    <t>Alt. navn: 'Sterkt fastmark med med preg av semi-naturlig eng'</t>
  </si>
  <si>
    <t>Alt. navn: 'Sterkt endret, varig fastmark med intensivt hevdpreg, uten jordbruksformål'</t>
  </si>
  <si>
    <t>plener, parker og liknende uten semi-naturlig hevdpreg</t>
  </si>
  <si>
    <t>HM_c, HH_c</t>
  </si>
  <si>
    <t>T40</t>
  </si>
  <si>
    <t>T40-1</t>
  </si>
  <si>
    <t>T43</t>
  </si>
  <si>
    <t>T43-1</t>
  </si>
  <si>
    <t>åker</t>
  </si>
  <si>
    <t>T44</t>
  </si>
  <si>
    <t>T44-1</t>
  </si>
  <si>
    <t>oppdyrket mark med semi-naturlig engpreg</t>
  </si>
  <si>
    <t>T45</t>
  </si>
  <si>
    <t>HH_c, HG_0ab</t>
  </si>
  <si>
    <t>HH_c, HG_c</t>
  </si>
  <si>
    <t>HH_y, HG_0ab</t>
  </si>
  <si>
    <t>HH_y, HG_c</t>
  </si>
  <si>
    <t>T45-1,2</t>
  </si>
  <si>
    <t>oppdyrket varig eng</t>
  </si>
  <si>
    <t>T45-4</t>
  </si>
  <si>
    <t>T45-3</t>
  </si>
  <si>
    <t>upløyd jordbruksmark med intensivt hevdpreg</t>
  </si>
  <si>
    <t>HH_c, HM_0a</t>
  </si>
  <si>
    <t>HH_c, HM_b</t>
  </si>
  <si>
    <t>uten markbearbeiding</t>
  </si>
  <si>
    <t>utjevnet markoverflate</t>
  </si>
  <si>
    <t>permakultur</t>
  </si>
  <si>
    <t xml:space="preserve">HH_y, HM_b </t>
  </si>
  <si>
    <t>våtmarkssystemer</t>
  </si>
  <si>
    <t>åpen jordvannsmyr</t>
  </si>
  <si>
    <t>V1</t>
  </si>
  <si>
    <t>KA_ab, TV_cd, MF_ab, [KI_0a, SA_0a]</t>
  </si>
  <si>
    <t>KA_ghi, TV_ij, MF_ab, [KI_0a, SA_0a]</t>
  </si>
  <si>
    <t>KA_ghi, TV_ij, MF_cd, [KI_0a, SA_0a]</t>
  </si>
  <si>
    <t>KA_ab, TV_ef, MF_cd, [KI_0a, SA_0a]</t>
  </si>
  <si>
    <t>KA_ab, TV_gh, MF_cd, [KI_0a, SA_0a]</t>
  </si>
  <si>
    <t>KA_ab, TV_ij, MF_cd, [KI_0a, SA_0a]</t>
  </si>
  <si>
    <t>KA_ab, TV_k, MF_cd, [KI_0a, SA_0a]</t>
  </si>
  <si>
    <t>KA_cd, TV_cd, MF_cd, [KI_0a, SA_0a]</t>
  </si>
  <si>
    <t>KA_cd, TV_ef, MF_cd, [KI_0a, SA_0a]</t>
  </si>
  <si>
    <t>KA_cd, TV_gh, MF_cd, [KI_0a, SA_0a]</t>
  </si>
  <si>
    <t>KA_cd, TV_ij, MF_cd, [KI_0a, SA_0a]</t>
  </si>
  <si>
    <t>KA_ef, TV_cd, MF_cd, [KI_0a, SA_0a]</t>
  </si>
  <si>
    <t>KA_ef, TV_ef, MF_cd, [KI_0a, SA_0a]</t>
  </si>
  <si>
    <t>KA_ef, TV_gh, MF_cd, [KI_0a, SA_0a]</t>
  </si>
  <si>
    <t>KA_ef, TV_ij, MF_cd, [KI_0a, SA_0a]</t>
  </si>
  <si>
    <t>KA_gh, TV_cd, MF_cd, [KI_0a, SA_0a]</t>
  </si>
  <si>
    <t>KA_gh, TV_ef, MF_cd, [KI_0a, SA_0a]</t>
  </si>
  <si>
    <t>KA_gh, TV_gh, MF_cd, [KI_0a, SA_0a]</t>
  </si>
  <si>
    <t>KA_i, TV_cd, MF_cd, [KI_0a, SA_0a]</t>
  </si>
  <si>
    <t>KA_i, TV_ef, MF_cd, [KI_0a, SA_0a]</t>
  </si>
  <si>
    <t>KA_i, TV_gh, MF_cd, [KI_0a, SA_0a]</t>
  </si>
  <si>
    <t>KA_ab, TV_ijk, MF_ab, [KI_0a, SA_0a]</t>
  </si>
  <si>
    <t>KA_cd, TV_cdefgh, MF_ab, [KI_0a, SA_0a]</t>
  </si>
  <si>
    <t>KA_cd, TV_ijk, MF_ab, [KI_0a, SA_0a]</t>
  </si>
  <si>
    <t>KA_ef, TV_cdefgh, MF_ab, [KI_0a, SA_0a]</t>
  </si>
  <si>
    <t>KA_ef, TV_ijk, MF_ab, [KI_0a, SA_0a]</t>
  </si>
  <si>
    <t>KA_gh, TV_cdefgh, MF_ab, [KI_0a, SA_0a]</t>
  </si>
  <si>
    <t>KA_i, TV_cdefgh, MF_ab, [KI_0a, SA_0a]</t>
  </si>
  <si>
    <t>KA_ab, TV_cdefgh, MF_ab, [KI_0a, SA_0a]</t>
  </si>
  <si>
    <r>
      <t xml:space="preserve">KA_ef, [TV_cdefgh, MF_ab], </t>
    </r>
    <r>
      <rPr>
        <sz val="11"/>
        <color rgb="FFFF0000"/>
        <rFont val="Calibri"/>
        <family val="2"/>
        <scheme val="minor"/>
      </rPr>
      <t>KI_bc</t>
    </r>
    <r>
      <rPr>
        <sz val="11"/>
        <color theme="1"/>
        <rFont val="Calibri"/>
        <family val="2"/>
        <scheme val="minor"/>
      </rPr>
      <t>, [SA_0a]</t>
    </r>
  </si>
  <si>
    <r>
      <t xml:space="preserve">KA_gh, [TV_cdefgh, MF_ab], </t>
    </r>
    <r>
      <rPr>
        <sz val="11"/>
        <color rgb="FFFF0000"/>
        <rFont val="Calibri"/>
        <family val="2"/>
        <scheme val="minor"/>
      </rPr>
      <t>KI_bc</t>
    </r>
    <r>
      <rPr>
        <sz val="11"/>
        <color theme="1"/>
        <rFont val="Calibri"/>
        <family val="2"/>
        <scheme val="minor"/>
      </rPr>
      <t>, [SA_0a]</t>
    </r>
  </si>
  <si>
    <r>
      <t xml:space="preserve">[KA_efgh, TV_cdefgh, MF_ab, KI_0a], </t>
    </r>
    <r>
      <rPr>
        <sz val="11"/>
        <color rgb="FFFF0000"/>
        <rFont val="Calibri"/>
        <family val="2"/>
        <scheme val="minor"/>
      </rPr>
      <t>SA_bcd</t>
    </r>
  </si>
  <si>
    <t>V1-1</t>
  </si>
  <si>
    <t>V1-2</t>
  </si>
  <si>
    <t>V1-3</t>
  </si>
  <si>
    <t>V1-4</t>
  </si>
  <si>
    <t>V1-5</t>
  </si>
  <si>
    <t>V1-6</t>
  </si>
  <si>
    <t>V1-7</t>
  </si>
  <si>
    <t>V1-8</t>
  </si>
  <si>
    <t>V1-9</t>
  </si>
  <si>
    <t>V1-10</t>
  </si>
  <si>
    <t>V1-11</t>
  </si>
  <si>
    <t>V1-12</t>
  </si>
  <si>
    <t>V1-13</t>
  </si>
  <si>
    <t>V1-14</t>
  </si>
  <si>
    <t>V1-15</t>
  </si>
  <si>
    <t>V1-16</t>
  </si>
  <si>
    <t>V1-17</t>
  </si>
  <si>
    <t>V1-18</t>
  </si>
  <si>
    <t>V1-19</t>
  </si>
  <si>
    <t>V1-20</t>
  </si>
  <si>
    <t>V1-21</t>
  </si>
  <si>
    <t>V1-22</t>
  </si>
  <si>
    <t>V1-23</t>
  </si>
  <si>
    <t>V1-24</t>
  </si>
  <si>
    <t>V1-25</t>
  </si>
  <si>
    <t>V1-26</t>
  </si>
  <si>
    <t>V1-27</t>
  </si>
  <si>
    <t>V1-28</t>
  </si>
  <si>
    <t>V1-29</t>
  </si>
  <si>
    <t>V1-30</t>
  </si>
  <si>
    <t>V1-31</t>
  </si>
  <si>
    <t>V1-32</t>
  </si>
  <si>
    <t>myr- og sumpskogsmark</t>
  </si>
  <si>
    <t>KA_cd, [TV_cdefgh], KI_bc</t>
  </si>
  <si>
    <t>KA_ef, [TV_cdefgh], KI_bc</t>
  </si>
  <si>
    <t>KA_ghi, [TV_cdefgh], KI_bc</t>
  </si>
  <si>
    <t>KA_ab, TV_cdefgh, KI_0a</t>
  </si>
  <si>
    <t>KA_ab, TV_ijk, KI_0a</t>
  </si>
  <si>
    <t>KA_cd, TV_cdefgh, KI_0a</t>
  </si>
  <si>
    <t>KA_cd, TV_ijk, KI_0a</t>
  </si>
  <si>
    <t>KA_ef, TV_cdefgh, KI_0a</t>
  </si>
  <si>
    <t>KA_ef, TV_ijk, KI_0a</t>
  </si>
  <si>
    <t>KA_ghi, TV_cdefgh, KI_0a</t>
  </si>
  <si>
    <t>KA_ghi, TV_ijk, KI_0a</t>
  </si>
  <si>
    <t>V2</t>
  </si>
  <si>
    <t>V2-1</t>
  </si>
  <si>
    <t>V2-2</t>
  </si>
  <si>
    <t>V2-3</t>
  </si>
  <si>
    <t>V2-4</t>
  </si>
  <si>
    <t>V2-5</t>
  </si>
  <si>
    <t>V2-6</t>
  </si>
  <si>
    <t>V2-7</t>
  </si>
  <si>
    <t>V2-8</t>
  </si>
  <si>
    <t>V2-9</t>
  </si>
  <si>
    <t>V2-10</t>
  </si>
  <si>
    <t>V2-11</t>
  </si>
  <si>
    <t>åpen nedbørsmyr</t>
  </si>
  <si>
    <t>V3</t>
  </si>
  <si>
    <t>TV_cd, [MF_cd, VI_0, PF_0]</t>
  </si>
  <si>
    <t>TV_ef, [MF_cd, VI_0, PF_0]</t>
  </si>
  <si>
    <t>TV_gh, [MF_cd, VI_0, PF_0]</t>
  </si>
  <si>
    <t>TV_ij, [MF_cd, VI_0, PF_0]</t>
  </si>
  <si>
    <t>TV_k, [MF_cd, VI_0, PF_0]</t>
  </si>
  <si>
    <r>
      <t xml:space="preserve">[TV_ijk], </t>
    </r>
    <r>
      <rPr>
        <sz val="11"/>
        <color rgb="FFFF0000"/>
        <rFont val="Calibri"/>
        <family val="2"/>
        <scheme val="minor"/>
      </rPr>
      <t>MF_ab</t>
    </r>
    <r>
      <rPr>
        <sz val="11"/>
        <color theme="1"/>
        <rFont val="Calibri"/>
        <family val="2"/>
        <scheme val="minor"/>
      </rPr>
      <t>, [VI_0, PF_0]</t>
    </r>
  </si>
  <si>
    <r>
      <t xml:space="preserve">[TV_ijk, MF_cd], </t>
    </r>
    <r>
      <rPr>
        <sz val="11"/>
        <color rgb="FFFF0000"/>
        <rFont val="Calibri"/>
        <family val="2"/>
        <scheme val="minor"/>
      </rPr>
      <t>VI_ab</t>
    </r>
    <r>
      <rPr>
        <sz val="11"/>
        <color theme="1"/>
        <rFont val="Calibri"/>
        <family val="2"/>
        <scheme val="minor"/>
      </rPr>
      <t>, [PF_0]</t>
    </r>
  </si>
  <si>
    <r>
      <t>[TV_ijk, MF_cd],</t>
    </r>
    <r>
      <rPr>
        <sz val="11"/>
        <rFont val="Calibri"/>
        <family val="2"/>
        <scheme val="minor"/>
      </rPr>
      <t xml:space="preserve"> VI_ab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PF_A</t>
    </r>
  </si>
  <si>
    <t>[UK], KI_d</t>
  </si>
  <si>
    <t>[NS]</t>
  </si>
  <si>
    <t>[N]</t>
  </si>
  <si>
    <t>[K]</t>
  </si>
  <si>
    <t>[UK]</t>
  </si>
  <si>
    <t>KA_ghi, KI_de</t>
  </si>
  <si>
    <t>KA_cd, KI_de</t>
  </si>
  <si>
    <t>KA_ef, KI_de</t>
  </si>
  <si>
    <t>KA_ef, KI_y</t>
  </si>
  <si>
    <t>KA_ghi, KI_y</t>
  </si>
  <si>
    <t>V3-1</t>
  </si>
  <si>
    <t>V3-2</t>
  </si>
  <si>
    <t>V3-3</t>
  </si>
  <si>
    <t>V3-4</t>
  </si>
  <si>
    <t>V3-5</t>
  </si>
  <si>
    <t>V3-6</t>
  </si>
  <si>
    <t>V3-7</t>
  </si>
  <si>
    <t>V4-6,7,8,9</t>
  </si>
  <si>
    <t>V4-6</t>
  </si>
  <si>
    <t>V4-8</t>
  </si>
  <si>
    <t>V4-7</t>
  </si>
  <si>
    <t>V4-9</t>
  </si>
  <si>
    <t>grunnkilde</t>
  </si>
  <si>
    <t>V4-1</t>
  </si>
  <si>
    <t>V4-2</t>
  </si>
  <si>
    <t>V4-3</t>
  </si>
  <si>
    <t>V4-4</t>
  </si>
  <si>
    <t>våtsnøleie</t>
  </si>
  <si>
    <t>KA_cdef, SV_ab, KI_0a</t>
  </si>
  <si>
    <t>V6</t>
  </si>
  <si>
    <t>V4-5</t>
  </si>
  <si>
    <t>KA_cdef, SV_ab, KI_bc</t>
  </si>
  <si>
    <t>KA_cdef, SV_cd, KI_0a</t>
  </si>
  <si>
    <t>KA_cdef, SV_cd, KI_bc</t>
  </si>
  <si>
    <t>KA_ghi, SV_cd, KI_bc</t>
  </si>
  <si>
    <t>KA_cdef, SV_cd, KI_de</t>
  </si>
  <si>
    <t>KA_ghi, SV_cd, KI_de</t>
  </si>
  <si>
    <t>KA_cdef, SV_ef, KI_bc</t>
  </si>
  <si>
    <t>KA_ghi, SV_ef, KI_bc</t>
  </si>
  <si>
    <t>KA_cdef, SV_ef, KI_de</t>
  </si>
  <si>
    <t>KA_ghi, SV_ef, KI_de</t>
  </si>
  <si>
    <t>V6-1</t>
  </si>
  <si>
    <t>V6-2</t>
  </si>
  <si>
    <t>V6-3</t>
  </si>
  <si>
    <t>V6-4</t>
  </si>
  <si>
    <t>V6-5</t>
  </si>
  <si>
    <t>V6-6</t>
  </si>
  <si>
    <t>V6-7</t>
  </si>
  <si>
    <t>V6-8</t>
  </si>
  <si>
    <t>V6-9</t>
  </si>
  <si>
    <t>V7</t>
  </si>
  <si>
    <t>TV_c, KI_0a</t>
  </si>
  <si>
    <t>TV_c, KI_bc</t>
  </si>
  <si>
    <t>TV_de, KI_0a</t>
  </si>
  <si>
    <t>TV_de, KI_bc</t>
  </si>
  <si>
    <t>TV_fghij, KI_0a</t>
  </si>
  <si>
    <t>V7-1,2</t>
  </si>
  <si>
    <r>
      <t xml:space="preserve">0 </t>
    </r>
    <r>
      <rPr>
        <sz val="11"/>
        <color theme="1"/>
        <rFont val="Calibri"/>
        <family val="2"/>
      </rPr>
      <t>≠ 3</t>
    </r>
  </si>
  <si>
    <t>oppfrysingsvåtmark</t>
  </si>
  <si>
    <t>KA_cdef</t>
  </si>
  <si>
    <t>strandsump-skogsmark</t>
  </si>
  <si>
    <t>innsjøvann</t>
  </si>
  <si>
    <t>elvevann</t>
  </si>
  <si>
    <r>
      <t>VT</t>
    </r>
    <r>
      <rPr>
        <sz val="11"/>
        <color theme="1"/>
        <rFont val="Calibri"/>
        <family val="2"/>
      </rPr>
      <t>·a</t>
    </r>
  </si>
  <si>
    <r>
      <t>VT</t>
    </r>
    <r>
      <rPr>
        <sz val="11"/>
        <color theme="1"/>
        <rFont val="Calibri"/>
        <family val="2"/>
      </rPr>
      <t>·b</t>
    </r>
  </si>
  <si>
    <t>V8-1</t>
  </si>
  <si>
    <t>KA_cdef, SA_0a</t>
  </si>
  <si>
    <t>KA_gh, SA_0a</t>
  </si>
  <si>
    <t>[KA_gh], SA_bcd</t>
  </si>
  <si>
    <t>V8-2</t>
  </si>
  <si>
    <t>V8-3</t>
  </si>
  <si>
    <t>V8</t>
  </si>
  <si>
    <t>nedbørsmyr-skogsmark</t>
  </si>
  <si>
    <t>VT_0, ØD_0</t>
  </si>
  <si>
    <t>VT_0, ØD_E</t>
  </si>
  <si>
    <t>ny naturgitt torvmark</t>
  </si>
  <si>
    <t>ny naturgitt grunn våtmark</t>
  </si>
  <si>
    <t>slåttemyr</t>
  </si>
  <si>
    <t>V9</t>
  </si>
  <si>
    <t>KA_bcd</t>
  </si>
  <si>
    <t>V9-1</t>
  </si>
  <si>
    <t>V9-2</t>
  </si>
  <si>
    <t>V9-3</t>
  </si>
  <si>
    <t>semi-naturlig våteng</t>
  </si>
  <si>
    <t>KA_bcd, [KI_0a]</t>
  </si>
  <si>
    <t>KA_ef, [KI_0a]</t>
  </si>
  <si>
    <t>KA_ghi, [KI_0a]</t>
  </si>
  <si>
    <r>
      <t xml:space="preserve">[KA_defgh], </t>
    </r>
    <r>
      <rPr>
        <sz val="11"/>
        <color rgb="FFFF0000"/>
        <rFont val="Calibri"/>
        <family val="2"/>
        <scheme val="minor"/>
      </rPr>
      <t>KI_bc</t>
    </r>
  </si>
  <si>
    <t>V10</t>
  </si>
  <si>
    <t>V10-1</t>
  </si>
  <si>
    <t>V10-1,2</t>
  </si>
  <si>
    <t>V10-2</t>
  </si>
  <si>
    <t>V10-3</t>
  </si>
  <si>
    <t>sterkt endret torvmark</t>
  </si>
  <si>
    <t>MV_AB</t>
  </si>
  <si>
    <t>V11, V12</t>
  </si>
  <si>
    <t>MV_A, VT_0, KA_abcd</t>
  </si>
  <si>
    <t>MV_A, VT_0, KA_ef</t>
  </si>
  <si>
    <t>MV_A, VT_0, KA_ghi</t>
  </si>
  <si>
    <t>MV_B, VT_0, [KA_abcdefgh]</t>
  </si>
  <si>
    <t>MV_A, VT_A, [KA_w]</t>
  </si>
  <si>
    <t>V12-1</t>
  </si>
  <si>
    <t>V12-2</t>
  </si>
  <si>
    <t>V12-3</t>
  </si>
  <si>
    <t>V11-1,2</t>
  </si>
  <si>
    <t>ny torvmark på tidligere ferskvannsbunn</t>
  </si>
  <si>
    <t>MV_CD</t>
  </si>
  <si>
    <t>V13-8</t>
  </si>
  <si>
    <t>ny torvmark på menneskebetinget forsumpet fastmark</t>
  </si>
  <si>
    <t>MV_E</t>
  </si>
  <si>
    <t>V13-2,4,6</t>
  </si>
  <si>
    <t>sterkt endret, ikke torvproduserende våtmark</t>
  </si>
  <si>
    <t>MV_F</t>
  </si>
  <si>
    <t>ny grunn våtmark på tidligere ferskvannsbunn</t>
  </si>
  <si>
    <t>ny grunn våtmark på menneskebetinget forsumpet fastmark</t>
  </si>
  <si>
    <t>V13-7</t>
  </si>
  <si>
    <t>V13-1,3,5</t>
  </si>
  <si>
    <t>sterkt tråkkpreget våtmark</t>
  </si>
  <si>
    <t>saltvannsvannmassesystemer</t>
  </si>
  <si>
    <t>snø- og issystemer</t>
  </si>
  <si>
    <t>snø- og isdekt mark</t>
  </si>
  <si>
    <t>I1, I2</t>
  </si>
  <si>
    <t>SI_A</t>
  </si>
  <si>
    <t>SI_B</t>
  </si>
  <si>
    <t>SI_C</t>
  </si>
  <si>
    <t>SI_D</t>
  </si>
  <si>
    <t>I1-1</t>
  </si>
  <si>
    <t>eufotiske havvannmasser sør for iskanten</t>
  </si>
  <si>
    <t>MS_a</t>
  </si>
  <si>
    <t>MS_bcde</t>
  </si>
  <si>
    <t>Norskehavet og nordover</t>
  </si>
  <si>
    <t>havvannmasser nær og nord for iskanten</t>
  </si>
  <si>
    <r>
      <t>HV_E, PI_AB, DL_e(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</si>
  <si>
    <t>PI_A</t>
  </si>
  <si>
    <t>PI_B</t>
  </si>
  <si>
    <t>kontaktsonen</t>
  </si>
  <si>
    <t>afotiske havvannmasser</t>
  </si>
  <si>
    <t xml:space="preserve">HV_BCDE, DL_z </t>
  </si>
  <si>
    <t>HV_BE</t>
  </si>
  <si>
    <t>HV_CD</t>
  </si>
  <si>
    <t>eufotiske fjord-vannmasser</t>
  </si>
  <si>
    <t>skjermet indre kyst</t>
  </si>
  <si>
    <t>middels eksponert kyst</t>
  </si>
  <si>
    <t>eksponert ytre kyst</t>
  </si>
  <si>
    <t>svært eksponert ytre kyst</t>
  </si>
  <si>
    <t>afotiske sirkulerende fjord-vannmasser</t>
  </si>
  <si>
    <t>OM_y</t>
  </si>
  <si>
    <t>vannmasser i poller og littoralbasseng</t>
  </si>
  <si>
    <t>TH_y</t>
  </si>
  <si>
    <t>TH_d, IT_A</t>
  </si>
  <si>
    <t>nye marine vannmasser</t>
  </si>
  <si>
    <t>marine vannmasser preget av kronisk fysisk forstyrrelse</t>
  </si>
  <si>
    <t>marine vannmasser preget av kronisk fysikalsk-kjemisk påvirkning</t>
  </si>
  <si>
    <t>ferskvannsvannmassesystemer</t>
  </si>
  <si>
    <t>H1-1,5</t>
  </si>
  <si>
    <t>1 ≠ 2</t>
  </si>
  <si>
    <t>H1-2,3,4</t>
  </si>
  <si>
    <t>H1-2</t>
  </si>
  <si>
    <t>H1-3,4</t>
  </si>
  <si>
    <t>H2-1</t>
  </si>
  <si>
    <t>0 ≠ 2</t>
  </si>
  <si>
    <t>0 ≠ 1</t>
  </si>
  <si>
    <t>H2-2,3,4,5,6,7,8</t>
  </si>
  <si>
    <t>poll</t>
  </si>
  <si>
    <t>littoralbasseng</t>
  </si>
  <si>
    <t>H2-2,3,7,8</t>
  </si>
  <si>
    <t>H2-4,5,6</t>
  </si>
  <si>
    <t>H3</t>
  </si>
  <si>
    <t>H3-1</t>
  </si>
  <si>
    <r>
      <t xml:space="preserve">1 </t>
    </r>
    <r>
      <rPr>
        <sz val="11"/>
        <color theme="1"/>
        <rFont val="Calibri"/>
        <family val="2"/>
      </rPr>
      <t>≠ 4</t>
    </r>
  </si>
  <si>
    <t>1 ≠ 4</t>
  </si>
  <si>
    <t>0 ≠ 4</t>
  </si>
  <si>
    <t>H4-4</t>
  </si>
  <si>
    <t>H4-1</t>
  </si>
  <si>
    <t>H4-2</t>
  </si>
  <si>
    <t>F3</t>
  </si>
  <si>
    <t>KA_ab, HU_0a</t>
  </si>
  <si>
    <t>KA_ab, HU_bcy</t>
  </si>
  <si>
    <t>KA_cd, HU_0a</t>
  </si>
  <si>
    <t>KA_cd, HU_bcy</t>
  </si>
  <si>
    <t>KA_efg, [HU_0abcy]</t>
  </si>
  <si>
    <t>KA_hi, [HU_0abcy]</t>
  </si>
  <si>
    <t>F3-1</t>
  </si>
  <si>
    <t>F3-2</t>
  </si>
  <si>
    <t>F3-3</t>
  </si>
  <si>
    <t>F3-4</t>
  </si>
  <si>
    <t>F3-5</t>
  </si>
  <si>
    <t>F3-6</t>
  </si>
  <si>
    <t>VT_C</t>
  </si>
  <si>
    <t>VT_AB</t>
  </si>
  <si>
    <t>VT_AB, [ØD_0E]</t>
  </si>
  <si>
    <t>MV_B, VT_C, [KA_w]</t>
  </si>
  <si>
    <t>F4</t>
  </si>
  <si>
    <t>F4-1</t>
  </si>
  <si>
    <t>KA_ab, SM_ef, HU_0a, [VT_0AB]</t>
  </si>
  <si>
    <t>KA_ab, SM_ghi, HU_0a, [VT_0AB]</t>
  </si>
  <si>
    <t>F4-2</t>
  </si>
  <si>
    <t>KA_ab, SM_ef, HU_bcy, [VT_0AB]</t>
  </si>
  <si>
    <t>KA_ab, SM_ghi, HU_bcy, [VT_0AB]</t>
  </si>
  <si>
    <t>F4-9</t>
  </si>
  <si>
    <t>F4-10</t>
  </si>
  <si>
    <t>KA_cd, SM_ghi, HU_0a, [VT_0AB]</t>
  </si>
  <si>
    <t>KA_cd, SM_ef, HU_bcy, [VT_0AB]</t>
  </si>
  <si>
    <t>KA_cd, SM_ghi, HU_bcy, [VT_0AB]</t>
  </si>
  <si>
    <t>KA_cd, SM_ef, HU_0a, [VT_0AB]</t>
  </si>
  <si>
    <t>F4-3</t>
  </si>
  <si>
    <t>F4-4</t>
  </si>
  <si>
    <t>F4-11</t>
  </si>
  <si>
    <t>F4-12</t>
  </si>
  <si>
    <t>KA_efg, SM_ef, HU_bcy, [VT_0AB]</t>
  </si>
  <si>
    <t>KA_efg, SM_ghi, HU_bcy, [VT_0AB]</t>
  </si>
  <si>
    <t>KA_efg, SM_ef, HU_0a, [VT_0AB]</t>
  </si>
  <si>
    <t>KA_efg, SM_ghi, HU_0a, [VT_0AB]</t>
  </si>
  <si>
    <t>F4-5</t>
  </si>
  <si>
    <t>F4-6</t>
  </si>
  <si>
    <t>F4-13</t>
  </si>
  <si>
    <t>F4-14</t>
  </si>
  <si>
    <t>KA_hi, SM_ghi, HU_0a, [VT_0AB]</t>
  </si>
  <si>
    <t>KA_hi, SM_ef, HU_bcy, [VT_0AB]</t>
  </si>
  <si>
    <t>KA_hi, SM_ghi, HU_bcy, [VT_0AB]</t>
  </si>
  <si>
    <t>KA_hi, SM_ef, HU_0a, [VT_0AB]</t>
  </si>
  <si>
    <t>F4-7</t>
  </si>
  <si>
    <t>F4-8</t>
  </si>
  <si>
    <t>F4-15</t>
  </si>
  <si>
    <t>F4-16</t>
  </si>
  <si>
    <r>
      <t xml:space="preserve">[KA_w, SM_ghi, HU_bcy], </t>
    </r>
    <r>
      <rPr>
        <sz val="11"/>
        <color rgb="FFFF0000"/>
        <rFont val="Calibri"/>
        <family val="2"/>
        <scheme val="minor"/>
      </rPr>
      <t>VT_C</t>
    </r>
  </si>
  <si>
    <t>F4-17</t>
  </si>
  <si>
    <t>lagdelte, fullsirkulerende (mono- og dimiktiske), naturlig fisketomme vannmasser</t>
  </si>
  <si>
    <t>ikke lagdelte, fullsirkulerende (polymiktiske), naturlig fisketomme vannmasser</t>
  </si>
  <si>
    <t>lagdelte, fullsirkulerende (mono- og dimiktiske) vannmasser</t>
  </si>
  <si>
    <t>F1</t>
  </si>
  <si>
    <t>FS_A, KA_ab, HU_bcy</t>
  </si>
  <si>
    <t>FS_A, KA_cd, HU_0a</t>
  </si>
  <si>
    <t>FS_A, KA_cd, HU_bcy</t>
  </si>
  <si>
    <t>FS_A, KA_efg, [HU_0abcy]</t>
  </si>
  <si>
    <t>FS_A, KA_hi, [HU_0abcy]</t>
  </si>
  <si>
    <t>FS_A, KA_ab, HU_0a</t>
  </si>
  <si>
    <t>FS_B, KA_ab, HU_bcy</t>
  </si>
  <si>
    <t>FS_B, KA_cd, HU_0a</t>
  </si>
  <si>
    <t>FS_B, KA_cd, HU_bcy</t>
  </si>
  <si>
    <t>FS_B, KA_efg, [HU_0abcy]</t>
  </si>
  <si>
    <t>FS_B, KA_hi, [HU_0abcy]</t>
  </si>
  <si>
    <t>FS_B, KA_ab, HU_0a</t>
  </si>
  <si>
    <t>FS_C, KA_ab, HU_bcy</t>
  </si>
  <si>
    <t>FS_C, KA_cd, HU_0a</t>
  </si>
  <si>
    <t>FS_C, KA_cd, HU_bcy</t>
  </si>
  <si>
    <t>FS_C, KA_efg, [HU_0abcy]</t>
  </si>
  <si>
    <t>FS_C, KA_hi, [HU_0abcy]</t>
  </si>
  <si>
    <t>FS_C, KA_ab, HU_0a</t>
  </si>
  <si>
    <t>F1-2</t>
  </si>
  <si>
    <t>F1-3</t>
  </si>
  <si>
    <t>F1-4</t>
  </si>
  <si>
    <t>F1-5</t>
  </si>
  <si>
    <t>F1-6</t>
  </si>
  <si>
    <t>F1-7</t>
  </si>
  <si>
    <t>F1-8</t>
  </si>
  <si>
    <t>F1-9</t>
  </si>
  <si>
    <t>F1-10</t>
  </si>
  <si>
    <t>F1-11</t>
  </si>
  <si>
    <t>F1-12</t>
  </si>
  <si>
    <t>F1-13</t>
  </si>
  <si>
    <t>F1-14</t>
  </si>
  <si>
    <t>F1-15</t>
  </si>
  <si>
    <t>F1-16</t>
  </si>
  <si>
    <t>F1-17</t>
  </si>
  <si>
    <t>F1-18</t>
  </si>
  <si>
    <t>F1-1</t>
  </si>
  <si>
    <t>ikke lagdelte (polymiktiske) vannmasser</t>
  </si>
  <si>
    <t>F2</t>
  </si>
  <si>
    <t>F2-3</t>
  </si>
  <si>
    <t>F2-4</t>
  </si>
  <si>
    <t>F2-5</t>
  </si>
  <si>
    <t>F2-6</t>
  </si>
  <si>
    <t>F2-7</t>
  </si>
  <si>
    <t>F2-8</t>
  </si>
  <si>
    <t>F2-9</t>
  </si>
  <si>
    <t>F2-10</t>
  </si>
  <si>
    <t>F2-11</t>
  </si>
  <si>
    <t>F2-12</t>
  </si>
  <si>
    <t>F2-13</t>
  </si>
  <si>
    <t>F2-14</t>
  </si>
  <si>
    <t>F2-15</t>
  </si>
  <si>
    <t>F2-16</t>
  </si>
  <si>
    <t>F2-17</t>
  </si>
  <si>
    <t>F2-18</t>
  </si>
  <si>
    <t>F2-1</t>
  </si>
  <si>
    <t>F2-2</t>
  </si>
  <si>
    <t>elvevannmasser</t>
  </si>
  <si>
    <t>FS_0</t>
  </si>
  <si>
    <t>F8</t>
  </si>
  <si>
    <t>F8-1</t>
  </si>
  <si>
    <t>FS_ABC</t>
  </si>
  <si>
    <t>F8-2</t>
  </si>
  <si>
    <t>bresjø-vannmasser</t>
  </si>
  <si>
    <t>TU_a</t>
  </si>
  <si>
    <t>KA_abcd, TU_ab</t>
  </si>
  <si>
    <t>KA_efgh, TU_ab</t>
  </si>
  <si>
    <t>[KA_abcdefgh], TU_cy</t>
  </si>
  <si>
    <t>F5</t>
  </si>
  <si>
    <t>F5-1</t>
  </si>
  <si>
    <t>F5-2</t>
  </si>
  <si>
    <t>F5-3</t>
  </si>
  <si>
    <t>grottesjø-vannmasser</t>
  </si>
  <si>
    <t>F6-1</t>
  </si>
  <si>
    <t>ferskvannsvannmasser preget av oksygenmangel</t>
  </si>
  <si>
    <t>OM_b, FK_0</t>
  </si>
  <si>
    <t>OM_y, FK_A</t>
  </si>
  <si>
    <t>OM_y, FK_B</t>
  </si>
  <si>
    <t>OM_y, FK_C</t>
  </si>
  <si>
    <t>OM_y, FK_D</t>
  </si>
  <si>
    <t>OM_y, FK_E</t>
  </si>
  <si>
    <t>F7</t>
  </si>
  <si>
    <t>F7-1</t>
  </si>
  <si>
    <t>F7-3</t>
  </si>
  <si>
    <t>F7-4</t>
  </si>
  <si>
    <t>F7-5</t>
  </si>
  <si>
    <t>F7-6</t>
  </si>
  <si>
    <t>F7-2</t>
  </si>
  <si>
    <t>ferskvannsvannmasser på breer og polar havis</t>
  </si>
  <si>
    <t>SI_BC</t>
  </si>
  <si>
    <t>nye innsjø-vannmasser</t>
  </si>
  <si>
    <t>F9</t>
  </si>
  <si>
    <t>F9-1</t>
  </si>
  <si>
    <t>FS_0, HY_A, KA_abcd</t>
  </si>
  <si>
    <t>FS_0, HY_B, KA_abcd</t>
  </si>
  <si>
    <t>FS_0, HY_A, KA_efgh</t>
  </si>
  <si>
    <t>FS_0, HY_B, KA_efgh</t>
  </si>
  <si>
    <t>F9-2</t>
  </si>
  <si>
    <t>F9-3</t>
  </si>
  <si>
    <t>F9-4</t>
  </si>
  <si>
    <t>F9-5</t>
  </si>
  <si>
    <t>F9-6</t>
  </si>
  <si>
    <t>F9-7</t>
  </si>
  <si>
    <t>F9-8</t>
  </si>
  <si>
    <t>FS_ABC, HY_A, KA_efgh</t>
  </si>
  <si>
    <t>FS_ABC, HY_B, KA_efgh</t>
  </si>
  <si>
    <t>FS_ABC, HY_A, KA_abcd</t>
  </si>
  <si>
    <t>FS_ABC, HY_B, KA_abcd</t>
  </si>
  <si>
    <t>innsjøvannmasser preget av kronisk fysikalsk-kjemisk påvirkning</t>
  </si>
  <si>
    <t>MK_AB</t>
  </si>
  <si>
    <t>MK_C</t>
  </si>
  <si>
    <t>MK_DE</t>
  </si>
  <si>
    <t>MK_F</t>
  </si>
  <si>
    <t>F10</t>
  </si>
  <si>
    <t>F10-2</t>
  </si>
  <si>
    <t>F10-3</t>
  </si>
  <si>
    <t>F10-4</t>
  </si>
  <si>
    <t>F10-1</t>
  </si>
  <si>
    <t>innsjø-vannmasser preget av introduksjon eller bortfall av strukturerende organismer</t>
  </si>
  <si>
    <t>F11</t>
  </si>
  <si>
    <t>F11-1</t>
  </si>
  <si>
    <t>F11-2</t>
  </si>
  <si>
    <t>elvevannmasser preget av kronisk fysikalsk-kjemisk påvirkning</t>
  </si>
  <si>
    <t>F12</t>
  </si>
  <si>
    <t>F12-1</t>
  </si>
  <si>
    <t>elvevannmasser preget av introduksjon eller bortfall av strukturerende organismer</t>
  </si>
  <si>
    <t>F13</t>
  </si>
  <si>
    <t>F13-1</t>
  </si>
  <si>
    <t>FF_a, [HU_0ab, TU_0ab]</t>
  </si>
  <si>
    <t>FF_b, [HU_0ab, TU_0ab]</t>
  </si>
  <si>
    <t>FF_cd, [HU_0ab, TU_0ab]</t>
  </si>
  <si>
    <r>
      <t xml:space="preserve">FF_cd, </t>
    </r>
    <r>
      <rPr>
        <sz val="11"/>
        <color rgb="FFFF0000"/>
        <rFont val="Calibri"/>
        <family val="2"/>
        <scheme val="minor"/>
      </rPr>
      <t>HU_cy</t>
    </r>
    <r>
      <rPr>
        <sz val="11"/>
        <color theme="1"/>
        <rFont val="Calibri"/>
        <family val="2"/>
        <scheme val="minor"/>
      </rPr>
      <t>, [TU_0ab]</t>
    </r>
  </si>
  <si>
    <r>
      <t xml:space="preserve">FF_cd, [HU_0ab], </t>
    </r>
    <r>
      <rPr>
        <sz val="11"/>
        <color rgb="FFFF0000"/>
        <rFont val="Calibri"/>
        <family val="2"/>
        <scheme val="minor"/>
      </rPr>
      <t>TU_cy</t>
    </r>
  </si>
  <si>
    <t>TERRENGFORMVARIASJON</t>
  </si>
  <si>
    <t>RD</t>
  </si>
  <si>
    <t>relieff i innlandsdal- og fjordlandskap</t>
  </si>
  <si>
    <t>KLG-REIDKF</t>
  </si>
  <si>
    <t>åpen</t>
  </si>
  <si>
    <t>KLG-REIDKF-1</t>
  </si>
  <si>
    <t>relativt åpen</t>
  </si>
  <si>
    <t>nedskåret</t>
  </si>
  <si>
    <t>dypt nedskåret</t>
  </si>
  <si>
    <t>KLG-REIDKF-2</t>
  </si>
  <si>
    <t>KLG-REIDKF-3</t>
  </si>
  <si>
    <t>KLG-REIDKF-4</t>
  </si>
  <si>
    <t>relieff i innlandsås- og fjellandskap</t>
  </si>
  <si>
    <t>dalformet</t>
  </si>
  <si>
    <t>KLG-REIA</t>
  </si>
  <si>
    <t>KLG-REIA-1</t>
  </si>
  <si>
    <t>KLG-REIA-2</t>
  </si>
  <si>
    <t>KLG-REIA-3</t>
  </si>
  <si>
    <t>KLG-REIA-4</t>
  </si>
  <si>
    <t>KLG-REIA-5</t>
  </si>
  <si>
    <t>slakt til småkupert</t>
  </si>
  <si>
    <t>middels kupert</t>
  </si>
  <si>
    <t>kupert</t>
  </si>
  <si>
    <t>tindepreg</t>
  </si>
  <si>
    <t>RK</t>
  </si>
  <si>
    <t>slak</t>
  </si>
  <si>
    <t>bratte åser, restfjell, klipper og stup</t>
  </si>
  <si>
    <t>VE</t>
  </si>
  <si>
    <t>vegetasjonsdekke</t>
  </si>
  <si>
    <t>KLG-VE</t>
  </si>
  <si>
    <t>under skoggrensa</t>
  </si>
  <si>
    <t>hei under skoggrensa</t>
  </si>
  <si>
    <t>hei over skoggrensa</t>
  </si>
  <si>
    <t>bart fjell over skoggrensa</t>
  </si>
  <si>
    <t>KLG-VE-1</t>
  </si>
  <si>
    <t>KLG-VE-2</t>
  </si>
  <si>
    <t>KLG-VE-3</t>
  </si>
  <si>
    <t>KLG-VE-4</t>
  </si>
  <si>
    <t>kystavstand</t>
  </si>
  <si>
    <t>kystnær</t>
  </si>
  <si>
    <t>ikke kystnær</t>
  </si>
  <si>
    <t>KLG-KA-1</t>
  </si>
  <si>
    <t>KLG-KA</t>
  </si>
  <si>
    <t>KLG-KA-2</t>
  </si>
  <si>
    <t>indre-ytre kyst</t>
  </si>
  <si>
    <t>innsjøpreg</t>
  </si>
  <si>
    <t>uten stor innsjø</t>
  </si>
  <si>
    <t>middels stor innsjø</t>
  </si>
  <si>
    <t>større innsjø</t>
  </si>
  <si>
    <t>NiN-3.0-V-A-N-RKM-GK-W-IP-0</t>
  </si>
  <si>
    <t>KLG-IP-1</t>
  </si>
  <si>
    <t>KLG-IP-2</t>
  </si>
  <si>
    <t>KLG-IP-3</t>
  </si>
  <si>
    <t>VP</t>
  </si>
  <si>
    <t>våtmarkspreg</t>
  </si>
  <si>
    <t>KLG-VP</t>
  </si>
  <si>
    <t>uten høyt våtmarkspreg</t>
  </si>
  <si>
    <t>høyt våtmarkspreg</t>
  </si>
  <si>
    <t>KLG-VP-1</t>
  </si>
  <si>
    <t>BP</t>
  </si>
  <si>
    <t>brepreg</t>
  </si>
  <si>
    <t>ikke isbredominert</t>
  </si>
  <si>
    <t>isbredominert</t>
  </si>
  <si>
    <t>KLG-BP</t>
  </si>
  <si>
    <t>KLG-BP-1</t>
  </si>
  <si>
    <t>KLG-BP-2</t>
  </si>
  <si>
    <t>AI</t>
  </si>
  <si>
    <t>arealbruksintensitet</t>
  </si>
  <si>
    <t>KLG-KLG-AI,AIKS</t>
  </si>
  <si>
    <t>minimal arealbruk</t>
  </si>
  <si>
    <t>lav arealbruk</t>
  </si>
  <si>
    <t>bebygde områder</t>
  </si>
  <si>
    <t>tettbebyggelse</t>
  </si>
  <si>
    <t>by</t>
  </si>
  <si>
    <t>stor by</t>
  </si>
  <si>
    <t>KLG-AI-1,AIKS-1</t>
  </si>
  <si>
    <t>KLG-AI-2,AIKS-1</t>
  </si>
  <si>
    <t>Kombinerer AI og AIKS, og legger til et nulltrinn; oversettelse relaterer seg til KLG-AI</t>
  </si>
  <si>
    <t>KLG-AI-4,AIKS-3</t>
  </si>
  <si>
    <t>KLG-AI-3,AIKS-2</t>
  </si>
  <si>
    <t>jordbrukspreg</t>
  </si>
  <si>
    <t>uten jordbrukspreg</t>
  </si>
  <si>
    <t>ikke jordbruksdominert</t>
  </si>
  <si>
    <t>jordbruksdominert</t>
  </si>
  <si>
    <t>0e</t>
  </si>
  <si>
    <t>KLG-JP</t>
  </si>
  <si>
    <t>KLG-JP-1</t>
  </si>
  <si>
    <t>KLG-JP-2</t>
  </si>
  <si>
    <t>Legger til nulltrinn</t>
  </si>
  <si>
    <t>uten isbre</t>
  </si>
  <si>
    <t>uten innsjø</t>
  </si>
  <si>
    <t>med kystlinje</t>
  </si>
  <si>
    <t>uten våtmark</t>
  </si>
  <si>
    <t>LANDSKAPSTYPE</t>
  </si>
  <si>
    <t>innlandslandskap</t>
  </si>
  <si>
    <t>Følger Halvorsen et al (2020): App. 8</t>
  </si>
  <si>
    <t>innlandsås- og fjellandskap</t>
  </si>
  <si>
    <t>IA</t>
  </si>
  <si>
    <t>IA-1</t>
  </si>
  <si>
    <t>IA-2</t>
  </si>
  <si>
    <t>IA-3</t>
  </si>
  <si>
    <t>IA-4</t>
  </si>
  <si>
    <t>IA-5</t>
  </si>
  <si>
    <t>IA-6</t>
  </si>
  <si>
    <t>IA-7</t>
  </si>
  <si>
    <t>IA-8</t>
  </si>
  <si>
    <t>IA-9</t>
  </si>
  <si>
    <t>IA-10</t>
  </si>
  <si>
    <t>IA-11</t>
  </si>
  <si>
    <t>IA-12</t>
  </si>
  <si>
    <t>IA-13</t>
  </si>
  <si>
    <t>IA-14</t>
  </si>
  <si>
    <t>IA-15</t>
  </si>
  <si>
    <t>IA-16</t>
  </si>
  <si>
    <t>IA-17</t>
  </si>
  <si>
    <t>IA-18</t>
  </si>
  <si>
    <t>IA-19</t>
  </si>
  <si>
    <t>IA-20</t>
  </si>
  <si>
    <t>IA-21</t>
  </si>
  <si>
    <t>IA-22</t>
  </si>
  <si>
    <t>IA-23</t>
  </si>
  <si>
    <t>IA-24</t>
  </si>
  <si>
    <t>IA-25</t>
  </si>
  <si>
    <t>IA-26</t>
  </si>
  <si>
    <t>IA-27</t>
  </si>
  <si>
    <t>IA-28</t>
  </si>
  <si>
    <t>IA-29</t>
  </si>
  <si>
    <t>IA-30</t>
  </si>
  <si>
    <t>IA-31</t>
  </si>
  <si>
    <t>IA-32</t>
  </si>
  <si>
    <t>IA-33</t>
  </si>
  <si>
    <t>IA-34</t>
  </si>
  <si>
    <t>IA-35</t>
  </si>
  <si>
    <t>IA-36</t>
  </si>
  <si>
    <t>IA-37</t>
  </si>
  <si>
    <t>IA-38</t>
  </si>
  <si>
    <t>IA-39</t>
  </si>
  <si>
    <t>IA-40</t>
  </si>
  <si>
    <t>IA-41</t>
  </si>
  <si>
    <t>IA-42</t>
  </si>
  <si>
    <t>IA-43</t>
  </si>
  <si>
    <t>IA-44</t>
  </si>
  <si>
    <t>IA-45</t>
  </si>
  <si>
    <t>IA-46</t>
  </si>
  <si>
    <t>IA-47</t>
  </si>
  <si>
    <t>IA-48</t>
  </si>
  <si>
    <t>IA-49</t>
  </si>
  <si>
    <t>IA-50</t>
  </si>
  <si>
    <t>IA-51</t>
  </si>
  <si>
    <t>IA-52</t>
  </si>
  <si>
    <t>IA-53</t>
  </si>
  <si>
    <t>IA-54</t>
  </si>
  <si>
    <t>RA_a, [BP_0a], VE_a, AI_0a, JB_0a</t>
  </si>
  <si>
    <t>RA_a, [BP_0a], VE_a, AI_b, JB_0a</t>
  </si>
  <si>
    <t>RA_a, [BP_0a], VE_a, AI_b, JB_b</t>
  </si>
  <si>
    <t>RA_a, [BP_0a], VE_a, AI_c, JB_0a</t>
  </si>
  <si>
    <t>RA_a, [BP_0a], VE_a, AI_c, JB_b</t>
  </si>
  <si>
    <t>RA_a, [BP_0a], VE_a, AI_d, JB_0a</t>
  </si>
  <si>
    <t>RA_a, [BP_0a], VE_b, AI_0a, JB_0a</t>
  </si>
  <si>
    <t>RA_a, [BP_0a], VE_b, AI_0a, JB_b</t>
  </si>
  <si>
    <t>RA_a, [BP_0a], VE_b, AI_b, JB_0a</t>
  </si>
  <si>
    <t>RA_a, [BP_0a], VE_c, AI_0a, JB_0a</t>
  </si>
  <si>
    <t>RA_a, [BP_0a], VE_d, AI_0a, JB_0a</t>
  </si>
  <si>
    <t>RA_b, [BP_0a], VE_a, AI_0a, JB_0a</t>
  </si>
  <si>
    <t>RA_b, [BP_0a], VE_a, AI_0a, JB_b</t>
  </si>
  <si>
    <t>RA_b, [BP_0a], VE_a, AI_b, JB_0a</t>
  </si>
  <si>
    <t>RA_b, [BP_0a], VE_a, AI_b, JB_b</t>
  </si>
  <si>
    <t>RA_b, [BP_0a], VE_a, AI_c, JB_0a</t>
  </si>
  <si>
    <t>RA_b, [BP_0a], VE_a, AI_c, JB_b</t>
  </si>
  <si>
    <t>RA_b, [BP_0a], VE_a, AI_d, JB_0a</t>
  </si>
  <si>
    <t>RA_b, [BP_0a], VE_b, AI_0a, JB_0a</t>
  </si>
  <si>
    <t>RA_b, [BP_0a], VE_b, AI_b, JB_0a</t>
  </si>
  <si>
    <t>RA_b, [BP_0a], VE_c, AI_0a, JB_0a</t>
  </si>
  <si>
    <t>RA_b, [BP_0a], VE_c, AI_b, JB_0a</t>
  </si>
  <si>
    <t>RA_b, [BP_0a], VE_d, AI_0a, JB_0a</t>
  </si>
  <si>
    <t>RA_c, [BP_0a], VE_a, AI_0a, JB_0a</t>
  </si>
  <si>
    <t>RA_c, [BP_0a], VE_a, AI_0a, JB_b</t>
  </si>
  <si>
    <t>RA_c, [BP_0a], VE_a, AI_b, JB_0a</t>
  </si>
  <si>
    <t>RA_c, [BP_0a], VE_a, AI_b, JB_b</t>
  </si>
  <si>
    <t>RA_c, [BP_0a], VE_a, AI_c, JB_0a</t>
  </si>
  <si>
    <t>RA_c, [BP_0a], VE_a, AI_c, JB_b</t>
  </si>
  <si>
    <t>RA_c, [BP_0a], VE_b, AI_0a, JB_0a</t>
  </si>
  <si>
    <t>RA_c, [BP_0a], VE_b, AI_0a, JB_b</t>
  </si>
  <si>
    <t>RA_c, [BP_0a], VE_b, AI_b, JB_0a</t>
  </si>
  <si>
    <t>RA_c, [BP_0a], VE_c, AI_0a, JB_0a</t>
  </si>
  <si>
    <t>RA_c, [BP_0a], VE_c, AI_b, JB_0a</t>
  </si>
  <si>
    <t>RA_c, [BP_0a], VE_d, AI_0a, JB_0a</t>
  </si>
  <si>
    <t>RA_d, [BP_0a], VE_a, AI_0a, JB_0a</t>
  </si>
  <si>
    <t>RA_d, [BP_0a], VE_a, AI_b, JB_0a</t>
  </si>
  <si>
    <t>RA_d, [BP_0a], VE_a, AI_b, JB_b</t>
  </si>
  <si>
    <t>RA_d, [BP_0a], VE_a, AI_c, JB_0a</t>
  </si>
  <si>
    <t>RA_d, [BP_0a], VE_b, AI_0a, JB_0a</t>
  </si>
  <si>
    <t>RA_d, [BP_0a], VE_c, AI_0a, JB_0a</t>
  </si>
  <si>
    <t>RA_d, [BP_0a], VE_d, AI_0a, JB_0a</t>
  </si>
  <si>
    <t>RA_e, [BP_0a], VE_a, AI_0a, JB_0a</t>
  </si>
  <si>
    <t>RA_e, [BP_0a], VE_a, AI_b, JB_0a</t>
  </si>
  <si>
    <t>RA_e, [BP_0a], VE_a, AI_c, JB_0a</t>
  </si>
  <si>
    <t>RA_e, [BP_0a], VE_b, AI_0a, JB_0a</t>
  </si>
  <si>
    <t>RA_e, [BP_0a], VE_c, AI_0a, JB_0a</t>
  </si>
  <si>
    <t>RA_e, [BP_0a], VE_d, AI_0a, JB_0a</t>
  </si>
  <si>
    <t>RA_a, [BP_0a], VE_a, AI_0a, JB_b</t>
  </si>
  <si>
    <r>
      <t xml:space="preserve">RA_a,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JB_0a</t>
    </r>
  </si>
  <si>
    <r>
      <t>RA_b,</t>
    </r>
    <r>
      <rPr>
        <sz val="11"/>
        <color rgb="FFFF0000"/>
        <rFont val="Calibri"/>
        <family val="2"/>
        <scheme val="minor"/>
      </rPr>
      <t xml:space="preserve"> BP_b</t>
    </r>
    <r>
      <rPr>
        <sz val="11"/>
        <color theme="1"/>
        <rFont val="Calibri"/>
        <family val="2"/>
        <scheme val="minor"/>
      </rPr>
      <t>, VE_d, AI_0a, JB_0a</t>
    </r>
  </si>
  <si>
    <r>
      <t xml:space="preserve">RA_c,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JB_0a</t>
    </r>
  </si>
  <si>
    <r>
      <t xml:space="preserve">RA_d,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JB_0a</t>
    </r>
  </si>
  <si>
    <r>
      <t xml:space="preserve">RA_e,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JB_0a</t>
    </r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</si>
  <si>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</si>
  <si>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</si>
  <si>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</si>
  <si>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</si>
  <si>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</si>
  <si>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</si>
  <si>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</si>
  <si>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</si>
  <si>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</si>
  <si>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</si>
  <si>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</si>
  <si>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</si>
  <si>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</si>
  <si>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</si>
  <si>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</si>
  <si>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</si>
  <si>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</si>
  <si>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</si>
  <si>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</si>
  <si>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</si>
  <si>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</si>
  <si>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</si>
  <si>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</si>
  <si>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</si>
  <si>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</si>
  <si>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</si>
  <si>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</si>
  <si>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</si>
  <si>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</si>
  <si>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</si>
  <si>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</si>
  <si>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</si>
  <si>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</si>
  <si>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</si>
  <si>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</si>
  <si>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</si>
  <si>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</si>
  <si>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</si>
  <si>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</si>
  <si>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</si>
  <si>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</si>
  <si>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</si>
  <si>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</si>
  <si>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</si>
  <si>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</si>
  <si>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</si>
  <si>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</si>
  <si>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</si>
  <si>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</si>
  <si>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</si>
  <si>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</si>
  <si>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</si>
  <si>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</si>
  <si>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</si>
  <si>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innlandsdallandskap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</si>
  <si>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</si>
  <si>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</si>
  <si>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</si>
  <si>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</si>
  <si>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</si>
  <si>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</si>
  <si>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</si>
  <si>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</si>
  <si>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</si>
  <si>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</si>
  <si>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</si>
  <si>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</si>
  <si>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</si>
  <si>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</si>
  <si>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</si>
  <si>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</si>
  <si>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</si>
  <si>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</si>
  <si>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</si>
  <si>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</si>
  <si>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</si>
  <si>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</si>
  <si>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</si>
  <si>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</si>
  <si>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</si>
  <si>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</si>
  <si>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</si>
  <si>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</si>
  <si>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</si>
  <si>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</si>
  <si>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</si>
  <si>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</si>
  <si>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</si>
  <si>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</si>
  <si>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</si>
  <si>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</si>
  <si>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</si>
  <si>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</si>
  <si>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</si>
  <si>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</si>
  <si>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</si>
  <si>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</si>
  <si>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</si>
  <si>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</si>
  <si>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</si>
  <si>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ID-1</t>
  </si>
  <si>
    <t>ID-2</t>
  </si>
  <si>
    <t>ID-3</t>
  </si>
  <si>
    <t>ID-4</t>
  </si>
  <si>
    <t>ID-5</t>
  </si>
  <si>
    <t>ID-6</t>
  </si>
  <si>
    <t>ID-7</t>
  </si>
  <si>
    <t>ID-8</t>
  </si>
  <si>
    <t>ID-9</t>
  </si>
  <si>
    <t>ID-10</t>
  </si>
  <si>
    <t>ID-11</t>
  </si>
  <si>
    <t>ID-12</t>
  </si>
  <si>
    <t>ID-13</t>
  </si>
  <si>
    <t>ID-14</t>
  </si>
  <si>
    <t>ID-15</t>
  </si>
  <si>
    <t>ID-16</t>
  </si>
  <si>
    <t>ID-17</t>
  </si>
  <si>
    <t>ID-18</t>
  </si>
  <si>
    <t>ID-19</t>
  </si>
  <si>
    <t>ID-20</t>
  </si>
  <si>
    <t>ID-21</t>
  </si>
  <si>
    <t>ID-22</t>
  </si>
  <si>
    <t>ID-23</t>
  </si>
  <si>
    <t>ID-24</t>
  </si>
  <si>
    <t>ID-25</t>
  </si>
  <si>
    <t>ID-26</t>
  </si>
  <si>
    <t>ID-27</t>
  </si>
  <si>
    <t>ID-28</t>
  </si>
  <si>
    <t>ID-29</t>
  </si>
  <si>
    <t>ID-30</t>
  </si>
  <si>
    <t>ID-31</t>
  </si>
  <si>
    <t>ID-32</t>
  </si>
  <si>
    <t>ID-33</t>
  </si>
  <si>
    <t>ID-34</t>
  </si>
  <si>
    <t>ID-35</t>
  </si>
  <si>
    <t>ID-36</t>
  </si>
  <si>
    <t>ID-37</t>
  </si>
  <si>
    <t>ID-38</t>
  </si>
  <si>
    <t>ID-39</t>
  </si>
  <si>
    <t>ID-40</t>
  </si>
  <si>
    <t>ID-41</t>
  </si>
  <si>
    <t>ID-42</t>
  </si>
  <si>
    <t>ID-43</t>
  </si>
  <si>
    <t>ID-44</t>
  </si>
  <si>
    <t>ID-45</t>
  </si>
  <si>
    <t>ID-46</t>
  </si>
  <si>
    <t>ID-47</t>
  </si>
  <si>
    <t>ID-48</t>
  </si>
  <si>
    <t>ID-49</t>
  </si>
  <si>
    <t>ID-50</t>
  </si>
  <si>
    <t>ID-51</t>
  </si>
  <si>
    <t>ID-52</t>
  </si>
  <si>
    <t>ID-53</t>
  </si>
  <si>
    <t>ID-54</t>
  </si>
  <si>
    <t>ID-55</t>
  </si>
  <si>
    <t>ID-56</t>
  </si>
  <si>
    <t>ID-57</t>
  </si>
  <si>
    <t>ID-58</t>
  </si>
  <si>
    <t>ID-59</t>
  </si>
  <si>
    <t>ID-60</t>
  </si>
  <si>
    <t>ID-61</t>
  </si>
  <si>
    <t>ID-62</t>
  </si>
  <si>
    <t>ID-63</t>
  </si>
  <si>
    <t>ID-64</t>
  </si>
  <si>
    <t>ID-65</t>
  </si>
  <si>
    <t>ID-66</t>
  </si>
  <si>
    <t>ID-67</t>
  </si>
  <si>
    <t>ID-68</t>
  </si>
  <si>
    <t>ID-69</t>
  </si>
  <si>
    <t>ID-70</t>
  </si>
  <si>
    <t>ID-71</t>
  </si>
  <si>
    <t>ID-72</t>
  </si>
  <si>
    <t>ID-73</t>
  </si>
  <si>
    <t>ID-74</t>
  </si>
  <si>
    <t>ID-75</t>
  </si>
  <si>
    <t>ID-76</t>
  </si>
  <si>
    <t>ID-77</t>
  </si>
  <si>
    <t>ID-78</t>
  </si>
  <si>
    <t>ID-79</t>
  </si>
  <si>
    <t>ID-80</t>
  </si>
  <si>
    <t>ID-81</t>
  </si>
  <si>
    <t>ID-82</t>
  </si>
  <si>
    <t>ID-83</t>
  </si>
  <si>
    <t>ID-84</t>
  </si>
  <si>
    <t>ID-85</t>
  </si>
  <si>
    <t>ID-86</t>
  </si>
  <si>
    <t>ID-87</t>
  </si>
  <si>
    <t>ID-88</t>
  </si>
  <si>
    <t>ID-89</t>
  </si>
  <si>
    <t>ID-90</t>
  </si>
  <si>
    <t>ID-91</t>
  </si>
  <si>
    <t>ID-92</t>
  </si>
  <si>
    <t>ID-93</t>
  </si>
  <si>
    <t>ID-94</t>
  </si>
  <si>
    <t>ID-95</t>
  </si>
  <si>
    <t>ID-96</t>
  </si>
  <si>
    <t>ID-97</t>
  </si>
  <si>
    <t>ID-98</t>
  </si>
  <si>
    <t>ID-99</t>
  </si>
  <si>
    <t>ID-100</t>
  </si>
  <si>
    <t>ID-101</t>
  </si>
  <si>
    <t>ID-102</t>
  </si>
  <si>
    <t>ID-103</t>
  </si>
  <si>
    <t>ID-104</t>
  </si>
  <si>
    <t>ID</t>
  </si>
  <si>
    <t>RD_a, IP_0a, [BP_0a], VE_a, AI_0a, JP_b</t>
  </si>
  <si>
    <t>RD_a, IP_0a, [BP_0a], VE_a, AI_b, JP_0a</t>
  </si>
  <si>
    <t>RD_a, IP_0a, [BP_0a], VE_a, AI_b, JP_b</t>
  </si>
  <si>
    <t>RD_a, IP_0a, [BP_0a], VE_a, AI_c, JP_0a</t>
  </si>
  <si>
    <t>RD_a, IP_0a, [BP_0a], VE_a, AI_c, JP_b</t>
  </si>
  <si>
    <t>RD_a, IP_0a, [BP_0a], VE_b, AI_0a, JP_0a</t>
  </si>
  <si>
    <t>RD_a, IP_0a, [BP_0a], VE_b, AI_b, JP_0a</t>
  </si>
  <si>
    <t>RD_a, IP_0a, [BP_0a], VE_c, AI_0a, JP_0a</t>
  </si>
  <si>
    <t>RD_a, IP_0a, [BP_0a], VE_d, AI_0a, JP_0a</t>
  </si>
  <si>
    <t>RD_a, IP_b, [BP_0a], VE_a, AI_0a, JP_0a</t>
  </si>
  <si>
    <t>RD_a, IP_b, [BP_0a], VE_a, AI_0a, JP_b</t>
  </si>
  <si>
    <t>RD_a, IP_b, [BP_0a], VE_a, AI_b, JP_0a</t>
  </si>
  <si>
    <t>RD_a, IP_b, [BP_0a], VE_a, AI_b, JP_b</t>
  </si>
  <si>
    <t>RD_a, IP_b, [BP_0a], VE_a, AI_c, JP_0a</t>
  </si>
  <si>
    <t>RD_a, IP_b, [BP_0a], VE_b, AI_0a, JP_0a</t>
  </si>
  <si>
    <t>RD_a, IP_b, [BP_0a], VE_b, AI_b, JP_0a</t>
  </si>
  <si>
    <t>RD_a, IP_b, [BP_0a], VE_c, AI_0a, JP_0a</t>
  </si>
  <si>
    <t>RD_a, IP_b, [BP_0a], VE_d, AI_0a, JP_0a</t>
  </si>
  <si>
    <t>RD_b, IP_0a, [BP_0a], VE_a, AI_0a, JP_0a</t>
  </si>
  <si>
    <t>RD_b, IP_0a, [BP_0a], VE_a, AI_0a, JP_b</t>
  </si>
  <si>
    <t>RD_b, IP_0a, [BP_0a], VE_a, AI_b, JP_0a</t>
  </si>
  <si>
    <t>RD_b, IP_0a, [BP_0a], VE_a, AI_b, JP_b</t>
  </si>
  <si>
    <t>RD_b, IP_0a, [BP_0a], VE_a, AI_c, JP_0a</t>
  </si>
  <si>
    <t>RD_b, IP_0a, [BP_0a], VE_a, AI_c, JP_b</t>
  </si>
  <si>
    <t>RD_b, IP_0a, [BP_0a], VE_b, AI_0a, JP_0a</t>
  </si>
  <si>
    <t>RD_b, IP_0a, [BP_0a], VE_b, AI_b, JP_0a</t>
  </si>
  <si>
    <t>RD_b, IP_0a, [BP_0a], VE_b, AI_c, JP_0a</t>
  </si>
  <si>
    <t>RD_b, IP_0a, [BP_0a], VE_c, AI_0a, JP_0a</t>
  </si>
  <si>
    <t>RD_b, IP_0a, [BP_0a], VE_c, AI_b, JP_0a</t>
  </si>
  <si>
    <t>RD_b, IP_0a, [BP_0a], VE_d, AI_0a, JP_0a</t>
  </si>
  <si>
    <t>RD_b, IP_b, [BP_0a], VE_a, AI_0a, JP_0a</t>
  </si>
  <si>
    <t>RD_b, IP_b, [BP_0a], VE_a, AI_b, JP_0a</t>
  </si>
  <si>
    <t>RD_b, IP_b, [BP_0a], VE_a, AI_b, JP_b</t>
  </si>
  <si>
    <t>RD_b, IP_b, [BP_0a], VE_a, AI_c, JP_0a</t>
  </si>
  <si>
    <t>RD_b, IP_b, [BP_0a], VE_b, AI_0a, JP_0a</t>
  </si>
  <si>
    <t>RD_b, IP_b, [BP_0a], VE_b, AI_b, JP_0a</t>
  </si>
  <si>
    <t>RD_b, IP_b, [BP_0a], VE_c, AI_0a, JP_0a</t>
  </si>
  <si>
    <t>RD_b, IP_b, [BP_0a], VE_d, AI_0a, JP_0a</t>
  </si>
  <si>
    <t>RD_b, IP_b, [BP_0a], VE_d, AI_b, JP_0a</t>
  </si>
  <si>
    <t>RD_c, IP_0a, [BP_0a], VE_a, AI_0a, JP_0a</t>
  </si>
  <si>
    <t>RD_c, IP_0a, [BP_0a], VE_a, AI_0a, JP_b</t>
  </si>
  <si>
    <t>RD_c, IP_0a, [BP_0a], VE_a, AI_b, JP_0a</t>
  </si>
  <si>
    <t>RD_c, IP_0a, [BP_0a], VE_a, AI_b, JP_b</t>
  </si>
  <si>
    <t>RD_c, IP_0a, [BP_0a], VE_a, AI_c, JP_0a</t>
  </si>
  <si>
    <t>RD_c, IP_0a, [BP_0a], VE_b, AI_0a, JP_0a</t>
  </si>
  <si>
    <t>RD_c, IP_0a, [BP_0a], VE_b, AI_b, JP_0a</t>
  </si>
  <si>
    <t>RD_c, IP_0a, [BP_0a], VE_c, AI_0a, JP_0a</t>
  </si>
  <si>
    <t>RD_c, IP_0a, [BP_0a], VE_d, AI_0a, JP_0a</t>
  </si>
  <si>
    <t>RD_c, IP_0a, [BP_0a], VE_d, AI_b, JP_0a</t>
  </si>
  <si>
    <t>RD_c, IP_b, [BP_0a], VE_a, AI_0a, JP_0a</t>
  </si>
  <si>
    <t>RD_c, IP_b, [BP_0a], VE_a, AI_b, JP_0a</t>
  </si>
  <si>
    <t>RD_c, IP_b, [BP_0a], VE_a, AI_c, JP_0a</t>
  </si>
  <si>
    <t>RD_c, IP_b, [BP_0a], VE_b, AI_0a, JP_0a</t>
  </si>
  <si>
    <t>RD_c, IP_b, [BP_0a], VE_b, AI_b, JP_0a</t>
  </si>
  <si>
    <t>RD_c, IP_b, [BP_0a], VE_c, AI_0a, JP_0a</t>
  </si>
  <si>
    <t>RD_c, IP_b, [BP_0a], VE_d, AI_0a, JP_0a</t>
  </si>
  <si>
    <t>RD_d, IP_0a, [BP_0a], VE_a, AI_0a, JP_0a</t>
  </si>
  <si>
    <t>RD_d, IP_0a, [BP_0a], VE_a, AI_b, JP_0a</t>
  </si>
  <si>
    <t>RD_d, IP_0a, [BP_0a], VE_a, AI_c, JP_0a</t>
  </si>
  <si>
    <t>RD_d, IP_0a, [BP_0a], VE_b, AI_0a, JP_0a</t>
  </si>
  <si>
    <t>RD_d, IP_0a, [BP_0a], VE_b, AI_b, JP_0a</t>
  </si>
  <si>
    <t>RD_d, IP_0a, [BP_0a], VE_c, AI_0a, JP_0a</t>
  </si>
  <si>
    <t>RD_d, IP_0a, [BP_0a], VE_d, AI_0a, JP_0a</t>
  </si>
  <si>
    <t>RD_d, IP_b, [BP_0a], VE_a, AI_0a, JP_0a</t>
  </si>
  <si>
    <t>RD_d, IP_b, [BP_0a], VE_a, AI_b, JP_0a</t>
  </si>
  <si>
    <t>RD_d, IP_b, [BP_0a], VE_d, AI_0a, JP_0a</t>
  </si>
  <si>
    <t>RD_a, IP_0a, [BP_0a], VE_a, AI_0a, JP_0a</t>
  </si>
  <si>
    <t>RD_a, IP_c, [BP_0a], VE_a, AI_0a, JP_0a</t>
  </si>
  <si>
    <t>RD_a, IP_c, [BP_0a], VE_a, AI_b, JP_0a</t>
  </si>
  <si>
    <t>RD_a, IP_c, [BP_0a], VE_a, AI_b, JP_b</t>
  </si>
  <si>
    <t>RD_a, IP_c, [BP_0a], VE_a, AI_c, JP_0a</t>
  </si>
  <si>
    <t>RD_a, IP_c, [BP_0a], VE_a, AI_c, JP_b</t>
  </si>
  <si>
    <t>RD_a, IP_c, [BP_0a], VE_a, AI_de, JP_0a</t>
  </si>
  <si>
    <t>RD_a, IP_c, [BP_0a], VE_b, AI_0a, JP_0a</t>
  </si>
  <si>
    <t>RD_a, IP_c, [BP_0a], VE_b, AI_b, JP_0a</t>
  </si>
  <si>
    <t>RD_a, IP_c, [BP_0a], VE_b, AI_c, JP_0a</t>
  </si>
  <si>
    <t>RD_a, IP_c, [BP_0a], VE_c, AI_0a, JP_0a</t>
  </si>
  <si>
    <t>RD_a, IP_c, [BP_0a], VE_d, AI_0a, JP_0a</t>
  </si>
  <si>
    <t>RD_b, IP_c, [BP_0a], VE_a, AI_0a, JP_0a</t>
  </si>
  <si>
    <t>RD_b, IP_c, [BP_0a], VE_a, AI_b, JP_0a</t>
  </si>
  <si>
    <t>RD_b, IP_c, [BP_0a], VE_a, AI_b, JP_b</t>
  </si>
  <si>
    <t>RD_b, IP_c, [BP_0a], VE_a, AI_c, JP_0a</t>
  </si>
  <si>
    <t>RD_b, IP_c, [BP_0a], VE_b, AI_0a, JP_0a</t>
  </si>
  <si>
    <t>RD_b, IP_c, [BP_0a], VE_b, AI_b, JP_0a</t>
  </si>
  <si>
    <t>RD_b, IP_c, [BP_0a], VE_c, AI_0a, JP_0a</t>
  </si>
  <si>
    <t>RD_b, IP_c, [BP_0a], VE_c, AI_b, JP_0a</t>
  </si>
  <si>
    <t>RD_b, IP_c, [BP_0a], VE_d, AI_0a, JP_0a</t>
  </si>
  <si>
    <t>RD_c, IP_c, [BP_0a], VE_a, AI_0a, JP_0a</t>
  </si>
  <si>
    <t>RD_c, IP_c, [BP_0a], VE_a, AI_b, JP_0a</t>
  </si>
  <si>
    <t>RD_c, IP_c, [BP_0a], VE_a, AI_b, JP_b</t>
  </si>
  <si>
    <t>RD_c, IP_c, [BP_0a], VE_b, AI_0a, JP_0a</t>
  </si>
  <si>
    <t>RD_c, IP_c, [BP_0a], VE_c, AI_0a, JP_0a</t>
  </si>
  <si>
    <t>RD_c, IP_c, [BP_0a], VE_d, AI_0a, JP_0a</t>
  </si>
  <si>
    <t>RD_d, IP_c, [BP_0a], VE_a, AI_0a, JP_0a</t>
  </si>
  <si>
    <t>RD_d, IP_c, [BP_0a], VE_a, AI_b, JP_0a</t>
  </si>
  <si>
    <t>RD_d, IP_c, [BP_0a], VE_b, AI_0a, JP_0a</t>
  </si>
  <si>
    <t>RD_d, IP_c, [BP_0a], VE_d, AI_0a, JP_0a</t>
  </si>
  <si>
    <r>
      <t xml:space="preserve">RD_a, IP_0a,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</si>
  <si>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r>
      <t xml:space="preserve">RD_b, IP_0a,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</si>
  <si>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r>
      <t xml:space="preserve">RD_b, IP_b,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</si>
  <si>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r>
      <t xml:space="preserve">RD_b, IP_c,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</si>
  <si>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r>
      <t>RD_c, IP_0a,</t>
    </r>
    <r>
      <rPr>
        <sz val="11"/>
        <color rgb="FFFF0000"/>
        <rFont val="Calibri"/>
        <family val="2"/>
        <scheme val="minor"/>
      </rPr>
      <t xml:space="preserve"> BP_b</t>
    </r>
    <r>
      <rPr>
        <sz val="11"/>
        <color theme="1"/>
        <rFont val="Calibri"/>
        <family val="2"/>
        <scheme val="minor"/>
      </rPr>
      <t>, VE_d, AI_0a, JP_0a</t>
    </r>
  </si>
  <si>
    <r>
      <t xml:space="preserve">RD_c, IP_b,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</si>
  <si>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r>
      <t xml:space="preserve">RD_d, IP_0a,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VE_d, AI_0a, JP_0a</t>
    </r>
  </si>
  <si>
    <t>innlandsslettelandskap</t>
  </si>
  <si>
    <t>IS-1</t>
  </si>
  <si>
    <t>IS-2</t>
  </si>
  <si>
    <t>IS-3</t>
  </si>
  <si>
    <t>IS-4</t>
  </si>
  <si>
    <t>IS-5</t>
  </si>
  <si>
    <t>IS-6</t>
  </si>
  <si>
    <t>IS-7</t>
  </si>
  <si>
    <t>IS-8</t>
  </si>
  <si>
    <t>IS-9</t>
  </si>
  <si>
    <t>IS-10</t>
  </si>
  <si>
    <t>IS-11</t>
  </si>
  <si>
    <t>IS-12</t>
  </si>
  <si>
    <t>IS-13</t>
  </si>
  <si>
    <t>IS-14</t>
  </si>
  <si>
    <t>IS-15</t>
  </si>
  <si>
    <t>IS-16</t>
  </si>
  <si>
    <t>IS-17</t>
  </si>
  <si>
    <t>IS-18</t>
  </si>
  <si>
    <t>IS-19</t>
  </si>
  <si>
    <t>IS-20</t>
  </si>
  <si>
    <t>IS-21</t>
  </si>
  <si>
    <t>IS-22</t>
  </si>
  <si>
    <t>IS-23</t>
  </si>
  <si>
    <t>IS-24</t>
  </si>
  <si>
    <t>IS-25</t>
  </si>
  <si>
    <t>IS-26</t>
  </si>
  <si>
    <t>IS-27</t>
  </si>
  <si>
    <t>IS-28</t>
  </si>
  <si>
    <t>IS-29</t>
  </si>
  <si>
    <t>IS-30</t>
  </si>
  <si>
    <t>IS-31</t>
  </si>
  <si>
    <t>IS-32</t>
  </si>
  <si>
    <t>IS-33</t>
  </si>
  <si>
    <t>IS-34</t>
  </si>
  <si>
    <t>IS-35</t>
  </si>
  <si>
    <t>IS-36</t>
  </si>
  <si>
    <t>KY_0a, [BP_0a], VP_0a, VE_a, AI_0a, JP_b</t>
  </si>
  <si>
    <t>KY_0a, [BP_0a], VP_0a, VE_a, AI_b, JP_0a</t>
  </si>
  <si>
    <t>KY_0a, [BP_0a], VP_0a, VE_a, AI_b, JP_b</t>
  </si>
  <si>
    <t>KY_0a, [BP_0a], VP_0a, VE_a, AI_c, JP_0a</t>
  </si>
  <si>
    <t>KY_0a, [BP_0a], VP_0a, VE_a, AI_c, JP_b</t>
  </si>
  <si>
    <t>KY_0a, [BP_0a], VP_0a, VE_a, AI_de, JP_0a</t>
  </si>
  <si>
    <t>KY_0a, [BP_0a], VP_0a, VE_b, AI_0a, JP_0a</t>
  </si>
  <si>
    <t>KY_0a, [BP_0a], VP_0a, VE_b, AI_b, JP_0a</t>
  </si>
  <si>
    <t>KY_0a, [BP_0a], VP_0a, VE_c, AI_0a, JP_0a</t>
  </si>
  <si>
    <t>KY_0a, [BP_0a], VP_0a, VE_d, AI_0a, JP_0a</t>
  </si>
  <si>
    <t>KY_0a, [BP_0a], VP_b, VE_a, AI_0a, JP_0a</t>
  </si>
  <si>
    <t>KY_0a, [BP_0a], VP_b, VE_a, AI_b, JP_0a</t>
  </si>
  <si>
    <t>KY_0a, [BP_0a], VP_b, VE_a, AI_b, JP_b</t>
  </si>
  <si>
    <t>KY_0a, [BP_0a], VP_b, VE_a, AI_c, JP_0a</t>
  </si>
  <si>
    <t>KY_0a, [BP_0a], VP_b, VE_b, AI_0a, JP_0a</t>
  </si>
  <si>
    <t>KY_0a, [BP_0a], VP_b, VE_c, AI_0a, JP_0a</t>
  </si>
  <si>
    <t>KY_0a, [BP_0a], VP_b, VE_d, AI_0a, JP_0a</t>
  </si>
  <si>
    <t>KY_b, [BP_0a], VP_0a, VE_a, AI_0a, JP_0a</t>
  </si>
  <si>
    <t>KY_b, [BP_0a], VP_0a, VE_a, AI_b, JP_0a</t>
  </si>
  <si>
    <t>KY_b, [BP_0a], VP_0a, VE_a, AI_b, JP_b</t>
  </si>
  <si>
    <t>KY_b, [BP_0a], VP_0a, VE_a, AI_c, JP_0a</t>
  </si>
  <si>
    <t>KY_b, [BP_0a], VP_0a, VE_a, AI_c, JP_b</t>
  </si>
  <si>
    <t>KY_b, [BP_0a], VP_0a, VE_a, AI_de, JP_0a</t>
  </si>
  <si>
    <t>KY_b, [BP_0a], VP_0a, VE_b, AI_0a, JP_0a</t>
  </si>
  <si>
    <t>KY_b, [BP_0a], VP_0a, VE_c, AI_0a, JP_0a</t>
  </si>
  <si>
    <t>KY_b, [BP_0a], VP_0a, VE_d, AI_0a, JP_0a</t>
  </si>
  <si>
    <t>KY_b, [BP_0a], VP_b, VE_a, AI_0a, JP_0a</t>
  </si>
  <si>
    <t>KY_b, [BP_0a], VP_b, VE_a, AI_0a, JP_b</t>
  </si>
  <si>
    <t>KY_b, [BP_0a], VP_b, VE_a, AI_b, JP_0a</t>
  </si>
  <si>
    <t>KY_b, [BP_0a], VP_b, VE_a, AI_b, JP_b</t>
  </si>
  <si>
    <t>KY_b, [BP_0a], VP_b, VE_b, AI_0a, JP_0a</t>
  </si>
  <si>
    <t>KY_b, [BP_0a], VP_b, VE_c, AI_0a, JP_0a</t>
  </si>
  <si>
    <t>KY_b, [BP_0a], VP_b, VE_d, AI_0a, JP_0a</t>
  </si>
  <si>
    <t>KY_0a, [BP_0a], VP_0a, VE_a, AI_0a, JP_0a</t>
  </si>
  <si>
    <r>
      <t xml:space="preserve">KY_0a,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VP_0a, VE_d, AI_0a, JP_0a</t>
    </r>
  </si>
  <si>
    <r>
      <t xml:space="preserve">KY_b, </t>
    </r>
    <r>
      <rPr>
        <sz val="11"/>
        <color rgb="FFFF0000"/>
        <rFont val="Calibri"/>
        <family val="2"/>
        <scheme val="minor"/>
      </rPr>
      <t>BP_b</t>
    </r>
    <r>
      <rPr>
        <sz val="11"/>
        <color theme="1"/>
        <rFont val="Calibri"/>
        <family val="2"/>
        <scheme val="minor"/>
      </rPr>
      <t>, VP_0a, VE_d, AI_0a, JP_0a</t>
    </r>
  </si>
  <si>
    <t>kystås- og kystfjellandskap</t>
  </si>
  <si>
    <t>KA-1</t>
  </si>
  <si>
    <t>KF</t>
  </si>
  <si>
    <t>KF-1</t>
  </si>
  <si>
    <t>KF-2</t>
  </si>
  <si>
    <t>KF-3</t>
  </si>
  <si>
    <t>KF-4</t>
  </si>
  <si>
    <t>KF-5</t>
  </si>
  <si>
    <t>KF-6</t>
  </si>
  <si>
    <t>KF-7</t>
  </si>
  <si>
    <t>KF-8</t>
  </si>
  <si>
    <t>KF-9</t>
  </si>
  <si>
    <t>KF-10</t>
  </si>
  <si>
    <t>KF-11</t>
  </si>
  <si>
    <t>KF-12</t>
  </si>
  <si>
    <t>KF-13</t>
  </si>
  <si>
    <t>KF-14</t>
  </si>
  <si>
    <t>KF-15</t>
  </si>
  <si>
    <t>KF-16</t>
  </si>
  <si>
    <t>KF-17</t>
  </si>
  <si>
    <t>KF-18</t>
  </si>
  <si>
    <t>KF-19</t>
  </si>
  <si>
    <t>KF-20</t>
  </si>
  <si>
    <t>KF-22</t>
  </si>
  <si>
    <t>KF-23</t>
  </si>
  <si>
    <t>KF-24</t>
  </si>
  <si>
    <t>KF-25</t>
  </si>
  <si>
    <t>KF-26</t>
  </si>
  <si>
    <t>RD_a, VP_0a, AI_b, JP_0a</t>
  </si>
  <si>
    <t>RD_a, VP_0a, AI_b, JP_b</t>
  </si>
  <si>
    <t>RD_a, VP_0a, AI_c, JP_0a</t>
  </si>
  <si>
    <t>RD_a, VP_0a, AI_de, JP_0a</t>
  </si>
  <si>
    <t>RD_a, VP_b, AI_0a, JP_0a</t>
  </si>
  <si>
    <t>RD_a, VP_b, AI_b, JP_0a</t>
  </si>
  <si>
    <t>RD_b, VP_0a, AI_0a, JP_0a</t>
  </si>
  <si>
    <t>RD_b, VP_0a, AI_b, JP_0a</t>
  </si>
  <si>
    <t>RD_b, VP_0a, AI_b, JP_b</t>
  </si>
  <si>
    <t>RD_b, VP_0a, AI_c, JP_0a</t>
  </si>
  <si>
    <t>RD_b, VP_0a, AI_c, JP_b</t>
  </si>
  <si>
    <t>RD_b, VP_0a, AI_de, JP_0a</t>
  </si>
  <si>
    <t>RD_b, VP_b, AI_0a, JP_0a</t>
  </si>
  <si>
    <t>RD_b, VP_b, AI_b, JP_0a</t>
  </si>
  <si>
    <t>RD_b, VP_b, AI_c, JP_0a</t>
  </si>
  <si>
    <t>RD_c, VP_0a, AI_0a, JP_0a</t>
  </si>
  <si>
    <t>RD_c, VP_0a, AI_b, JP_0a</t>
  </si>
  <si>
    <t>RD_c, VP_0a, AI_b, JP_b</t>
  </si>
  <si>
    <t>RD_c, VP_0a, AI_c, JP_0a</t>
  </si>
  <si>
    <t>RD_c, VP_0a, AI_c, JP_b</t>
  </si>
  <si>
    <t>RD_c, VP_b, AI_0a, JP_0a</t>
  </si>
  <si>
    <t>RD_c, VP_b, AI_b, JP_0a</t>
  </si>
  <si>
    <t>RD_d, VP_0a, AI_0a, JP_0a</t>
  </si>
  <si>
    <t>RD_d, VP_0a, AI_b, JP_0a</t>
  </si>
  <si>
    <t>RD_d, VP_0a, AI_c, JP_0a</t>
  </si>
  <si>
    <t>RD_a, VP_0a, AI_0a, JP_0a</t>
  </si>
  <si>
    <t>kystslettelandskap</t>
  </si>
  <si>
    <t>KS-1</t>
  </si>
  <si>
    <t>KS-2</t>
  </si>
  <si>
    <t>KS-3</t>
  </si>
  <si>
    <t>KS-4</t>
  </si>
  <si>
    <t>KS-5</t>
  </si>
  <si>
    <t>KS-6</t>
  </si>
  <si>
    <t>KS-7</t>
  </si>
  <si>
    <t>KS-8</t>
  </si>
  <si>
    <t>KS-9</t>
  </si>
  <si>
    <t>KS-10</t>
  </si>
  <si>
    <t>KS-11</t>
  </si>
  <si>
    <t>KS-12</t>
  </si>
  <si>
    <t>KS-13</t>
  </si>
  <si>
    <t>KS-14</t>
  </si>
  <si>
    <t>KS-15</t>
  </si>
  <si>
    <t>KS-16</t>
  </si>
  <si>
    <t>KS-17</t>
  </si>
  <si>
    <t>KS-18</t>
  </si>
  <si>
    <t>KS-19</t>
  </si>
  <si>
    <t>KS-20</t>
  </si>
  <si>
    <t>KS-21</t>
  </si>
  <si>
    <t>KS-22</t>
  </si>
  <si>
    <t>KS-23</t>
  </si>
  <si>
    <t>KS-24</t>
  </si>
  <si>
    <t>KS-25</t>
  </si>
  <si>
    <t>KS-26</t>
  </si>
  <si>
    <t>KS-27</t>
  </si>
  <si>
    <t>KS-28</t>
  </si>
  <si>
    <t>KS-29</t>
  </si>
  <si>
    <t>KS-30</t>
  </si>
  <si>
    <t>KS-31</t>
  </si>
  <si>
    <t>KS-32</t>
  </si>
  <si>
    <t>KS-33</t>
  </si>
  <si>
    <t>KS-34</t>
  </si>
  <si>
    <t>KS-35</t>
  </si>
  <si>
    <t>KS-36</t>
  </si>
  <si>
    <t>KS-37</t>
  </si>
  <si>
    <t>KS-38</t>
  </si>
  <si>
    <t>KS-39</t>
  </si>
  <si>
    <t>KS-40</t>
  </si>
  <si>
    <t>KS-41</t>
  </si>
  <si>
    <t>KS-42</t>
  </si>
  <si>
    <t>KS-43</t>
  </si>
  <si>
    <t>KS-44</t>
  </si>
  <si>
    <t>KS-45</t>
  </si>
  <si>
    <t>KS-46</t>
  </si>
  <si>
    <t>KS-47</t>
  </si>
  <si>
    <t>KS-48</t>
  </si>
  <si>
    <t>KS-49</t>
  </si>
  <si>
    <t>KS-50</t>
  </si>
  <si>
    <t>KS-51</t>
  </si>
  <si>
    <t>KS-52</t>
  </si>
  <si>
    <t>KS-53</t>
  </si>
  <si>
    <t>KS-54</t>
  </si>
  <si>
    <t>KS-55</t>
  </si>
  <si>
    <t>KS-56</t>
  </si>
  <si>
    <t>KS-57</t>
  </si>
  <si>
    <t>KS-58</t>
  </si>
  <si>
    <t>KS-59</t>
  </si>
  <si>
    <t>KS-60</t>
  </si>
  <si>
    <t>KS-61</t>
  </si>
  <si>
    <t>KS-62</t>
  </si>
  <si>
    <t>KS-63</t>
  </si>
  <si>
    <t>svært skjermet indre kyst</t>
  </si>
  <si>
    <t>Bør navnes om i tråd med navnereglene ('preg av ytre kyst'; 'preg av eksponert kyst'?; uansett er det feil på NiN-nettsidene at det ikke er bindestrek mellom 'indre' og 'ytre' (kyst). Det er inkonsistens i kart og flere steder i dokumentasjonen om det skal være 4 eller 5 trinn langs 'IYK'</t>
  </si>
  <si>
    <t>YK_0a, RK_a, VP_0a, AI_0ab, JP_b</t>
  </si>
  <si>
    <t>YK_0a, RK_a, VP_0a, AI_c, JP_0a</t>
  </si>
  <si>
    <t>YK_0a, RK_a, VP_0a, AI_c, JP_b</t>
  </si>
  <si>
    <t>YK_0a, RK_a, VP_0a, AI_de, JP_0a</t>
  </si>
  <si>
    <t>YK_0a, RK_a, VP_b, AI_0ab, JP_0a</t>
  </si>
  <si>
    <t>YK_0a, RK_a, VP_b, AI_0ab, JP_b</t>
  </si>
  <si>
    <t>YK_0a, RK_a, VP_b, AI_c, JP_0a</t>
  </si>
  <si>
    <t>YK_0a, RK_b, VP_0a, AI_0ab, JP_0a</t>
  </si>
  <si>
    <t>YK_0a, RK_b, VP_0a, AI_0ab, JP_b</t>
  </si>
  <si>
    <t>YK_0a, RK_b, VP_0a, AI_c, JP_0a</t>
  </si>
  <si>
    <t>YK_0a, RK_b, VP_0a, AI_c, JP_b</t>
  </si>
  <si>
    <t>YK_0a, RK_b, VP_0a, AI_de, JP_0a</t>
  </si>
  <si>
    <t>YK_0a, RK_b, VP_0a, AI_de, JP_b</t>
  </si>
  <si>
    <t>YK_0a, RK_b, VP_b, AI_0ab, JP_0a</t>
  </si>
  <si>
    <t>YK_0a, RK_b, VP_b, AI_0ab, JP_b</t>
  </si>
  <si>
    <t>YK_0a, RK_c, VP_0a, AI_0ab, JP_0a</t>
  </si>
  <si>
    <t>YK_0a, RK_c, VP_0a, AI_0ab, JP_b</t>
  </si>
  <si>
    <t>YK_0a, RK_c, VP_0a, AI_c, JP_0a</t>
  </si>
  <si>
    <t>YK_0a, RK_c, VP_b, AI_0ab, JP_0a</t>
  </si>
  <si>
    <t>YK_b, RK_a, VP_0a, AI_0ab, JP_0a</t>
  </si>
  <si>
    <t>YK_b, RK_a, VP_0a, AI_0ab, JP_b</t>
  </si>
  <si>
    <t>YK_b, RK_a, VP_0a, AI_c, JP_0a</t>
  </si>
  <si>
    <t>YK_b, RK_a, VP_0a, AI_c, JP_b</t>
  </si>
  <si>
    <t>YK_b, RK_a, VP_0a, AI_de, JP_0a</t>
  </si>
  <si>
    <t>YK_b, RK_a, VP_b, AI_0ab, JP_0a</t>
  </si>
  <si>
    <t>YK_b, RK_b, VP_0a, AI_0ab, JP_0a</t>
  </si>
  <si>
    <t>YK_b, RK_b, VP_0a, AI_0ab, JP_b</t>
  </si>
  <si>
    <t>YK_b, RK_b, VP_0a, AI_c, JP_0a</t>
  </si>
  <si>
    <t>YK_b, RK_b, VP_0a, AI_c, JP_b</t>
  </si>
  <si>
    <t>YK_b, RK_b, VP_0a, AI_de, JP_0a</t>
  </si>
  <si>
    <t>YK_b, RK_b, VP_b, AI_0ab, JP_0a</t>
  </si>
  <si>
    <t>YK_b, RK_b, VP_b, AI_c, JP_0a</t>
  </si>
  <si>
    <t>YK_b, RK_c, VP_0a, AI_0ab, JP_0a</t>
  </si>
  <si>
    <t>YK_b, RK_c, VP_0a, AI_0ab, JP_b</t>
  </si>
  <si>
    <t>YK_b, RK_c, VP_0a, AI_c, JP_0a</t>
  </si>
  <si>
    <t>YK_b, RK_c, VP_b, AI_0ab, JP_b</t>
  </si>
  <si>
    <t>YK_c, RK_a, VP_0a, AI_0ab, JP_0a</t>
  </si>
  <si>
    <t>YK_c, RK_a, VP_0a, AI_0ab, JP_b</t>
  </si>
  <si>
    <t>YK_c, RK_a, VP_0a, AI_c, JP_0a</t>
  </si>
  <si>
    <t>YK_c, RK_a, VP_0a, AI_c, JP_b</t>
  </si>
  <si>
    <t>YK_c, RK_a, VP_b, AI_0ab, JP_0a</t>
  </si>
  <si>
    <t>YK_c, RK_a, VP_b, AI_c, JP_0a</t>
  </si>
  <si>
    <t>YK_c, RK_b, VP_0a, AI_0ab, JP_0a</t>
  </si>
  <si>
    <t>YK_c, RK_b, VP_0a, AI_0ab, JP_b</t>
  </si>
  <si>
    <t>YK_c, RK_b, VP_0a, AI_c, JP_0a</t>
  </si>
  <si>
    <t>YK_c, RK_b, VP_0a, AI_c, JP_b</t>
  </si>
  <si>
    <t>YK_c, RK_b, VP_0a, AI_de, JP_0a</t>
  </si>
  <si>
    <t>YK_c, RK_b, VP_b, AI_0ab, JP_0a</t>
  </si>
  <si>
    <t>YK_c, RK_c, VP_0a, AI_0ab, JP_0a</t>
  </si>
  <si>
    <t>YK_c, RK_c, VP_0a, AI_c, JP_0a</t>
  </si>
  <si>
    <t>YK_d, RK_a, VP_0a, AI_0ab, JP_0a</t>
  </si>
  <si>
    <t>YK_d, RK_a, VP_0a, AI_0ab, JP_b</t>
  </si>
  <si>
    <t>YK_d, RK_a, VP_0a, AI_c, JP_0a</t>
  </si>
  <si>
    <t>YK_d, RK_a, VP_b, AI_0ab, JP_0a</t>
  </si>
  <si>
    <t>YK_d, RK_a, VP_b, AI_c, JP_0a</t>
  </si>
  <si>
    <t>YK_d, RK_b, VP_0a, AI_0ab, JP_0a</t>
  </si>
  <si>
    <t>YK_d, RK_b, VP_0a, AI_c, JP_0a</t>
  </si>
  <si>
    <t>YK_d, RK_b, VP_0a, AI_c, JP_b</t>
  </si>
  <si>
    <t>YK_d, RK_b, VP_0a, AI_de, JP_0a</t>
  </si>
  <si>
    <t>YK_d, RK_b, VP_b, AI_0ab, JP_0a</t>
  </si>
  <si>
    <t>YK_d, RK_c, VP_0a, AI_0ab, JP_0a</t>
  </si>
  <si>
    <t>YK_d, RK_c, VP_b, AI_0ab, JP_0a</t>
  </si>
  <si>
    <t>YK_0a, RK_a, VP_0a, AI_0ab, JP_0a</t>
  </si>
  <si>
    <t>marine landskap</t>
  </si>
  <si>
    <t>marine ås- og fjellandskap</t>
  </si>
  <si>
    <t>marine dallandskap</t>
  </si>
  <si>
    <t>marine sletter</t>
  </si>
  <si>
    <t>MA</t>
  </si>
  <si>
    <t>MD</t>
  </si>
  <si>
    <t>KS</t>
  </si>
  <si>
    <t>LM</t>
  </si>
  <si>
    <t>KM</t>
  </si>
  <si>
    <t>OB</t>
  </si>
  <si>
    <t>LIVSMEDIUM</t>
  </si>
  <si>
    <t>LI</t>
  </si>
  <si>
    <t>hardbunn i marine systemer</t>
  </si>
  <si>
    <t>M1</t>
  </si>
  <si>
    <t>nærmiljørundt levende steinkoraller</t>
  </si>
  <si>
    <t>nærmiljø rundt andre organismer med kalkskall enn steinkoraller</t>
  </si>
  <si>
    <t>kalkskall på levende organismer med karbonatsubstrater</t>
  </si>
  <si>
    <t>indre vev i steinkoraller</t>
  </si>
  <si>
    <t>indre vev i andre fastsittende organismer enn steinkoraller</t>
  </si>
  <si>
    <t>indre vev i bevegelige organismer med kalkskall</t>
  </si>
  <si>
    <t>levende marine planter</t>
  </si>
  <si>
    <t>M5-1,2,3,5</t>
  </si>
  <si>
    <t>på marine alger</t>
  </si>
  <si>
    <t>i marine alger</t>
  </si>
  <si>
    <t>på marine karplanter</t>
  </si>
  <si>
    <t>i marine karplanter</t>
  </si>
  <si>
    <t>levende marine dyr</t>
  </si>
  <si>
    <t>ytre vev hos marine vertebrater</t>
  </si>
  <si>
    <t>indre vev hos marine vertebrater</t>
  </si>
  <si>
    <t>M6-1,3</t>
  </si>
  <si>
    <t>M6-2,4</t>
  </si>
  <si>
    <t>ytre vev hos marine invertebrater uten kalkskjelett</t>
  </si>
  <si>
    <t>indre vev hos marine invertebrater uten kalkskjelett</t>
  </si>
  <si>
    <t>M6-5</t>
  </si>
  <si>
    <t>M6-6</t>
  </si>
  <si>
    <t>dødt plantemateriale i marine systemer</t>
  </si>
  <si>
    <t>døde dyr i marine systemer</t>
  </si>
  <si>
    <t>syntetiske livsmedier i marine systemer</t>
  </si>
  <si>
    <t>substratfrie livsmedier i marine systemer</t>
  </si>
  <si>
    <t>substrat i ferskvann</t>
  </si>
  <si>
    <t>hardbunn i ferskvann</t>
  </si>
  <si>
    <t>bløtbunn i ferskvann</t>
  </si>
  <si>
    <t>levende ferskvannsplanter</t>
  </si>
  <si>
    <t>levende ferskvannsdyr</t>
  </si>
  <si>
    <t>på ferskvannsalger</t>
  </si>
  <si>
    <t>i ferskvannsalger</t>
  </si>
  <si>
    <t>ytre vev hos ferskvannsvertebrater</t>
  </si>
  <si>
    <t>indre vev hos ferskvannsvertebrater</t>
  </si>
  <si>
    <t>ytre vev hos ferskvannsinvertebrater</t>
  </si>
  <si>
    <t>indre vev hos ferskvannsinvertebrater</t>
  </si>
  <si>
    <t>på ferskvannskarplanter og -moser</t>
  </si>
  <si>
    <t>i ferskvannskarplanter og -moser</t>
  </si>
  <si>
    <t>F3-2,3</t>
  </si>
  <si>
    <t>F4-1,3</t>
  </si>
  <si>
    <t>F4-2,3</t>
  </si>
  <si>
    <t>dødt organisk materiale i ferskvann</t>
  </si>
  <si>
    <t>døde planter</t>
  </si>
  <si>
    <t>døde dyr</t>
  </si>
  <si>
    <t>F5-1,5</t>
  </si>
  <si>
    <t>F5-1,2,3,5</t>
  </si>
  <si>
    <t>F5-2,3,4</t>
  </si>
  <si>
    <t>syntetiske livsmedier i ferskvann</t>
  </si>
  <si>
    <t>F6</t>
  </si>
  <si>
    <t>TS</t>
  </si>
  <si>
    <t>substrat på land</t>
  </si>
  <si>
    <t>finere uorganiske substrater på land</t>
  </si>
  <si>
    <t>grovere uorganiske substrater på land</t>
  </si>
  <si>
    <t>T2</t>
  </si>
  <si>
    <t>organisk jord</t>
  </si>
  <si>
    <t>NiN-3.0-T-C-LI-0-0-MS002-01</t>
  </si>
  <si>
    <t>MS02-01</t>
  </si>
  <si>
    <t>på bløtbunn i marine systemer</t>
  </si>
  <si>
    <t>i bløtbunn i marine systemer</t>
  </si>
  <si>
    <t>på biogene karbonatsubstrater fra døde organismer</t>
  </si>
  <si>
    <t>i biogene karbonatsubstrater fra døde organismer</t>
  </si>
  <si>
    <t>på bløtbunn i ferskvann</t>
  </si>
  <si>
    <t>i bløtbunn i ferskvann</t>
  </si>
  <si>
    <t>på finere uorganiske substrater på land</t>
  </si>
  <si>
    <t>i finere uorganiske substrater på land</t>
  </si>
  <si>
    <t>på råhumus</t>
  </si>
  <si>
    <t>i råhumus</t>
  </si>
  <si>
    <t>på torv</t>
  </si>
  <si>
    <t>i torv</t>
  </si>
  <si>
    <t>på eller i flytjord</t>
  </si>
  <si>
    <t>T3-1,2,3,4</t>
  </si>
  <si>
    <t>T3-6,7,8</t>
  </si>
  <si>
    <t>levende, ikke forvedete planter på land</t>
  </si>
  <si>
    <t>på levende, ikke forvedete planter på land</t>
  </si>
  <si>
    <t>på røtter av levende, ikke forvedete planter på land</t>
  </si>
  <si>
    <t>i levende, ikke forvedete planter på land</t>
  </si>
  <si>
    <t>Merk: Denne hovedtypen omfatter de ikke-forvedete delene av slike planter!</t>
  </si>
  <si>
    <t>bladverk, nåleverk og reproduktive deler av levende forvedete planter på land</t>
  </si>
  <si>
    <t>på bladverk, nåleverk og reproduktive deler av levende forvedete planter på land</t>
  </si>
  <si>
    <t>i bladverk, nåleverk og reproduktive deler av levende forvedete planter på land</t>
  </si>
  <si>
    <t>ved-livsmedier</t>
  </si>
  <si>
    <t>i levende og nylig død ved</t>
  </si>
  <si>
    <t>T6-2-18</t>
  </si>
  <si>
    <t>i stående død ved</t>
  </si>
  <si>
    <t>T6-19,20,21,22</t>
  </si>
  <si>
    <t>i stubbe eller liggende død ved</t>
  </si>
  <si>
    <t>T6-23,24,25</t>
  </si>
  <si>
    <t>i hulhet i tre</t>
  </si>
  <si>
    <t>T6-27-28</t>
  </si>
  <si>
    <t>i vedboende sopp</t>
  </si>
  <si>
    <t>T6-29,30,31,32</t>
  </si>
  <si>
    <t>i sevjeutflod</t>
  </si>
  <si>
    <t>T6-M1</t>
  </si>
  <si>
    <t>T6-M2</t>
  </si>
  <si>
    <t>T6-M3</t>
  </si>
  <si>
    <t>T6-M4</t>
  </si>
  <si>
    <t>T6-M5</t>
  </si>
  <si>
    <t>T6-M6</t>
  </si>
  <si>
    <t>T6-M7</t>
  </si>
  <si>
    <t>på eller i bark</t>
  </si>
  <si>
    <t>lav og markboende sopp</t>
  </si>
  <si>
    <t>muggliknende sopp</t>
  </si>
  <si>
    <t>pulver- og flekkdannende sopp</t>
  </si>
  <si>
    <t>fruktlegemer med løst vev</t>
  </si>
  <si>
    <t>jordboende sopp</t>
  </si>
  <si>
    <t>underjordiske myceler</t>
  </si>
  <si>
    <t>lav og andre tørre, langlevete sopp</t>
  </si>
  <si>
    <t>T8-5,6</t>
  </si>
  <si>
    <t>T8-7</t>
  </si>
  <si>
    <t>levende dyr og dyrebo</t>
  </si>
  <si>
    <t>i ytre vev hos levende vertebrater</t>
  </si>
  <si>
    <t>i indre vev hos levende vertebrater</t>
  </si>
  <si>
    <t>i ytre vev hos levende invertebrater</t>
  </si>
  <si>
    <t>i indre vev hos levende invertebrater</t>
  </si>
  <si>
    <t>i smågnagerbo og -ganger</t>
  </si>
  <si>
    <t>i bo av (øvrige) pattedyr</t>
  </si>
  <si>
    <t>fuglereir</t>
  </si>
  <si>
    <t>maurtue og -bo</t>
  </si>
  <si>
    <t>vepse- og humlebol</t>
  </si>
  <si>
    <t>T9</t>
  </si>
  <si>
    <t>T9-2,5,8,13</t>
  </si>
  <si>
    <t>T9-3,6,9,13</t>
  </si>
  <si>
    <t>T9-14-26</t>
  </si>
  <si>
    <t>T9-1</t>
  </si>
  <si>
    <t>T9-4</t>
  </si>
  <si>
    <t>T9-7</t>
  </si>
  <si>
    <t>T9-10</t>
  </si>
  <si>
    <t>T9-11,12</t>
  </si>
  <si>
    <t>dødt plantemateriale</t>
  </si>
  <si>
    <t>strøfall</t>
  </si>
  <si>
    <t>dødt plantemateriale i fjæresonen</t>
  </si>
  <si>
    <t>dødt plantemateriale i flomsonen</t>
  </si>
  <si>
    <t>T10</t>
  </si>
  <si>
    <t>T10-1,2</t>
  </si>
  <si>
    <t>T10-3</t>
  </si>
  <si>
    <t>T10-M1,M2,M3,M4.M5</t>
  </si>
  <si>
    <t>T10-M6</t>
  </si>
  <si>
    <t>T10-M7</t>
  </si>
  <si>
    <t>dødt animalsk materiale</t>
  </si>
  <si>
    <t>åtsler</t>
  </si>
  <si>
    <t>bein og horn</t>
  </si>
  <si>
    <t>tørre rester etter døde dyr</t>
  </si>
  <si>
    <t>dyremøkk og fuglegjødsel</t>
  </si>
  <si>
    <t>pattedyrmøkk</t>
  </si>
  <si>
    <t>fuglegjødsel</t>
  </si>
  <si>
    <t>T11-1</t>
  </si>
  <si>
    <t>T11-2</t>
  </si>
  <si>
    <t>T11-M1</t>
  </si>
  <si>
    <t>T11-M2</t>
  </si>
  <si>
    <t>T11-M3</t>
  </si>
  <si>
    <t>T11-M4</t>
  </si>
  <si>
    <t>T11-M5</t>
  </si>
  <si>
    <t>T12-1,2,3,4</t>
  </si>
  <si>
    <t>T12-5</t>
  </si>
  <si>
    <t>syntetiske livsmedier på land</t>
  </si>
  <si>
    <t>substratfrie livsmedier på land</t>
  </si>
  <si>
    <t>snø og is på land</t>
  </si>
  <si>
    <t>snø</t>
  </si>
  <si>
    <t>T14</t>
  </si>
  <si>
    <t>is</t>
  </si>
  <si>
    <t>luft</t>
  </si>
  <si>
    <t>T15</t>
  </si>
  <si>
    <t>MENNESKEBETINGET ARTSSAMMENSETNINGSDYNAMIKK</t>
  </si>
  <si>
    <t>uksesjon på tresatt mark</t>
  </si>
  <si>
    <t>7SD-0,7SD-NS,NU</t>
  </si>
  <si>
    <t>variabelen favner innholdrt i de tre tidligere variablene, min ikke eksakt</t>
  </si>
  <si>
    <t>tre- og buskløs fase</t>
  </si>
  <si>
    <t>foryngelsesskog</t>
  </si>
  <si>
    <t>ungskog</t>
  </si>
  <si>
    <t>yngre skog</t>
  </si>
  <si>
    <t>eldre skog</t>
  </si>
  <si>
    <t>gammel skog</t>
  </si>
  <si>
    <t>fleraldret skog med kohortdynamikk</t>
  </si>
  <si>
    <t>skog med småskaladynamikk</t>
  </si>
  <si>
    <t>7SD-NS·1</t>
  </si>
  <si>
    <t>7SD-NS·2</t>
  </si>
  <si>
    <t>7SD-NS·3</t>
  </si>
  <si>
    <t>7SD-NS·4</t>
  </si>
  <si>
    <t>7SD-NS·5</t>
  </si>
  <si>
    <t>7SD-0·1</t>
  </si>
  <si>
    <t>total forventet endringsgjeld etter menneskebetinget påvirkning</t>
  </si>
  <si>
    <t>ingen endringsgjeld</t>
  </si>
  <si>
    <t>7GR-EG,7VR-EG</t>
  </si>
  <si>
    <t>Innbefatter de to nevnte NiN 2-variablene, men også veldig mye mer</t>
  </si>
  <si>
    <r>
      <t>ubetydelig endringsgjeld (0</t>
    </r>
    <r>
      <rPr>
        <sz val="11"/>
        <color theme="1"/>
        <rFont val="Calibri"/>
        <family val="2"/>
      </rPr>
      <t>‒0,5 ØAE)</t>
    </r>
  </si>
  <si>
    <r>
      <t>observerbar endringsgjeld (0,5</t>
    </r>
    <r>
      <rPr>
        <sz val="11"/>
        <color theme="1"/>
        <rFont val="Calibri"/>
        <family val="2"/>
      </rPr>
      <t>‒1 ØAE)</t>
    </r>
  </si>
  <si>
    <t>betydelig endringsgjeld (1‒2 ØAE)</t>
  </si>
  <si>
    <t>vesentlig endringsgjeld (2‒3 ØAE)</t>
  </si>
  <si>
    <t>endringsgjeld måles mellom typiske utforminger av de sammenliknete stadiene; må eksemplifiseres i beskrivelsen med tabell som indikerer hvilket trinn som ulike suksesjonsforløp skal plasseres i</t>
  </si>
  <si>
    <t>nokså stor endringsgjeld (3‒4 ØAE)</t>
  </si>
  <si>
    <t>full artsutskifting (4‒5 ØAE)</t>
  </si>
  <si>
    <t>mer enn full artsutskifting (5‒6 ØAE)</t>
  </si>
  <si>
    <t>mye mer enn full artsutskifting (&gt; 6 ØAE)</t>
  </si>
  <si>
    <t>IE</t>
  </si>
  <si>
    <t>innløst endringsgjeld (suksesjonsstadium)</t>
  </si>
  <si>
    <t>aktiv påvirkning</t>
  </si>
  <si>
    <t>tidlig gjenvekstsuksesjonsstadium</t>
  </si>
  <si>
    <t>brakkleggings- eller svært tidlig gjenvekstsuksesjonsstadium</t>
  </si>
  <si>
    <t>nokså tidlig gjenvekstsuksesjonsstadium</t>
  </si>
  <si>
    <t>nokså seint gjenvekstsuksesjonsstadium</t>
  </si>
  <si>
    <t>seint gjenvekstsuksesjonsstadium</t>
  </si>
  <si>
    <t>nær ettersuksesjonsstadium</t>
  </si>
  <si>
    <t>ettersuksesjonsstadium</t>
  </si>
  <si>
    <t>7RA</t>
  </si>
  <si>
    <t>7RA-SJ·1</t>
  </si>
  <si>
    <t>7RA-SJ·2</t>
  </si>
  <si>
    <t>7RA-SJ·3</t>
  </si>
  <si>
    <t>7RA-SJ·4</t>
  </si>
  <si>
    <t>7RA-SJ·5</t>
  </si>
  <si>
    <t>erstatter alle delvariabler i 7RA; oversettelsespresisjon for trinn er angitt for suksesjoner svarende til 7RA-SJ</t>
  </si>
  <si>
    <t>KU</t>
  </si>
  <si>
    <t>kystlyngheias utviklingsfaser</t>
  </si>
  <si>
    <t>moden fase</t>
  </si>
  <si>
    <t>byggefase</t>
  </si>
  <si>
    <t>pionérfase</t>
  </si>
  <si>
    <t>degenereringsfase</t>
  </si>
  <si>
    <t>7JB-KU</t>
  </si>
  <si>
    <t>7JB-KU-PI</t>
  </si>
  <si>
    <t>7JB-KU-BY</t>
  </si>
  <si>
    <t>7JB-KU-MO</t>
  </si>
  <si>
    <t>7JB-KU-DE</t>
  </si>
  <si>
    <t>som et sett av enkeltvariabler for hvert trinn i NiN 2</t>
  </si>
  <si>
    <t>ubalanse mellom trofiske nivåer</t>
  </si>
  <si>
    <t>NiN-3.0-V-B-N-ASD-FK-W-UT-W</t>
  </si>
  <si>
    <t>ASD-UT</t>
  </si>
  <si>
    <t>balanse mellom trofiske nivåer</t>
  </si>
  <si>
    <t>alternativ stabil artssammensetning</t>
  </si>
  <si>
    <t>7UB</t>
  </si>
  <si>
    <t>i NiN 2.3 operasjonalisert som gradient med andelsvariabel (måleskala A4b); her (mer hensiktsmessig) operasjonalisert som faktor som skiller mellom alternative, (relativt stabile) artssammensetninger</t>
  </si>
  <si>
    <t>uten differensiert vegetasjon</t>
  </si>
  <si>
    <t>stabilisert kortskuddsvegetasjon</t>
  </si>
  <si>
    <t>KA_cfefghi, VF_bc, HU_bcy, [BU_0abc, GS_0abcd, TU_0ab]</t>
  </si>
  <si>
    <t>KA_cfefghi, VF_d, HU_bcy, [BU_0abc, GS_0abcd, TU_0ab]</t>
  </si>
  <si>
    <t>KA_cfefghi, VF_ef, HU_bcy, [BU_0abc, GS_0abcd, TU_0ab]</t>
  </si>
  <si>
    <t>KA_cfefghi, VF_gh, HU_bcy, [BU_0abc, GS_0abcd, TU_0ab]</t>
  </si>
  <si>
    <t>KA_cdefghi, VF_gh, HU_0a, BU_y, [GS_0abcd, TU_0ab]</t>
  </si>
  <si>
    <t>[KA_abcfefghi, VF_bcdefghi, HU_0a, BU_0abc, GS_0abcd], TU_cy</t>
  </si>
  <si>
    <t xml:space="preserve">KA_efghi, KI_de, DK_AB </t>
  </si>
  <si>
    <t xml:space="preserve">KA_efghi, KI_y, DK_AB </t>
  </si>
  <si>
    <r>
      <t>[KA_abcfefghi, VF_bcdefghi, HU_0a, BU_0abc],</t>
    </r>
    <r>
      <rPr>
        <sz val="11"/>
        <color rgb="FFFF0000"/>
        <rFont val="Calibri"/>
        <family val="2"/>
        <scheme val="minor"/>
      </rPr>
      <t xml:space="preserve"> GS_y</t>
    </r>
    <r>
      <rPr>
        <sz val="11"/>
        <color theme="1"/>
        <rFont val="Calibri"/>
        <family val="2"/>
        <scheme val="minor"/>
      </rPr>
      <t>, [TU_0ab]</t>
    </r>
  </si>
  <si>
    <t>KA_ab, DK_C, HU_0a, [NT_0ab, GS_0abcd, TU_0ab]</t>
  </si>
  <si>
    <t>KA_ab, DK_B, HU_0a, [NT_0ab, GS_0abcd, TU_0ab]</t>
  </si>
  <si>
    <t>22</t>
  </si>
  <si>
    <r>
      <t xml:space="preserve">[KA_abcdefghi, DL_0abcde, VF_0abcde], </t>
    </r>
    <r>
      <rPr>
        <sz val="11"/>
        <color rgb="FFFF0000"/>
        <rFont val="Calibri"/>
        <family val="2"/>
        <scheme val="minor"/>
      </rPr>
      <t>GS_y</t>
    </r>
    <r>
      <rPr>
        <sz val="11"/>
        <rFont val="Calibri"/>
        <family val="2"/>
        <scheme val="minor"/>
      </rPr>
      <t>, [TU_0ab]</t>
    </r>
  </si>
  <si>
    <t>KA_ab, DL_0a, VF_0abc, [GS_0abcd, TU_0ab]</t>
  </si>
  <si>
    <t>KA_ab, DL_0a, VF_de, [GS_0abcd, TU_0ab]</t>
  </si>
  <si>
    <t>KA_ab, DL_bcde, VF_0abc, [GS_0abcd, TU_0ab]</t>
  </si>
  <si>
    <t>KA_cd, DL_0a, VF_0abc, [GS_0abcd, TU_0ab]</t>
  </si>
  <si>
    <t>KA_cd, DL_0a, VF_de, [GS_0abcd, TU_0ab]</t>
  </si>
  <si>
    <t>KA_cd, DL_bcde, VF_0abc, [GS_0abcd, TU_0ab]</t>
  </si>
  <si>
    <t>KA_efg, DL_0a, VF_0abc, [GS_0abcd, TU_0ab]</t>
  </si>
  <si>
    <t>KA_efg, DL_0a, VF_de, [GS_0abcd, TU_0ab]</t>
  </si>
  <si>
    <t>KA_efg, DL_bcde, VF_0abc, [GS_0abcd, TU_0ab]</t>
  </si>
  <si>
    <t>KA_hi, DL_0a, VF_0abc, [GS_0abcd, TU_0ab]</t>
  </si>
  <si>
    <t>KA_hi, DL_0a, VF_de, [GS_0abcd, TU_0ab]</t>
  </si>
  <si>
    <t>KA_hi, DL_bcde, VF_0abc, [GS_0abcd, TU_0ab]</t>
  </si>
  <si>
    <r>
      <t xml:space="preserve">[KA_abcdefghi, DL_0abcde, VF_0abcde, GS_0abcd], </t>
    </r>
    <r>
      <rPr>
        <sz val="11"/>
        <color rgb="FFFF0000"/>
        <rFont val="Calibri"/>
        <family val="2"/>
        <scheme val="minor"/>
      </rPr>
      <t>TU_cy</t>
    </r>
  </si>
  <si>
    <t>Ny inndeling, tilpasset et behov for middels detajert angivelse som gitt av NS-EN ISO 14688-1 (se PZ-rapporten om elvetyper). Tredelingen av 5 klasser etter Wentworths skala gjør at trinnene i gammel og ny DK ikke stemmer helt overens med mindre gamle basistrinn kombineres til grovere samletrinn (silt, sand etc.). Skillet mellom stein og blokk etter Wentworth og NiN 2 opprettholdes med grenseverdi 256 mm (ikke 200 mm)</t>
  </si>
  <si>
    <t>Wentworths originale skala, slik den var implementert i NiN 2.3</t>
  </si>
  <si>
    <t>fin leire</t>
  </si>
  <si>
    <t>middels leire</t>
  </si>
  <si>
    <t>grov leire</t>
  </si>
  <si>
    <t>svært fin silt</t>
  </si>
  <si>
    <t>svært grov silt</t>
  </si>
  <si>
    <t>svært fin sand</t>
  </si>
  <si>
    <t>svært fin grus</t>
  </si>
  <si>
    <t>svært grov grus</t>
  </si>
  <si>
    <t>små stein</t>
  </si>
  <si>
    <t>store stein</t>
  </si>
  <si>
    <t>middels blokker</t>
  </si>
  <si>
    <t>svært store blokker</t>
  </si>
  <si>
    <t>kjempeblokker</t>
  </si>
  <si>
    <t>(fast) fjell</t>
  </si>
  <si>
    <r>
      <t xml:space="preserve">1/4096 – 1/2048 mm, log2 (nedre grense) = </t>
    </r>
    <r>
      <rPr>
        <sz val="11"/>
        <color theme="1"/>
        <rFont val="Calibri"/>
        <family val="2"/>
      </rPr>
      <t>‒12</t>
    </r>
  </si>
  <si>
    <t>1/2048 – 1/1024 mm, log2 (nedre grense) = ‒11</t>
  </si>
  <si>
    <t>1/1024 – 1/512 mm, log2 (nedre grense) = ‒10</t>
  </si>
  <si>
    <t>1/512 – 1/256 mm, log2 (nedre grense) = ‒9</t>
  </si>
  <si>
    <t>1/256 – 1/128 mm, log2 (nedre grense) = ‒8</t>
  </si>
  <si>
    <t>1/128 – 1/64 mm, log2 (nedre grense) = ‒7</t>
  </si>
  <si>
    <t>1/64 – 1/32 mm, log2 (nedre grense) = ‒6</t>
  </si>
  <si>
    <t>1/32 – 1/16 mm, log2 (nedre grense) = ‒5</t>
  </si>
  <si>
    <t>1/16 – 1/8 mm, log2 (nedre grense) = ‒4</t>
  </si>
  <si>
    <t>1/8 – 1/4 mm, log2 (nedre grense) = ‒3</t>
  </si>
  <si>
    <t>1/4 – 1/2 mm, log2 (nedre grense) = ‒2</t>
  </si>
  <si>
    <t>1/2 – 1 mm, log2 (nedre grense) = ‒1</t>
  </si>
  <si>
    <t>1 – 2 mm, log2 (nedre grense) = 0</t>
  </si>
  <si>
    <t>2 – 4 mm, log2 (nedre grense) = 1</t>
  </si>
  <si>
    <t>4 – 8 mm, log2 (nedre grense) = 2</t>
  </si>
  <si>
    <t>8 – 16 mm, log2 (nedre grense) = 3</t>
  </si>
  <si>
    <t>16 – 32 mm, log2 (nedre grense) = 4</t>
  </si>
  <si>
    <t>32 – 64 mm, log2 (nedre grense) = 5</t>
  </si>
  <si>
    <t>64 – 128 mm, log2 (nedre grense) = 6</t>
  </si>
  <si>
    <t>128 – 256 mm, log2 (nedre grense) = 7</t>
  </si>
  <si>
    <t>256 – 512 mm, log2 (nedre grense) = 8</t>
  </si>
  <si>
    <t>512 – 1024 mm, log2 (nedre grense) = 9</t>
  </si>
  <si>
    <t>1024 – 2048 mm, log2 (nedre grense) = 10</t>
  </si>
  <si>
    <t>2048 – 4096 mm, log2 (nedre grense) = 11</t>
  </si>
  <si>
    <t xml:space="preserve"> &gt; 4096 mm, log2 (nedre grense) = 12</t>
  </si>
  <si>
    <t>DK·a</t>
  </si>
  <si>
    <t>DK·b</t>
  </si>
  <si>
    <t>DK·c</t>
  </si>
  <si>
    <t>DK·d</t>
  </si>
  <si>
    <t>DK·e</t>
  </si>
  <si>
    <t>DK·g</t>
  </si>
  <si>
    <t>DK·h</t>
  </si>
  <si>
    <t>DK·i</t>
  </si>
  <si>
    <t>DK·j</t>
  </si>
  <si>
    <t>DK·l</t>
  </si>
  <si>
    <t>DK·n</t>
  </si>
  <si>
    <t>DK·o</t>
  </si>
  <si>
    <t>DK·q</t>
  </si>
  <si>
    <t>DK·r</t>
  </si>
  <si>
    <t>DK·v</t>
  </si>
  <si>
    <t>DK·w</t>
  </si>
  <si>
    <t>DK·x</t>
  </si>
  <si>
    <t>DK·y</t>
  </si>
  <si>
    <t>0,01-26</t>
  </si>
  <si>
    <t>sand</t>
  </si>
  <si>
    <t>grus</t>
  </si>
  <si>
    <t>DK·ijklm</t>
  </si>
  <si>
    <t>DK·nopqr</t>
  </si>
  <si>
    <t>DK·wxy</t>
  </si>
  <si>
    <t>kjempeblokkblokk og fast fjell</t>
  </si>
  <si>
    <t>KA_ab, DK_D, HU_0a, [NT_0ab, GS_0abcd, TU_0ab]</t>
  </si>
  <si>
    <t>JV_0a, DK_CD, [FK_0]</t>
  </si>
  <si>
    <t>JV_0a, DK_EF, [FK_0]</t>
  </si>
  <si>
    <t>JV_0a, DK_GY, [FK_0]</t>
  </si>
  <si>
    <t>JV_bc, DK_CD, [FK_0]</t>
  </si>
  <si>
    <t>JV_bc, DK_EF, [FK_0]</t>
  </si>
  <si>
    <t>JV_bc, DK_GY, [FK_0]</t>
  </si>
  <si>
    <r>
      <t xml:space="preserve">[JV_0a, DK_ABCDEFGY], </t>
    </r>
    <r>
      <rPr>
        <sz val="11"/>
        <color rgb="FFFF0000"/>
        <rFont val="Calibri"/>
        <family val="2"/>
        <scheme val="minor"/>
      </rPr>
      <t>FK_F</t>
    </r>
  </si>
  <si>
    <t>O2-3,4</t>
  </si>
  <si>
    <t>O2-9,10</t>
  </si>
  <si>
    <t>O2-15,16</t>
  </si>
  <si>
    <t xml:space="preserve">KA_abcd, KI_de, DK_CD </t>
  </si>
  <si>
    <t xml:space="preserve">KA_abcd, KI_de, DK_EF </t>
  </si>
  <si>
    <t xml:space="preserve">KA_abcd, KI_de, DK_GY </t>
  </si>
  <si>
    <t xml:space="preserve">KA_abcd, KI_y, DK_CD </t>
  </si>
  <si>
    <t xml:space="preserve">KA_abcd, KI_y, DK_EF </t>
  </si>
  <si>
    <t xml:space="preserve">KA_abcd, KI_y, DK_GY </t>
  </si>
  <si>
    <t xml:space="preserve">KA_efghi, KI_de, DK_CD </t>
  </si>
  <si>
    <t xml:space="preserve">KA_efghi, KI_de, DK_EF </t>
  </si>
  <si>
    <t xml:space="preserve">KA_efghi, KI_de, DK_GY </t>
  </si>
  <si>
    <t>KA_efghi, KI_y, DK_CD</t>
  </si>
  <si>
    <t xml:space="preserve">KA_efghi, KI_y, DK_EF </t>
  </si>
  <si>
    <t xml:space="preserve">KA_efghi, KI_y, DK_GY </t>
  </si>
  <si>
    <t>Ny hovedtype; parallell til LC02</t>
  </si>
  <si>
    <t>innsjø-sedimentbunn betinget av naturlig gjødsling</t>
  </si>
  <si>
    <t>NG_bc</t>
  </si>
  <si>
    <t>NG_dy</t>
  </si>
  <si>
    <t>elvebunn preget av kronisk fysisk forstyrrelse (vannføringsregime-endringer)</t>
  </si>
  <si>
    <t>gjennomstrømningsmyr</t>
  </si>
  <si>
    <t>flarkmyr</t>
  </si>
  <si>
    <t>kildetorvmassiv (rheogene torvmassiv)</t>
  </si>
  <si>
    <t>inkluderer planmyr</t>
  </si>
  <si>
    <t>ombrogene, ikke hvelvete (terrengdekkende) torvmassiv</t>
  </si>
  <si>
    <t>inkluderer snøsig-betingete, bratte åpne lier</t>
  </si>
  <si>
    <t>sandskogsmark</t>
  </si>
  <si>
    <t>sand- og dyneskogsmark</t>
  </si>
  <si>
    <t>dyneskogsmark</t>
  </si>
  <si>
    <t>SS_k</t>
  </si>
  <si>
    <t>SS_j</t>
  </si>
  <si>
    <t>T4-10,11</t>
  </si>
  <si>
    <t>T6-2,3</t>
  </si>
  <si>
    <t>TV_cd, [SA_efg, ST_0]</t>
  </si>
  <si>
    <t>TV_ef, [SA_efg, ST_0]</t>
  </si>
  <si>
    <t>TV_gh, [SA_efg, ST_0]</t>
  </si>
  <si>
    <t>TV_ijk, [SA_efg, ST_0]</t>
  </si>
  <si>
    <r>
      <t xml:space="preserve">[TV_cdefgh, SA_efg], </t>
    </r>
    <r>
      <rPr>
        <sz val="11"/>
        <color rgb="FFFF0000"/>
        <rFont val="Calibri"/>
        <family val="2"/>
        <scheme val="minor"/>
      </rPr>
      <t>ST_A</t>
    </r>
  </si>
  <si>
    <r>
      <t xml:space="preserve">[TV_cdefgh], </t>
    </r>
    <r>
      <rPr>
        <sz val="11"/>
        <color rgb="FFFF0000"/>
        <rFont val="Calibri"/>
        <family val="2"/>
        <scheme val="minor"/>
      </rPr>
      <t>SA_bcd</t>
    </r>
    <r>
      <rPr>
        <sz val="11"/>
        <color theme="1"/>
        <rFont val="Calibri"/>
        <family val="2"/>
        <scheme val="minor"/>
      </rPr>
      <t>, [</t>
    </r>
    <r>
      <rPr>
        <sz val="11"/>
        <rFont val="Calibri"/>
        <family val="2"/>
        <scheme val="minor"/>
      </rPr>
      <t>ST_0]</t>
    </r>
  </si>
  <si>
    <t>VF_cd, SA_efg</t>
  </si>
  <si>
    <t>VF_e, SA_efg</t>
  </si>
  <si>
    <t>VF_f, SA_efg</t>
  </si>
  <si>
    <t>VF_gh, SA_efg</t>
  </si>
  <si>
    <t>brakkvannsdriftvoll</t>
  </si>
  <si>
    <t>VF_cdef, SA_bcd</t>
  </si>
  <si>
    <t>DK_ABC, VF_bc, KI_0a, [SA_0a]</t>
  </si>
  <si>
    <t>DK_ABC, VF_de, KI_0a, [SA_0a]</t>
  </si>
  <si>
    <t>DK_ABC, VF_bcde, KI_bc, [SA_0a]</t>
  </si>
  <si>
    <t>DK_DE, VF_bc, [KI_0a, SA_0a]</t>
  </si>
  <si>
    <t>DK_DE, VF_de, [KI_0a, SA_0a]</t>
  </si>
  <si>
    <t>[DK_ABCDE, VF_bcde, KI_0abc], SA_bcd</t>
  </si>
  <si>
    <t>strandskogsmark på fastmark</t>
  </si>
  <si>
    <t>LT_A, DK_D, ØD_A, KA_abcdef, [PF_0A]</t>
  </si>
  <si>
    <t>LT_A, DK_D, ØD_A, KA_ghi, [PF_0A]</t>
  </si>
  <si>
    <t>LT_A, DK_D, ØD_B, KA_abc, [PF_0A]</t>
  </si>
  <si>
    <t>LT_A, DK_D, ØD_B, KA_def, [PF_0A]</t>
  </si>
  <si>
    <t>LT_A, DK_D, ØD_B, KA_ghi, [PF_0A]</t>
  </si>
  <si>
    <t>LT_A, DK_D, ØD_C, KA_abcdef, [PF_0A]</t>
  </si>
  <si>
    <t>LT_A, DK_D, ØD_C, KA_ghi, [PF_0A]</t>
  </si>
  <si>
    <t>LT_A, DK_D, ØD_0, [KA_abcdefghi, PF_0A]</t>
  </si>
  <si>
    <t>LT_A, DK_EF, ØD_A, KA_abcdef, [PF_0A]</t>
  </si>
  <si>
    <t>LT_A, DK_EF, ØD_A, KA_ghi, [PF_0A]</t>
  </si>
  <si>
    <t>LT_A, DK_EF, ØD_C, KA_abcdef, [PF_0A]</t>
  </si>
  <si>
    <t>LT_A, DK_EF, ØD_C, KA_ghi, [PF_0A]</t>
  </si>
  <si>
    <t>LT_A, DK_EF, ØD_0, [KA_abcdefghi, [PF_0A]</t>
  </si>
  <si>
    <t>LT_B, [DK_DEF], ØD_0, [KA_abcdefghi, PF_0A]</t>
  </si>
  <si>
    <t>LT_B, [DK_DEF], ØD_A, [KA_abcdefghi, PF_0A]</t>
  </si>
  <si>
    <t>LT_B, [DK_DEF], ØD_B, [KA_abcdefghi, PF_0A]</t>
  </si>
  <si>
    <t>LT_B, [DK_DEF], ØD_C, [KA_abcdefghi, PF_0A]</t>
  </si>
  <si>
    <t>LT_B, [DK_DEF], ØD_D, [KA_abcdefghi, PF_0A]</t>
  </si>
  <si>
    <t>LT_C, DK_D, ØD_0, [KA_abcdefghi, PF_0A]</t>
  </si>
  <si>
    <t>LT_C, DK_D, ØD_A, [KA_abcdefghi, PF_0A]</t>
  </si>
  <si>
    <t>LT_C, DK_D, ØD_B, [KA_abcdefghi, PF_0A]</t>
  </si>
  <si>
    <t>LT_C, DK_D, ØD_D, [KA_abcdefghi, PF_0A]</t>
  </si>
  <si>
    <t>LT_D, DK_CD, ØD_0, [KA_abcdefghi, PF_0A]</t>
  </si>
  <si>
    <t>LT_D, DK_CD, ØD_A, [KA_abcdefghi, PF_0A]</t>
  </si>
  <si>
    <t>LT_D, DK_CD, ØD_B, [KA_abcdefghi, PF_0A]</t>
  </si>
  <si>
    <t>LT_D, DK_CD, ØD_C, [KA_abcdefghi, PF_0A]</t>
  </si>
  <si>
    <t>LT_D, DK_CD, ØD_D, [KA_abcdefghi, PF_0A]</t>
  </si>
  <si>
    <t>LT_D, DK_GH, ØD_C, [KA_abcdefghi, PF_0A</t>
  </si>
  <si>
    <t>LT_F, DK_CD, ØD_D, [KA_bcdefghi], PF_0</t>
  </si>
  <si>
    <r>
      <t>LT_F, DK_EF, ØD_D, [KA_bcdefghi],</t>
    </r>
    <r>
      <rPr>
        <sz val="11"/>
        <rFont val="Calibri"/>
        <family val="2"/>
        <scheme val="minor"/>
      </rPr>
      <t xml:space="preserve"> PF_0</t>
    </r>
  </si>
  <si>
    <t>i pels og fjærdrakt</t>
  </si>
  <si>
    <t>i sterkt modifisert ved innendørs (M)</t>
  </si>
  <si>
    <t>i sterkt modifisert ved utendørs (M)</t>
  </si>
  <si>
    <t>tømmeropplag (M)</t>
  </si>
  <si>
    <t>rekved (M)</t>
  </si>
  <si>
    <t>barkhaug (M)</t>
  </si>
  <si>
    <t>sagflishaug (M)</t>
  </si>
  <si>
    <t>annet hogstavfall enn bark og sagflis (M)</t>
  </si>
  <si>
    <t>bikube (M)</t>
  </si>
  <si>
    <t>kompost (M)</t>
  </si>
  <si>
    <t>tørket plantemateriale (M)</t>
  </si>
  <si>
    <t>matvarer og organisk avfall innendørs (M)</t>
  </si>
  <si>
    <t>utstoppete dyr (M)</t>
  </si>
  <si>
    <t>insektsamlinger (M)</t>
  </si>
  <si>
    <t>avfallshauger med animalske rester (M)</t>
  </si>
  <si>
    <t>tørket bein- og hornmateriale (M)</t>
  </si>
  <si>
    <t>annet avfall av animalsk opprinnelse (M)</t>
  </si>
  <si>
    <t>MENNESKEBETINGETE KOMPLEKSE KORTTIDSMILJØGRADIENTER</t>
  </si>
  <si>
    <t>dødvedandel</t>
  </si>
  <si>
    <t>ingen død ved</t>
  </si>
  <si>
    <t>ubetydelig andel død ved (&lt; 1/32)</t>
  </si>
  <si>
    <r>
      <t xml:space="preserve">svært liten andel død ved, mye mindre enn forventet i skog med naturlig dynamikk (1/32 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 xml:space="preserve"> 1/16)</t>
    </r>
  </si>
  <si>
    <t>liten andel død ved, mindre enn forventet i skog med naturlig dynamikk (1/16 ‒ 1/8)</t>
  </si>
  <si>
    <t>middels andel død ved, noe mindre enn forventet i skog med naturlig dynamikk (1/8 ‒ 1/4)</t>
  </si>
  <si>
    <t>stor andel død ved, omtrent som forventet (1/3) i skog med naturlig dynamikk (1/4 ‒ 1/2)</t>
  </si>
  <si>
    <t>svært stor andel død ved, forventet kun i nylig naturlig forstyrret skog (1/2 ‒ 1)</t>
  </si>
  <si>
    <t>DV</t>
  </si>
  <si>
    <t>dødvedvariasjon</t>
  </si>
  <si>
    <t>ny, jf. Skogdynamikkprosjektet</t>
  </si>
  <si>
    <t>middels dødvedvariasjon; to av S, N og D representert med andeler &gt; 1/6</t>
  </si>
  <si>
    <t>dødvedvariasjon som forventet i uforstyrret skog; hver av S, N og D representert med andeler &gt; 1/6</t>
  </si>
  <si>
    <t>liten dødvedvariasjon; bare én av S, N og D representert med andel &gt; 1/6     </t>
  </si>
  <si>
    <t>0f</t>
  </si>
  <si>
    <t>ny, jf. Skogdynamikkprosjektet. S = stående, N = mye nedbrutt og D = ved med stor diomensjon (&gt; 30 cm)</t>
  </si>
  <si>
    <t>ingen/liten forekomst av S, N eller D </t>
  </si>
  <si>
    <t>7SN</t>
  </si>
  <si>
    <t>endret fra sett av andelsvariabler til enkeltvariabler som angir forekomst/fravær av bestandsødeleggende, naturlig påvirkning. Slår inn når mer enn 50 % av totalvolumet innenfor et område er tapt</t>
  </si>
  <si>
    <t>ingen bestandsødeleggelse</t>
  </si>
  <si>
    <t>naturgitt bestandsødeleggelse på tresatt areal</t>
  </si>
  <si>
    <t>beverfelling</t>
  </si>
  <si>
    <t>hjorteviltbeiting</t>
  </si>
  <si>
    <t>insektangrep</t>
  </si>
  <si>
    <t>skogbrann</t>
  </si>
  <si>
    <t>snøskred</t>
  </si>
  <si>
    <t>soppangrep</t>
  </si>
  <si>
    <t>vindfelling</t>
  </si>
  <si>
    <t>vær-relatert ødeleggelse (oversvømmelse, tørke etc.)</t>
  </si>
  <si>
    <t>annen årsak</t>
  </si>
  <si>
    <t>7SN-BE</t>
  </si>
  <si>
    <t>samme innhold, men annen innretning</t>
  </si>
  <si>
    <t>7SN-HJ</t>
  </si>
  <si>
    <t>7SN-IN</t>
  </si>
  <si>
    <t>7SN-BR</t>
  </si>
  <si>
    <t>7SN-SN</t>
  </si>
  <si>
    <t>7SN-SO</t>
  </si>
  <si>
    <t>7SN-VI</t>
  </si>
  <si>
    <t>7SN-TF</t>
  </si>
  <si>
    <t>7SN-XF</t>
  </si>
  <si>
    <t>naturgitt bestandsreduksjon på tresatt areal</t>
  </si>
  <si>
    <t>HI</t>
  </si>
  <si>
    <t>MENNESKEBETINGETE ENKLE KORTTIDSMILJØFAKTORER</t>
  </si>
  <si>
    <t>ABIOTISKE NATURGITTE ENKLE KORTTIDSMILJØFAKTORER</t>
  </si>
  <si>
    <t>0HU</t>
  </si>
  <si>
    <t>gjentatt rydningshogst</t>
  </si>
  <si>
    <t>åpen foryngelseshogst</t>
  </si>
  <si>
    <t>forhåndsrydding</t>
  </si>
  <si>
    <t>fri tynning</t>
  </si>
  <si>
    <t>høgtynning</t>
  </si>
  <si>
    <t>manuell avstandsregulering</t>
  </si>
  <si>
    <t>uspesifisert intermediær hogst</t>
  </si>
  <si>
    <t>endret fra sett av andelsvariabler til fire faktorvariabler som angir forekomst/fravær av hogstpåvirkning. Det må settes en minste innslagsverdi (25 % av totalvolumet) for når egenskapen skal angis</t>
  </si>
  <si>
    <t>2 &lt; 4?</t>
  </si>
  <si>
    <t>se KM-HI</t>
  </si>
  <si>
    <t>intermediær hogst</t>
  </si>
  <si>
    <t>lukket gradvis foryngelseshogst</t>
  </si>
  <si>
    <t>uten tydelige spor av intermediær hogst</t>
  </si>
  <si>
    <t>uten tydelige spor av lukket gradvis foryngelseshogst</t>
  </si>
  <si>
    <t>gruppehogst</t>
  </si>
  <si>
    <t>kanthogst</t>
  </si>
  <si>
    <t>skjermstillingshogst</t>
  </si>
  <si>
    <t>uspesifisert lukket gradvis foryngelseshogst</t>
  </si>
  <si>
    <t>uten tydelige spor av lukket selektiv hogst</t>
  </si>
  <si>
    <t>bledningshogst</t>
  </si>
  <si>
    <t>uspesifisert lukket selektiv hogst</t>
  </si>
  <si>
    <t>7SB</t>
  </si>
  <si>
    <t>7SB-HI-IH-FT</t>
  </si>
  <si>
    <t>7SB-HI-IH-HT</t>
  </si>
  <si>
    <t>7SB-HI-IH-MA</t>
  </si>
  <si>
    <t>7SB-HI-GR</t>
  </si>
  <si>
    <t>7SB-HI-IH-0</t>
  </si>
  <si>
    <t>7SB-HI-LG-GH</t>
  </si>
  <si>
    <t>7SB-HI-LG-KH</t>
  </si>
  <si>
    <t>7SB-HI-LG-SH</t>
  </si>
  <si>
    <t>7SB-HI-LG-0</t>
  </si>
  <si>
    <t>7SB-HI-IH-FR</t>
  </si>
  <si>
    <t>7SB-HI-LS-PH</t>
  </si>
  <si>
    <t>7SB-HI-LS-KH</t>
  </si>
  <si>
    <t>7SB-HI-LS-0</t>
  </si>
  <si>
    <t>frøtrestillingshogst</t>
  </si>
  <si>
    <t>uten tydelige spor av åpen foryngelseshogst</t>
  </si>
  <si>
    <t>snauhogst</t>
  </si>
  <si>
    <t>uspesifisert åpen foryngelseshogst</t>
  </si>
  <si>
    <t>M4-34</t>
  </si>
  <si>
    <t>M4-37</t>
  </si>
  <si>
    <t>vegetasjonsdifferensiering på ferskvannssedimentbunn</t>
  </si>
  <si>
    <t>KA_efg, VF_bc, HU_0a, [BU_0abc, GS_0abcd, TU_0ab]</t>
  </si>
  <si>
    <t>KA_efg, VF_d, HU_0a, [BU_0abc, GS_0abcd, TU_0ab]</t>
  </si>
  <si>
    <t>KA_efg, VF_ef, HU_0a, [BU_0abc, GS_0abcd, TU_0ab]</t>
  </si>
  <si>
    <t>KA_efg, VF_gh, HU_0a, [BU_0abc, GS_0abcd, TU_0ab]</t>
  </si>
  <si>
    <t>KA_hi, VF_bc, HU_0a, [BU_0abc, GS_0abcd, TU_0ab]</t>
  </si>
  <si>
    <t>KA_hi, VF_d, HU_0a, [BU_0abc, GS_0abcd, TU_0ab]</t>
  </si>
  <si>
    <t>KA_hi, VF_ef, HU_0a, [BU_0abc, GS_0abcd, TU_0ab]</t>
  </si>
  <si>
    <t>KA_hi, VF_gh, HU_0a, [BU_0abc, GS_0abcd, TU_0ab]</t>
  </si>
  <si>
    <t>KA_a, DK_EF, HU_0a, [NT_0ab, GS_0abcd, TU_0ab]</t>
  </si>
  <si>
    <t>KA_b, DK_EF, HU_0a, [NT_0ab, GS_0abcd, TU_0ab]</t>
  </si>
  <si>
    <t>KA_cdefghi, DK_B, HU_0a, [NT_0ab, GS_0abcd, TU_0ab, VD_0]</t>
  </si>
  <si>
    <t>KA_cdefghi, DK_C, HU_0a, [NT_0ab, GS_0abcd, TU_0ab, VD_0]</t>
  </si>
  <si>
    <t>KA_cdefghi, DK_D, HU_0a, [NT_0ab, GS_0abcd, TU_0ab, VD_0]</t>
  </si>
  <si>
    <t>KA_cd, DK_EF, HU_0a, [NT_0ab, GS_0abcd, TU_0ab, VD_0]</t>
  </si>
  <si>
    <t>KA_efghi, DK_EF, HU_0a, [NT_0ab, GS_0abcd, TU_0ab, VD_0]</t>
  </si>
  <si>
    <t>[KA_abcdefghi], DK_B, HU_bcy, [NT_0ab, GS_0abcd, TU_0ab, VD_0]</t>
  </si>
  <si>
    <t>[KA_abcdefghi], DK_C, HU_bcy, [NT_0ab, GS_0abcd, TU_0ab, VD_0]</t>
  </si>
  <si>
    <t>[KA_abcdefghi], DK_D, HU_bcy, [NT_0ab, GS_0abcd, TU_0ab, VD_0]</t>
  </si>
  <si>
    <t>[KA_abcdefghi], DK_EF, HU_bcy, [NT_0ab, GS_0abcd, TU_0ab, VD_0]</t>
  </si>
  <si>
    <t>KA_cd, DK_EF, HU_bcy, [NT_0ab, GS_0abcd, TU_0ab, VD_0]</t>
  </si>
  <si>
    <t>KA_efghi, DK_EF, HU_bcy, [NT_0ab, GS_0abcd, TU_0ab, VD_0]</t>
  </si>
  <si>
    <r>
      <t>KA_ab, [DK_CDEF, HU_0abcy],</t>
    </r>
    <r>
      <rPr>
        <sz val="11"/>
        <color rgb="FFFF0000"/>
        <rFont val="Calibri"/>
        <family val="2"/>
        <scheme val="minor"/>
      </rPr>
      <t xml:space="preserve"> NT_y</t>
    </r>
    <r>
      <rPr>
        <sz val="11"/>
        <color theme="1"/>
        <rFont val="Calibri"/>
        <family val="2"/>
        <scheme val="minor"/>
      </rPr>
      <t xml:space="preserve">, [GS_0abcd, TU_0ab, VD_0] </t>
    </r>
  </si>
  <si>
    <r>
      <t xml:space="preserve">KA_cdefghi, [DK_CDEF, HU_0abcy], </t>
    </r>
    <r>
      <rPr>
        <sz val="11"/>
        <color rgb="FFFF0000"/>
        <rFont val="Calibri"/>
        <family val="2"/>
        <scheme val="minor"/>
      </rPr>
      <t>NT_y</t>
    </r>
    <r>
      <rPr>
        <sz val="11"/>
        <color theme="1"/>
        <rFont val="Calibri"/>
        <family val="2"/>
        <scheme val="minor"/>
      </rPr>
      <t xml:space="preserve">, [GS_0abcd, TU_0ab, VD_0] </t>
    </r>
  </si>
  <si>
    <r>
      <t xml:space="preserve">KA_cdefghi, [DK_CDEF, HU_0abcy, NT_0ab], </t>
    </r>
    <r>
      <rPr>
        <sz val="11"/>
        <color rgb="FFFF0000"/>
        <rFont val="Calibri"/>
        <family val="2"/>
        <scheme val="minor"/>
      </rPr>
      <t>GS_y</t>
    </r>
    <r>
      <rPr>
        <sz val="11"/>
        <color theme="1"/>
        <rFont val="Calibri"/>
        <family val="2"/>
        <scheme val="minor"/>
      </rPr>
      <t xml:space="preserve">, [TU_0ab, VD_0] </t>
    </r>
  </si>
  <si>
    <r>
      <t>[KA_efghi, DK_AB, HU_0abcy, NT_0ab, GS_0abcd,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TU_0ab], </t>
    </r>
    <r>
      <rPr>
        <sz val="11"/>
        <color rgb="FFFF0000"/>
        <rFont val="Calibri"/>
        <family val="2"/>
        <scheme val="minor"/>
      </rPr>
      <t>VD_A</t>
    </r>
  </si>
  <si>
    <r>
      <t xml:space="preserve">[KA_abcdefgh, DK_ABCDEFGH, HU_0abcy, NT_0ab], </t>
    </r>
    <r>
      <rPr>
        <sz val="11"/>
        <color rgb="FFFF0000"/>
        <rFont val="Calibri"/>
        <family val="2"/>
        <scheme val="minor"/>
      </rPr>
      <t>TU_cy</t>
    </r>
    <r>
      <rPr>
        <sz val="11"/>
        <color theme="1"/>
        <rFont val="Calibri"/>
        <family val="2"/>
        <scheme val="minor"/>
      </rPr>
      <t>, [VD_0]</t>
    </r>
  </si>
  <si>
    <t>KA_cd, DL_de, DK_D, [GS_0abcd, TU_0ab, VD_0]</t>
  </si>
  <si>
    <t>KA_abcd, DL_bc, DK_EF, [GS_0abcd, TU_0ab, VD_0]</t>
  </si>
  <si>
    <t>KA_efg, DL_0a, DK_BC, [GS_0abcd, TU_0ab, VD_0]</t>
  </si>
  <si>
    <t>KA_hi, DL_0a, DK_BC, [GS_0abcd, TU_0ab, VD_0]</t>
  </si>
  <si>
    <t>KA_efghi, DL_0a, DK_A, [GS_0abcd, TU_0ab, VD_0]</t>
  </si>
  <si>
    <t>KA_efg, DL_bc, DK_BC, [GS_0abcd, TU_0ab, VD_0]</t>
  </si>
  <si>
    <t>KA_efg, DL_de, DK_BC, [GS_0abcd, TU_0ab, VD_0]</t>
  </si>
  <si>
    <t>KA_hi, DL_bc, DK_BC, [GS_0abcd, TU_0ab, VD_0]</t>
  </si>
  <si>
    <t>KA_hi, DL_de, DK_BC, [GS_0abcd, TU_0ab, VD_0]</t>
  </si>
  <si>
    <t>KA_efghi, DL_bc, DK_A, [GS_0abcd, TU_0ab, VD_0]</t>
  </si>
  <si>
    <t>KA_efg, DL_0a, DK_D, [GS_0abcd, TU_0ab, VD_0]</t>
  </si>
  <si>
    <t>KA_hi, DL_0a, DK_D, [GS_0abcd, TU_0ab, VD_0]</t>
  </si>
  <si>
    <t>KA_efghi, DL_0a, DK_EF, [GS_0abcd, TU_0ab, VD_0]</t>
  </si>
  <si>
    <t>KA_efg, DL_bc, DK_D, [GS_0abcd, TU_0ab, VD_0]</t>
  </si>
  <si>
    <t>KA_efg, DL_de, DK_D, [GS_0abcd, TU_0ab, VD_0]</t>
  </si>
  <si>
    <t>KA_hi, DL_bc, DK_D, [GS_0abcd, TU_0ab, VD_0]</t>
  </si>
  <si>
    <t>KA_hi, DL_de, DK_D, [GS_0abcd, TU_0ab, VD_0]</t>
  </si>
  <si>
    <t>KA_efghi, DL_bc, DK_EF, [GS_0abcd, TU_0ab, VD_0]</t>
  </si>
  <si>
    <r>
      <t xml:space="preserve">[KA_abcdefghi, DL_0abcde, DK_ABC], </t>
    </r>
    <r>
      <rPr>
        <sz val="11"/>
        <color rgb="FFFF0000"/>
        <rFont val="Calibri"/>
        <family val="2"/>
        <scheme val="minor"/>
      </rPr>
      <t>GS_y</t>
    </r>
    <r>
      <rPr>
        <sz val="11"/>
        <rFont val="Calibri"/>
        <family val="2"/>
        <scheme val="minor"/>
      </rPr>
      <t>, [TU_0ab, VD_0]</t>
    </r>
  </si>
  <si>
    <r>
      <t xml:space="preserve">[KA_abcdefghi, DL_0abcde, DK_ABC, GS_0abcd], </t>
    </r>
    <r>
      <rPr>
        <sz val="11"/>
        <color rgb="FFFF0000"/>
        <rFont val="Calibri"/>
        <family val="2"/>
        <scheme val="minor"/>
      </rPr>
      <t>TU_cy</t>
    </r>
    <r>
      <rPr>
        <sz val="11"/>
        <color theme="1"/>
        <rFont val="Calibri"/>
        <family val="2"/>
        <scheme val="minor"/>
      </rPr>
      <t>, [VD_0]</t>
    </r>
  </si>
  <si>
    <t>BERGARTER</t>
  </si>
  <si>
    <t>DY</t>
  </si>
  <si>
    <t>alkalifeltspatgranitt (alkali feldspar granite)</t>
  </si>
  <si>
    <t>granodioritt (granodiorite)</t>
  </si>
  <si>
    <r>
      <t>granitt (</t>
    </r>
    <r>
      <rPr>
        <i/>
        <sz val="11"/>
        <color theme="1"/>
        <rFont val="Calibri"/>
        <family val="2"/>
        <scheme val="minor"/>
      </rPr>
      <t>granite</t>
    </r>
    <r>
      <rPr>
        <sz val="11"/>
        <color theme="1"/>
        <rFont val="Calibri"/>
        <family val="2"/>
        <scheme val="minor"/>
      </rPr>
      <t>)</t>
    </r>
  </si>
  <si>
    <r>
      <t>Larvikitt (</t>
    </r>
    <r>
      <rPr>
        <i/>
        <sz val="11"/>
        <color theme="1"/>
        <rFont val="Calibri"/>
        <family val="2"/>
        <scheme val="minor"/>
      </rPr>
      <t>larvikite</t>
    </r>
    <r>
      <rPr>
        <sz val="11"/>
        <color theme="1"/>
        <rFont val="Calibri"/>
        <family val="2"/>
        <scheme val="minor"/>
      </rPr>
      <t>)</t>
    </r>
  </si>
  <si>
    <r>
      <t>trondhjemitt (</t>
    </r>
    <r>
      <rPr>
        <i/>
        <sz val="11"/>
        <color theme="1"/>
        <rFont val="Calibri"/>
        <family val="2"/>
        <scheme val="minor"/>
      </rPr>
      <t>trondhjemite)</t>
    </r>
  </si>
  <si>
    <r>
      <t>alkalifeltspatsyenitt (</t>
    </r>
    <r>
      <rPr>
        <i/>
        <sz val="11"/>
        <color theme="1"/>
        <rFont val="Calibri"/>
        <family val="2"/>
        <scheme val="minor"/>
      </rPr>
      <t>alkali feldspar syenite</t>
    </r>
    <r>
      <rPr>
        <sz val="11"/>
        <color theme="1"/>
        <rFont val="Calibri"/>
        <family val="2"/>
        <scheme val="minor"/>
      </rPr>
      <t>)</t>
    </r>
  </si>
  <si>
    <r>
      <t>syenitt (</t>
    </r>
    <r>
      <rPr>
        <i/>
        <sz val="11"/>
        <color theme="1"/>
        <rFont val="Calibri"/>
        <family val="2"/>
        <scheme val="minor"/>
      </rPr>
      <t>syenite</t>
    </r>
    <r>
      <rPr>
        <sz val="11"/>
        <color theme="1"/>
        <rFont val="Calibri"/>
        <family val="2"/>
        <scheme val="minor"/>
      </rPr>
      <t>)</t>
    </r>
  </si>
  <si>
    <r>
      <t>monzonitt (</t>
    </r>
    <r>
      <rPr>
        <i/>
        <sz val="11"/>
        <color theme="1"/>
        <rFont val="Calibri"/>
        <family val="2"/>
        <scheme val="minor"/>
      </rPr>
      <t>monzonite</t>
    </r>
    <r>
      <rPr>
        <sz val="11"/>
        <color theme="1"/>
        <rFont val="Calibri"/>
        <family val="2"/>
        <scheme val="minor"/>
      </rPr>
      <t>)</t>
    </r>
  </si>
  <si>
    <r>
      <t>monzodioritt (</t>
    </r>
    <r>
      <rPr>
        <i/>
        <sz val="11"/>
        <color theme="1"/>
        <rFont val="Calibri"/>
        <family val="2"/>
        <scheme val="minor"/>
      </rPr>
      <t>monzodiorite)</t>
    </r>
  </si>
  <si>
    <r>
      <t>kvartsdioritt (</t>
    </r>
    <r>
      <rPr>
        <i/>
        <sz val="11"/>
        <color theme="1"/>
        <rFont val="Calibri"/>
        <family val="2"/>
        <scheme val="minor"/>
      </rPr>
      <t>quartz diorite</t>
    </r>
    <r>
      <rPr>
        <sz val="11"/>
        <color theme="1"/>
        <rFont val="Calibri"/>
        <family val="2"/>
        <scheme val="minor"/>
      </rPr>
      <t>)</t>
    </r>
  </si>
  <si>
    <r>
      <t>dioritt (</t>
    </r>
    <r>
      <rPr>
        <i/>
        <sz val="11"/>
        <color theme="1"/>
        <rFont val="Calibri"/>
        <family val="2"/>
        <scheme val="minor"/>
      </rPr>
      <t>diorite</t>
    </r>
    <r>
      <rPr>
        <sz val="11"/>
        <color theme="1"/>
        <rFont val="Calibri"/>
        <family val="2"/>
        <scheme val="minor"/>
      </rPr>
      <t>)</t>
    </r>
  </si>
  <si>
    <r>
      <t>gabbro (</t>
    </r>
    <r>
      <rPr>
        <i/>
        <sz val="11"/>
        <color theme="1"/>
        <rFont val="Calibri"/>
        <family val="2"/>
        <scheme val="minor"/>
      </rPr>
      <t>gabbro</t>
    </r>
    <r>
      <rPr>
        <sz val="11"/>
        <color theme="1"/>
        <rFont val="Calibri"/>
        <family val="2"/>
        <scheme val="minor"/>
      </rPr>
      <t>)</t>
    </r>
  </si>
  <si>
    <r>
      <t>noritt (</t>
    </r>
    <r>
      <rPr>
        <i/>
        <sz val="11"/>
        <color theme="1"/>
        <rFont val="Calibri"/>
        <family val="2"/>
        <scheme val="minor"/>
      </rPr>
      <t>norite</t>
    </r>
    <r>
      <rPr>
        <sz val="11"/>
        <color theme="1"/>
        <rFont val="Calibri"/>
        <family val="2"/>
        <scheme val="minor"/>
      </rPr>
      <t>)</t>
    </r>
  </si>
  <si>
    <r>
      <t>nefelinførende bergart (</t>
    </r>
    <r>
      <rPr>
        <i/>
        <sz val="11"/>
        <color theme="1"/>
        <rFont val="Calibri"/>
        <family val="2"/>
        <scheme val="minor"/>
      </rPr>
      <t>nephelin-bearing rock</t>
    </r>
    <r>
      <rPr>
        <sz val="11"/>
        <color theme="1"/>
        <rFont val="Calibri"/>
        <family val="2"/>
        <scheme val="minor"/>
      </rPr>
      <t>)</t>
    </r>
  </si>
  <si>
    <r>
      <t>peridotitt (</t>
    </r>
    <r>
      <rPr>
        <i/>
        <sz val="11"/>
        <color theme="1"/>
        <rFont val="Calibri"/>
        <family val="2"/>
        <scheme val="minor"/>
      </rPr>
      <t>peridotite</t>
    </r>
    <r>
      <rPr>
        <sz val="11"/>
        <color theme="1"/>
        <rFont val="Calibri"/>
        <family val="2"/>
        <scheme val="minor"/>
      </rPr>
      <t>)</t>
    </r>
  </si>
  <si>
    <r>
      <t>dunitt (</t>
    </r>
    <r>
      <rPr>
        <i/>
        <sz val="11"/>
        <color theme="1"/>
        <rFont val="Calibri"/>
        <family val="2"/>
        <scheme val="minor"/>
      </rPr>
      <t>dunite</t>
    </r>
    <r>
      <rPr>
        <sz val="11"/>
        <color theme="1"/>
        <rFont val="Calibri"/>
        <family val="2"/>
        <scheme val="minor"/>
      </rPr>
      <t>)</t>
    </r>
  </si>
  <si>
    <r>
      <t>harzburgitt (</t>
    </r>
    <r>
      <rPr>
        <i/>
        <sz val="11"/>
        <color theme="1"/>
        <rFont val="Calibri"/>
        <family val="2"/>
        <scheme val="minor"/>
      </rPr>
      <t>harzburgite</t>
    </r>
    <r>
      <rPr>
        <sz val="11"/>
        <color theme="1"/>
        <rFont val="Calibri"/>
        <family val="2"/>
        <scheme val="minor"/>
      </rPr>
      <t>)</t>
    </r>
  </si>
  <si>
    <r>
      <t>wehrlitt (</t>
    </r>
    <r>
      <rPr>
        <i/>
        <sz val="11"/>
        <color theme="1"/>
        <rFont val="Calibri"/>
        <family val="2"/>
        <scheme val="minor"/>
      </rPr>
      <t>wehrlite</t>
    </r>
    <r>
      <rPr>
        <sz val="11"/>
        <color theme="1"/>
        <rFont val="Calibri"/>
        <family val="2"/>
        <scheme val="minor"/>
      </rPr>
      <t>)</t>
    </r>
  </si>
  <si>
    <r>
      <t>lherzolitt (</t>
    </r>
    <r>
      <rPr>
        <i/>
        <sz val="11"/>
        <color theme="1"/>
        <rFont val="Calibri"/>
        <family val="2"/>
        <scheme val="minor"/>
      </rPr>
      <t>lherzolite</t>
    </r>
    <r>
      <rPr>
        <sz val="11"/>
        <color theme="1"/>
        <rFont val="Calibri"/>
        <family val="2"/>
        <scheme val="minor"/>
      </rPr>
      <t>)</t>
    </r>
  </si>
  <si>
    <r>
      <t>websteritt (</t>
    </r>
    <r>
      <rPr>
        <i/>
        <sz val="11"/>
        <color theme="1"/>
        <rFont val="Calibri"/>
        <family val="2"/>
        <scheme val="minor"/>
      </rPr>
      <t>websterite</t>
    </r>
    <r>
      <rPr>
        <sz val="11"/>
        <color theme="1"/>
        <rFont val="Calibri"/>
        <family val="2"/>
        <scheme val="minor"/>
      </rPr>
      <t>)</t>
    </r>
  </si>
  <si>
    <r>
      <t>pyroksenitt (</t>
    </r>
    <r>
      <rPr>
        <i/>
        <sz val="11"/>
        <color theme="1"/>
        <rFont val="Calibri"/>
        <family val="2"/>
        <scheme val="minor"/>
      </rPr>
      <t>pyroksenite</t>
    </r>
    <r>
      <rPr>
        <sz val="11"/>
        <color theme="1"/>
        <rFont val="Calibri"/>
        <family val="2"/>
        <scheme val="minor"/>
      </rPr>
      <t>)</t>
    </r>
  </si>
  <si>
    <r>
      <t>charnockitt (</t>
    </r>
    <r>
      <rPr>
        <i/>
        <sz val="11"/>
        <color theme="1"/>
        <rFont val="Calibri"/>
        <family val="2"/>
        <scheme val="minor"/>
      </rPr>
      <t>charnockite</t>
    </r>
    <r>
      <rPr>
        <sz val="11"/>
        <color theme="1"/>
        <rFont val="Calibri"/>
        <family val="2"/>
        <scheme val="minor"/>
      </rPr>
      <t>)</t>
    </r>
  </si>
  <si>
    <r>
      <t>mangeritt (</t>
    </r>
    <r>
      <rPr>
        <i/>
        <sz val="11"/>
        <color theme="1"/>
        <rFont val="Calibri"/>
        <family val="2"/>
        <scheme val="minor"/>
      </rPr>
      <t>mangerite</t>
    </r>
    <r>
      <rPr>
        <sz val="11"/>
        <color theme="1"/>
        <rFont val="Calibri"/>
        <family val="2"/>
        <scheme val="minor"/>
      </rPr>
      <t>)</t>
    </r>
  </si>
  <si>
    <r>
      <t>enderbitt (</t>
    </r>
    <r>
      <rPr>
        <i/>
        <sz val="11"/>
        <color theme="1"/>
        <rFont val="Calibri"/>
        <family val="2"/>
        <scheme val="minor"/>
      </rPr>
      <t>enderbite</t>
    </r>
    <r>
      <rPr>
        <sz val="11"/>
        <color theme="1"/>
        <rFont val="Calibri"/>
        <family val="2"/>
        <scheme val="minor"/>
      </rPr>
      <t>)</t>
    </r>
  </si>
  <si>
    <r>
      <t>karbonatitt (</t>
    </r>
    <r>
      <rPr>
        <i/>
        <sz val="11"/>
        <color theme="1"/>
        <rFont val="Calibri"/>
        <family val="2"/>
        <scheme val="minor"/>
      </rPr>
      <t>carbonatite</t>
    </r>
    <r>
      <rPr>
        <sz val="11"/>
        <color theme="1"/>
        <rFont val="Calibri"/>
        <family val="2"/>
        <scheme val="minor"/>
      </rPr>
      <t>)</t>
    </r>
  </si>
  <si>
    <r>
      <t>diabas (</t>
    </r>
    <r>
      <rPr>
        <i/>
        <sz val="11"/>
        <color theme="1"/>
        <rFont val="Calibri"/>
        <family val="2"/>
        <scheme val="minor"/>
      </rPr>
      <t>diabase</t>
    </r>
    <r>
      <rPr>
        <sz val="11"/>
        <color theme="1"/>
        <rFont val="Calibri"/>
        <family val="2"/>
        <scheme val="minor"/>
      </rPr>
      <t>)</t>
    </r>
  </si>
  <si>
    <r>
      <t>lamprofyr (</t>
    </r>
    <r>
      <rPr>
        <i/>
        <sz val="11"/>
        <color theme="1"/>
        <rFont val="Calibri"/>
        <family val="2"/>
        <scheme val="minor"/>
      </rPr>
      <t>lamprophyre</t>
    </r>
    <r>
      <rPr>
        <sz val="11"/>
        <color theme="1"/>
        <rFont val="Calibri"/>
        <family val="2"/>
        <scheme val="minor"/>
      </rPr>
      <t>)</t>
    </r>
  </si>
  <si>
    <r>
      <t>pegmatitt (</t>
    </r>
    <r>
      <rPr>
        <i/>
        <sz val="11"/>
        <color theme="1"/>
        <rFont val="Calibri"/>
        <family val="2"/>
        <scheme val="minor"/>
      </rPr>
      <t>pegmatite</t>
    </r>
    <r>
      <rPr>
        <sz val="11"/>
        <color theme="1"/>
        <rFont val="Calibri"/>
        <family val="2"/>
        <scheme val="minor"/>
      </rPr>
      <t>)</t>
    </r>
  </si>
  <si>
    <r>
      <t>aplitt (</t>
    </r>
    <r>
      <rPr>
        <i/>
        <sz val="11"/>
        <color theme="1"/>
        <rFont val="Calibri"/>
        <family val="2"/>
        <scheme val="minor"/>
      </rPr>
      <t>aplite</t>
    </r>
    <r>
      <rPr>
        <sz val="11"/>
        <color theme="1"/>
        <rFont val="Calibri"/>
        <family val="2"/>
        <scheme val="minor"/>
      </rPr>
      <t>)</t>
    </r>
  </si>
  <si>
    <t>AS</t>
  </si>
  <si>
    <t>AP</t>
  </si>
  <si>
    <t>CH</t>
  </si>
  <si>
    <t>DU</t>
  </si>
  <si>
    <t>EN</t>
  </si>
  <si>
    <t>GA</t>
  </si>
  <si>
    <t>GR</t>
  </si>
  <si>
    <t>GD</t>
  </si>
  <si>
    <t>KV</t>
  </si>
  <si>
    <t>LH</t>
  </si>
  <si>
    <t>LR</t>
  </si>
  <si>
    <t>MO</t>
  </si>
  <si>
    <r>
      <t>anortositt (</t>
    </r>
    <r>
      <rPr>
        <i/>
        <sz val="11"/>
        <color theme="1"/>
        <rFont val="Calibri"/>
        <family val="2"/>
        <scheme val="minor"/>
      </rPr>
      <t>anorthosite</t>
    </r>
    <r>
      <rPr>
        <sz val="11"/>
        <color theme="1"/>
        <rFont val="Calibri"/>
        <family val="2"/>
        <scheme val="minor"/>
      </rPr>
      <t>)</t>
    </r>
  </si>
  <si>
    <t>AN</t>
  </si>
  <si>
    <t>NO</t>
  </si>
  <si>
    <t>PG</t>
  </si>
  <si>
    <t>PR</t>
  </si>
  <si>
    <t>PY</t>
  </si>
  <si>
    <t>SY</t>
  </si>
  <si>
    <t>WB</t>
  </si>
  <si>
    <t>WH</t>
  </si>
  <si>
    <r>
      <t>tonalitt (</t>
    </r>
    <r>
      <rPr>
        <i/>
        <sz val="11"/>
        <color theme="1"/>
        <rFont val="Calibri"/>
        <family val="2"/>
        <scheme val="minor"/>
      </rPr>
      <t>tonalite</t>
    </r>
    <r>
      <rPr>
        <sz val="11"/>
        <color theme="1"/>
        <rFont val="Calibri"/>
        <family val="2"/>
        <scheme val="minor"/>
      </rPr>
      <t>)</t>
    </r>
  </si>
  <si>
    <r>
      <t>dypbergart (</t>
    </r>
    <r>
      <rPr>
        <i/>
        <sz val="11"/>
        <color theme="1"/>
        <rFont val="Calibri"/>
        <family val="2"/>
        <scheme val="minor"/>
      </rPr>
      <t>plutonic rock</t>
    </r>
    <r>
      <rPr>
        <sz val="11"/>
        <color theme="1"/>
        <rFont val="Calibri"/>
        <family val="2"/>
        <scheme val="minor"/>
      </rPr>
      <t>)</t>
    </r>
  </si>
  <si>
    <r>
      <t>vulkansk bergart (</t>
    </r>
    <r>
      <rPr>
        <i/>
        <sz val="11"/>
        <color theme="1"/>
        <rFont val="Calibri"/>
        <family val="2"/>
        <scheme val="minor"/>
      </rPr>
      <t>volcanic rock</t>
    </r>
    <r>
      <rPr>
        <sz val="11"/>
        <color theme="1"/>
        <rFont val="Calibri"/>
        <family val="2"/>
        <scheme val="minor"/>
      </rPr>
      <t>)</t>
    </r>
  </si>
  <si>
    <r>
      <t>ryolitt (</t>
    </r>
    <r>
      <rPr>
        <i/>
        <sz val="11"/>
        <color theme="1"/>
        <rFont val="Calibri"/>
        <family val="2"/>
        <scheme val="minor"/>
      </rPr>
      <t>rhyolite</t>
    </r>
    <r>
      <rPr>
        <sz val="11"/>
        <color theme="1"/>
        <rFont val="Calibri"/>
        <family val="2"/>
        <scheme val="minor"/>
      </rPr>
      <t>)</t>
    </r>
  </si>
  <si>
    <r>
      <t>ryodacitt (</t>
    </r>
    <r>
      <rPr>
        <i/>
        <sz val="11"/>
        <color theme="1"/>
        <rFont val="Calibri"/>
        <family val="2"/>
        <scheme val="minor"/>
      </rPr>
      <t>rhyodacite</t>
    </r>
    <r>
      <rPr>
        <sz val="11"/>
        <color theme="1"/>
        <rFont val="Calibri"/>
        <family val="2"/>
        <scheme val="minor"/>
      </rPr>
      <t>)</t>
    </r>
  </si>
  <si>
    <r>
      <t>dacitt (</t>
    </r>
    <r>
      <rPr>
        <i/>
        <sz val="11"/>
        <color theme="1"/>
        <rFont val="Calibri"/>
        <family val="2"/>
        <scheme val="minor"/>
      </rPr>
      <t>dacite</t>
    </r>
    <r>
      <rPr>
        <sz val="11"/>
        <color theme="1"/>
        <rFont val="Calibri"/>
        <family val="2"/>
        <scheme val="minor"/>
      </rPr>
      <t>)</t>
    </r>
  </si>
  <si>
    <r>
      <t xml:space="preserve">intermediær vulkansk bergart </t>
    </r>
    <r>
      <rPr>
        <i/>
        <sz val="11"/>
        <color theme="1"/>
        <rFont val="Calibri"/>
        <family val="2"/>
        <scheme val="minor"/>
      </rPr>
      <t>(intermediate volcanic rock</t>
    </r>
    <r>
      <rPr>
        <sz val="11"/>
        <color theme="1"/>
        <rFont val="Calibri"/>
        <family val="2"/>
        <scheme val="minor"/>
      </rPr>
      <t>)</t>
    </r>
  </si>
  <si>
    <r>
      <t>trakytt (</t>
    </r>
    <r>
      <rPr>
        <i/>
        <sz val="11"/>
        <color theme="1"/>
        <rFont val="Calibri"/>
        <family val="2"/>
        <scheme val="minor"/>
      </rPr>
      <t>trachyte</t>
    </r>
    <r>
      <rPr>
        <sz val="11"/>
        <color theme="1"/>
        <rFont val="Calibri"/>
        <family val="2"/>
        <scheme val="minor"/>
      </rPr>
      <t>)</t>
    </r>
  </si>
  <si>
    <r>
      <t>rombeporfyr (</t>
    </r>
    <r>
      <rPr>
        <i/>
        <sz val="11"/>
        <color theme="1"/>
        <rFont val="Calibri"/>
        <family val="2"/>
        <scheme val="minor"/>
      </rPr>
      <t>rhombporphyry</t>
    </r>
    <r>
      <rPr>
        <sz val="11"/>
        <color theme="1"/>
        <rFont val="Calibri"/>
        <family val="2"/>
        <scheme val="minor"/>
      </rPr>
      <t>)</t>
    </r>
  </si>
  <si>
    <r>
      <t>latitt (</t>
    </r>
    <r>
      <rPr>
        <i/>
        <sz val="11"/>
        <color theme="1"/>
        <rFont val="Calibri"/>
        <family val="2"/>
        <scheme val="minor"/>
      </rPr>
      <t>latite</t>
    </r>
    <r>
      <rPr>
        <sz val="11"/>
        <color theme="1"/>
        <rFont val="Calibri"/>
        <family val="2"/>
        <scheme val="minor"/>
      </rPr>
      <t>)</t>
    </r>
  </si>
  <si>
    <r>
      <t>andesitt (</t>
    </r>
    <r>
      <rPr>
        <i/>
        <sz val="11"/>
        <color theme="1"/>
        <rFont val="Calibri"/>
        <family val="2"/>
        <scheme val="minor"/>
      </rPr>
      <t>andesite</t>
    </r>
    <r>
      <rPr>
        <sz val="11"/>
        <color theme="1"/>
        <rFont val="Calibri"/>
        <family val="2"/>
        <scheme val="minor"/>
      </rPr>
      <t>)</t>
    </r>
  </si>
  <si>
    <r>
      <t>mafisk vulkansk bergart (</t>
    </r>
    <r>
      <rPr>
        <i/>
        <sz val="11"/>
        <color theme="1"/>
        <rFont val="Calibri"/>
        <family val="2"/>
        <scheme val="minor"/>
      </rPr>
      <t>mafic volcanic rock</t>
    </r>
    <r>
      <rPr>
        <sz val="11"/>
        <color theme="1"/>
        <rFont val="Calibri"/>
        <family val="2"/>
        <scheme val="minor"/>
      </rPr>
      <t>)</t>
    </r>
  </si>
  <si>
    <r>
      <t>basalt (</t>
    </r>
    <r>
      <rPr>
        <i/>
        <sz val="11"/>
        <color theme="1"/>
        <rFont val="Calibri"/>
        <family val="2"/>
        <scheme val="minor"/>
      </rPr>
      <t>basalt</t>
    </r>
    <r>
      <rPr>
        <sz val="11"/>
        <color theme="1"/>
        <rFont val="Calibri"/>
        <family val="2"/>
        <scheme val="minor"/>
      </rPr>
      <t>)</t>
    </r>
  </si>
  <si>
    <r>
      <t>komatiitt (</t>
    </r>
    <r>
      <rPr>
        <i/>
        <sz val="11"/>
        <color theme="1"/>
        <rFont val="Calibri"/>
        <family val="2"/>
        <scheme val="minor"/>
      </rPr>
      <t>komatiite</t>
    </r>
    <r>
      <rPr>
        <sz val="11"/>
        <color theme="1"/>
        <rFont val="Calibri"/>
        <family val="2"/>
        <scheme val="minor"/>
      </rPr>
      <t>)</t>
    </r>
  </si>
  <si>
    <r>
      <t>nefelinførende lava (</t>
    </r>
    <r>
      <rPr>
        <i/>
        <sz val="11"/>
        <color theme="1"/>
        <rFont val="Calibri"/>
        <family val="2"/>
        <scheme val="minor"/>
      </rPr>
      <t>nepheline-bearing  lava</t>
    </r>
    <r>
      <rPr>
        <sz val="11"/>
        <color theme="1"/>
        <rFont val="Calibri"/>
        <family val="2"/>
        <scheme val="minor"/>
      </rPr>
      <t>)</t>
    </r>
  </si>
  <si>
    <r>
      <t>pyroklastisk bergart (</t>
    </r>
    <r>
      <rPr>
        <i/>
        <sz val="11"/>
        <color theme="1"/>
        <rFont val="Calibri"/>
        <family val="2"/>
        <scheme val="minor"/>
      </rPr>
      <t>pyroclastic rock</t>
    </r>
    <r>
      <rPr>
        <sz val="11"/>
        <color theme="1"/>
        <rFont val="Calibri"/>
        <family val="2"/>
        <scheme val="minor"/>
      </rPr>
      <t>)</t>
    </r>
  </si>
  <si>
    <r>
      <t>vulkanske breksje (</t>
    </r>
    <r>
      <rPr>
        <i/>
        <sz val="11"/>
        <color theme="1"/>
        <rFont val="Calibri"/>
        <family val="2"/>
        <scheme val="minor"/>
      </rPr>
      <t>volcanic breccia</t>
    </r>
    <r>
      <rPr>
        <sz val="11"/>
        <color theme="1"/>
        <rFont val="Calibri"/>
        <family val="2"/>
        <scheme val="minor"/>
      </rPr>
      <t>)</t>
    </r>
  </si>
  <si>
    <r>
      <t>lapillituff (</t>
    </r>
    <r>
      <rPr>
        <i/>
        <sz val="11"/>
        <color theme="1"/>
        <rFont val="Calibri"/>
        <family val="2"/>
        <scheme val="minor"/>
      </rPr>
      <t>lapillituff</t>
    </r>
    <r>
      <rPr>
        <sz val="11"/>
        <color theme="1"/>
        <rFont val="Calibri"/>
        <family val="2"/>
        <scheme val="minor"/>
      </rPr>
      <t>)</t>
    </r>
  </si>
  <si>
    <r>
      <t>tuff (</t>
    </r>
    <r>
      <rPr>
        <i/>
        <sz val="11"/>
        <color theme="1"/>
        <rFont val="Calibri"/>
        <family val="2"/>
        <scheme val="minor"/>
      </rPr>
      <t>tuff</t>
    </r>
    <r>
      <rPr>
        <sz val="11"/>
        <color theme="1"/>
        <rFont val="Calibri"/>
        <family val="2"/>
        <scheme val="minor"/>
      </rPr>
      <t>)</t>
    </r>
  </si>
  <si>
    <t>2BE-1-06</t>
  </si>
  <si>
    <t>2BE-1-43</t>
  </si>
  <si>
    <t>2BE-1-61</t>
  </si>
  <si>
    <t>2BE-1-40</t>
  </si>
  <si>
    <t>2BE-1-50</t>
  </si>
  <si>
    <t>2BE-1-12</t>
  </si>
  <si>
    <t>2BE-1-31</t>
  </si>
  <si>
    <t>2BE-1-42</t>
  </si>
  <si>
    <t>2BE-1-13</t>
  </si>
  <si>
    <t>2BE-1-02</t>
  </si>
  <si>
    <t>2BE-1-03</t>
  </si>
  <si>
    <t>2BE-1-32</t>
  </si>
  <si>
    <t>2BE-1-44</t>
  </si>
  <si>
    <t>2BE-1-11</t>
  </si>
  <si>
    <t>2BE-1-51</t>
  </si>
  <si>
    <t>2BE-1-10</t>
  </si>
  <si>
    <t>2BE-1-34</t>
  </si>
  <si>
    <t>2BE-1-41</t>
  </si>
  <si>
    <t>2BE-1-09</t>
  </si>
  <si>
    <t>2BE-1-08</t>
  </si>
  <si>
    <t>2BE-1-20</t>
  </si>
  <si>
    <t>2BE-1-14</t>
  </si>
  <si>
    <t>2BE-1-30</t>
  </si>
  <si>
    <t>2BE-1-36</t>
  </si>
  <si>
    <t>2BE-1-07</t>
  </si>
  <si>
    <t>2BE-1-04</t>
  </si>
  <si>
    <t>2BE-1-05</t>
  </si>
  <si>
    <t>2BE-1-35</t>
  </si>
  <si>
    <t>2BE-1-33</t>
  </si>
  <si>
    <t>2BE-1-60</t>
  </si>
  <si>
    <t>2BE-2-01,43</t>
  </si>
  <si>
    <t>2BE-2-02</t>
  </si>
  <si>
    <t>2BE-2-03</t>
  </si>
  <si>
    <t>2BE-2-04</t>
  </si>
  <si>
    <t>2BE-2-10</t>
  </si>
  <si>
    <t>2BE-2-11</t>
  </si>
  <si>
    <t>2BE-2-12</t>
  </si>
  <si>
    <t>2BE-2-13</t>
  </si>
  <si>
    <t>2BE-2-14</t>
  </si>
  <si>
    <t>2BE-2-20</t>
  </si>
  <si>
    <t>2BE-2-21</t>
  </si>
  <si>
    <t>2BE-2-22</t>
  </si>
  <si>
    <t>2BE-2-30</t>
  </si>
  <si>
    <t>2BE-2-40</t>
  </si>
  <si>
    <t>2BE-2-41</t>
  </si>
  <si>
    <t>2BE-2-42</t>
  </si>
  <si>
    <t>RY</t>
  </si>
  <si>
    <t>IV</t>
  </si>
  <si>
    <t>VB</t>
  </si>
  <si>
    <t>2BE-3-01</t>
  </si>
  <si>
    <t>2BE-3-02</t>
  </si>
  <si>
    <t>2BE-3-03</t>
  </si>
  <si>
    <t>2BE-3-04</t>
  </si>
  <si>
    <t>2BE-3-05</t>
  </si>
  <si>
    <t>2BE-3-06</t>
  </si>
  <si>
    <t>2BE-3-07</t>
  </si>
  <si>
    <t>2BE-3-10</t>
  </si>
  <si>
    <t>2BE-3-11</t>
  </si>
  <si>
    <t>2BE-3-12</t>
  </si>
  <si>
    <t>2BE-3-20</t>
  </si>
  <si>
    <t>2BE-3-21</t>
  </si>
  <si>
    <t>2BE-3-22</t>
  </si>
  <si>
    <t>2BE-3-30</t>
  </si>
  <si>
    <t>2BE-3-40</t>
  </si>
  <si>
    <t>2BE-3-50</t>
  </si>
  <si>
    <t>BJ</t>
  </si>
  <si>
    <t>RI</t>
  </si>
  <si>
    <r>
      <t>arkose (</t>
    </r>
    <r>
      <rPr>
        <i/>
        <sz val="11"/>
        <color theme="1"/>
        <rFont val="Calibri"/>
        <family val="2"/>
        <scheme val="minor"/>
      </rPr>
      <t>arkose</t>
    </r>
    <r>
      <rPr>
        <sz val="11"/>
        <color theme="1"/>
        <rFont val="Calibri"/>
        <family val="2"/>
        <scheme val="minor"/>
      </rPr>
      <t>)</t>
    </r>
  </si>
  <si>
    <r>
      <t>båndet jernmalm (</t>
    </r>
    <r>
      <rPr>
        <i/>
        <sz val="11"/>
        <color theme="1"/>
        <rFont val="Calibri"/>
        <family val="2"/>
        <scheme val="minor"/>
      </rPr>
      <t>banded iron formation</t>
    </r>
    <r>
      <rPr>
        <sz val="11"/>
        <color theme="1"/>
        <rFont val="Calibri"/>
        <family val="2"/>
        <scheme val="minor"/>
      </rPr>
      <t>)</t>
    </r>
  </si>
  <si>
    <r>
      <t>diamiktitt (</t>
    </r>
    <r>
      <rPr>
        <i/>
        <sz val="11"/>
        <color theme="1"/>
        <rFont val="Calibri"/>
        <family val="2"/>
        <scheme val="minor"/>
      </rPr>
      <t>diamictite</t>
    </r>
    <r>
      <rPr>
        <sz val="11"/>
        <color theme="1"/>
        <rFont val="Calibri"/>
        <family val="2"/>
        <scheme val="minor"/>
      </rPr>
      <t>)</t>
    </r>
  </si>
  <si>
    <r>
      <t>dolomittstein (</t>
    </r>
    <r>
      <rPr>
        <i/>
        <sz val="11"/>
        <color theme="1"/>
        <rFont val="Calibri"/>
        <family val="2"/>
        <scheme val="minor"/>
      </rPr>
      <t>dolostone</t>
    </r>
    <r>
      <rPr>
        <sz val="11"/>
        <color theme="1"/>
        <rFont val="Calibri"/>
        <family val="2"/>
        <scheme val="minor"/>
      </rPr>
      <t>)</t>
    </r>
  </si>
  <si>
    <r>
      <t>gråvakke (</t>
    </r>
    <r>
      <rPr>
        <i/>
        <sz val="11"/>
        <color theme="1"/>
        <rFont val="Calibri"/>
        <family val="2"/>
        <scheme val="minor"/>
      </rPr>
      <t>greywacke</t>
    </r>
    <r>
      <rPr>
        <sz val="11"/>
        <color theme="1"/>
        <rFont val="Calibri"/>
        <family val="2"/>
        <scheme val="minor"/>
      </rPr>
      <t>)</t>
    </r>
  </si>
  <si>
    <r>
      <t>kalkstein (</t>
    </r>
    <r>
      <rPr>
        <i/>
        <sz val="11"/>
        <color theme="1"/>
        <rFont val="Calibri"/>
        <family val="2"/>
        <scheme val="minor"/>
      </rPr>
      <t>limestone</t>
    </r>
    <r>
      <rPr>
        <sz val="11"/>
        <color theme="1"/>
        <rFont val="Calibri"/>
        <family val="2"/>
        <scheme val="minor"/>
      </rPr>
      <t>)</t>
    </r>
  </si>
  <si>
    <r>
      <t>kiselstein (</t>
    </r>
    <r>
      <rPr>
        <i/>
        <sz val="11"/>
        <color theme="1"/>
        <rFont val="Calibri"/>
        <family val="2"/>
        <scheme val="minor"/>
      </rPr>
      <t>chert</t>
    </r>
    <r>
      <rPr>
        <sz val="11"/>
        <color theme="1"/>
        <rFont val="Calibri"/>
        <family val="2"/>
        <scheme val="minor"/>
      </rPr>
      <t>)</t>
    </r>
  </si>
  <si>
    <r>
      <t>konglomerat (</t>
    </r>
    <r>
      <rPr>
        <i/>
        <sz val="11"/>
        <color theme="1"/>
        <rFont val="Calibri"/>
        <family val="2"/>
        <scheme val="minor"/>
      </rPr>
      <t>konglomerate</t>
    </r>
    <r>
      <rPr>
        <sz val="11"/>
        <color theme="1"/>
        <rFont val="Calibri"/>
        <family val="2"/>
        <scheme val="minor"/>
      </rPr>
      <t>)</t>
    </r>
  </si>
  <si>
    <r>
      <t>leirstein (</t>
    </r>
    <r>
      <rPr>
        <i/>
        <sz val="11"/>
        <color theme="1"/>
        <rFont val="Calibri"/>
        <family val="2"/>
        <scheme val="minor"/>
      </rPr>
      <t>claystone</t>
    </r>
    <r>
      <rPr>
        <sz val="11"/>
        <color theme="1"/>
        <rFont val="Calibri"/>
        <family val="2"/>
        <scheme val="minor"/>
      </rPr>
      <t>)</t>
    </r>
  </si>
  <si>
    <r>
      <t>mergelstein (</t>
    </r>
    <r>
      <rPr>
        <i/>
        <sz val="11"/>
        <color theme="1"/>
        <rFont val="Calibri"/>
        <family val="2"/>
        <scheme val="minor"/>
      </rPr>
      <t>marl</t>
    </r>
    <r>
      <rPr>
        <sz val="11"/>
        <color theme="1"/>
        <rFont val="Calibri"/>
        <family val="2"/>
        <scheme val="minor"/>
      </rPr>
      <t>)</t>
    </r>
  </si>
  <si>
    <r>
      <t>sdandstein (</t>
    </r>
    <r>
      <rPr>
        <i/>
        <sz val="11"/>
        <color theme="1"/>
        <rFont val="Calibri"/>
        <family val="2"/>
        <scheme val="minor"/>
      </rPr>
      <t>sandstone</t>
    </r>
    <r>
      <rPr>
        <sz val="11"/>
        <color theme="1"/>
        <rFont val="Calibri"/>
        <family val="2"/>
        <scheme val="minor"/>
      </rPr>
      <t>)</t>
    </r>
  </si>
  <si>
    <r>
      <t>sedimentær breksje (</t>
    </r>
    <r>
      <rPr>
        <i/>
        <sz val="11"/>
        <color theme="1"/>
        <rFont val="Calibri"/>
        <family val="2"/>
        <scheme val="minor"/>
      </rPr>
      <t>sedimentary breccia</t>
    </r>
    <r>
      <rPr>
        <sz val="11"/>
        <color theme="1"/>
        <rFont val="Calibri"/>
        <family val="2"/>
        <scheme val="minor"/>
      </rPr>
      <t>)</t>
    </r>
  </si>
  <si>
    <r>
      <t>siltstein (</t>
    </r>
    <r>
      <rPr>
        <i/>
        <sz val="11"/>
        <color theme="1"/>
        <rFont val="Calibri"/>
        <family val="2"/>
        <scheme val="minor"/>
      </rPr>
      <t>siltstone</t>
    </r>
    <r>
      <rPr>
        <sz val="11"/>
        <color theme="1"/>
        <rFont val="Calibri"/>
        <family val="2"/>
        <scheme val="minor"/>
      </rPr>
      <t>)</t>
    </r>
  </si>
  <si>
    <r>
      <t>slamstein (</t>
    </r>
    <r>
      <rPr>
        <i/>
        <sz val="11"/>
        <color theme="1"/>
        <rFont val="Calibri"/>
        <family val="2"/>
        <scheme val="minor"/>
      </rPr>
      <t>mudstone</t>
    </r>
    <r>
      <rPr>
        <sz val="11"/>
        <color theme="1"/>
        <rFont val="Calibri"/>
        <family val="2"/>
        <scheme val="minor"/>
      </rPr>
      <t>)</t>
    </r>
  </si>
  <si>
    <r>
      <t>tillitt (</t>
    </r>
    <r>
      <rPr>
        <i/>
        <sz val="11"/>
        <color theme="1"/>
        <rFont val="Calibri"/>
        <family val="2"/>
        <scheme val="minor"/>
      </rPr>
      <t>tillite</t>
    </r>
    <r>
      <rPr>
        <sz val="11"/>
        <color theme="1"/>
        <rFont val="Calibri"/>
        <family val="2"/>
        <scheme val="minor"/>
      </rPr>
      <t>)</t>
    </r>
  </si>
  <si>
    <r>
      <t>tuffitt (</t>
    </r>
    <r>
      <rPr>
        <i/>
        <sz val="11"/>
        <color theme="1"/>
        <rFont val="Calibri"/>
        <family val="2"/>
        <scheme val="minor"/>
      </rPr>
      <t>tuffite</t>
    </r>
    <r>
      <rPr>
        <sz val="11"/>
        <color theme="1"/>
        <rFont val="Calibri"/>
        <family val="2"/>
        <scheme val="minor"/>
      </rPr>
      <t>)</t>
    </r>
  </si>
  <si>
    <r>
      <t>metamorf bergart (</t>
    </r>
    <r>
      <rPr>
        <i/>
        <sz val="11"/>
        <color theme="1"/>
        <rFont val="Calibri"/>
        <family val="2"/>
        <scheme val="minor"/>
      </rPr>
      <t>metamorphic rock</t>
    </r>
    <r>
      <rPr>
        <sz val="11"/>
        <color theme="1"/>
        <rFont val="Calibri"/>
        <family val="2"/>
        <scheme val="minor"/>
      </rPr>
      <t>)</t>
    </r>
  </si>
  <si>
    <r>
      <t>sedimentær bergart (</t>
    </r>
    <r>
      <rPr>
        <i/>
        <sz val="11"/>
        <color theme="1"/>
        <rFont val="Calibri"/>
        <family val="2"/>
        <scheme val="minor"/>
      </rPr>
      <t>sedimentary rock</t>
    </r>
    <r>
      <rPr>
        <sz val="11"/>
        <color theme="1"/>
        <rFont val="Calibri"/>
        <family val="2"/>
        <scheme val="minor"/>
      </rPr>
      <t>)</t>
    </r>
  </si>
  <si>
    <t>2BE-4-01</t>
  </si>
  <si>
    <t>2BE-4-02</t>
  </si>
  <si>
    <t>2BE-4-03</t>
  </si>
  <si>
    <t>2BE-4-04</t>
  </si>
  <si>
    <t>2BE-4-05</t>
  </si>
  <si>
    <t>2BE-4-06</t>
  </si>
  <si>
    <t>2BE-4-07</t>
  </si>
  <si>
    <t>2BE-4-10</t>
  </si>
  <si>
    <t>2BE-4-11</t>
  </si>
  <si>
    <t>2BE-4-15</t>
  </si>
  <si>
    <t>2BE-4-16</t>
  </si>
  <si>
    <t>2BE-4-20</t>
  </si>
  <si>
    <t>2BE-4-21</t>
  </si>
  <si>
    <t>2BE-4-22</t>
  </si>
  <si>
    <t>2BE-4-23</t>
  </si>
  <si>
    <t>2BE-4-24</t>
  </si>
  <si>
    <t>2BE-4-25</t>
  </si>
  <si>
    <t>2BE-4-26</t>
  </si>
  <si>
    <t>2BE-4-27</t>
  </si>
  <si>
    <t>2BE-4-30</t>
  </si>
  <si>
    <t>2BE-4-31</t>
  </si>
  <si>
    <t>2BE-4-32</t>
  </si>
  <si>
    <t>2BE-4-33</t>
  </si>
  <si>
    <t>2BE-4-34</t>
  </si>
  <si>
    <t>2BE-4-35</t>
  </si>
  <si>
    <t>2BE-4-40</t>
  </si>
  <si>
    <t>2BE-4-41</t>
  </si>
  <si>
    <t>2BE-4-42</t>
  </si>
  <si>
    <t>2BE-4-50</t>
  </si>
  <si>
    <t>2BE-4-51</t>
  </si>
  <si>
    <t>2BE-4-52</t>
  </si>
  <si>
    <t>2BE-4-53</t>
  </si>
  <si>
    <t>2BE-4-54</t>
  </si>
  <si>
    <t>2BE-4-55</t>
  </si>
  <si>
    <t>2BE-4-56</t>
  </si>
  <si>
    <t>2BE-4-57</t>
  </si>
  <si>
    <t>2BE-4-60</t>
  </si>
  <si>
    <t>2BE-4-61</t>
  </si>
  <si>
    <t>2BE-4-70</t>
  </si>
  <si>
    <t>2BE-4-71</t>
  </si>
  <si>
    <t>2BE-4-72</t>
  </si>
  <si>
    <t>2BE-4-73</t>
  </si>
  <si>
    <t>2BE-1-01</t>
  </si>
  <si>
    <r>
      <t>leirskifer (</t>
    </r>
    <r>
      <rPr>
        <i/>
        <sz val="11"/>
        <color theme="1"/>
        <rFont val="Calibri"/>
        <family val="2"/>
        <scheme val="minor"/>
      </rPr>
      <t>shale</t>
    </r>
    <r>
      <rPr>
        <sz val="11"/>
        <color theme="1"/>
        <rFont val="Calibri"/>
        <family val="2"/>
        <scheme val="minor"/>
      </rPr>
      <t>)</t>
    </r>
  </si>
  <si>
    <r>
      <t>fyllitt (</t>
    </r>
    <r>
      <rPr>
        <i/>
        <sz val="11"/>
        <color theme="1"/>
        <rFont val="Calibri"/>
        <family val="2"/>
        <scheme val="minor"/>
      </rPr>
      <t>phyllite</t>
    </r>
    <r>
      <rPr>
        <sz val="11"/>
        <color theme="1"/>
        <rFont val="Calibri"/>
        <family val="2"/>
        <scheme val="minor"/>
      </rPr>
      <t>)</t>
    </r>
  </si>
  <si>
    <r>
      <t>glimmerskifer (</t>
    </r>
    <r>
      <rPr>
        <i/>
        <sz val="11"/>
        <color theme="1"/>
        <rFont val="Calibri"/>
        <family val="2"/>
        <scheme val="minor"/>
      </rPr>
      <t>mica schist</t>
    </r>
    <r>
      <rPr>
        <sz val="11"/>
        <color theme="1"/>
        <rFont val="Calibri"/>
        <family val="2"/>
        <scheme val="minor"/>
      </rPr>
      <t>)</t>
    </r>
  </si>
  <si>
    <r>
      <t>granatglimmerskifer (</t>
    </r>
    <r>
      <rPr>
        <i/>
        <sz val="11"/>
        <color theme="1"/>
        <rFont val="Calibri"/>
        <family val="2"/>
        <scheme val="minor"/>
      </rPr>
      <t>garnet mica schist</t>
    </r>
    <r>
      <rPr>
        <sz val="11"/>
        <color theme="1"/>
        <rFont val="Calibri"/>
        <family val="2"/>
        <scheme val="minor"/>
      </rPr>
      <t>)</t>
    </r>
  </si>
  <si>
    <r>
      <t>kalkfyllitt (</t>
    </r>
    <r>
      <rPr>
        <i/>
        <sz val="11"/>
        <color theme="1"/>
        <rFont val="Calibri"/>
        <family val="2"/>
        <scheme val="minor"/>
      </rPr>
      <t>calcareous phyllite</t>
    </r>
    <r>
      <rPr>
        <sz val="11"/>
        <color theme="1"/>
        <rFont val="Calibri"/>
        <family val="2"/>
        <scheme val="minor"/>
      </rPr>
      <t>)</t>
    </r>
  </si>
  <si>
    <r>
      <t>kalkglimmerskifer (</t>
    </r>
    <r>
      <rPr>
        <i/>
        <sz val="11"/>
        <color theme="1"/>
        <rFont val="Calibri"/>
        <family val="2"/>
        <scheme val="minor"/>
      </rPr>
      <t>calcareous mica schist</t>
    </r>
    <r>
      <rPr>
        <sz val="11"/>
        <color theme="1"/>
        <rFont val="Calibri"/>
        <family val="2"/>
        <scheme val="minor"/>
      </rPr>
      <t>)</t>
    </r>
  </si>
  <si>
    <r>
      <t>skarn (</t>
    </r>
    <r>
      <rPr>
        <i/>
        <sz val="11"/>
        <color theme="1"/>
        <rFont val="Calibri"/>
        <family val="2"/>
        <scheme val="minor"/>
      </rPr>
      <t>skarn</t>
    </r>
    <r>
      <rPr>
        <sz val="11"/>
        <color theme="1"/>
        <rFont val="Calibri"/>
        <family val="2"/>
        <scheme val="minor"/>
      </rPr>
      <t>)</t>
    </r>
  </si>
  <si>
    <r>
      <t>hornblendeskifer (</t>
    </r>
    <r>
      <rPr>
        <i/>
        <sz val="11"/>
        <color theme="1"/>
        <rFont val="Calibri"/>
        <family val="2"/>
        <scheme val="minor"/>
      </rPr>
      <t>hornblende schist</t>
    </r>
    <r>
      <rPr>
        <sz val="11"/>
        <color theme="1"/>
        <rFont val="Calibri"/>
        <family val="2"/>
        <scheme val="minor"/>
      </rPr>
      <t>)</t>
    </r>
  </si>
  <si>
    <r>
      <t>grafittskifer (</t>
    </r>
    <r>
      <rPr>
        <i/>
        <sz val="11"/>
        <color theme="1"/>
        <rFont val="Calibri"/>
        <family val="2"/>
        <scheme val="minor"/>
      </rPr>
      <t>graphitic schist</t>
    </r>
    <r>
      <rPr>
        <sz val="11"/>
        <color theme="1"/>
        <rFont val="Calibri"/>
        <family val="2"/>
        <scheme val="minor"/>
      </rPr>
      <t>)</t>
    </r>
  </si>
  <si>
    <r>
      <t>kalkspatmarmor (</t>
    </r>
    <r>
      <rPr>
        <i/>
        <sz val="11"/>
        <color theme="1"/>
        <rFont val="Calibri"/>
        <family val="2"/>
        <scheme val="minor"/>
      </rPr>
      <t>calcite marble</t>
    </r>
    <r>
      <rPr>
        <sz val="11"/>
        <color theme="1"/>
        <rFont val="Calibri"/>
        <family val="2"/>
        <scheme val="minor"/>
      </rPr>
      <t>)</t>
    </r>
  </si>
  <si>
    <r>
      <t>dolomittmarmor (</t>
    </r>
    <r>
      <rPr>
        <i/>
        <sz val="11"/>
        <color theme="1"/>
        <rFont val="Calibri"/>
        <family val="2"/>
        <scheme val="minor"/>
      </rPr>
      <t>dolomite marble</t>
    </r>
    <r>
      <rPr>
        <sz val="11"/>
        <color theme="1"/>
        <rFont val="Calibri"/>
        <family val="2"/>
        <scheme val="minor"/>
      </rPr>
      <t>)</t>
    </r>
  </si>
  <si>
    <r>
      <t>metasandstein (</t>
    </r>
    <r>
      <rPr>
        <i/>
        <sz val="11"/>
        <color theme="1"/>
        <rFont val="Calibri"/>
        <family val="2"/>
        <scheme val="minor"/>
      </rPr>
      <t>metasandstone</t>
    </r>
    <r>
      <rPr>
        <sz val="11"/>
        <color theme="1"/>
        <rFont val="Calibri"/>
        <family val="2"/>
        <scheme val="minor"/>
      </rPr>
      <t>)</t>
    </r>
  </si>
  <si>
    <r>
      <t>metagråvakke (</t>
    </r>
    <r>
      <rPr>
        <i/>
        <sz val="11"/>
        <color theme="1"/>
        <rFont val="Calibri"/>
        <family val="2"/>
        <scheme val="minor"/>
      </rPr>
      <t>metagreywacke</t>
    </r>
    <r>
      <rPr>
        <sz val="11"/>
        <color theme="1"/>
        <rFont val="Calibri"/>
        <family val="2"/>
        <scheme val="minor"/>
      </rPr>
      <t>)</t>
    </r>
  </si>
  <si>
    <r>
      <t>meta-arkose (</t>
    </r>
    <r>
      <rPr>
        <i/>
        <sz val="11"/>
        <color theme="1"/>
        <rFont val="Calibri"/>
        <family val="2"/>
        <scheme val="minor"/>
      </rPr>
      <t>meta-arkose</t>
    </r>
    <r>
      <rPr>
        <sz val="11"/>
        <color theme="1"/>
        <rFont val="Calibri"/>
        <family val="2"/>
        <scheme val="minor"/>
      </rPr>
      <t>)</t>
    </r>
  </si>
  <si>
    <r>
      <t>kvartsitt (</t>
    </r>
    <r>
      <rPr>
        <i/>
        <sz val="11"/>
        <color theme="1"/>
        <rFont val="Calibri"/>
        <family val="2"/>
        <scheme val="minor"/>
      </rPr>
      <t>quartzite</t>
    </r>
    <r>
      <rPr>
        <sz val="11"/>
        <color theme="1"/>
        <rFont val="Calibri"/>
        <family val="2"/>
        <scheme val="minor"/>
      </rPr>
      <t>)</t>
    </r>
  </si>
  <si>
    <r>
      <t>kvartsskifer (</t>
    </r>
    <r>
      <rPr>
        <i/>
        <sz val="11"/>
        <color theme="1"/>
        <rFont val="Calibri"/>
        <family val="2"/>
        <scheme val="minor"/>
      </rPr>
      <t>quartz schist</t>
    </r>
    <r>
      <rPr>
        <sz val="11"/>
        <color theme="1"/>
        <rFont val="Calibri"/>
        <family val="2"/>
        <scheme val="minor"/>
      </rPr>
      <t>)</t>
    </r>
  </si>
  <si>
    <r>
      <t>kiselstein (</t>
    </r>
    <r>
      <rPr>
        <i/>
        <sz val="11"/>
        <color theme="1"/>
        <rFont val="Calibri"/>
        <family val="2"/>
        <scheme val="minor"/>
      </rPr>
      <t>metachert</t>
    </r>
    <r>
      <rPr>
        <sz val="11"/>
        <color theme="1"/>
        <rFont val="Calibri"/>
        <family val="2"/>
        <scheme val="minor"/>
      </rPr>
      <t>)</t>
    </r>
  </si>
  <si>
    <r>
      <t>glimmergneis (</t>
    </r>
    <r>
      <rPr>
        <i/>
        <sz val="11"/>
        <color theme="1"/>
        <rFont val="Calibri"/>
        <family val="2"/>
        <scheme val="minor"/>
      </rPr>
      <t>mica gneiss</t>
    </r>
    <r>
      <rPr>
        <sz val="11"/>
        <color theme="1"/>
        <rFont val="Calibri"/>
        <family val="2"/>
        <scheme val="minor"/>
      </rPr>
      <t>)</t>
    </r>
  </si>
  <si>
    <r>
      <t>kalksilikatbergart (</t>
    </r>
    <r>
      <rPr>
        <i/>
        <sz val="11"/>
        <color theme="1"/>
        <rFont val="Calibri"/>
        <family val="2"/>
        <scheme val="minor"/>
      </rPr>
      <t>calc-silicate rock</t>
    </r>
    <r>
      <rPr>
        <sz val="11"/>
        <color theme="1"/>
        <rFont val="Calibri"/>
        <family val="2"/>
        <scheme val="minor"/>
      </rPr>
      <t>)</t>
    </r>
  </si>
  <si>
    <r>
      <t>granittisk gneis (</t>
    </r>
    <r>
      <rPr>
        <i/>
        <sz val="11"/>
        <color theme="1"/>
        <rFont val="Calibri"/>
        <family val="2"/>
        <scheme val="minor"/>
      </rPr>
      <t>granitic gneiss</t>
    </r>
    <r>
      <rPr>
        <sz val="11"/>
        <color theme="1"/>
        <rFont val="Calibri"/>
        <family val="2"/>
        <scheme val="minor"/>
      </rPr>
      <t>)</t>
    </r>
  </si>
  <si>
    <r>
      <t>granodiorittisk gneis (</t>
    </r>
    <r>
      <rPr>
        <i/>
        <sz val="11"/>
        <color theme="1"/>
        <rFont val="Calibri"/>
        <family val="2"/>
        <scheme val="minor"/>
      </rPr>
      <t>granodioritic gneiss</t>
    </r>
    <r>
      <rPr>
        <sz val="11"/>
        <color theme="1"/>
        <rFont val="Calibri"/>
        <family val="2"/>
        <scheme val="minor"/>
      </rPr>
      <t>)</t>
    </r>
  </si>
  <si>
    <r>
      <t>tonalittisk gneis (</t>
    </r>
    <r>
      <rPr>
        <i/>
        <sz val="11"/>
        <color theme="1"/>
        <rFont val="Calibri"/>
        <family val="2"/>
        <scheme val="minor"/>
      </rPr>
      <t>tonalitic gneiss</t>
    </r>
    <r>
      <rPr>
        <sz val="11"/>
        <color theme="1"/>
        <rFont val="Calibri"/>
        <family val="2"/>
        <scheme val="minor"/>
      </rPr>
      <t>)</t>
    </r>
  </si>
  <si>
    <r>
      <t>kvartsdiorittisk gneis (</t>
    </r>
    <r>
      <rPr>
        <i/>
        <sz val="11"/>
        <color theme="1"/>
        <rFont val="Calibri"/>
        <family val="2"/>
        <scheme val="minor"/>
      </rPr>
      <t>quartz dioritic gneiss</t>
    </r>
    <r>
      <rPr>
        <sz val="11"/>
        <color theme="1"/>
        <rFont val="Calibri"/>
        <family val="2"/>
        <scheme val="minor"/>
      </rPr>
      <t>)</t>
    </r>
  </si>
  <si>
    <r>
      <t>monzonittisk gneis (</t>
    </r>
    <r>
      <rPr>
        <i/>
        <sz val="11"/>
        <color theme="1"/>
        <rFont val="Calibri"/>
        <family val="2"/>
        <scheme val="minor"/>
      </rPr>
      <t>monzonitic gneiss</t>
    </r>
    <r>
      <rPr>
        <sz val="11"/>
        <color theme="1"/>
        <rFont val="Calibri"/>
        <family val="2"/>
        <scheme val="minor"/>
      </rPr>
      <t>)</t>
    </r>
  </si>
  <si>
    <r>
      <t>diorittisk gneis (</t>
    </r>
    <r>
      <rPr>
        <i/>
        <sz val="11"/>
        <color theme="1"/>
        <rFont val="Calibri"/>
        <family val="2"/>
        <scheme val="minor"/>
      </rPr>
      <t>dioritic gneiss</t>
    </r>
    <r>
      <rPr>
        <sz val="11"/>
        <color theme="1"/>
        <rFont val="Calibri"/>
        <family val="2"/>
        <scheme val="minor"/>
      </rPr>
      <t>)</t>
    </r>
  </si>
  <si>
    <r>
      <t>migmatitt (</t>
    </r>
    <r>
      <rPr>
        <i/>
        <sz val="11"/>
        <color theme="1"/>
        <rFont val="Calibri"/>
        <family val="2"/>
        <scheme val="minor"/>
      </rPr>
      <t>migmatite</t>
    </r>
    <r>
      <rPr>
        <sz val="11"/>
        <color theme="1"/>
        <rFont val="Calibri"/>
        <family val="2"/>
        <scheme val="minor"/>
      </rPr>
      <t>)</t>
    </r>
  </si>
  <si>
    <r>
      <t>øyegneis  (</t>
    </r>
    <r>
      <rPr>
        <i/>
        <sz val="11"/>
        <color theme="1"/>
        <rFont val="Calibri"/>
        <family val="2"/>
        <scheme val="minor"/>
      </rPr>
      <t>augengneiss</t>
    </r>
    <r>
      <rPr>
        <sz val="11"/>
        <color theme="1"/>
        <rFont val="Calibri"/>
        <family val="2"/>
        <scheme val="minor"/>
      </rPr>
      <t>)</t>
    </r>
  </si>
  <si>
    <r>
      <t>båndgneis (</t>
    </r>
    <r>
      <rPr>
        <i/>
        <sz val="11"/>
        <color theme="1"/>
        <rFont val="Calibri"/>
        <family val="2"/>
        <scheme val="minor"/>
      </rPr>
      <t>banded gneiss</t>
    </r>
    <r>
      <rPr>
        <sz val="11"/>
        <color theme="1"/>
        <rFont val="Calibri"/>
        <family val="2"/>
        <scheme val="minor"/>
      </rPr>
      <t>)</t>
    </r>
  </si>
  <si>
    <r>
      <t>grønnskifer (</t>
    </r>
    <r>
      <rPr>
        <i/>
        <sz val="11"/>
        <color theme="1"/>
        <rFont val="Calibri"/>
        <family val="2"/>
        <scheme val="minor"/>
      </rPr>
      <t>greenschist</t>
    </r>
    <r>
      <rPr>
        <sz val="11"/>
        <color theme="1"/>
        <rFont val="Calibri"/>
        <family val="2"/>
        <scheme val="minor"/>
      </rPr>
      <t>)</t>
    </r>
  </si>
  <si>
    <r>
      <t>grønnstein (</t>
    </r>
    <r>
      <rPr>
        <i/>
        <sz val="11"/>
        <color theme="1"/>
        <rFont val="Calibri"/>
        <family val="2"/>
        <scheme val="minor"/>
      </rPr>
      <t>greenstone</t>
    </r>
    <r>
      <rPr>
        <sz val="11"/>
        <color theme="1"/>
        <rFont val="Calibri"/>
        <family val="2"/>
        <scheme val="minor"/>
      </rPr>
      <t>)</t>
    </r>
  </si>
  <si>
    <r>
      <t>amfibolitt (</t>
    </r>
    <r>
      <rPr>
        <i/>
        <sz val="11"/>
        <color theme="1"/>
        <rFont val="Calibri"/>
        <family val="2"/>
        <scheme val="minor"/>
      </rPr>
      <t>amphibolite</t>
    </r>
    <r>
      <rPr>
        <sz val="11"/>
        <color theme="1"/>
        <rFont val="Calibri"/>
        <family val="2"/>
        <scheme val="minor"/>
      </rPr>
      <t>)</t>
    </r>
  </si>
  <si>
    <r>
      <t>granatamfibolitt (</t>
    </r>
    <r>
      <rPr>
        <i/>
        <sz val="11"/>
        <color theme="1"/>
        <rFont val="Calibri"/>
        <family val="2"/>
        <scheme val="minor"/>
      </rPr>
      <t>garnet amphibolite</t>
    </r>
    <r>
      <rPr>
        <sz val="11"/>
        <color theme="1"/>
        <rFont val="Calibri"/>
        <family val="2"/>
        <scheme val="minor"/>
      </rPr>
      <t>)</t>
    </r>
  </si>
  <si>
    <r>
      <t>metagabbro (</t>
    </r>
    <r>
      <rPr>
        <i/>
        <sz val="11"/>
        <color theme="1"/>
        <rFont val="Calibri"/>
        <family val="2"/>
        <scheme val="minor"/>
      </rPr>
      <t>metagabbro</t>
    </r>
    <r>
      <rPr>
        <sz val="11"/>
        <color theme="1"/>
        <rFont val="Calibri"/>
        <family val="2"/>
        <scheme val="minor"/>
      </rPr>
      <t>)</t>
    </r>
  </si>
  <si>
    <r>
      <t>eklogitt (</t>
    </r>
    <r>
      <rPr>
        <i/>
        <sz val="11"/>
        <color theme="1"/>
        <rFont val="Calibri"/>
        <family val="2"/>
        <scheme val="minor"/>
      </rPr>
      <t>eclogite</t>
    </r>
    <r>
      <rPr>
        <sz val="11"/>
        <color theme="1"/>
        <rFont val="Calibri"/>
        <family val="2"/>
        <scheme val="minor"/>
      </rPr>
      <t>)</t>
    </r>
  </si>
  <si>
    <r>
      <t>serpentinitt (</t>
    </r>
    <r>
      <rPr>
        <i/>
        <sz val="11"/>
        <color theme="1"/>
        <rFont val="Calibri"/>
        <family val="2"/>
        <scheme val="minor"/>
      </rPr>
      <t>serpentinite</t>
    </r>
    <r>
      <rPr>
        <sz val="11"/>
        <color theme="1"/>
        <rFont val="Calibri"/>
        <family val="2"/>
        <scheme val="minor"/>
      </rPr>
      <t>)</t>
    </r>
  </si>
  <si>
    <r>
      <t>kleberstein (</t>
    </r>
    <r>
      <rPr>
        <i/>
        <sz val="11"/>
        <color theme="1"/>
        <rFont val="Calibri"/>
        <family val="2"/>
        <scheme val="minor"/>
      </rPr>
      <t>soapstone</t>
    </r>
    <r>
      <rPr>
        <sz val="11"/>
        <color theme="1"/>
        <rFont val="Calibri"/>
        <family val="2"/>
        <scheme val="minor"/>
      </rPr>
      <t>)</t>
    </r>
  </si>
  <si>
    <r>
      <t>albititt (</t>
    </r>
    <r>
      <rPr>
        <i/>
        <sz val="11"/>
        <color theme="1"/>
        <rFont val="Calibri"/>
        <family val="2"/>
        <scheme val="minor"/>
      </rPr>
      <t>albitite</t>
    </r>
    <r>
      <rPr>
        <sz val="11"/>
        <color theme="1"/>
        <rFont val="Calibri"/>
        <family val="2"/>
        <scheme val="minor"/>
      </rPr>
      <t>)</t>
    </r>
  </si>
  <si>
    <r>
      <t>hydrotermalkvarts (</t>
    </r>
    <r>
      <rPr>
        <i/>
        <sz val="11"/>
        <color theme="1"/>
        <rFont val="Calibri"/>
        <family val="2"/>
        <scheme val="minor"/>
      </rPr>
      <t>hydrothermal quartz</t>
    </r>
    <r>
      <rPr>
        <sz val="11"/>
        <color theme="1"/>
        <rFont val="Calibri"/>
        <family val="2"/>
        <scheme val="minor"/>
      </rPr>
      <t>)</t>
    </r>
  </si>
  <si>
    <r>
      <t>mylonitt (</t>
    </r>
    <r>
      <rPr>
        <i/>
        <sz val="11"/>
        <color theme="1"/>
        <rFont val="Calibri"/>
        <family val="2"/>
        <scheme val="minor"/>
      </rPr>
      <t>mylonite</t>
    </r>
    <r>
      <rPr>
        <sz val="11"/>
        <color theme="1"/>
        <rFont val="Calibri"/>
        <family val="2"/>
        <scheme val="minor"/>
      </rPr>
      <t>)</t>
    </r>
  </si>
  <si>
    <r>
      <t>nedslagsbreksje (</t>
    </r>
    <r>
      <rPr>
        <i/>
        <sz val="11"/>
        <color theme="1"/>
        <rFont val="Calibri"/>
        <family val="2"/>
        <scheme val="minor"/>
      </rPr>
      <t>impact breccia</t>
    </r>
    <r>
      <rPr>
        <sz val="11"/>
        <color theme="1"/>
        <rFont val="Calibri"/>
        <family val="2"/>
        <scheme val="minor"/>
      </rPr>
      <t>)</t>
    </r>
  </si>
  <si>
    <r>
      <t>tektonisk breksje (</t>
    </r>
    <r>
      <rPr>
        <i/>
        <sz val="11"/>
        <color theme="1"/>
        <rFont val="Calibri"/>
        <family val="2"/>
        <scheme val="minor"/>
      </rPr>
      <t>tectonic breccia</t>
    </r>
    <r>
      <rPr>
        <sz val="11"/>
        <color theme="1"/>
        <rFont val="Calibri"/>
        <family val="2"/>
        <scheme val="minor"/>
      </rPr>
      <t>)</t>
    </r>
  </si>
  <si>
    <r>
      <t>kataklasitt (</t>
    </r>
    <r>
      <rPr>
        <i/>
        <sz val="11"/>
        <color theme="1"/>
        <rFont val="Calibri"/>
        <family val="2"/>
        <scheme val="minor"/>
      </rPr>
      <t>cataclasite</t>
    </r>
    <r>
      <rPr>
        <sz val="11"/>
        <color theme="1"/>
        <rFont val="Calibri"/>
        <family val="2"/>
        <scheme val="minor"/>
      </rPr>
      <t>)</t>
    </r>
  </si>
  <si>
    <t>FY</t>
  </si>
  <si>
    <t>SH</t>
  </si>
  <si>
    <t>DM</t>
  </si>
  <si>
    <t>GT</t>
  </si>
  <si>
    <t>GM</t>
  </si>
  <si>
    <t>GO</t>
  </si>
  <si>
    <t>MI</t>
  </si>
  <si>
    <t>GØ</t>
  </si>
  <si>
    <t>GB</t>
  </si>
  <si>
    <t>AM</t>
  </si>
  <si>
    <t>EK</t>
  </si>
  <si>
    <t>KL</t>
  </si>
  <si>
    <t>AL</t>
  </si>
  <si>
    <t>HK</t>
  </si>
  <si>
    <t>TB</t>
  </si>
  <si>
    <t>LO</t>
  </si>
  <si>
    <t>LANDFORM-OBJEKTER</t>
  </si>
  <si>
    <r>
      <rPr>
        <b/>
        <sz val="11"/>
        <color theme="1"/>
        <rFont val="Calibri"/>
        <family val="2"/>
        <scheme val="minor"/>
      </rPr>
      <t>Oversettelsen</t>
    </r>
    <r>
      <rPr>
        <sz val="11"/>
        <color theme="1"/>
        <rFont val="Calibri"/>
        <family val="2"/>
        <scheme val="minor"/>
      </rPr>
      <t xml:space="preserve"> er FRA NiN 3.0 tilbake til NiN 2.3, i den hensikt å forklare innholdet i den nye typen/variabelen</t>
    </r>
  </si>
  <si>
    <r>
      <t xml:space="preserve">For </t>
    </r>
    <r>
      <rPr>
        <b/>
        <sz val="11"/>
        <color theme="1"/>
        <rFont val="Calibri"/>
        <family val="2"/>
        <scheme val="minor"/>
      </rPr>
      <t>måleskala</t>
    </r>
    <r>
      <rPr>
        <sz val="11"/>
        <color theme="1"/>
        <rFont val="Calibri"/>
        <family val="2"/>
        <scheme val="minor"/>
      </rPr>
      <t xml:space="preserve"> (ledd 10 i langkodestrengen for variabler) SI og SO er de spesifiserte klasse- og trinnbetegnelsene (ledd 11) listet for hver variabel som egne rader; for alle andre måleskalaer er aktuelle måleskala-alternativer gitt i ledd 10 og W angitt i ledd 11</t>
    </r>
  </si>
  <si>
    <t>DT*</t>
  </si>
  <si>
    <t>SO1</t>
  </si>
  <si>
    <t>SO2</t>
  </si>
  <si>
    <t>K0</t>
  </si>
  <si>
    <t>KB</t>
  </si>
  <si>
    <t>KC</t>
  </si>
  <si>
    <t>KD</t>
  </si>
  <si>
    <t>KE</t>
  </si>
  <si>
    <t>NH</t>
  </si>
  <si>
    <t>nordlige havområder</t>
  </si>
  <si>
    <t>Barentshavet og Polhavet</t>
  </si>
  <si>
    <t>Grønlandshavet øst og Norskehavet nord</t>
  </si>
  <si>
    <t>flommyrtorvmassiv (limnogene og thalassogene torvmassiv)</t>
  </si>
  <si>
    <t>saltvannsvannmasser preget av oksygenmangel</t>
  </si>
  <si>
    <t>sterkt endret saltvannsbunn preget av kronisk kjemisk påvirkning</t>
  </si>
  <si>
    <t xml:space="preserve"> finmaterialrik</t>
  </si>
  <si>
    <t>uten finmateriale</t>
  </si>
  <si>
    <t>S3F·0</t>
  </si>
  <si>
    <t>S3F·a</t>
  </si>
  <si>
    <t>1 &lt;4</t>
  </si>
  <si>
    <t>&lt; 0,02</t>
  </si>
  <si>
    <r>
      <t xml:space="preserve">0,02 </t>
    </r>
    <r>
      <rPr>
        <sz val="11"/>
        <color theme="1"/>
        <rFont val="Calibri"/>
        <family val="2"/>
      </rPr>
      <t>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0,1</t>
    </r>
  </si>
  <si>
    <t>0,1 ‒ 0,3</t>
  </si>
  <si>
    <t>0,3 ‒ 0,6</t>
  </si>
  <si>
    <t>0,6 ‒ 0,9</t>
  </si>
  <si>
    <t>&lt; 0,9</t>
  </si>
  <si>
    <t>tilsvarer S3F i NiN 2, med noen modifisering av trinnene og et nytt trinn d</t>
  </si>
  <si>
    <t>sprekkekløft og sprekkedal</t>
  </si>
  <si>
    <t>karstdekke</t>
  </si>
  <si>
    <t>snøskred [-grop og/eller-voll]</t>
  </si>
  <si>
    <t>abyssal næringstilførselsreduksjon</t>
  </si>
  <si>
    <t>ny, se NiNnot1787e5: kap. 8.1</t>
  </si>
  <si>
    <t>ingen</t>
  </si>
  <si>
    <t>moderat næringstilførselsreduksjon</t>
  </si>
  <si>
    <t>sterk næringstilførselsreduksjon</t>
  </si>
  <si>
    <r>
      <t xml:space="preserve">&gt;  </t>
    </r>
    <r>
      <rPr>
        <sz val="11"/>
        <color theme="1"/>
        <rFont val="Calibri"/>
        <family val="2"/>
      </rPr>
      <t>‒</t>
    </r>
    <r>
      <rPr>
        <sz val="11"/>
        <color theme="1"/>
        <rFont val="Calibri"/>
        <family val="2"/>
        <scheme val="minor"/>
      </rPr>
      <t>2000 m</t>
    </r>
  </si>
  <si>
    <t>‒2000 ‒ ‒3000 m</t>
  </si>
  <si>
    <t>&lt; ‒3000 m</t>
  </si>
  <si>
    <t>M5-2,5</t>
  </si>
  <si>
    <t>MS-8</t>
  </si>
  <si>
    <t>M5-9,18,26,32</t>
  </si>
  <si>
    <t>M5-10,19</t>
  </si>
  <si>
    <t>M5-7,17</t>
  </si>
  <si>
    <t>M5-6,16,25,31,37</t>
  </si>
  <si>
    <r>
      <t xml:space="preserve">HV_D, </t>
    </r>
    <r>
      <rPr>
        <sz val="11"/>
        <color rgb="FFFF0000"/>
        <rFont val="Calibri"/>
        <family val="2"/>
        <scheme val="minor"/>
      </rPr>
      <t>AN_ab</t>
    </r>
    <r>
      <rPr>
        <sz val="11"/>
        <color theme="1"/>
        <rFont val="Calibri"/>
        <family val="2"/>
        <scheme val="minor"/>
      </rPr>
      <t>, ST_0, [DK_AB, FI_dy]</t>
    </r>
  </si>
  <si>
    <t>M5-12,15</t>
  </si>
  <si>
    <t>M5-21,24</t>
  </si>
  <si>
    <t>M5-28,30</t>
  </si>
  <si>
    <t>M5-34,36</t>
  </si>
  <si>
    <t>HV_A, [AN_0], ST_0, DK_D, FI_0a</t>
  </si>
  <si>
    <t>HV_A, [AN_0], ST_0, DK_C, FI_bc</t>
  </si>
  <si>
    <t>HV_A, [AN_0], ST_0, DK_D, FI_bc</t>
  </si>
  <si>
    <t>HV_A, [AN_0], ST_0, DK_AB, FI_dy</t>
  </si>
  <si>
    <t>HV_B, [AN_0], ST_0, DK_C, FI_0a</t>
  </si>
  <si>
    <t>HV_B, [AN_0], ST_0, DK_D, FI_0a</t>
  </si>
  <si>
    <t>HV_B, [AN_0], ST_0, DK_C, FI_bc</t>
  </si>
  <si>
    <t>HV_B, [AN_0], ST_0, DK_D, FI_bc</t>
  </si>
  <si>
    <t>HV_B, [AN_0], ST_0, DK_AB, FI_dy</t>
  </si>
  <si>
    <t>HV_C, [AN_0], ST_0, DK_C, FI_0a</t>
  </si>
  <si>
    <t>HV_C, [AN_0], ST_0, DK_D, FI_0a</t>
  </si>
  <si>
    <t>HV_C, [AN_0], ST_0, DK_C, FI_bc</t>
  </si>
  <si>
    <t>HV_C, [AN_0], ST_0, DK_D, FI_bc</t>
  </si>
  <si>
    <t>HV_C, [AN_0], ST_0, DK_AB, FI_dy</t>
  </si>
  <si>
    <t>HV_D, [AN_0], ST_0, DK_C, FI_0a</t>
  </si>
  <si>
    <t>HV_D, [AN_0], ST_0, DK_D, FI_0a</t>
  </si>
  <si>
    <t>HV_D, [AN_0], ST_0, DK_C, FI_bc</t>
  </si>
  <si>
    <t>HV_D, [AN_0], ST_0, DK_D, FI_bc</t>
  </si>
  <si>
    <t>HV_D, [AN_0], ST_0, DK_AB, FI_dy</t>
  </si>
  <si>
    <t>HV_E, [AN_0], ST_0, DK_C, FI_0a</t>
  </si>
  <si>
    <t>HV_E, [AN_0], ST_0, DK_D, FI_0a</t>
  </si>
  <si>
    <t>HV_E, [AN_0], ST_0, DK_C, FI_bc</t>
  </si>
  <si>
    <t>HV_E, [AN_0], ST_0, DK_D, FI_bc</t>
  </si>
  <si>
    <t>HV_E, [AN_0], ST_0, DK_AB, FI_dy</t>
  </si>
  <si>
    <t>HV_A, [AN_0], ST_0, DK_C, FI_0a</t>
  </si>
  <si>
    <t>[HV_ABE, AN_0], ST_A, [DK_D, FI_0a]</t>
  </si>
  <si>
    <t>[HV_BC, AN_0], ST_C, [DK_D, FI_0a]</t>
  </si>
  <si>
    <t>[HV_AB, AN_0], ST_D, [DK_D, FI_0a]</t>
  </si>
  <si>
    <t>[HV_AB, AN_0], ST_F, [DK_AB, FI_dy]</t>
  </si>
  <si>
    <t>[HV_ABCDE, AN_0], ST_H, [DK_AB, FI_dy]</t>
  </si>
  <si>
    <t>ST_0, [DL_0abcdey], FI_bcdy</t>
  </si>
  <si>
    <t>brakkvannssedimentbunn</t>
  </si>
  <si>
    <t>ST_0, DK_C, DL_abcd, FI_0a</t>
  </si>
  <si>
    <t>ST_0, DK_D, DL_abcd, FI_0a</t>
  </si>
  <si>
    <t>ST_0, DK_E, DL_abcd, FI_0a</t>
  </si>
  <si>
    <t>M4-3,6</t>
  </si>
  <si>
    <t>ST_0, DK_C, DL_abcd, FI_bc</t>
  </si>
  <si>
    <t>ST_0, DK_D, DL_abcd, FI_bc</t>
  </si>
  <si>
    <t>ST_0, DK_AB, DL_abcd, FI_dy</t>
  </si>
  <si>
    <t>M4-4,5</t>
  </si>
  <si>
    <t>M4-5,7</t>
  </si>
  <si>
    <t>ST_0, DK_C, DL_e, FI_0a</t>
  </si>
  <si>
    <t>ST_0, DK_D, DL_e, FI_0a</t>
  </si>
  <si>
    <t>ST_0, DK_C, DL_e, FI_bc</t>
  </si>
  <si>
    <t>ST_0, DK_D, DL_e, FI_bc</t>
  </si>
  <si>
    <t>ST_0, DK_AB, DL_e, FI_dy</t>
  </si>
  <si>
    <t>M4-13,16</t>
  </si>
  <si>
    <t>ST_A, [DK_D, DL_abcde, FI_0a]</t>
  </si>
  <si>
    <t>ST_B, [DK_D, DL_abcde, FI_0a]</t>
  </si>
  <si>
    <t>ST_F, [DK_AB, FI_dy]</t>
  </si>
  <si>
    <t>ST_H, [DK_AB, FI_dy]</t>
  </si>
  <si>
    <t>M4-10,19</t>
  </si>
  <si>
    <t>M4-11,20</t>
  </si>
  <si>
    <t>M4-9,18</t>
  </si>
  <si>
    <t>M4-8,17</t>
  </si>
  <si>
    <t>fast brakkvannsbunn</t>
  </si>
  <si>
    <t>NiN 2-trinn splittet, 0 ppt</t>
  </si>
  <si>
    <t>NiN 2-trinn splittet, 0-0,5 ppt</t>
  </si>
  <si>
    <t>5-10 ppt</t>
  </si>
  <si>
    <t>10-18 ppt</t>
  </si>
  <si>
    <t>18-25 ppt</t>
  </si>
  <si>
    <t>25-30 ppt</t>
  </si>
  <si>
    <t>30-35 ppt</t>
  </si>
  <si>
    <t>&lt; 35 ppt</t>
  </si>
  <si>
    <t>0,5-3 ppt</t>
  </si>
  <si>
    <t>3-5 ppt</t>
  </si>
  <si>
    <t>SA_bc, VF_ab, DL_abcd, HF_0abcd, BU_0abc [IF_0ab]</t>
  </si>
  <si>
    <r>
      <t>SA_e(</t>
    </r>
    <r>
      <rPr>
        <sz val="11"/>
        <color theme="1"/>
        <rFont val="Calibri"/>
        <family val="2"/>
      </rPr>
      <t>‒)</t>
    </r>
  </si>
  <si>
    <t>SA_fgh</t>
  </si>
  <si>
    <t>SA_bcde</t>
  </si>
  <si>
    <t>ST_0, FI_0a, SA_de, [KA_efg, SE_0a]</t>
  </si>
  <si>
    <t>ST_0, FI_dy, SA_de, [KA_efg, SE_0a]</t>
  </si>
  <si>
    <t>ST_0, FI_0a, SA_bc, [KA_efg, SE_0a]</t>
  </si>
  <si>
    <t>ST_0, FI_bc, SA_bc, [KA_efg, SE_0a]</t>
  </si>
  <si>
    <t>ST_0, FI_dy, SA_bc, [KA_efg, SE_0a]</t>
  </si>
  <si>
    <t>ST_F, [KA_efg, FI_dy], SA_de, [KA_efg, SE_0a]</t>
  </si>
  <si>
    <t>ST_F, [KA_efg, FI_dy], SA_bc, [KA_efg, SE_0a]</t>
  </si>
  <si>
    <t>ST_0, FI_bc, SA_de, [KA_efg, SE_0a]</t>
  </si>
  <si>
    <r>
      <t xml:space="preserve">ST_F, [KA_efg, FI_dy], SA_bc, </t>
    </r>
    <r>
      <rPr>
        <sz val="11"/>
        <color rgb="FFFF0000"/>
        <rFont val="Calibri"/>
        <family val="2"/>
        <scheme val="minor"/>
      </rPr>
      <t>KA_hi</t>
    </r>
    <r>
      <rPr>
        <sz val="11"/>
        <color theme="1"/>
        <rFont val="Calibri"/>
        <family val="2"/>
        <scheme val="minor"/>
      </rPr>
      <t>, [SE_0a]</t>
    </r>
  </si>
  <si>
    <r>
      <t xml:space="preserve">[ST_0, FI_0abc, SA_bcde, KA_efg], </t>
    </r>
    <r>
      <rPr>
        <sz val="11"/>
        <color rgb="FFFF0000"/>
        <rFont val="Calibri"/>
        <family val="2"/>
        <scheme val="minor"/>
      </rPr>
      <t>SE_by</t>
    </r>
  </si>
  <si>
    <t>M4-21,25</t>
  </si>
  <si>
    <t>M4-22,24</t>
  </si>
  <si>
    <t>M4-28</t>
  </si>
  <si>
    <t>M4-29,38</t>
  </si>
  <si>
    <t>M4-33,34</t>
  </si>
  <si>
    <t>M4-31,40</t>
  </si>
  <si>
    <t>M4-35,42</t>
  </si>
  <si>
    <t>M4-30, 32, 39, 41</t>
  </si>
  <si>
    <t>brakkvannsundervannseng</t>
  </si>
  <si>
    <t>SA_de</t>
  </si>
  <si>
    <t>SA_bc</t>
  </si>
  <si>
    <t>M7-1,2</t>
  </si>
  <si>
    <t>SA_fgh, [TV-ab]</t>
  </si>
  <si>
    <t>SA_de, TV-0</t>
  </si>
  <si>
    <t>SA_de, TV-ab</t>
  </si>
  <si>
    <t>SA_bc, TV-0</t>
  </si>
  <si>
    <t>SA_bc, TV-ab</t>
  </si>
  <si>
    <t>M1-4,6</t>
  </si>
  <si>
    <t>VF_cd, DL_a, HF_0abcd, BU_0abc, [IF_0ab]</t>
  </si>
  <si>
    <t>VF_ef, DL_a, HF_0abcd, BU_0abc, [IF_0ab]</t>
  </si>
  <si>
    <t>VF_gh, DL_abcd, HF_0abcd, BU_0abc, [IF_0ab]</t>
  </si>
  <si>
    <t>VF_cd, DL_bcd, HF_0abcd, BU_0abc, [IF_0ab]</t>
  </si>
  <si>
    <t>VF_e, DL_bcd, HF_0abcd, BU_0abc, [IF_0ab]</t>
  </si>
  <si>
    <t>VF_f, DL_bcd, HF_0abcd, BU_0abc, [IF_0ab]</t>
  </si>
  <si>
    <t>VF_g, DL_bcd, HF_0abcd, BU_0abc, [IF_0ab]</t>
  </si>
  <si>
    <t>VF_h, DL_bcd, HF_0abcd, BU_0abc, [IF_0ab]</t>
  </si>
  <si>
    <t>VF_cd, DL_e, HF_0abcd, BU_0abc, [IF_0ab]</t>
  </si>
  <si>
    <t>VF_efg, DL_e, HF_0abcd, BU_0abc, [IF_0ab]</t>
  </si>
  <si>
    <t>VF_cdef, DL_abcd, HF_y, BU_0abc, [IF_0ab]</t>
  </si>
  <si>
    <t>VF_cdef, DL_e, HF_y, BU_0abc, [IF_0ab]</t>
  </si>
  <si>
    <t>VF_gh, DL_abcde, HF_y, BU_0abc, [IF_0ab]</t>
  </si>
  <si>
    <t>VF_cdef, DL_abcd, HF_0abcdy, BU_y, [IF_0ab]</t>
  </si>
  <si>
    <t>VF_cdef, DL_e, HF_0abcdy, BU_y, [IF_0ab]</t>
  </si>
  <si>
    <t>VF_gh, DL_abcde, HF_0abcdy, BU_y, [IF_0ab]</t>
  </si>
  <si>
    <t>SA_de, VF_cd, DL_a, HF_0abcd, [IF_0ab]</t>
  </si>
  <si>
    <t>SA_de, VF_ef, DL_a, HF_0abcd, [IF_0ab]</t>
  </si>
  <si>
    <t>SA_de, VF_cd, DL_bcd, HF_0abcd, [IF_0ab]</t>
  </si>
  <si>
    <t>SA_de, VF_ef, DL_bcd, HF_0abcd, [IF_0ab]</t>
  </si>
  <si>
    <t>SA_de, VF_abcdef, DL_e, HF_0abcd, [IF_0ab]</t>
  </si>
  <si>
    <t>SA_bc, VF_cdef, DL_abcd, HF_0abcd, [IF_0ab]</t>
  </si>
  <si>
    <t>SA_de, VF_ab, DL_abcd, HF_y, [IF_0ab]</t>
  </si>
  <si>
    <t>SA_de, VF_cdef, DL_abcd, HF_y, [IF_0ab]</t>
  </si>
  <si>
    <t>SA_de, VF_cdef, DL_e, HF_y, [IF_0ab]</t>
  </si>
  <si>
    <t>SA_bc, VF_abcdef, DL_abcd, HF_y, [IF_0ab]</t>
  </si>
  <si>
    <t>SA_de, VF_ab, DL_abcd, HF_0abcd, [IF_0ab]</t>
  </si>
  <si>
    <r>
      <t>[SA_bcde, VF_abcdef, DL_abcd, HF_0abcdy],</t>
    </r>
    <r>
      <rPr>
        <sz val="11"/>
        <color rgb="FFFF0000"/>
        <rFont val="Calibri"/>
        <family val="2"/>
        <scheme val="minor"/>
      </rPr>
      <t xml:space="preserve"> IF_y</t>
    </r>
  </si>
  <si>
    <t>grisetang-bunn</t>
  </si>
  <si>
    <t>HV_B, VF_cde</t>
  </si>
  <si>
    <t>HV_C, VF_cde</t>
  </si>
  <si>
    <t>HV_D, VF_cde</t>
  </si>
  <si>
    <t>HV_E, VF_cde</t>
  </si>
  <si>
    <t>VF_0ab, DL_abcd, HF_0abcd, BU_0abc, [IF_0ab]</t>
  </si>
  <si>
    <t>VF_0ab, DL_e, HF_0abcd, BU_0abc, [IF_0ab]</t>
  </si>
  <si>
    <t>VF_0ab, DL_abcd, HF_y, BU_0abc, [IF_0ab]</t>
  </si>
  <si>
    <t>VF_0ab, DL_e, HF_y, BU_0abc, [IF_0ab]</t>
  </si>
  <si>
    <t>HV_A, VF_0ab</t>
  </si>
  <si>
    <t>HV_B, VF_0ab</t>
  </si>
  <si>
    <t>[VF_0abcdef, DL_abc, HF_0abcdy, BU_0abcy], IF_y</t>
  </si>
  <si>
    <t>HV_C, VF_0ab</t>
  </si>
  <si>
    <t>HV_D, VF_0ab</t>
  </si>
  <si>
    <t>HV_E, VF_0ab</t>
  </si>
  <si>
    <t>TV-0</t>
  </si>
  <si>
    <t>TV-ab</t>
  </si>
  <si>
    <t>fast brakkvannsfjærebeltebunn</t>
  </si>
  <si>
    <t>Grunntypeinndeling uendret, men brakkvann skilt ut som egen HT</t>
  </si>
  <si>
    <r>
      <t xml:space="preserve">VF_0abcd, [TV_abcdefgh], HF_0abcd, </t>
    </r>
    <r>
      <rPr>
        <sz val="11"/>
        <color rgb="FFFF0000"/>
        <rFont val="Calibri"/>
        <family val="2"/>
        <scheme val="minor"/>
      </rPr>
      <t xml:space="preserve">IF_y </t>
    </r>
  </si>
  <si>
    <t xml:space="preserve">VF_0ab, TV_cde, HF_0abcd, [IF_0ab] </t>
  </si>
  <si>
    <t xml:space="preserve">VF_0ab, TV_fgh, HF_0abcd, [IF_0ab] </t>
  </si>
  <si>
    <t xml:space="preserve">VF_cd, TV_ab, HF_0abcd, [IF_0ab] </t>
  </si>
  <si>
    <t xml:space="preserve">VF_cd, TV_cde, HF_0abcd, [IF_0ab] </t>
  </si>
  <si>
    <t xml:space="preserve">VF_cd, TV_fgh, HF_0abcd, [IF_0ab] </t>
  </si>
  <si>
    <t xml:space="preserve">VF_efg, TV_ab, HF_0abcd, [IF_0ab] </t>
  </si>
  <si>
    <t xml:space="preserve">VF_efg, TV_cde, HF_0abcd, [IF_0ab] </t>
  </si>
  <si>
    <t xml:space="preserve">VF_efg, TV_fgh, HF_0abcd, [IF_0ab] </t>
  </si>
  <si>
    <t xml:space="preserve">VF_h, TV_fgh, HF_0abcd, [IF_0ab] </t>
  </si>
  <si>
    <t xml:space="preserve">VF_0ab, TV_ab, HF_z, [IF_0ab] </t>
  </si>
  <si>
    <t xml:space="preserve">VF_0ab, TV_cdefgh, HF_z, [IF_0ab] </t>
  </si>
  <si>
    <t xml:space="preserve">VF_cd, [TV_abcdefgh], HF_z, [IF_0ab] </t>
  </si>
  <si>
    <t xml:space="preserve">VF_efgh, [TV_abcdefgh], HF_z, [IF_0ab] </t>
  </si>
  <si>
    <t xml:space="preserve">VF_0ab, TV_ab, HF_0abcd, [IF_0ab] </t>
  </si>
  <si>
    <t>M3-19</t>
  </si>
  <si>
    <t xml:space="preserve">SA_de, TV_cdefgh, HF_0abcd, [IF_0ab] </t>
  </si>
  <si>
    <t xml:space="preserve">SA_bc, [TV_abcdefgh], HF_0abcd, [IF_0ab] </t>
  </si>
  <si>
    <t xml:space="preserve">SA_de, TV_ab, HF_0abcd, [IF_0ab] </t>
  </si>
  <si>
    <r>
      <t xml:space="preserve">SA_bcde, [TV_abcdefgh], </t>
    </r>
    <r>
      <rPr>
        <sz val="11"/>
        <color rgb="FFFF0000"/>
        <rFont val="Calibri"/>
        <family val="2"/>
        <scheme val="minor"/>
      </rPr>
      <t>HF_z</t>
    </r>
    <r>
      <rPr>
        <sz val="11"/>
        <color theme="1"/>
        <rFont val="Calibri"/>
        <family val="2"/>
        <scheme val="minor"/>
      </rPr>
      <t xml:space="preserve">, [IF_0ab] </t>
    </r>
  </si>
  <si>
    <r>
      <t xml:space="preserve">[SA_bcde, TV_abcdefgh, HF_0abcd], </t>
    </r>
    <r>
      <rPr>
        <sz val="11"/>
        <color rgb="FFFF0000"/>
        <rFont val="Calibri"/>
        <family val="2"/>
        <scheme val="minor"/>
      </rPr>
      <t>IF_y</t>
    </r>
    <r>
      <rPr>
        <sz val="11"/>
        <color theme="1"/>
        <rFont val="Calibri"/>
        <family val="2"/>
        <scheme val="minor"/>
      </rPr>
      <t xml:space="preserve"> </t>
    </r>
  </si>
  <si>
    <t>DL_abcd, GS_ab</t>
  </si>
  <si>
    <t>DL_abcd, GS_cdy</t>
  </si>
  <si>
    <r>
      <t xml:space="preserve">Definisjonsgrunnlag </t>
    </r>
    <r>
      <rPr>
        <b/>
        <sz val="11"/>
        <color rgb="FF00CC00"/>
        <rFont val="Calibri"/>
        <family val="2"/>
        <scheme val="minor"/>
      </rPr>
      <t>+ &lt;oLKM&gt;</t>
    </r>
  </si>
  <si>
    <r>
      <t xml:space="preserve">[N] </t>
    </r>
    <r>
      <rPr>
        <sz val="11"/>
        <color rgb="FF00CC00"/>
        <rFont val="Calibri"/>
        <family val="2"/>
        <scheme val="minor"/>
      </rPr>
      <t>&lt;RU&gt;</t>
    </r>
  </si>
  <si>
    <r>
      <t xml:space="preserve">[N] </t>
    </r>
    <r>
      <rPr>
        <sz val="11"/>
        <color rgb="FF00CC00"/>
        <rFont val="Calibri"/>
        <family val="2"/>
        <scheme val="minor"/>
      </rPr>
      <t>&lt;BK, BU, HF, RU&gt;</t>
    </r>
  </si>
  <si>
    <r>
      <t xml:space="preserve">[NS] </t>
    </r>
    <r>
      <rPr>
        <sz val="11"/>
        <color rgb="FF00CC00"/>
        <rFont val="Calibri"/>
        <family val="2"/>
        <scheme val="minor"/>
      </rPr>
      <t>&lt;FI&gt;</t>
    </r>
  </si>
  <si>
    <r>
      <t xml:space="preserve">[NS] </t>
    </r>
    <r>
      <rPr>
        <sz val="11"/>
        <color rgb="FF00CC00"/>
        <rFont val="Calibri"/>
        <family val="2"/>
        <scheme val="minor"/>
      </rPr>
      <t>&lt;FI, SF&gt;</t>
    </r>
  </si>
  <si>
    <t>fraskilt fra MA01</t>
  </si>
  <si>
    <r>
      <t>SA_e(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&lt;RU&gt;</t>
    </r>
  </si>
  <si>
    <t>Fraskilt fra M03</t>
  </si>
  <si>
    <r>
      <t>SA_e(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, TV_a </t>
    </r>
    <r>
      <rPr>
        <sz val="11"/>
        <color rgb="FF00CC00"/>
        <rFont val="Calibri"/>
        <family val="2"/>
        <scheme val="minor"/>
      </rPr>
      <t>&lt;RU&gt;</t>
    </r>
  </si>
  <si>
    <t>Fraskilt fra M04</t>
  </si>
  <si>
    <r>
      <t xml:space="preserve">GS_a </t>
    </r>
    <r>
      <rPr>
        <sz val="11"/>
        <color rgb="FF00CC00"/>
        <rFont val="Calibri"/>
        <family val="2"/>
        <scheme val="minor"/>
      </rPr>
      <t>&lt;SA&gt;</t>
    </r>
  </si>
  <si>
    <r>
      <t xml:space="preserve">TH_d </t>
    </r>
    <r>
      <rPr>
        <sz val="11"/>
        <color rgb="FF00CC00"/>
        <rFont val="Calibri"/>
        <family val="2"/>
        <scheme val="minor"/>
      </rPr>
      <t>&lt;SA&gt;</t>
    </r>
  </si>
  <si>
    <r>
      <t xml:space="preserve">OM_b </t>
    </r>
    <r>
      <rPr>
        <sz val="11"/>
        <color rgb="FF00CC00"/>
        <rFont val="Calibri"/>
        <family val="2"/>
        <scheme val="minor"/>
      </rPr>
      <t>&lt;SA&gt;</t>
    </r>
  </si>
  <si>
    <r>
      <t>SA_e(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&lt;FI&gt;</t>
    </r>
  </si>
  <si>
    <t>ST_F, [DL_0abcdey, FI_dy]</t>
  </si>
  <si>
    <t>uten preg av naturlig eutrofiering</t>
  </si>
  <si>
    <t>observerbart preg av naturlig eutrofiering</t>
  </si>
  <si>
    <t>observerbart preg av næringstilførselstillegg</t>
  </si>
  <si>
    <t>betydelig preg av næringstilførselstillegg</t>
  </si>
  <si>
    <t>stort preg av næringstilførselstillegg</t>
  </si>
  <si>
    <t>observerbart preg av oppfrysing</t>
  </si>
  <si>
    <r>
      <t xml:space="preserve">[N] </t>
    </r>
    <r>
      <rPr>
        <sz val="11"/>
        <color rgb="FF00CC00"/>
        <rFont val="Calibri"/>
        <family val="2"/>
        <scheme val="minor"/>
      </rPr>
      <t>&lt;BU, HU, IF, RU&gt;</t>
    </r>
  </si>
  <si>
    <t>KA_cd, DL_0a, DK_BC, [GS_0abcd, TU_0ab, VD_0]</t>
  </si>
  <si>
    <t>KA_ab, DL_bc, DK_BC, [GS_0abcd, TU_0ab, VD_0]</t>
  </si>
  <si>
    <t>KA_ab, DL_de, DK_BC, [GS_0abcd, TU_0ab, VD_0]</t>
  </si>
  <si>
    <t>KA_cd, DL_bc, DK_BC, [GS_0abcd, TU_0ab, VD_0]</t>
  </si>
  <si>
    <t>KA_cd, DL_de, DK_BC, [GS_0abcd, TU_0ab, VD_0]</t>
  </si>
  <si>
    <t>KA_ab, DL_0a, DK_D, [GS_0abcd, TU_0ab, VD_0]</t>
  </si>
  <si>
    <t>KA_cd, DL_0a, DK_D, [GS_0abcd, TU_0ab, VD_0]</t>
  </si>
  <si>
    <t>KA_abcd, DL_0a, DK_EF, [GS_0abcd, TU_0ab, VD_0]</t>
  </si>
  <si>
    <t>KA_ab, DL_bc, DK_D, [GS_0abcd, TU_0ab, VD_0]</t>
  </si>
  <si>
    <t>KA_ab, DL_de, DK_D, [GS_0abcd, TU_0ab, VD_0]</t>
  </si>
  <si>
    <t>KA_cd, DL_bc, DK_D, [GS_0abcd, TU_0ab, VD_0]</t>
  </si>
  <si>
    <t>KA_ab, DL_0a, DK_BC, [GS_0abcd, TU_0ab, VD_0]</t>
  </si>
  <si>
    <r>
      <t xml:space="preserve">[N] </t>
    </r>
    <r>
      <rPr>
        <sz val="11"/>
        <color rgb="FF00CC00"/>
        <rFont val="Calibri"/>
        <family val="2"/>
        <scheme val="minor"/>
      </rPr>
      <t>&lt;HH, HU, NE, SO&gt;</t>
    </r>
  </si>
  <si>
    <r>
      <t xml:space="preserve">[N] </t>
    </r>
    <r>
      <rPr>
        <sz val="11"/>
        <color rgb="FF00CC00"/>
        <rFont val="Calibri"/>
        <family val="2"/>
        <scheme val="minor"/>
      </rPr>
      <t>&lt;DA, HU, TU&gt;</t>
    </r>
  </si>
  <si>
    <r>
      <t xml:space="preserve">[NS] </t>
    </r>
    <r>
      <rPr>
        <sz val="11"/>
        <color rgb="FF00CC00"/>
        <rFont val="Calibri"/>
        <family val="2"/>
        <scheme val="minor"/>
      </rPr>
      <t>&lt;HH, HT&gt;</t>
    </r>
  </si>
  <si>
    <r>
      <t xml:space="preserve">OM_b </t>
    </r>
    <r>
      <rPr>
        <sz val="11"/>
        <color rgb="FF00CC00"/>
        <rFont val="Calibri"/>
        <family val="2"/>
        <scheme val="minor"/>
      </rPr>
      <t>&lt;KA&gt;</t>
    </r>
  </si>
  <si>
    <r>
      <t xml:space="preserve">NG_b </t>
    </r>
    <r>
      <rPr>
        <sz val="11"/>
        <color rgb="FF00CC00"/>
        <rFont val="Calibri"/>
        <family val="2"/>
        <scheme val="minor"/>
      </rPr>
      <t>&lt;KA&gt;</t>
    </r>
  </si>
  <si>
    <r>
      <t xml:space="preserve">[K] </t>
    </r>
    <r>
      <rPr>
        <sz val="11"/>
        <color rgb="FF00CC00"/>
        <rFont val="Calibri"/>
        <family val="2"/>
        <scheme val="minor"/>
      </rPr>
      <t>&lt;KA, RU, SU&gt;</t>
    </r>
  </si>
  <si>
    <r>
      <t xml:space="preserve">HG_b </t>
    </r>
    <r>
      <rPr>
        <sz val="11"/>
        <color rgb="FF00CC00"/>
        <rFont val="Calibri"/>
        <family val="2"/>
        <scheme val="minor"/>
      </rPr>
      <t>&lt;KA&gt;</t>
    </r>
  </si>
  <si>
    <r>
      <t xml:space="preserve">[UK] </t>
    </r>
    <r>
      <rPr>
        <sz val="11"/>
        <color rgb="FF00CC00"/>
        <rFont val="Calibri"/>
        <family val="2"/>
        <scheme val="minor"/>
      </rPr>
      <t>&lt;KA&gt;</t>
    </r>
  </si>
  <si>
    <r>
      <t xml:space="preserve">[N] </t>
    </r>
    <r>
      <rPr>
        <sz val="11"/>
        <color rgb="FF00CC00"/>
        <rFont val="Calibri"/>
        <family val="2"/>
        <scheme val="minor"/>
      </rPr>
      <t>&lt;KI, NT, RU&gt;</t>
    </r>
  </si>
  <si>
    <r>
      <t xml:space="preserve">[N] </t>
    </r>
    <r>
      <rPr>
        <sz val="11"/>
        <color rgb="FF00CC00"/>
        <rFont val="Calibri"/>
        <family val="2"/>
        <scheme val="minor"/>
      </rPr>
      <t>&lt;KI, FU, SO, SU&gt;</t>
    </r>
  </si>
  <si>
    <r>
      <t xml:space="preserve">[NS] </t>
    </r>
    <r>
      <rPr>
        <sz val="11"/>
        <color rgb="FF00CC00"/>
        <rFont val="Calibri"/>
        <family val="2"/>
        <scheme val="minor"/>
      </rPr>
      <t>&lt;DK&gt;</t>
    </r>
  </si>
  <si>
    <r>
      <t xml:space="preserve">JV_a, KI_d </t>
    </r>
    <r>
      <rPr>
        <sz val="11"/>
        <color rgb="FF00CC00"/>
        <rFont val="Calibri"/>
        <family val="2"/>
        <scheme val="minor"/>
      </rPr>
      <t>&lt;KI&gt;</t>
    </r>
  </si>
  <si>
    <r>
      <t xml:space="preserve">[N] </t>
    </r>
    <r>
      <rPr>
        <sz val="11"/>
        <color rgb="FF00CC00"/>
        <rFont val="Calibri"/>
        <family val="2"/>
        <scheme val="minor"/>
      </rPr>
      <t>&lt;BK, RU&gt;</t>
    </r>
  </si>
  <si>
    <r>
      <t xml:space="preserve">[N] </t>
    </r>
    <r>
      <rPr>
        <sz val="11"/>
        <color rgb="FF00CC00"/>
        <rFont val="Calibri"/>
        <family val="2"/>
        <scheme val="minor"/>
      </rPr>
      <t>&lt;BK, SS&gt;</t>
    </r>
  </si>
  <si>
    <r>
      <t>[NS] &lt;</t>
    </r>
    <r>
      <rPr>
        <sz val="11"/>
        <color rgb="FF00CC00"/>
        <rFont val="Calibri"/>
        <family val="2"/>
        <scheme val="minor"/>
      </rPr>
      <t>BK, FT, HG, HH, NB, RU, ST, SU, UE, VS</t>
    </r>
    <r>
      <rPr>
        <sz val="11"/>
        <color theme="1"/>
        <rFont val="Calibri"/>
        <family val="2"/>
        <scheme val="minor"/>
      </rPr>
      <t>&gt;</t>
    </r>
  </si>
  <si>
    <t>TV_i, [KA_bcdef, VF_0abcde, HF_0abcd, IF_0ab]</t>
  </si>
  <si>
    <t>TV_jk, [KA_bcdef, VF_0abcde, HF_0abcd, IF_0ab]</t>
  </si>
  <si>
    <r>
      <t xml:space="preserve">[TV_ijk], </t>
    </r>
    <r>
      <rPr>
        <sz val="11"/>
        <color rgb="FFFF0000"/>
        <rFont val="Calibri"/>
        <family val="2"/>
        <scheme val="minor"/>
      </rPr>
      <t>KA_ghi</t>
    </r>
    <r>
      <rPr>
        <sz val="11"/>
        <color theme="1"/>
        <rFont val="Calibri"/>
        <family val="2"/>
        <scheme val="minor"/>
      </rPr>
      <t>, [VF_0abcde, HF_0abcd, IF_0ab]</t>
    </r>
  </si>
  <si>
    <r>
      <t xml:space="preserve">[TV_ijk, KA_bcdef], </t>
    </r>
    <r>
      <rPr>
        <sz val="11"/>
        <color rgb="FFFF0000"/>
        <rFont val="Calibri"/>
        <family val="2"/>
        <scheme val="minor"/>
      </rPr>
      <t>VF_fghy</t>
    </r>
    <r>
      <rPr>
        <sz val="11"/>
        <color theme="1"/>
        <rFont val="Calibri"/>
        <family val="2"/>
        <scheme val="minor"/>
      </rPr>
      <t>, [HF_0abcd, IF_0ab]</t>
    </r>
  </si>
  <si>
    <r>
      <t xml:space="preserve">[TV_ijk, KA_bcdef, VF_0abcde], </t>
    </r>
    <r>
      <rPr>
        <sz val="11"/>
        <color rgb="FFFF0000"/>
        <rFont val="Calibri"/>
        <family val="2"/>
        <scheme val="minor"/>
      </rPr>
      <t>HF_z</t>
    </r>
    <r>
      <rPr>
        <sz val="11"/>
        <color theme="1"/>
        <rFont val="Calibri"/>
        <family val="2"/>
        <scheme val="minor"/>
      </rPr>
      <t>, [IF_0ab]</t>
    </r>
  </si>
  <si>
    <r>
      <t xml:space="preserve">[TV_ijk, KA_bcdef, VF_0abcde, HF_0abcd], </t>
    </r>
    <r>
      <rPr>
        <sz val="11"/>
        <color rgb="FFFF0000"/>
        <rFont val="Calibri"/>
        <family val="2"/>
        <scheme val="minor"/>
      </rPr>
      <t>IF_y</t>
    </r>
  </si>
  <si>
    <r>
      <t xml:space="preserve">SA_b, TV_ijk </t>
    </r>
    <r>
      <rPr>
        <sz val="11"/>
        <color rgb="FF00CC00"/>
        <rFont val="Calibri"/>
        <family val="2"/>
        <scheme val="minor"/>
      </rPr>
      <t>&lt;UE&gt;</t>
    </r>
  </si>
  <si>
    <r>
      <t xml:space="preserve">GS_a </t>
    </r>
    <r>
      <rPr>
        <sz val="11"/>
        <color rgb="FF00CC00"/>
        <rFont val="Calibri"/>
        <family val="2"/>
        <scheme val="minor"/>
      </rPr>
      <t>&lt;BK, OR&gt;</t>
    </r>
  </si>
  <si>
    <t>SF_b</t>
  </si>
  <si>
    <t>SF_y</t>
  </si>
  <si>
    <r>
      <t xml:space="preserve">[UK] SA_b, SF_b </t>
    </r>
    <r>
      <rPr>
        <sz val="11"/>
        <color rgb="FF00CC00"/>
        <rFont val="Calibri"/>
        <family val="2"/>
        <scheme val="minor"/>
      </rPr>
      <t>&lt;DK, TV&gt;</t>
    </r>
  </si>
  <si>
    <r>
      <t>UK, SA_b &lt;</t>
    </r>
    <r>
      <rPr>
        <sz val="11"/>
        <color rgb="FF00CC00"/>
        <rFont val="Calibri"/>
        <family val="2"/>
        <scheme val="minor"/>
      </rPr>
      <t>HH, NB, SF, VM</t>
    </r>
    <r>
      <rPr>
        <sz val="11"/>
        <color theme="1"/>
        <rFont val="Calibri"/>
        <family val="2"/>
        <scheme val="minor"/>
      </rPr>
      <t>&gt;</t>
    </r>
  </si>
  <si>
    <r>
      <t xml:space="preserve">[NG_bcd], </t>
    </r>
    <r>
      <rPr>
        <sz val="11"/>
        <color rgb="FFFF0000"/>
        <rFont val="Calibri"/>
        <family val="2"/>
        <scheme val="minor"/>
      </rPr>
      <t>KI_bc</t>
    </r>
  </si>
  <si>
    <r>
      <t xml:space="preserve">NG_b, RU_b </t>
    </r>
    <r>
      <rPr>
        <sz val="11"/>
        <color rgb="FF00CC00"/>
        <rFont val="Calibri"/>
        <family val="2"/>
        <scheme val="minor"/>
      </rPr>
      <t>&lt;KA, HH, NB&gt;</t>
    </r>
  </si>
  <si>
    <r>
      <t xml:space="preserve">RU_b </t>
    </r>
    <r>
      <rPr>
        <sz val="11"/>
        <color rgb="FF00CC00"/>
        <rFont val="Calibri"/>
        <family val="2"/>
        <scheme val="minor"/>
      </rPr>
      <t>&lt;BK, HH, UE, VM&gt;</t>
    </r>
  </si>
  <si>
    <r>
      <t xml:space="preserve">VS_b </t>
    </r>
    <r>
      <rPr>
        <sz val="11"/>
        <color rgb="FF00CC00"/>
        <rFont val="Calibri"/>
        <family val="2"/>
        <scheme val="minor"/>
      </rPr>
      <t>&lt;HH, KI&gt;</t>
    </r>
  </si>
  <si>
    <r>
      <t xml:space="preserve">NB_b </t>
    </r>
    <r>
      <rPr>
        <sz val="11"/>
        <color rgb="FF00CC00"/>
        <rFont val="Calibri"/>
        <family val="2"/>
        <scheme val="minor"/>
      </rPr>
      <t>&lt;NB, VM&gt;</t>
    </r>
  </si>
  <si>
    <r>
      <t xml:space="preserve">VI_a </t>
    </r>
    <r>
      <rPr>
        <sz val="11"/>
        <color rgb="FF00CC00"/>
        <rFont val="Calibri"/>
        <family val="2"/>
        <scheme val="minor"/>
      </rPr>
      <t>&lt;OF&gt;</t>
    </r>
  </si>
  <si>
    <r>
      <t>SSi(</t>
    </r>
    <r>
      <rPr>
        <sz val="11"/>
        <color theme="1"/>
        <rFont val="Calibri"/>
        <family val="2"/>
      </rPr>
      <t xml:space="preserve">‒) </t>
    </r>
    <r>
      <rPr>
        <sz val="11"/>
        <color rgb="FF00CC00"/>
        <rFont val="Calibri"/>
        <family val="2"/>
      </rPr>
      <t>&lt;</t>
    </r>
    <r>
      <rPr>
        <sz val="11"/>
        <color rgb="FF00CC00"/>
        <rFont val="Calibri"/>
        <family val="2"/>
        <scheme val="minor"/>
      </rPr>
      <t>HG, HH&gt;</t>
    </r>
  </si>
  <si>
    <r>
      <t>VF_f, TV_i(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&lt;IF, HH, HT&gt;</t>
    </r>
  </si>
  <si>
    <r>
      <t xml:space="preserve">OF_b </t>
    </r>
    <r>
      <rPr>
        <sz val="11"/>
        <color rgb="FF00CC00"/>
        <rFont val="Calibri"/>
        <family val="2"/>
        <scheme val="minor"/>
      </rPr>
      <t>&lt;JF&gt;</t>
    </r>
  </si>
  <si>
    <r>
      <t>ST_J, TV_i(</t>
    </r>
    <r>
      <rPr>
        <sz val="11"/>
        <color theme="1"/>
        <rFont val="Calibri"/>
        <family val="2"/>
      </rPr>
      <t>‒), SA_b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&lt;VM&gt;</t>
    </r>
  </si>
  <si>
    <r>
      <t>ST_J, TV_i(</t>
    </r>
    <r>
      <rPr>
        <sz val="11"/>
        <color theme="1"/>
        <rFont val="Calibri"/>
        <family val="2"/>
      </rPr>
      <t>‒), SA_0a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&lt;VF, VM&gt;</t>
    </r>
  </si>
  <si>
    <r>
      <t xml:space="preserve">FR_A, TV_i(‒), </t>
    </r>
    <r>
      <rPr>
        <sz val="11"/>
        <color rgb="FF00CC00"/>
        <rFont val="Calibri"/>
        <family val="2"/>
        <scheme val="minor"/>
      </rPr>
      <t>&lt;IF, HH, HT&gt;</t>
    </r>
  </si>
  <si>
    <r>
      <t>VF_f, TV_i(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&lt;IF, HH, NB, VM&gt;</t>
    </r>
  </si>
  <si>
    <r>
      <t xml:space="preserve">IF_b </t>
    </r>
    <r>
      <rPr>
        <sz val="11"/>
        <color rgb="FF00CC00"/>
        <rFont val="Calibri"/>
        <family val="2"/>
        <scheme val="minor"/>
      </rPr>
      <t>&lt;VM&gt;</t>
    </r>
  </si>
  <si>
    <r>
      <t>SS_k(</t>
    </r>
    <r>
      <rPr>
        <sz val="11"/>
        <color theme="1"/>
        <rFont val="Calibri"/>
        <family val="2"/>
      </rPr>
      <t>‒)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CC00"/>
        <rFont val="Calibri"/>
        <family val="2"/>
        <scheme val="minor"/>
      </rPr>
      <t>&lt;HH&gt;</t>
    </r>
  </si>
  <si>
    <r>
      <t xml:space="preserve">VF_b </t>
    </r>
    <r>
      <rPr>
        <sz val="11"/>
        <color rgb="FF00CC00"/>
        <rFont val="Calibri"/>
        <family val="2"/>
        <scheme val="minor"/>
      </rPr>
      <t>&lt;HH, KA, FR&gt;</t>
    </r>
  </si>
  <si>
    <r>
      <t xml:space="preserve">SU_b </t>
    </r>
    <r>
      <rPr>
        <sz val="11"/>
        <color rgb="FF00CC00"/>
        <rFont val="Calibri"/>
        <family val="2"/>
        <scheme val="minor"/>
      </rPr>
      <t>&lt;BK, KA, SU, UE&gt;</t>
    </r>
  </si>
  <si>
    <r>
      <t xml:space="preserve">RU_d </t>
    </r>
    <r>
      <rPr>
        <sz val="11"/>
        <color rgb="FF00CC00"/>
        <rFont val="Calibri"/>
        <family val="2"/>
        <scheme val="minor"/>
      </rPr>
      <t>&lt;BK, RU&gt;</t>
    </r>
  </si>
  <si>
    <r>
      <t xml:space="preserve">FU_b </t>
    </r>
    <r>
      <rPr>
        <sz val="11"/>
        <color rgb="FF00CC00"/>
        <rFont val="Calibri"/>
        <family val="2"/>
        <scheme val="minor"/>
      </rPr>
      <t>&lt;DK, KA, UE&gt;</t>
    </r>
  </si>
  <si>
    <r>
      <t xml:space="preserve">[K] </t>
    </r>
    <r>
      <rPr>
        <sz val="11"/>
        <color rgb="FF00CC00"/>
        <rFont val="Calibri"/>
        <family val="2"/>
        <scheme val="minor"/>
      </rPr>
      <t>&lt;BK, FT, HG, HH, NB, RU&gt;</t>
    </r>
  </si>
  <si>
    <t>MT_OPQ, KA_bcdef, UF_abcd, KI_0a</t>
  </si>
  <si>
    <t>MT_OPQ, KA_ghi, UF_abcd, KI_0a</t>
  </si>
  <si>
    <t>MT_OPQ, KA_bcdef, UF_efgh, KI_0a</t>
  </si>
  <si>
    <t>MT_OPQ, KA_ghi, UF_efgh, KI_0a</t>
  </si>
  <si>
    <t>MT_RS, KA_bcdef, UF_abcd, KI_0a</t>
  </si>
  <si>
    <t>MT_RS, KA_ghi, UF_abcd, KI_0a</t>
  </si>
  <si>
    <t>MT_RS, KA_bcdef, UF_efgh, KI_0a</t>
  </si>
  <si>
    <t>MT_RS, KA_ghi, UF_efgh, KI_0a</t>
  </si>
  <si>
    <t>[MT_OPQRS], KA_def, [UF_ab], KI_bc</t>
  </si>
  <si>
    <t>[MT_OPQRS], KA_ghi, UF_ab], KI_bc</t>
  </si>
  <si>
    <r>
      <t>[K], MT_OPQRS</t>
    </r>
    <r>
      <rPr>
        <sz val="11"/>
        <color rgb="FF00CC00"/>
        <rFont val="Calibri"/>
        <family val="2"/>
        <scheme val="minor"/>
      </rPr>
      <t xml:space="preserve"> &lt;HG, HH, NB, VM&gt;</t>
    </r>
  </si>
  <si>
    <r>
      <t xml:space="preserve">HR_ABC, HH_b </t>
    </r>
    <r>
      <rPr>
        <sz val="11"/>
        <color rgb="FF00CC00"/>
        <rFont val="Calibri"/>
        <family val="2"/>
        <scheme val="minor"/>
      </rPr>
      <t>&lt;HG, RU, SP, ST, SU, TV, VM, VS&gt;</t>
    </r>
  </si>
  <si>
    <r>
      <t>HR_ABC, HH_b, TV_k(</t>
    </r>
    <r>
      <rPr>
        <sz val="11"/>
        <color theme="1"/>
        <rFont val="Calibri"/>
        <family val="2"/>
      </rPr>
      <t xml:space="preserve">‒), SA_b </t>
    </r>
    <r>
      <rPr>
        <sz val="11"/>
        <color rgb="FF00CC00"/>
        <rFont val="Calibri"/>
        <family val="2"/>
      </rPr>
      <t>&lt;HG, KA, SA, SP, VM&gt;</t>
    </r>
  </si>
  <si>
    <r>
      <t xml:space="preserve">HR_D, HA_y, HH_b, HM_0 </t>
    </r>
    <r>
      <rPr>
        <sz val="11"/>
        <color rgb="FF00CC00"/>
        <rFont val="Calibri"/>
        <family val="2"/>
        <scheme val="minor"/>
      </rPr>
      <t>&lt;BK, HG&gt;</t>
    </r>
  </si>
  <si>
    <r>
      <t xml:space="preserve">[K] </t>
    </r>
    <r>
      <rPr>
        <sz val="11"/>
        <color rgb="FF00CC00"/>
        <rFont val="Calibri"/>
        <family val="2"/>
        <scheme val="minor"/>
      </rPr>
      <t>&lt;HA, HG, HH, HM, SP, VM&gt;</t>
    </r>
  </si>
  <si>
    <r>
      <t xml:space="preserve">MT_AB </t>
    </r>
    <r>
      <rPr>
        <sz val="11"/>
        <color rgb="FF00CC00"/>
        <rFont val="Calibri"/>
        <family val="2"/>
        <scheme val="minor"/>
      </rPr>
      <t>&lt;DK, KA&gt;</t>
    </r>
  </si>
  <si>
    <r>
      <t xml:space="preserve">MT_CD </t>
    </r>
    <r>
      <rPr>
        <sz val="11"/>
        <color rgb="FF00CC00"/>
        <rFont val="Calibri"/>
        <family val="2"/>
        <scheme val="minor"/>
      </rPr>
      <t>&lt;KA&gt;</t>
    </r>
  </si>
  <si>
    <r>
      <t xml:space="preserve">MT_EFGHIJ </t>
    </r>
    <r>
      <rPr>
        <sz val="11"/>
        <color rgb="FF00CC00"/>
        <rFont val="Calibri"/>
        <family val="2"/>
        <scheme val="minor"/>
      </rPr>
      <t>&lt;KA&gt;</t>
    </r>
  </si>
  <si>
    <r>
      <t xml:space="preserve">MT_KL </t>
    </r>
    <r>
      <rPr>
        <sz val="11"/>
        <color rgb="FF00CC00"/>
        <rFont val="Calibri"/>
        <family val="2"/>
        <scheme val="minor"/>
      </rPr>
      <t>&lt;DK, KA&gt;</t>
    </r>
  </si>
  <si>
    <r>
      <t xml:space="preserve">MT_MN </t>
    </r>
    <r>
      <rPr>
        <sz val="11"/>
        <color rgb="FF00CC00"/>
        <rFont val="Calibri"/>
        <family val="2"/>
        <scheme val="minor"/>
      </rPr>
      <t>&lt;KA&gt;</t>
    </r>
  </si>
  <si>
    <t xml:space="preserve">HM_y, HH_y </t>
  </si>
  <si>
    <r>
      <t xml:space="preserve">HM_c, HH_b </t>
    </r>
    <r>
      <rPr>
        <sz val="11"/>
        <color rgb="FF00CC00"/>
        <rFont val="Calibri"/>
        <family val="2"/>
        <scheme val="minor"/>
      </rPr>
      <t>&lt;HG, KA, SA, SP, SS, VM&gt;</t>
    </r>
  </si>
  <si>
    <r>
      <t xml:space="preserve">HM_y, HH_y </t>
    </r>
    <r>
      <rPr>
        <sz val="11"/>
        <color rgb="FF00CC00"/>
        <rFont val="Calibri"/>
        <family val="2"/>
        <scheme val="minor"/>
      </rPr>
      <t>&lt;HA, HG, KA, SP, SS, VM&gt;</t>
    </r>
  </si>
  <si>
    <r>
      <t xml:space="preserve">HM_c, HH_c </t>
    </r>
    <r>
      <rPr>
        <sz val="11"/>
        <color rgb="FF00CC00"/>
        <rFont val="Calibri"/>
        <family val="2"/>
        <scheme val="minor"/>
      </rPr>
      <t>&lt;HA, KA, SP, SS, VM&gt;</t>
    </r>
  </si>
  <si>
    <r>
      <t xml:space="preserve">HM_0ab, HG_c, HH_c </t>
    </r>
    <r>
      <rPr>
        <sz val="11"/>
        <color rgb="FF00CC00"/>
        <rFont val="Calibri"/>
        <family val="2"/>
        <scheme val="minor"/>
      </rPr>
      <t>&lt;HA, SP&gt;</t>
    </r>
  </si>
  <si>
    <t>TP</t>
  </si>
  <si>
    <t>torvproduserende evne</t>
  </si>
  <si>
    <t>minimal torvproduksjon (løsbunn, naken torv)</t>
  </si>
  <si>
    <t>TE·0</t>
  </si>
  <si>
    <t>TE·¤</t>
  </si>
  <si>
    <t>TE·0,¤</t>
  </si>
  <si>
    <t>middels torvproduserede evne</t>
  </si>
  <si>
    <t>stor torvproduserende evne</t>
  </si>
  <si>
    <r>
      <t xml:space="preserve">[N] </t>
    </r>
    <r>
      <rPr>
        <sz val="11"/>
        <color rgb="FF00CC00"/>
        <rFont val="Calibri"/>
        <family val="2"/>
        <scheme val="minor"/>
      </rPr>
      <t>&lt;TP, VT&gt;</t>
    </r>
  </si>
  <si>
    <r>
      <t xml:space="preserve">[N] </t>
    </r>
    <r>
      <rPr>
        <sz val="11"/>
        <color rgb="FF00CC00"/>
        <rFont val="Calibri"/>
        <family val="2"/>
        <scheme val="minor"/>
      </rPr>
      <t>&lt;BK, FT, HH, JF, JV, NB, RU, TO&gt;</t>
    </r>
  </si>
  <si>
    <r>
      <t xml:space="preserve">[N] </t>
    </r>
    <r>
      <rPr>
        <sz val="11"/>
        <color rgb="FF00CC00"/>
        <rFont val="Calibri"/>
        <family val="2"/>
        <scheme val="minor"/>
      </rPr>
      <t>&lt;BK, FT, JF, JV, NB, RU, SV, TO, UF, VM&gt;</t>
    </r>
  </si>
  <si>
    <r>
      <t xml:space="preserve">[NS] </t>
    </r>
    <r>
      <rPr>
        <sz val="11"/>
        <color rgb="FF00CC00"/>
        <rFont val="Calibri"/>
        <family val="2"/>
        <scheme val="minor"/>
      </rPr>
      <t>&lt;VT&gt;</t>
    </r>
  </si>
  <si>
    <r>
      <t xml:space="preserve">VT_C </t>
    </r>
    <r>
      <rPr>
        <sz val="11"/>
        <color rgb="FF00CC00"/>
        <rFont val="Calibri"/>
        <family val="2"/>
        <scheme val="minor"/>
      </rPr>
      <t>&lt;TP&gt;</t>
    </r>
  </si>
  <si>
    <r>
      <t xml:space="preserve">SV_a </t>
    </r>
    <r>
      <rPr>
        <sz val="11"/>
        <color rgb="FF00CC00"/>
        <rFont val="Calibri"/>
        <family val="2"/>
        <scheme val="minor"/>
      </rPr>
      <t>&lt;FT, HH, JF, NB, TO, VM&gt;</t>
    </r>
  </si>
  <si>
    <r>
      <t xml:space="preserve">PF_A </t>
    </r>
    <r>
      <rPr>
        <sz val="11"/>
        <color rgb="FF00CC00"/>
        <rFont val="Calibri"/>
        <family val="2"/>
        <scheme val="minor"/>
      </rPr>
      <t>&lt;KA, NB&gt;</t>
    </r>
  </si>
  <si>
    <r>
      <t xml:space="preserve">OF_b </t>
    </r>
    <r>
      <rPr>
        <sz val="11"/>
        <color rgb="FF00CC00"/>
        <rFont val="Calibri"/>
        <family val="2"/>
        <scheme val="minor"/>
      </rPr>
      <t>&lt;OF&gt;</t>
    </r>
  </si>
  <si>
    <r>
      <t xml:space="preserve">K </t>
    </r>
    <r>
      <rPr>
        <sz val="11"/>
        <color rgb="FF00CC00"/>
        <rFont val="Calibri"/>
        <family val="2"/>
        <scheme val="minor"/>
      </rPr>
      <t>&lt;KA&gt;</t>
    </r>
  </si>
  <si>
    <r>
      <t xml:space="preserve">K </t>
    </r>
    <r>
      <rPr>
        <sz val="11"/>
        <color rgb="FF00CC00"/>
        <rFont val="Calibri"/>
        <family val="2"/>
        <scheme val="minor"/>
      </rPr>
      <t>&lt;KI, TV&gt;</t>
    </r>
  </si>
  <si>
    <r>
      <t xml:space="preserve">K </t>
    </r>
    <r>
      <rPr>
        <sz val="11"/>
        <color rgb="FF00CC00"/>
        <rFont val="Calibri"/>
        <family val="2"/>
        <scheme val="minor"/>
      </rPr>
      <t>&lt;SP, TV&gt;</t>
    </r>
  </si>
  <si>
    <r>
      <t xml:space="preserve">HH_b, HT_c </t>
    </r>
    <r>
      <rPr>
        <sz val="11"/>
        <color rgb="FF00CC00"/>
        <rFont val="Calibri"/>
        <family val="2"/>
        <scheme val="minor"/>
      </rPr>
      <t>&lt;HT&gt;</t>
    </r>
  </si>
  <si>
    <t>isbevegelse</t>
  </si>
  <si>
    <t>jf. innspill fra AB til inndelingen av IA01</t>
  </si>
  <si>
    <t>breis i bevegelse</t>
  </si>
  <si>
    <t>stabilisert breis (isfonn)</t>
  </si>
  <si>
    <r>
      <t xml:space="preserve">[N] </t>
    </r>
    <r>
      <rPr>
        <sz val="11"/>
        <color rgb="FF00CC00"/>
        <rFont val="Calibri"/>
        <family val="2"/>
        <scheme val="minor"/>
      </rPr>
      <t>&lt;IB&gt;</t>
    </r>
  </si>
  <si>
    <r>
      <t xml:space="preserve">[N, HV_ABE] </t>
    </r>
    <r>
      <rPr>
        <sz val="11"/>
        <color rgb="FF00CC00"/>
        <rFont val="Calibri"/>
        <family val="2"/>
        <scheme val="minor"/>
      </rPr>
      <t>&lt;BA, HV&gt;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</si>
  <si>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TH_a, DL_abcde </t>
    </r>
    <r>
      <rPr>
        <sz val="11"/>
        <color rgb="FF00CC00"/>
        <rFont val="Calibri"/>
        <family val="2"/>
        <scheme val="minor"/>
      </rPr>
      <t>&lt;BA, MS&gt;</t>
    </r>
  </si>
  <si>
    <r>
      <t xml:space="preserve">TH_a, DL_z </t>
    </r>
    <r>
      <rPr>
        <sz val="11"/>
        <color rgb="FF00CC00"/>
        <rFont val="Calibri"/>
        <family val="2"/>
        <scheme val="minor"/>
      </rPr>
      <t>&lt;MS&gt;</t>
    </r>
  </si>
  <si>
    <r>
      <t xml:space="preserve">[N, HY_A] </t>
    </r>
    <r>
      <rPr>
        <sz val="11"/>
        <color rgb="FF00CC00"/>
        <rFont val="Calibri"/>
        <family val="2"/>
        <scheme val="minor"/>
      </rPr>
      <t>&lt;MK, OM, TU&gt;</t>
    </r>
  </si>
  <si>
    <r>
      <t xml:space="preserve">[N, HY_B] </t>
    </r>
    <r>
      <rPr>
        <sz val="11"/>
        <color rgb="FF00CC00"/>
        <rFont val="Calibri"/>
        <family val="2"/>
        <scheme val="minor"/>
      </rPr>
      <t>&lt;MK, TU&gt;</t>
    </r>
  </si>
  <si>
    <r>
      <t xml:space="preserve">[NS, HY_A] </t>
    </r>
    <r>
      <rPr>
        <sz val="11"/>
        <color rgb="FF00CC00"/>
        <rFont val="Calibri"/>
        <family val="2"/>
        <scheme val="minor"/>
      </rPr>
      <t>&lt;MK, OM, TU&gt;</t>
    </r>
  </si>
  <si>
    <r>
      <t xml:space="preserve">[NS, HY_B] </t>
    </r>
    <r>
      <rPr>
        <sz val="11"/>
        <color rgb="FF00CC00"/>
        <rFont val="Calibri"/>
        <family val="2"/>
        <scheme val="minor"/>
      </rPr>
      <t>&lt;MK, TU&gt;</t>
    </r>
  </si>
  <si>
    <r>
      <t xml:space="preserve">[NS, UK] </t>
    </r>
    <r>
      <rPr>
        <sz val="11"/>
        <color rgb="FF00CC00"/>
        <rFont val="Calibri"/>
        <family val="2"/>
        <scheme val="minor"/>
      </rPr>
      <t>&lt;HU, KA, MK, TU&gt;</t>
    </r>
  </si>
  <si>
    <t>ferskvannsvannmasser preget av naturlig gjødsling</t>
  </si>
  <si>
    <r>
      <t xml:space="preserve">GS_b </t>
    </r>
    <r>
      <rPr>
        <sz val="11"/>
        <color rgb="FF00CC00"/>
        <rFont val="Calibri"/>
        <family val="2"/>
        <scheme val="minor"/>
      </rPr>
      <t>&lt;KA&gt;</t>
    </r>
  </si>
  <si>
    <r>
      <t xml:space="preserve">[UK] </t>
    </r>
    <r>
      <rPr>
        <sz val="11"/>
        <color rgb="FF00CC00"/>
        <rFont val="Calibri"/>
        <family val="2"/>
        <scheme val="minor"/>
      </rPr>
      <t>&lt;BM, FS&gt;</t>
    </r>
  </si>
  <si>
    <t>kantskog</t>
  </si>
  <si>
    <t>lagg</t>
  </si>
  <si>
    <t>bekkeløp</t>
  </si>
  <si>
    <t>erosjonsområde</t>
  </si>
  <si>
    <t>ER</t>
  </si>
  <si>
    <t>flark</t>
  </si>
  <si>
    <t>flarkgjøl</t>
  </si>
  <si>
    <t>fastmattestreng</t>
  </si>
  <si>
    <t>hølje</t>
  </si>
  <si>
    <t>høljegjøl</t>
  </si>
  <si>
    <t>kilde</t>
  </si>
  <si>
    <t>slukhull</t>
  </si>
  <si>
    <t>FA</t>
  </si>
  <si>
    <t>HØ</t>
  </si>
  <si>
    <t>LB</t>
  </si>
  <si>
    <t>tue</t>
  </si>
  <si>
    <t>fastmatte</t>
  </si>
  <si>
    <t>mykmatte</t>
  </si>
  <si>
    <t>løsbunn</t>
  </si>
  <si>
    <t>torvmarksmassiv: myrsegment</t>
  </si>
  <si>
    <t>torvmarksmassiv: myrstruktur</t>
  </si>
  <si>
    <t>torvmarksmassiv: mikrostruktur</t>
  </si>
  <si>
    <r>
      <t>jevn bunn (</t>
    </r>
    <r>
      <rPr>
        <i/>
        <sz val="11"/>
        <color theme="1"/>
        <rFont val="Calibri"/>
        <family val="2"/>
        <scheme val="minor"/>
      </rPr>
      <t>plane bed</t>
    </r>
    <r>
      <rPr>
        <sz val="11"/>
        <color theme="1"/>
        <rFont val="Calibri"/>
        <family val="2"/>
        <scheme val="minor"/>
      </rPr>
      <t>)</t>
    </r>
  </si>
  <si>
    <r>
      <t>kaskade (</t>
    </r>
    <r>
      <rPr>
        <i/>
        <sz val="11"/>
        <color theme="1"/>
        <rFont val="Calibri"/>
        <family val="2"/>
        <scheme val="minor"/>
      </rPr>
      <t>cascade</t>
    </r>
    <r>
      <rPr>
        <sz val="11"/>
        <color theme="1"/>
        <rFont val="Calibri"/>
        <family val="2"/>
        <scheme val="minor"/>
      </rPr>
      <t>)</t>
    </r>
  </si>
  <si>
    <r>
      <t>trappetrinn (</t>
    </r>
    <r>
      <rPr>
        <i/>
        <sz val="11"/>
        <color theme="1"/>
        <rFont val="Calibri"/>
        <family val="2"/>
        <scheme val="minor"/>
      </rPr>
      <t>step-pool</t>
    </r>
    <r>
      <rPr>
        <sz val="11"/>
        <color theme="1"/>
        <rFont val="Calibri"/>
        <family val="2"/>
        <scheme val="minor"/>
      </rPr>
      <t>)</t>
    </r>
  </si>
  <si>
    <r>
      <t>kulp-stryk med tverrbanker (</t>
    </r>
    <r>
      <rPr>
        <i/>
        <sz val="11"/>
        <color theme="1"/>
        <rFont val="Calibri"/>
        <family val="2"/>
        <scheme val="minor"/>
      </rPr>
      <t>transverse riffle-pool</t>
    </r>
    <r>
      <rPr>
        <sz val="11"/>
        <color theme="1"/>
        <rFont val="Calibri"/>
        <family val="2"/>
        <scheme val="minor"/>
      </rPr>
      <t>)</t>
    </r>
  </si>
  <si>
    <r>
      <t>kulp-stryk med alternerende sidebanker (</t>
    </r>
    <r>
      <rPr>
        <i/>
        <sz val="11"/>
        <color theme="1"/>
        <rFont val="Calibri"/>
        <family val="2"/>
        <scheme val="minor"/>
      </rPr>
      <t>alternating riffle-pool</t>
    </r>
    <r>
      <rPr>
        <sz val="11"/>
        <color theme="1"/>
        <rFont val="Calibri"/>
        <family val="2"/>
        <scheme val="minor"/>
      </rPr>
      <t>)</t>
    </r>
  </si>
  <si>
    <t>SP</t>
  </si>
  <si>
    <t>BT</t>
  </si>
  <si>
    <t>uten tydelig sedimensortering</t>
  </si>
  <si>
    <t xml:space="preserve">0 &lt; S &lt; 0,0006 (&lt; 1 m stigning på 1600 m) </t>
  </si>
  <si>
    <r>
      <t xml:space="preserve">S </t>
    </r>
    <r>
      <rPr>
        <sz val="11"/>
        <color theme="1"/>
        <rFont val="Calibri"/>
        <family val="2"/>
      </rPr>
      <t>≈</t>
    </r>
    <r>
      <rPr>
        <sz val="11"/>
        <color theme="1"/>
        <rFont val="Calibri"/>
        <family val="2"/>
        <scheme val="minor"/>
      </rPr>
      <t xml:space="preserve"> 0 (flatt)</t>
    </r>
  </si>
  <si>
    <r>
      <t>stille (</t>
    </r>
    <r>
      <rPr>
        <i/>
        <sz val="11"/>
        <color theme="1"/>
        <rFont val="Calibri"/>
        <family val="2"/>
        <scheme val="minor"/>
      </rPr>
      <t>no perceptible flow</t>
    </r>
    <r>
      <rPr>
        <sz val="11"/>
        <color theme="1"/>
        <rFont val="Calibri"/>
        <family val="2"/>
        <scheme val="minor"/>
      </rPr>
      <t>)</t>
    </r>
  </si>
  <si>
    <r>
      <t>svært roligflytende (</t>
    </r>
    <r>
      <rPr>
        <i/>
        <sz val="11"/>
        <color theme="1"/>
        <rFont val="Calibri"/>
        <family val="2"/>
        <scheme val="minor"/>
      </rPr>
      <t>smooth</t>
    </r>
    <r>
      <rPr>
        <sz val="11"/>
        <color theme="1"/>
        <rFont val="Calibri"/>
        <family val="2"/>
        <scheme val="minor"/>
      </rPr>
      <t>)</t>
    </r>
  </si>
  <si>
    <r>
      <t>roligflytende (</t>
    </r>
    <r>
      <rPr>
        <i/>
        <sz val="11"/>
        <color theme="1"/>
        <rFont val="Calibri"/>
        <family val="2"/>
        <scheme val="minor"/>
      </rPr>
      <t>upwelling</t>
    </r>
    <r>
      <rPr>
        <sz val="11"/>
        <color theme="1"/>
        <rFont val="Calibri"/>
        <family val="2"/>
        <scheme val="minor"/>
      </rPr>
      <t>)</t>
    </r>
  </si>
  <si>
    <r>
      <t>svakt strømmende (</t>
    </r>
    <r>
      <rPr>
        <i/>
        <sz val="11"/>
        <color theme="1"/>
        <rFont val="Calibri"/>
        <family val="2"/>
        <scheme val="minor"/>
      </rPr>
      <t>rippled</t>
    </r>
    <r>
      <rPr>
        <sz val="11"/>
        <color theme="1"/>
        <rFont val="Calibri"/>
        <family val="2"/>
        <scheme val="minor"/>
      </rPr>
      <t>)</t>
    </r>
  </si>
  <si>
    <r>
      <t>hurtigstrømmende (</t>
    </r>
    <r>
      <rPr>
        <i/>
        <sz val="11"/>
        <color theme="1"/>
        <rFont val="Calibri"/>
        <family val="2"/>
        <scheme val="minor"/>
      </rPr>
      <t>unbroken standing waves</t>
    </r>
    <r>
      <rPr>
        <sz val="11"/>
        <color theme="1"/>
        <rFont val="Calibri"/>
        <family val="2"/>
        <scheme val="minor"/>
      </rPr>
      <t>)</t>
    </r>
  </si>
  <si>
    <r>
      <t>skummende (</t>
    </r>
    <r>
      <rPr>
        <i/>
        <sz val="11"/>
        <color theme="1"/>
        <rFont val="Calibri"/>
        <family val="2"/>
        <scheme val="minor"/>
      </rPr>
      <t>broken standing waves</t>
    </r>
    <r>
      <rPr>
        <sz val="11"/>
        <color theme="1"/>
        <rFont val="Calibri"/>
        <family val="2"/>
        <scheme val="minor"/>
      </rPr>
      <t>)</t>
    </r>
  </si>
  <si>
    <r>
      <t>fossende (</t>
    </r>
    <r>
      <rPr>
        <i/>
        <sz val="11"/>
        <color theme="1"/>
        <rFont val="Calibri"/>
        <family val="2"/>
        <scheme val="minor"/>
      </rPr>
      <t>chaotic flow</t>
    </r>
    <r>
      <rPr>
        <sz val="11"/>
        <color theme="1"/>
        <rFont val="Calibri"/>
        <family val="2"/>
        <scheme val="minor"/>
      </rPr>
      <t>)</t>
    </r>
  </si>
  <si>
    <r>
      <t>frittfallende (</t>
    </r>
    <r>
      <rPr>
        <i/>
        <sz val="11"/>
        <color theme="1"/>
        <rFont val="Calibri"/>
        <family val="2"/>
        <scheme val="minor"/>
      </rPr>
      <t>free falling</t>
    </r>
    <r>
      <rPr>
        <sz val="11"/>
        <color theme="1"/>
        <rFont val="Calibri"/>
        <family val="2"/>
        <scheme val="minor"/>
      </rPr>
      <t>)</t>
    </r>
  </si>
  <si>
    <t>ABIOTISKE NATURGITTE REGIONALE KOMPLEKSE MILJØGRADIENTER</t>
  </si>
  <si>
    <t>K1</t>
  </si>
  <si>
    <t>'geologisk substrat' i Zinke et al. (2022); se s. 88</t>
  </si>
  <si>
    <t>fast fjell, "normalt"</t>
  </si>
  <si>
    <t>fast fjell, karstbergarter</t>
  </si>
  <si>
    <r>
      <t>rasmateriale (</t>
    </r>
    <r>
      <rPr>
        <i/>
        <sz val="11"/>
        <color theme="1"/>
        <rFont val="Calibri"/>
        <family val="2"/>
        <scheme val="minor"/>
      </rPr>
      <t>colluvium</t>
    </r>
    <r>
      <rPr>
        <sz val="11"/>
        <color theme="1"/>
        <rFont val="Calibri"/>
        <family val="2"/>
        <scheme val="minor"/>
      </rPr>
      <t>)</t>
    </r>
  </si>
  <si>
    <r>
      <t>morenemateriale (</t>
    </r>
    <r>
      <rPr>
        <i/>
        <sz val="11"/>
        <color theme="1"/>
        <rFont val="Calibri"/>
        <family val="2"/>
        <scheme val="minor"/>
      </rPr>
      <t>glacial</t>
    </r>
    <r>
      <rPr>
        <sz val="11"/>
        <color theme="1"/>
        <rFont val="Calibri"/>
        <family val="2"/>
        <scheme val="minor"/>
      </rPr>
      <t>)</t>
    </r>
  </si>
  <si>
    <r>
      <t>breelvavsetninger (</t>
    </r>
    <r>
      <rPr>
        <i/>
        <sz val="11"/>
        <color theme="1"/>
        <rFont val="Calibri"/>
        <family val="2"/>
        <scheme val="minor"/>
      </rPr>
      <t>glacifluvial</t>
    </r>
    <r>
      <rPr>
        <sz val="11"/>
        <color theme="1"/>
        <rFont val="Calibri"/>
        <family val="2"/>
        <scheme val="minor"/>
      </rPr>
      <t>)</t>
    </r>
  </si>
  <si>
    <r>
      <t>bresjøavsetninger (</t>
    </r>
    <r>
      <rPr>
        <i/>
        <sz val="11"/>
        <color theme="1"/>
        <rFont val="Calibri"/>
        <family val="2"/>
        <scheme val="minor"/>
      </rPr>
      <t>glacilacustrine</t>
    </r>
    <r>
      <rPr>
        <sz val="11"/>
        <color theme="1"/>
        <rFont val="Calibri"/>
        <family val="2"/>
        <scheme val="minor"/>
      </rPr>
      <t>)</t>
    </r>
  </si>
  <si>
    <r>
      <t>elveavsetninger (</t>
    </r>
    <r>
      <rPr>
        <i/>
        <sz val="11"/>
        <color theme="1"/>
        <rFont val="Calibri"/>
        <family val="2"/>
        <scheme val="minor"/>
      </rPr>
      <t>fluvial</t>
    </r>
    <r>
      <rPr>
        <sz val="11"/>
        <color theme="1"/>
        <rFont val="Calibri"/>
        <family val="2"/>
        <scheme val="minor"/>
      </rPr>
      <t>)</t>
    </r>
  </si>
  <si>
    <r>
      <t>havavsetninger (</t>
    </r>
    <r>
      <rPr>
        <i/>
        <sz val="11"/>
        <color theme="1"/>
        <rFont val="Calibri"/>
        <family val="2"/>
        <scheme val="minor"/>
      </rPr>
      <t>marine</t>
    </r>
    <r>
      <rPr>
        <sz val="11"/>
        <color theme="1"/>
        <rFont val="Calibri"/>
        <family val="2"/>
        <scheme val="minor"/>
      </rPr>
      <t>)</t>
    </r>
  </si>
  <si>
    <t>andre eller uspesifiserte substrater</t>
  </si>
  <si>
    <t>K2</t>
  </si>
  <si>
    <t>K3</t>
  </si>
  <si>
    <t>K4</t>
  </si>
  <si>
    <t>K5</t>
  </si>
  <si>
    <t>K6</t>
  </si>
  <si>
    <t>K7</t>
  </si>
  <si>
    <t>K8</t>
  </si>
  <si>
    <t>enkelt løp uten banker</t>
  </si>
  <si>
    <t>Ny, tilpasset beskrivelse av elveløp basert på indeksen KB (Zinke et al. 2022: 93)</t>
  </si>
  <si>
    <t>stedvis forgreinet løp med spredte banker</t>
  </si>
  <si>
    <t>dobbelt løp med banker</t>
  </si>
  <si>
    <t>forgreinet løp med banker</t>
  </si>
  <si>
    <t>sterkt forgreinet løp med banker</t>
  </si>
  <si>
    <t>KB = 0</t>
  </si>
  <si>
    <t>0 &lt; KB &lt; 0,5</t>
  </si>
  <si>
    <t>0,5 &lt; KB &lt; 1,5</t>
  </si>
  <si>
    <t>1,5 &lt; KB &lt; 3</t>
  </si>
  <si>
    <t>KB &gt; 3</t>
  </si>
  <si>
    <t>EB</t>
  </si>
  <si>
    <t>stedvis forgreinet løp med spredte øyer</t>
  </si>
  <si>
    <t>dobbelt løp med øyer</t>
  </si>
  <si>
    <t>forgreinet løp med øyer</t>
  </si>
  <si>
    <t>sterkt forgreinet løp med øyer</t>
  </si>
  <si>
    <t>enkelt løp uten øyer</t>
  </si>
  <si>
    <t>0 &lt; KØ &lt; 0,5</t>
  </si>
  <si>
    <t>0,5 &lt; KØ &lt; 1,5</t>
  </si>
  <si>
    <t>1,5 &lt; KØ &lt; 3</t>
  </si>
  <si>
    <t>KØ &gt; 3</t>
  </si>
  <si>
    <t>KØ = 0</t>
  </si>
  <si>
    <t>EP</t>
  </si>
  <si>
    <t>0-K8-KU</t>
  </si>
  <si>
    <r>
      <t>enkel, rett eller bølgende (</t>
    </r>
    <r>
      <rPr>
        <i/>
        <sz val="11"/>
        <color theme="1"/>
        <rFont val="Calibri"/>
        <family val="2"/>
        <scheme val="minor"/>
      </rPr>
      <t>single, straight or winding</t>
    </r>
    <r>
      <rPr>
        <sz val="11"/>
        <color theme="1"/>
        <rFont val="Calibri"/>
        <family val="2"/>
        <scheme val="minor"/>
      </rPr>
      <t>)</t>
    </r>
  </si>
  <si>
    <r>
      <t xml:space="preserve">ustabilt, forgreinet </t>
    </r>
    <r>
      <rPr>
        <i/>
        <sz val="11"/>
        <color theme="1"/>
        <rFont val="Calibri"/>
        <family val="2"/>
        <scheme val="minor"/>
      </rPr>
      <t>(braided</t>
    </r>
    <r>
      <rPr>
        <sz val="11"/>
        <color theme="1"/>
        <rFont val="Calibri"/>
        <family val="2"/>
        <scheme val="minor"/>
      </rPr>
      <t>)</t>
    </r>
  </si>
  <si>
    <r>
      <t>stabilt, forgreinet (</t>
    </r>
    <r>
      <rPr>
        <i/>
        <sz val="11"/>
        <color theme="1"/>
        <rFont val="Calibri"/>
        <family val="2"/>
        <scheme val="minor"/>
      </rPr>
      <t>anabranching</t>
    </r>
    <r>
      <rPr>
        <sz val="11"/>
        <color theme="1"/>
        <rFont val="Calibri"/>
        <family val="2"/>
        <scheme val="minor"/>
      </rPr>
      <t>)</t>
    </r>
  </si>
  <si>
    <r>
      <t>vandrende, forgreinet (</t>
    </r>
    <r>
      <rPr>
        <i/>
        <sz val="11"/>
        <color theme="1"/>
        <rFont val="Calibri"/>
        <family val="2"/>
        <scheme val="minor"/>
      </rPr>
      <t>multichannel, wandering</t>
    </r>
    <r>
      <rPr>
        <sz val="11"/>
        <color theme="1"/>
        <rFont val="Calibri"/>
        <family val="2"/>
        <scheme val="minor"/>
      </rPr>
      <t>)</t>
    </r>
  </si>
  <si>
    <r>
      <t>enkel, meandrerende (</t>
    </r>
    <r>
      <rPr>
        <i/>
        <sz val="11"/>
        <color theme="1"/>
        <rFont val="Calibri"/>
        <family val="2"/>
        <scheme val="minor"/>
      </rPr>
      <t>single, meandering</t>
    </r>
    <r>
      <rPr>
        <sz val="11"/>
        <color theme="1"/>
        <rFont val="Calibri"/>
        <family val="2"/>
        <scheme val="minor"/>
      </rPr>
      <t>)</t>
    </r>
  </si>
  <si>
    <t>fan-shaped</t>
  </si>
  <si>
    <t>0-K6</t>
  </si>
  <si>
    <r>
      <t>elveløpsplanform (</t>
    </r>
    <r>
      <rPr>
        <i/>
        <sz val="11"/>
        <color theme="1"/>
        <rFont val="Calibri"/>
        <family val="2"/>
        <scheme val="minor"/>
      </rPr>
      <t>planform</t>
    </r>
    <r>
      <rPr>
        <sz val="11"/>
        <color theme="1"/>
        <rFont val="Calibri"/>
        <family val="2"/>
        <scheme val="minor"/>
      </rPr>
      <t>)</t>
    </r>
  </si>
  <si>
    <t>elvebanker</t>
  </si>
  <si>
    <r>
      <t>midtbanke (</t>
    </r>
    <r>
      <rPr>
        <i/>
        <sz val="11"/>
        <color theme="1"/>
        <rFont val="Calibri"/>
        <family val="2"/>
        <scheme val="minor"/>
      </rPr>
      <t>medial bar</t>
    </r>
    <r>
      <rPr>
        <sz val="11"/>
        <color theme="1"/>
        <rFont val="Calibri"/>
        <family val="2"/>
        <scheme val="minor"/>
      </rPr>
      <t>)</t>
    </r>
  </si>
  <si>
    <r>
      <t>tvunget midtbanke (</t>
    </r>
    <r>
      <rPr>
        <i/>
        <sz val="11"/>
        <color theme="1"/>
        <rFont val="Calibri"/>
        <family val="2"/>
        <scheme val="minor"/>
      </rPr>
      <t>forced medial bar</t>
    </r>
    <r>
      <rPr>
        <sz val="11"/>
        <color theme="1"/>
        <rFont val="Calibri"/>
        <family val="2"/>
        <scheme val="minor"/>
      </rPr>
      <t>)</t>
    </r>
  </si>
  <si>
    <r>
      <t>tvunget sidebanke (</t>
    </r>
    <r>
      <rPr>
        <i/>
        <sz val="11"/>
        <color theme="1"/>
        <rFont val="Calibri"/>
        <family val="2"/>
        <scheme val="minor"/>
      </rPr>
      <t>forced bank-attached bar</t>
    </r>
    <r>
      <rPr>
        <sz val="11"/>
        <color theme="1"/>
        <rFont val="Calibri"/>
        <family val="2"/>
        <scheme val="minor"/>
      </rPr>
      <t>)</t>
    </r>
  </si>
  <si>
    <r>
      <t>tverrbanke (</t>
    </r>
    <r>
      <rPr>
        <i/>
        <sz val="11"/>
        <color theme="1"/>
        <rFont val="Calibri"/>
        <family val="2"/>
        <scheme val="minor"/>
      </rPr>
      <t>transverse bar</t>
    </r>
    <r>
      <rPr>
        <sz val="11"/>
        <color theme="1"/>
        <rFont val="Calibri"/>
        <family val="2"/>
        <scheme val="minor"/>
      </rPr>
      <t>)</t>
    </r>
  </si>
  <si>
    <r>
      <t>diagonalbanke (</t>
    </r>
    <r>
      <rPr>
        <i/>
        <sz val="11"/>
        <color theme="1"/>
        <rFont val="Calibri"/>
        <family val="2"/>
        <scheme val="minor"/>
      </rPr>
      <t>diagonal bar</t>
    </r>
    <r>
      <rPr>
        <sz val="11"/>
        <color theme="1"/>
        <rFont val="Calibri"/>
        <family val="2"/>
        <scheme val="minor"/>
      </rPr>
      <t>)</t>
    </r>
  </si>
  <si>
    <r>
      <t>alternerende sidebanke (</t>
    </r>
    <r>
      <rPr>
        <i/>
        <sz val="11"/>
        <color theme="1"/>
        <rFont val="Calibri"/>
        <family val="2"/>
        <scheme val="minor"/>
      </rPr>
      <t>alternating lateral bar, bank-attached bar)</t>
    </r>
  </si>
  <si>
    <r>
      <t>innersvingbanke (</t>
    </r>
    <r>
      <rPr>
        <i/>
        <sz val="11"/>
        <color theme="1"/>
        <rFont val="Calibri"/>
        <family val="2"/>
        <scheme val="minor"/>
      </rPr>
      <t>point bar</t>
    </r>
    <r>
      <rPr>
        <sz val="11"/>
        <color theme="1"/>
        <rFont val="Calibri"/>
        <family val="2"/>
        <scheme val="minor"/>
      </rPr>
      <t>)</t>
    </r>
  </si>
  <si>
    <r>
      <t>avsnørt innersvingbanke (</t>
    </r>
    <r>
      <rPr>
        <i/>
        <sz val="11"/>
        <color theme="1"/>
        <rFont val="Calibri"/>
        <family val="2"/>
        <scheme val="minor"/>
      </rPr>
      <t>scroll bar</t>
    </r>
    <r>
      <rPr>
        <sz val="11"/>
        <color theme="1"/>
        <rFont val="Calibri"/>
        <family val="2"/>
        <scheme val="minor"/>
      </rPr>
      <t>)</t>
    </r>
  </si>
  <si>
    <t>DB</t>
  </si>
  <si>
    <t>ferskvann med avvikende kjemisk sammensetning</t>
  </si>
  <si>
    <t>SO,K</t>
  </si>
  <si>
    <t>Ny, tilpasset beskrivelse av elveløp basert på indeksen KØ (Zinke et al. 2022: 93)</t>
  </si>
  <si>
    <t>Ny, tilpasset beskrivelse av elveløpenes helning</t>
  </si>
  <si>
    <t xml:space="preserve">For definisjon av trinnene, se Zinke et al. (2022: 82) </t>
  </si>
  <si>
    <t>1-5</t>
  </si>
  <si>
    <t>balansert</t>
  </si>
  <si>
    <t xml:space="preserve">For definisjon av trinnene, se Zinke et al. (2022: 100) </t>
  </si>
  <si>
    <t>klart erosjonsdominert (klart tilførselsbegrenset)</t>
  </si>
  <si>
    <t>erosjonsdominert (tilfølselsbegrenset)</t>
  </si>
  <si>
    <t>sedimentasjonsdominert (kapasitetsbegrenset)</t>
  </si>
  <si>
    <t>klart sedimentasjonsdominert (klart kapasitetsbegrenset)</t>
  </si>
  <si>
    <t>EO</t>
  </si>
  <si>
    <t>BL</t>
  </si>
  <si>
    <t>fossefall</t>
  </si>
  <si>
    <t>strømkilde</t>
  </si>
  <si>
    <r>
      <t>fossefot-kulp (</t>
    </r>
    <r>
      <rPr>
        <i/>
        <sz val="11"/>
        <color theme="1"/>
        <rFont val="Calibri"/>
        <family val="2"/>
        <scheme val="minor"/>
      </rPr>
      <t>plunge pool</t>
    </r>
    <r>
      <rPr>
        <sz val="11"/>
        <color theme="1"/>
        <rFont val="Calibri"/>
        <family val="2"/>
        <scheme val="minor"/>
      </rPr>
      <t>)</t>
    </r>
  </si>
  <si>
    <t>kulp</t>
  </si>
  <si>
    <t>elvegrotte</t>
  </si>
  <si>
    <r>
      <t>dødvedobjekt (</t>
    </r>
    <r>
      <rPr>
        <i/>
        <sz val="11"/>
        <color theme="1"/>
        <rFont val="Calibri"/>
        <family val="2"/>
        <scheme val="minor"/>
      </rPr>
      <t>in-stream wood object</t>
    </r>
    <r>
      <rPr>
        <sz val="11"/>
        <color theme="1"/>
        <rFont val="Calibri"/>
        <family val="2"/>
        <scheme val="minor"/>
      </rPr>
      <t>)</t>
    </r>
  </si>
  <si>
    <t>naturgitte elveløpsobjekter</t>
  </si>
  <si>
    <t>MENNESKEBETINGETE REGIONALE KOMPLEKSE MILJØGRADIENTER</t>
  </si>
  <si>
    <t>blokk [utstrekning &gt; 256 mm og markert (minst to størrelsesklasser) større enn dominerende kornstørrelsesklasse]</t>
  </si>
  <si>
    <t>Konsentrasjon av små, løse gjenstander (søppel)</t>
  </si>
  <si>
    <t>stor, løs (f.eks. hensatt) gjenstand</t>
  </si>
  <si>
    <t>LG</t>
  </si>
  <si>
    <t>0,1-3,y</t>
  </si>
  <si>
    <t>0,1-2,y</t>
  </si>
  <si>
    <t>Ny, tilpasset beskrivelse av elveløp basert på indeksen SB (Zinke et al. 2022: 108)</t>
  </si>
  <si>
    <r>
      <t>uten sidevegs begrensning (</t>
    </r>
    <r>
      <rPr>
        <i/>
        <sz val="11"/>
        <color theme="1"/>
        <rFont val="Calibri"/>
        <family val="2"/>
        <scheme val="minor"/>
      </rPr>
      <t>unconfined</t>
    </r>
    <r>
      <rPr>
        <sz val="11"/>
        <color theme="1"/>
        <rFont val="Calibri"/>
        <family val="2"/>
        <scheme val="minor"/>
      </rPr>
      <t>)</t>
    </r>
  </si>
  <si>
    <t>SB &lt; 0,1</t>
  </si>
  <si>
    <t>0,1 &lt; SB &lt; 0,5</t>
  </si>
  <si>
    <t>0,5 &lt; SB &lt; 0,85</t>
  </si>
  <si>
    <t>SB &gt; 0,85</t>
  </si>
  <si>
    <r>
      <t>delvis sidevegs begrenset (</t>
    </r>
    <r>
      <rPr>
        <i/>
        <sz val="11"/>
        <color theme="1"/>
        <rFont val="Calibri"/>
        <family val="2"/>
        <scheme val="minor"/>
      </rPr>
      <t>planform-controlled</t>
    </r>
    <r>
      <rPr>
        <sz val="11"/>
        <color theme="1"/>
        <rFont val="Calibri"/>
        <family val="2"/>
        <scheme val="minor"/>
      </rPr>
      <t>)</t>
    </r>
  </si>
  <si>
    <r>
      <t>betydelig sidevegs begrenset (</t>
    </r>
    <r>
      <rPr>
        <i/>
        <sz val="11"/>
        <color theme="1"/>
        <rFont val="Calibri"/>
        <family val="2"/>
        <scheme val="minor"/>
      </rPr>
      <t>margin-controlled</t>
    </r>
    <r>
      <rPr>
        <sz val="11"/>
        <color theme="1"/>
        <rFont val="Calibri"/>
        <family val="2"/>
        <scheme val="minor"/>
      </rPr>
      <t>)</t>
    </r>
  </si>
  <si>
    <r>
      <t>sdevegs begrenset (</t>
    </r>
    <r>
      <rPr>
        <i/>
        <sz val="11"/>
        <color theme="1"/>
        <rFont val="Calibri"/>
        <family val="2"/>
        <scheme val="minor"/>
      </rPr>
      <t>confined</t>
    </r>
    <r>
      <rPr>
        <sz val="11"/>
        <color theme="1"/>
        <rFont val="Calibri"/>
        <family val="2"/>
        <scheme val="minor"/>
      </rPr>
      <t>)</t>
    </r>
  </si>
  <si>
    <t>Ny, tilpasset beskrivelse av elveløp basert på indeksen SI (Zinke et al. 2022: 110)</t>
  </si>
  <si>
    <t>1,00 &lt; SI &lt; 1,05</t>
  </si>
  <si>
    <t>1,05 &lt; SI &lt; 1,3</t>
  </si>
  <si>
    <t>1,3 &lt; SI &lt; 1,5</t>
  </si>
  <si>
    <t>1,5 &lt; SI &lt; 2.0</t>
  </si>
  <si>
    <t>SI &gt; 2,0</t>
  </si>
  <si>
    <t>rett</t>
  </si>
  <si>
    <r>
      <t>svakt sinuøs (</t>
    </r>
    <r>
      <rPr>
        <i/>
        <sz val="11"/>
        <color theme="1"/>
        <rFont val="Calibri"/>
        <family val="2"/>
        <scheme val="minor"/>
      </rPr>
      <t>slightly winding</t>
    </r>
    <r>
      <rPr>
        <sz val="11"/>
        <color theme="1"/>
        <rFont val="Calibri"/>
        <family val="2"/>
        <scheme val="minor"/>
      </rPr>
      <t>)</t>
    </r>
  </si>
  <si>
    <r>
      <t>sinuøs (</t>
    </r>
    <r>
      <rPr>
        <i/>
        <sz val="11"/>
        <color theme="1"/>
        <rFont val="Calibri"/>
        <family val="2"/>
        <scheme val="minor"/>
      </rPr>
      <t>winding</t>
    </r>
    <r>
      <rPr>
        <sz val="11"/>
        <color theme="1"/>
        <rFont val="Calibri"/>
        <family val="2"/>
        <scheme val="minor"/>
      </rPr>
      <t>)</t>
    </r>
  </si>
  <si>
    <r>
      <t>meandrerende (</t>
    </r>
    <r>
      <rPr>
        <i/>
        <sz val="11"/>
        <color theme="1"/>
        <rFont val="Calibri"/>
        <family val="2"/>
        <scheme val="minor"/>
      </rPr>
      <t>meandering</t>
    </r>
    <r>
      <rPr>
        <sz val="11"/>
        <color theme="1"/>
        <rFont val="Calibri"/>
        <family val="2"/>
        <scheme val="minor"/>
      </rPr>
      <t>)</t>
    </r>
  </si>
  <si>
    <r>
      <t>sterkt meandrerende (</t>
    </r>
    <r>
      <rPr>
        <i/>
        <sz val="11"/>
        <color theme="1"/>
        <rFont val="Calibri"/>
        <family val="2"/>
        <scheme val="minor"/>
      </rPr>
      <t>strongly meandering</t>
    </r>
    <r>
      <rPr>
        <sz val="11"/>
        <color theme="1"/>
        <rFont val="Calibri"/>
        <family val="2"/>
        <scheme val="minor"/>
      </rPr>
      <t>)</t>
    </r>
  </si>
  <si>
    <t>løsmassetype (terrestrisk)</t>
  </si>
  <si>
    <t>substrattype (marin og limnisk eller marint og/eller limnisk opphav)</t>
  </si>
  <si>
    <t>ET</t>
  </si>
  <si>
    <r>
      <t>&lt; 5 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</si>
  <si>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0,5 - 5 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</si>
  <si>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0,05 - 0,5 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</si>
  <si>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0,005 - 0,05 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</si>
  <si>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500 - 5 000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</si>
  <si>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100 - 500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</si>
  <si>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10 - 50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</si>
  <si>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&lt; 10 m</t>
    </r>
    <r>
      <rPr>
        <vertAlign val="superscript"/>
        <sz val="11"/>
        <color theme="1"/>
        <rFont val="Calibri"/>
        <family val="2"/>
        <scheme val="minor"/>
      </rPr>
      <t>2</t>
    </r>
  </si>
  <si>
    <t>IØ</t>
  </si>
  <si>
    <t>øy i innsjø</t>
  </si>
  <si>
    <t>II</t>
  </si>
  <si>
    <t>IU</t>
  </si>
  <si>
    <t>permanent</t>
  </si>
  <si>
    <r>
      <t xml:space="preserve">periodisk (AI; </t>
    </r>
    <r>
      <rPr>
        <i/>
        <sz val="11"/>
        <color theme="1"/>
        <rFont val="Calibri"/>
        <family val="2"/>
        <scheme val="minor"/>
      </rPr>
      <t>alternate</t>
    </r>
    <r>
      <rPr>
        <sz val="11"/>
        <color theme="1"/>
        <rFont val="Calibri"/>
        <family val="2"/>
        <scheme val="minor"/>
      </rPr>
      <t>)</t>
    </r>
  </si>
  <si>
    <r>
      <t xml:space="preserve">oftest strømmende (AF; </t>
    </r>
    <r>
      <rPr>
        <i/>
        <sz val="11"/>
        <color theme="1"/>
        <rFont val="Calibri"/>
        <family val="2"/>
        <scheme val="minor"/>
      </rPr>
      <t>alternate-fluent</t>
    </r>
    <r>
      <rPr>
        <sz val="11"/>
        <color theme="1"/>
        <rFont val="Calibri"/>
        <family val="2"/>
        <scheme val="minor"/>
      </rPr>
      <t>)</t>
    </r>
  </si>
  <si>
    <r>
      <t xml:space="preserve">ofte strømmende, oftest med kulper (FS; </t>
    </r>
    <r>
      <rPr>
        <i/>
        <sz val="11"/>
        <color theme="1"/>
        <rFont val="Calibri"/>
        <family val="2"/>
        <scheme val="minor"/>
      </rPr>
      <t>fluent-stagnant</t>
    </r>
    <r>
      <rPr>
        <sz val="11"/>
        <color theme="1"/>
        <rFont val="Calibri"/>
        <family val="2"/>
        <scheme val="minor"/>
      </rPr>
      <t>)</t>
    </r>
  </si>
  <si>
    <r>
      <t xml:space="preserve">periodisk, med kulper (AS; </t>
    </r>
    <r>
      <rPr>
        <i/>
        <sz val="11"/>
        <color theme="1"/>
        <rFont val="Calibri"/>
        <family val="2"/>
        <scheme val="minor"/>
      </rPr>
      <t>alternate-stagnant</t>
    </r>
    <r>
      <rPr>
        <sz val="11"/>
        <color theme="1"/>
        <rFont val="Calibri"/>
        <family val="2"/>
        <scheme val="minor"/>
      </rPr>
      <t>)</t>
    </r>
  </si>
  <si>
    <r>
      <t>semi-permanent (Qp;</t>
    </r>
    <r>
      <rPr>
        <i/>
        <sz val="11"/>
        <color theme="1"/>
        <rFont val="Calibri"/>
        <family val="2"/>
        <scheme val="minor"/>
      </rPr>
      <t xml:space="preserve"> quasi-perennial</t>
    </r>
    <r>
      <rPr>
        <sz val="11"/>
        <color theme="1"/>
        <rFont val="Calibri"/>
        <family val="2"/>
        <scheme val="minor"/>
      </rPr>
      <t>)</t>
    </r>
  </si>
  <si>
    <r>
      <t>tilfeldig (Oc;</t>
    </r>
    <r>
      <rPr>
        <i/>
        <sz val="11"/>
        <color theme="1"/>
        <rFont val="Calibri"/>
        <family val="2"/>
        <scheme val="minor"/>
      </rPr>
      <t xml:space="preserve"> occasional</t>
    </r>
    <r>
      <rPr>
        <sz val="11"/>
        <color theme="1"/>
        <rFont val="Calibri"/>
        <family val="2"/>
        <scheme val="minor"/>
      </rPr>
      <t>)</t>
    </r>
  </si>
  <si>
    <r>
      <t xml:space="preserve">episodisk, med kulper (St; </t>
    </r>
    <r>
      <rPr>
        <i/>
        <sz val="11"/>
        <color theme="1"/>
        <rFont val="Calibri"/>
        <family val="2"/>
        <scheme val="minor"/>
      </rPr>
      <t>stagnant</t>
    </r>
    <r>
      <rPr>
        <sz val="11"/>
        <color theme="1"/>
        <rFont val="Calibri"/>
        <family val="2"/>
        <scheme val="minor"/>
      </rPr>
      <t>)</t>
    </r>
  </si>
  <si>
    <r>
      <t xml:space="preserve">episodisk (Ep; </t>
    </r>
    <r>
      <rPr>
        <i/>
        <sz val="11"/>
        <color theme="1"/>
        <rFont val="Calibri"/>
        <family val="2"/>
        <scheme val="minor"/>
      </rPr>
      <t>episodic</t>
    </r>
    <r>
      <rPr>
        <sz val="11"/>
        <color theme="1"/>
        <rFont val="Calibri"/>
        <family val="2"/>
        <scheme val="minor"/>
      </rPr>
      <t>)</t>
    </r>
  </si>
  <si>
    <t>tørrlagt</t>
  </si>
  <si>
    <t>K0-K8,Y</t>
  </si>
  <si>
    <t>Basert på Gallard et al. (2017); se NiNnot230: 13</t>
  </si>
  <si>
    <t>dominerende kornstørrelse (Wentworth)</t>
  </si>
  <si>
    <t>dominerende kornstørrelse (SOSI)</t>
  </si>
  <si>
    <r>
      <t xml:space="preserve">[KA_cdefghi, DL_0abcd, DK_AB, GS_0abcd, TU_0ab], </t>
    </r>
    <r>
      <rPr>
        <sz val="11"/>
        <color rgb="FFFF0000"/>
        <rFont val="Calibri"/>
        <family val="2"/>
        <scheme val="minor"/>
      </rPr>
      <t>VD_A</t>
    </r>
  </si>
  <si>
    <r>
      <t>vandrende, forgreinet (</t>
    </r>
    <r>
      <rPr>
        <i/>
        <sz val="11"/>
        <color theme="1"/>
        <rFont val="Calibri"/>
        <family val="2"/>
        <scheme val="minor"/>
      </rPr>
      <t>multichannel, meandering</t>
    </r>
    <r>
      <rPr>
        <sz val="11"/>
        <color theme="1"/>
        <rFont val="Calibri"/>
        <family val="2"/>
        <scheme val="minor"/>
      </rPr>
      <t>)</t>
    </r>
  </si>
  <si>
    <r>
      <t>fin bunn med eller uten mobile mikroformer (</t>
    </r>
    <r>
      <rPr>
        <i/>
        <sz val="11"/>
        <color theme="1"/>
        <rFont val="Calibri"/>
        <family val="2"/>
        <scheme val="minor"/>
      </rPr>
      <t>dune-ripple</t>
    </r>
    <r>
      <rPr>
        <sz val="11"/>
        <color theme="1"/>
        <rFont val="Calibri"/>
        <family val="2"/>
        <scheme val="minor"/>
      </rPr>
      <t>)</t>
    </r>
  </si>
  <si>
    <r>
      <t>elveløp med kulp-strykmorfologi (</t>
    </r>
    <r>
      <rPr>
        <i/>
        <sz val="11"/>
        <color theme="1"/>
        <rFont val="Calibri"/>
        <family val="2"/>
        <scheme val="minor"/>
      </rPr>
      <t>riffle-pool</t>
    </r>
    <r>
      <rPr>
        <sz val="11"/>
        <color theme="1"/>
        <rFont val="Calibri"/>
        <family val="2"/>
        <scheme val="minor"/>
      </rPr>
      <t>)</t>
    </r>
  </si>
  <si>
    <r>
      <t>elveløp med jevn, grus- og steindominert bunn (</t>
    </r>
    <r>
      <rPr>
        <i/>
        <sz val="11"/>
        <color theme="1"/>
        <rFont val="Calibri"/>
        <family val="2"/>
        <scheme val="minor"/>
      </rPr>
      <t>plane bed)</t>
    </r>
  </si>
  <si>
    <r>
      <t>stein- og blokkdominert elveløp med kaskade- eller trappetrinnsmorfologi (</t>
    </r>
    <r>
      <rPr>
        <i/>
        <sz val="11"/>
        <color theme="1"/>
        <rFont val="Calibri"/>
        <family val="2"/>
        <scheme val="minor"/>
      </rPr>
      <t>cascade and step-pool</t>
    </r>
    <r>
      <rPr>
        <sz val="11"/>
        <color theme="1"/>
        <rFont val="Calibri"/>
        <family val="2"/>
        <scheme val="minor"/>
      </rPr>
      <t>)</t>
    </r>
  </si>
  <si>
    <r>
      <t>stein- og blokkdominert elveløp med kaskade- eller trappetrinnsmorfologi (</t>
    </r>
    <r>
      <rPr>
        <i/>
        <sz val="11"/>
        <color theme="1"/>
        <rFont val="Calibri"/>
        <family val="2"/>
        <scheme val="minor"/>
      </rPr>
      <t>diamictic semi-alluvial cascade and step-pool</t>
    </r>
    <r>
      <rPr>
        <sz val="11"/>
        <color theme="1"/>
        <rFont val="Calibri"/>
        <family val="2"/>
        <scheme val="minor"/>
      </rPr>
      <t>)</t>
    </r>
  </si>
  <si>
    <r>
      <t>elveløp med jevn, grus- og steindominert bunn (</t>
    </r>
    <r>
      <rPr>
        <i/>
        <sz val="11"/>
        <color theme="1"/>
        <rFont val="Calibri"/>
        <family val="2"/>
        <scheme val="minor"/>
      </rPr>
      <t>diamictic semi-alluvial plane bed)</t>
    </r>
  </si>
  <si>
    <r>
      <t>elveløp med kulp-strykmorfologi (m</t>
    </r>
    <r>
      <rPr>
        <i/>
        <sz val="11"/>
        <color theme="1"/>
        <rFont val="Calibri"/>
        <family val="2"/>
        <scheme val="minor"/>
      </rPr>
      <t>ixed semi-alluvial riffle-pool</t>
    </r>
    <r>
      <rPr>
        <sz val="11"/>
        <color theme="1"/>
        <rFont val="Calibri"/>
        <family val="2"/>
        <scheme val="minor"/>
      </rPr>
      <t>)</t>
    </r>
  </si>
  <si>
    <t>elveløp i og gjennom kohesive sedimenter</t>
  </si>
  <si>
    <t>NATURSYSTEM: MARK- OG BUNNSYSTEMER</t>
  </si>
  <si>
    <t>NATURSYSTEM: VANNMASSESYSTEMER</t>
  </si>
  <si>
    <t>RV</t>
  </si>
  <si>
    <t>rotvelt</t>
  </si>
  <si>
    <t>TG</t>
  </si>
  <si>
    <t>gammelt tre</t>
  </si>
  <si>
    <t>4RV-0</t>
  </si>
  <si>
    <t>alle gamle trær</t>
  </si>
  <si>
    <t>alle gamle trær av gitt takson</t>
  </si>
  <si>
    <t>TX</t>
  </si>
  <si>
    <t>tre med brannspor</t>
  </si>
  <si>
    <t>4TG-0</t>
  </si>
  <si>
    <t>hengelavstre</t>
  </si>
  <si>
    <t>hult lauvtre</t>
  </si>
  <si>
    <t>rikbarkstre</t>
  </si>
  <si>
    <t>tre med sprekkebark</t>
  </si>
  <si>
    <t>kelogadd</t>
  </si>
  <si>
    <t>PV</t>
  </si>
  <si>
    <t>tre med spesielt livsmedium</t>
  </si>
  <si>
    <t>TL</t>
  </si>
  <si>
    <t>D0</t>
  </si>
  <si>
    <t>svært små trær (dbh &lt; 5 cm)</t>
  </si>
  <si>
    <t>D1</t>
  </si>
  <si>
    <t>D2</t>
  </si>
  <si>
    <t>D3</t>
  </si>
  <si>
    <t>D4</t>
  </si>
  <si>
    <t>D5</t>
  </si>
  <si>
    <t>D6</t>
  </si>
  <si>
    <t>små trær (5 cm &lt; dbh &lt; 10 cm)</t>
  </si>
  <si>
    <t>nokså små trær (10 cm &lt; dbh &lt; 20 cm)</t>
  </si>
  <si>
    <t>nokså store trær (10 cm &lt; dbh &lt; 20 cm)</t>
  </si>
  <si>
    <t>store trær (30 cm &lt; dbh &lt; 40 cm)</t>
  </si>
  <si>
    <t>svært store trær (40 cm &lt; dbh &lt; 80 cm)</t>
  </si>
  <si>
    <t>kjempetrær (dbh &gt; 80 cm)</t>
  </si>
  <si>
    <t>alle trær</t>
  </si>
  <si>
    <t>trær med gitt størrelse</t>
  </si>
  <si>
    <t>store trær (treslagsspesifikk inngangsverdi)</t>
  </si>
  <si>
    <t>trær med gitt minstestørrelse</t>
  </si>
  <si>
    <t>trær som minst er svært små (dbh &gt; 5 cm)</t>
  </si>
  <si>
    <t>trær som minst er nokså små (dbh &gt; 10 cm)</t>
  </si>
  <si>
    <t>trær som minst er nokså store (dbh &gt; 20 cm)</t>
  </si>
  <si>
    <t>trær som minst er store (dbh &gt; 30 cm)</t>
  </si>
  <si>
    <t>trær som minst er svært store (dbh &gt; 40 cm)</t>
  </si>
  <si>
    <t>stående død ved (gadder)</t>
  </si>
  <si>
    <t>alle gadder</t>
  </si>
  <si>
    <t>M0</t>
  </si>
  <si>
    <t>middels dimensjon (10 &lt; dbh &lt; 30 cm)</t>
  </si>
  <si>
    <t>middels dimensjon, bartrær</t>
  </si>
  <si>
    <t>middels dimensjon, lauvtrær</t>
  </si>
  <si>
    <t>ML</t>
  </si>
  <si>
    <t>S0</t>
  </si>
  <si>
    <t>stor dimensjon (dbh &gt; 30 cm)</t>
  </si>
  <si>
    <t>stor dimensjon, bartrær</t>
  </si>
  <si>
    <t>stor dimensjon, lauvtrær</t>
  </si>
  <si>
    <t>liggende død ved (læger)</t>
  </si>
  <si>
    <t>alle læger</t>
  </si>
  <si>
    <t>alle lite nedbrutte læger</t>
  </si>
  <si>
    <t>N0</t>
  </si>
  <si>
    <t>alle sterkt nedbrutte læger</t>
  </si>
  <si>
    <t>alle læger med middels dimensjon (10 cm &lt; dbh &lt; 30 cm)</t>
  </si>
  <si>
    <t>alle læger med stor dimensjon (dbh &gt; 30 cm)</t>
  </si>
  <si>
    <t>I0</t>
  </si>
  <si>
    <t>alle lite nedbrutte barlæger med middels dimensjon</t>
  </si>
  <si>
    <t>alle lite nedbrutte lauvtrelæger med middels dimensjon</t>
  </si>
  <si>
    <t>alle lite nedbrutte barlæger med stor dimensjon</t>
  </si>
  <si>
    <t>alle lite nedbrutte lauvtrelæger med stor dimensjon</t>
  </si>
  <si>
    <t>MC</t>
  </si>
  <si>
    <t>MM</t>
  </si>
  <si>
    <t>SC</t>
  </si>
  <si>
    <t>alle sterkt nedbrutte barlæger med stor dimensjon</t>
  </si>
  <si>
    <t>alle sterkt nedbrutte lauvtrelæger med stor dimensjon</t>
  </si>
  <si>
    <t>alle sterkt nedbrutte barlæger med middels dimensjon</t>
  </si>
  <si>
    <t>alle sterkt nedbrutte lauvtrelæger med middels dimensjon</t>
  </si>
  <si>
    <t>4TL-BS</t>
  </si>
  <si>
    <t>4TL-HE</t>
  </si>
  <si>
    <t>4TL-HL</t>
  </si>
  <si>
    <t>4TL-RB</t>
  </si>
  <si>
    <t>4TL-SB</t>
  </si>
  <si>
    <t>4TS-XX(yy)</t>
  </si>
  <si>
    <t>4TS-D0</t>
  </si>
  <si>
    <t>4TS-D1</t>
  </si>
  <si>
    <t>4TS-D2</t>
  </si>
  <si>
    <t>4TS-D3</t>
  </si>
  <si>
    <t>4TS-D4</t>
  </si>
  <si>
    <t>4TS-D5</t>
  </si>
  <si>
    <t>4TS-D6</t>
  </si>
  <si>
    <t>4TS-0</t>
  </si>
  <si>
    <t>4TS-TS</t>
  </si>
  <si>
    <t>4TS-T2</t>
  </si>
  <si>
    <t>4TS-T3</t>
  </si>
  <si>
    <t>4TS-T4</t>
  </si>
  <si>
    <t>4TS-T5</t>
  </si>
  <si>
    <t>4TS-T1</t>
  </si>
  <si>
    <t>4DG-0</t>
  </si>
  <si>
    <t>4DG-M-0</t>
  </si>
  <si>
    <t>4DG-M-B</t>
  </si>
  <si>
    <t>4DG-M-L</t>
  </si>
  <si>
    <t>4DG-S-0</t>
  </si>
  <si>
    <t>4DG-S-B</t>
  </si>
  <si>
    <t>4DG-S-L</t>
  </si>
  <si>
    <t>4DL-0</t>
  </si>
  <si>
    <t>4DL-L</t>
  </si>
  <si>
    <t>4DL-S</t>
  </si>
  <si>
    <t>4DL-ML-L</t>
  </si>
  <si>
    <t>4DL-SL-L</t>
  </si>
  <si>
    <t>4DL-SL-B</t>
  </si>
  <si>
    <t>4DL-MS-B</t>
  </si>
  <si>
    <t>4DL-MS-L</t>
  </si>
  <si>
    <t>4DL-SS-B</t>
  </si>
  <si>
    <t>4DL-SS-L</t>
  </si>
  <si>
    <t xml:space="preserve">relativ sammensetning av død ved </t>
  </si>
  <si>
    <t>grunnflateveid bartreandel av totalmengde liggende død ved</t>
  </si>
  <si>
    <t>P*</t>
  </si>
  <si>
    <t>LL</t>
  </si>
  <si>
    <t>grunnflateveid lauvtreandel av totalmengde liggende død ved</t>
  </si>
  <si>
    <t>LX</t>
  </si>
  <si>
    <t>grunnflateveid bartreandel av totalmengde stående død ved</t>
  </si>
  <si>
    <t>grunnflateveid andel av totalmengden liggende død ved som utgjøres av et gitt takson</t>
  </si>
  <si>
    <t>GX</t>
  </si>
  <si>
    <t>nakent berg på skogbunnen</t>
  </si>
  <si>
    <t>steiner og blokker på marka</t>
  </si>
  <si>
    <t>andel av marka i jorddekte natursystemer som er dekket av steiner og blokker (nødvendig fordi forekomst av løse stein og blokker ikke fanges opp av andre variabler)</t>
  </si>
  <si>
    <t xml:space="preserve">andel av marka i skogøkosystener som utgjøres av nakent berg (nødvendig fordi nakent berg i skogsmark ikke fanges opp som mosaikk med TA01 </t>
  </si>
  <si>
    <t>ABIOTISKE NATURGITTE LOKALE ENKLE MILJØFAKTORER</t>
  </si>
  <si>
    <t>ABIOTISKE NATURGITTE LOKALE ENKLE MILJØGRADIENTER</t>
  </si>
  <si>
    <t>OO</t>
  </si>
  <si>
    <t>OT</t>
  </si>
  <si>
    <t>menneskeskapt objekt i elv</t>
  </si>
  <si>
    <t>menneskeskapt terrestrisk objekt</t>
  </si>
  <si>
    <t>BX</t>
  </si>
  <si>
    <t>bygning i sterkt modifisert eller syntetisk materiale</t>
  </si>
  <si>
    <t>bygningsrest (grunnmur etc.)</t>
  </si>
  <si>
    <t>bygning i tre</t>
  </si>
  <si>
    <t>bygning i stein</t>
  </si>
  <si>
    <t>menneskeskapt objekt i innsjø eller til havs</t>
  </si>
  <si>
    <t>flytende innhegning (merd)</t>
  </si>
  <si>
    <t>OP</t>
  </si>
  <si>
    <t>FM</t>
  </si>
  <si>
    <t>enkeltstående fast installasjon (vindmølle, mobilmast etc.)</t>
  </si>
  <si>
    <t>massedeponi (fyllplass, tømmeropplagsplass)</t>
  </si>
  <si>
    <t>masseuttak (steinbrudd, grustak, torvtak etc.)</t>
  </si>
  <si>
    <t>VL</t>
  </si>
  <si>
    <t>gjerde eller annet fysisk ferdselshinder</t>
  </si>
  <si>
    <t>fast bane for skinnegående kjøretøy</t>
  </si>
  <si>
    <t>kraftlinje</t>
  </si>
  <si>
    <t>rørgate</t>
  </si>
  <si>
    <t>svært og temmelig beskyttet fast saltvannsbunn</t>
  </si>
  <si>
    <r>
      <t xml:space="preserve">[N] </t>
    </r>
    <r>
      <rPr>
        <sz val="11"/>
        <color rgb="FF00CC00"/>
        <rFont val="Calibri"/>
        <family val="2"/>
        <scheme val="minor"/>
      </rPr>
      <t>&lt;SE&gt;</t>
    </r>
  </si>
  <si>
    <r>
      <t xml:space="preserve">[N] </t>
    </r>
    <r>
      <rPr>
        <sz val="11"/>
        <color rgb="FF00CC00"/>
        <rFont val="Calibri"/>
        <family val="2"/>
        <scheme val="minor"/>
      </rPr>
      <t>&lt;KA, SA&gt;</t>
    </r>
  </si>
  <si>
    <t>ST_0, TV_a, DK_D, FI_0a</t>
  </si>
  <si>
    <t>ST_0, TV_a, DK_E, FI_0a</t>
  </si>
  <si>
    <t>ST_0, TV_a, DK_CD, FI_bc</t>
  </si>
  <si>
    <t>ST_0, TV_a, DK_C, FI_0a</t>
  </si>
  <si>
    <r>
      <rPr>
        <sz val="11"/>
        <color rgb="FFFF0000"/>
        <rFont val="Calibri"/>
        <family val="2"/>
        <scheme val="minor"/>
      </rPr>
      <t>ST_H</t>
    </r>
    <r>
      <rPr>
        <sz val="11"/>
        <color theme="1"/>
        <rFont val="Calibri"/>
        <family val="2"/>
        <scheme val="minor"/>
      </rPr>
      <t>, [TV_ab, DK_AB, FI_dy]</t>
    </r>
  </si>
  <si>
    <t>ST_0, TV_bc, DK_C, FI_0a</t>
  </si>
  <si>
    <t>ST_0, TV_def, DK_C, FI_0a</t>
  </si>
  <si>
    <t>ST_0, TV_bcdef, DK_D, FI_0a</t>
  </si>
  <si>
    <t>ST_0, TV_bcdef, DK_E, FI_0a</t>
  </si>
  <si>
    <t>ST_0, TV_bcdef, DK_CD, FI_bc</t>
  </si>
  <si>
    <r>
      <rPr>
        <sz val="11"/>
        <color rgb="FFFF0000"/>
        <rFont val="Calibri"/>
        <family val="2"/>
        <scheme val="minor"/>
      </rPr>
      <t>ST_AB</t>
    </r>
    <r>
      <rPr>
        <sz val="11"/>
        <color theme="1"/>
        <rFont val="Calibri"/>
        <family val="2"/>
        <scheme val="minor"/>
      </rPr>
      <t>, TV_ab, FI_0a</t>
    </r>
  </si>
  <si>
    <t>ST_0, TV_abc, DK_AB, FI_dy</t>
  </si>
  <si>
    <t>OL</t>
  </si>
  <si>
    <t>veg etc. med fast dekke</t>
  </si>
  <si>
    <t>veg etc. uten fast dekke</t>
  </si>
  <si>
    <t>BG</t>
  </si>
  <si>
    <t>brønn</t>
  </si>
  <si>
    <t>Gruve- eller tunnelinngang</t>
  </si>
  <si>
    <t>steingjerde</t>
  </si>
  <si>
    <t>grøft eller kanal</t>
  </si>
  <si>
    <t>grop (fangstgrav, kullmile etc.)</t>
  </si>
  <si>
    <t>steinhaug (rydningsrøys, stor varde)</t>
  </si>
  <si>
    <t>haug (gravhaug, jordkjeller etc.)</t>
  </si>
  <si>
    <t>blottlagt berg (vegskjæriung, helleristning etc.)</t>
  </si>
  <si>
    <t>BB</t>
  </si>
  <si>
    <t>menneskeskapt tre-objekt</t>
  </si>
  <si>
    <t>styvingstre</t>
  </si>
  <si>
    <t>stubbelauvet tre eller busk</t>
  </si>
  <si>
    <t>7JB-HT-ST</t>
  </si>
  <si>
    <t>7JB-HT-SL</t>
  </si>
  <si>
    <t>variablene i denne gruppa er for det meste helt omstrukturert fra NiN 2 og derfor med få unntak knapt oversettbare</t>
  </si>
  <si>
    <t>5BY-SK-FY</t>
  </si>
  <si>
    <t>5KU-AR-KA,MO</t>
  </si>
  <si>
    <t>5KU-FA, 5XG-ST</t>
  </si>
  <si>
    <t>5XG-SM</t>
  </si>
  <si>
    <t>5KU-AR-BR</t>
  </si>
  <si>
    <t>5BY-IL-EF</t>
  </si>
  <si>
    <t>5KU-AR-DA</t>
  </si>
  <si>
    <t>elveforbygning</t>
  </si>
  <si>
    <t>5AB-DO-FY,ST</t>
  </si>
  <si>
    <r>
      <t xml:space="preserve">1 </t>
    </r>
    <r>
      <rPr>
        <sz val="11"/>
        <color theme="1"/>
        <rFont val="Calibri"/>
        <family val="2"/>
      </rPr>
      <t>≠</t>
    </r>
    <r>
      <rPr>
        <sz val="11"/>
        <color theme="1"/>
        <rFont val="Calibri"/>
        <family val="2"/>
        <scheme val="minor"/>
      </rPr>
      <t xml:space="preserve"> 2</t>
    </r>
  </si>
  <si>
    <r>
      <t>dødvedobjekt i rennende vann (</t>
    </r>
    <r>
      <rPr>
        <i/>
        <sz val="11"/>
        <color theme="1"/>
        <rFont val="Calibri"/>
        <family val="2"/>
        <scheme val="minor"/>
      </rPr>
      <t>in-stream wood</t>
    </r>
    <r>
      <rPr>
        <sz val="11"/>
        <color theme="1"/>
        <rFont val="Calibri"/>
        <family val="2"/>
        <scheme val="minor"/>
      </rPr>
      <t>)</t>
    </r>
  </si>
  <si>
    <t>avbarket vedobjekt i rennende vann ("polert ved")</t>
  </si>
  <si>
    <t>deponert dødvedobjekt i elv</t>
  </si>
  <si>
    <t>massedeponi i elv (gytegrus etc.)</t>
  </si>
  <si>
    <t>massiv bygning eller annen fast installasjon i elv (kraftverk etc.)</t>
  </si>
  <si>
    <t>frittstående fast installasjon i innsjø eller til havs (fyrlykt, bøye etc.)</t>
  </si>
  <si>
    <t>massiv fast installasjon i innsjø eller til havs (molo, havneanlegg etc.)</t>
  </si>
  <si>
    <t>stor gjenstand festet på bunnen av innsjø eller til havs (oljeplattform etc.)</t>
  </si>
  <si>
    <t>stor, løs gjenstand i innsjø eller til havs (skipsvrak etc.)</t>
  </si>
  <si>
    <t>konsentrasjon av små, løse gjenstander i innsjø eller til havs (søppel)</t>
  </si>
  <si>
    <t>utplassert blokk i elv [utstrekning &gt; 256 mm og markert (minst to størrelsesklasser) større enn dominerende kornstørrelsesklasse]</t>
  </si>
  <si>
    <t>kunstig kulp i elv</t>
  </si>
  <si>
    <t>frittstående fast installasjon i elv (brukar etc.)</t>
  </si>
  <si>
    <t>stor, løs (f.eks. hensatt) gjenstand i elv</t>
  </si>
  <si>
    <t>5XG-ST</t>
  </si>
  <si>
    <t>konsentrasjon av små, løse gjenstander i elv (søppel)</t>
  </si>
  <si>
    <t>5BY</t>
  </si>
  <si>
    <t>5BY, 5KU-AR-SB</t>
  </si>
  <si>
    <t>5BY-IL-VM, 5BY-SK-AN</t>
  </si>
  <si>
    <t>massiv fast installasjon (idrettsanlegg med fast dekke etc.)</t>
  </si>
  <si>
    <t>5AB-FO</t>
  </si>
  <si>
    <t>5AB-DO-FY,ST,TØ</t>
  </si>
  <si>
    <t>5AB-TO-VE,VF,VG,VK,VR</t>
  </si>
  <si>
    <t>5AB-TO-VK,VP,VS</t>
  </si>
  <si>
    <t>5AB-JB</t>
  </si>
  <si>
    <t>5AB-TO-KL</t>
  </si>
  <si>
    <t>5AB-TO-RG</t>
  </si>
  <si>
    <t>RG</t>
  </si>
  <si>
    <t>5KU-AR-BV</t>
  </si>
  <si>
    <t>5AB-DO-GU, 5KU-AR-GU</t>
  </si>
  <si>
    <t>5KU-AR-GA,HT,MØ,NT,RU,SA,TU</t>
  </si>
  <si>
    <t>5KU-AR-KN,VO</t>
  </si>
  <si>
    <t>5KU-AR-GÅ,KU</t>
  </si>
  <si>
    <t>5AB-DO-GR,LT,ST,TT</t>
  </si>
  <si>
    <t>5KU-AR-FA,SY</t>
  </si>
  <si>
    <t>5KU-AR-DE,GR,RY</t>
  </si>
  <si>
    <t>5KU-AR-LG,SG</t>
  </si>
  <si>
    <t>5KU-AR-LG,SP</t>
  </si>
  <si>
    <t>5KU-BE</t>
  </si>
  <si>
    <t>menneskeskapt tre- og busklinje</t>
  </si>
  <si>
    <t>trelinje (allé, vindskjerm etc.)</t>
  </si>
  <si>
    <t>busklinje (hekk etc.)</t>
  </si>
  <si>
    <t>7JB</t>
  </si>
  <si>
    <t>pp.</t>
  </si>
  <si>
    <t>vanning</t>
  </si>
  <si>
    <t>brenning</t>
  </si>
  <si>
    <t>aktuelle jordbrukstiltak (siste år)</t>
  </si>
  <si>
    <t>såing eller utplanting</t>
  </si>
  <si>
    <t>pløying</t>
  </si>
  <si>
    <t>sprøyting</t>
  </si>
  <si>
    <t>7JB-VA</t>
  </si>
  <si>
    <t>7JB-BR</t>
  </si>
  <si>
    <t>7JB-SU</t>
  </si>
  <si>
    <t>AJ</t>
  </si>
  <si>
    <t>kalking</t>
  </si>
  <si>
    <t>aktuelle skogbrukstiltak (siste år)</t>
  </si>
  <si>
    <t>skogforyngelsestiltak</t>
  </si>
  <si>
    <t>7SB-FT</t>
  </si>
  <si>
    <t>ingen (naturlig foryngelse)</t>
  </si>
  <si>
    <t>markberedning</t>
  </si>
  <si>
    <t>planting/såing</t>
  </si>
  <si>
    <t>7SB-FT-NF</t>
  </si>
  <si>
    <t>7SB-FT-MA</t>
  </si>
  <si>
    <t>7SB-FT-TS</t>
  </si>
  <si>
    <t>MENNESKEBETINGETE ENKLE KORTTIDSMILJØGRADIENTER</t>
  </si>
  <si>
    <t>hogststubbeandel</t>
  </si>
  <si>
    <t>7SB-KA</t>
  </si>
  <si>
    <t>UM</t>
  </si>
  <si>
    <t>metode for uttak av trevirke</t>
  </si>
  <si>
    <t>intet uttak</t>
  </si>
  <si>
    <t>7SB-HI-ÅP-FH</t>
  </si>
  <si>
    <t>7SB-HI-ÅP-SH</t>
  </si>
  <si>
    <t>7SB-HI-ÅP-0</t>
  </si>
  <si>
    <t>uttak av grot</t>
  </si>
  <si>
    <t>uttak av grot og stubber</t>
  </si>
  <si>
    <t>uttak bare av tømmer</t>
  </si>
  <si>
    <t>uttak med hauglegging av hogstavfall</t>
  </si>
  <si>
    <t>7SB-UT-UG</t>
  </si>
  <si>
    <t>7SB-UT-US</t>
  </si>
  <si>
    <t>7SB-UT-UT</t>
  </si>
  <si>
    <t>7SB-UT-XH</t>
  </si>
  <si>
    <r>
      <t>eksponeringsretning (</t>
    </r>
    <r>
      <rPr>
        <i/>
        <sz val="11"/>
        <color theme="1"/>
        <rFont val="Calibri"/>
        <family val="2"/>
        <scheme val="minor"/>
      </rPr>
      <t>aspect</t>
    </r>
    <r>
      <rPr>
        <sz val="11"/>
        <color theme="1"/>
        <rFont val="Calibri"/>
        <family val="2"/>
        <scheme val="minor"/>
      </rPr>
      <t>)</t>
    </r>
  </si>
  <si>
    <t>RR</t>
  </si>
  <si>
    <t>relativt relieff innenfor et angitt område</t>
  </si>
  <si>
    <t>8ER</t>
  </si>
  <si>
    <t>8RR</t>
  </si>
  <si>
    <t>terrenghelning</t>
  </si>
  <si>
    <t>8TH</t>
  </si>
  <si>
    <t>8TP</t>
  </si>
  <si>
    <t>terrengposisjon (kontinuerlig skala)</t>
  </si>
  <si>
    <t>terrenguro</t>
  </si>
  <si>
    <t>TK</t>
  </si>
  <si>
    <t>terrengposisjonsklasser</t>
  </si>
  <si>
    <t>konveks (øvre) skråning</t>
  </si>
  <si>
    <t>jevn skråning</t>
  </si>
  <si>
    <t>konkav (nedre) skråning</t>
  </si>
  <si>
    <t>topp og rygg</t>
  </si>
  <si>
    <t>bunn og dal, søkk</t>
  </si>
  <si>
    <t>slett</t>
  </si>
  <si>
    <t>RS</t>
  </si>
  <si>
    <t>figurareal</t>
  </si>
  <si>
    <t>9AR</t>
  </si>
  <si>
    <t>nedbørfeltstørrelse</t>
  </si>
  <si>
    <t>9NE</t>
  </si>
  <si>
    <t>terskeldyp</t>
  </si>
  <si>
    <t>9TE</t>
  </si>
  <si>
    <t>VA</t>
  </si>
  <si>
    <t>vannflateareal</t>
  </si>
  <si>
    <t>9VA</t>
  </si>
  <si>
    <t>vanndybde</t>
  </si>
  <si>
    <t>9VD</t>
  </si>
  <si>
    <t>lengde av linjeobjekt</t>
  </si>
  <si>
    <t>Strahler-tall (elvekompleksitet)</t>
  </si>
  <si>
    <t>bioklimatiske seksjoner</t>
  </si>
  <si>
    <t>6SE</t>
  </si>
  <si>
    <t>sterkt oseanisk seksjon (O3)</t>
  </si>
  <si>
    <t>6SE·1</t>
  </si>
  <si>
    <t>klart oseanisk seksjon (O2)</t>
  </si>
  <si>
    <t>svakt oseanisk seksjon (O1)</t>
  </si>
  <si>
    <t>overgangsseksjon (OC)</t>
  </si>
  <si>
    <t>svakt kontinental seksjon (C1)</t>
  </si>
  <si>
    <t>klart kontinental seksjon (C2)</t>
  </si>
  <si>
    <t>6SE·2</t>
  </si>
  <si>
    <t>6SE·3</t>
  </si>
  <si>
    <t>6SE·4</t>
  </si>
  <si>
    <t>6SE·5</t>
  </si>
  <si>
    <t>6SE·6</t>
  </si>
  <si>
    <t>boreonemoral sone (BN)</t>
  </si>
  <si>
    <t>sørboreal sone (SB)</t>
  </si>
  <si>
    <t>mellomboreal sone (MB)</t>
  </si>
  <si>
    <t>nordboreal sone (NB)</t>
  </si>
  <si>
    <t>lavalpin sone (LA)</t>
  </si>
  <si>
    <t>bioklimatiske soner</t>
  </si>
  <si>
    <t>mellomalpin/mellomarktisk sone (MA)</t>
  </si>
  <si>
    <t>nordalpin/nordarktisk sone (NA)</t>
  </si>
  <si>
    <t>6SO·1</t>
  </si>
  <si>
    <t>6SO·2</t>
  </si>
  <si>
    <t>6SO·3</t>
  </si>
  <si>
    <t>6SO·4</t>
  </si>
  <si>
    <t>6SO·5</t>
  </si>
  <si>
    <t>6SO·7, 6SX·4,5</t>
  </si>
  <si>
    <t>6SO·6, 6SX·3</t>
  </si>
  <si>
    <t>Også 6SX·1,2 (ASHTZ, SATZ) inngår i prinsippet i LA sone, men er (foreløpig) ikke realisert innenfor norske landområder</t>
  </si>
  <si>
    <t>6SX·3 = MATZ</t>
  </si>
  <si>
    <t>6SX·4,5 = NATZ, APDZ</t>
  </si>
  <si>
    <t>6SO, 6SX</t>
  </si>
  <si>
    <t>spor etter bunntråling</t>
  </si>
  <si>
    <t>7SB-HS</t>
  </si>
  <si>
    <t>7BU</t>
  </si>
  <si>
    <t>7EU</t>
  </si>
  <si>
    <t>MENNESKEBETINGETE KOMPLEKSE KORTTIDSMILJØFAKTORER</t>
  </si>
  <si>
    <t>KP</t>
  </si>
  <si>
    <t>ny, ledd i ny operasjonalisering av suksesjoner</t>
  </si>
  <si>
    <t>opphør av rydding i boreal hei og eng</t>
  </si>
  <si>
    <t>opphør av bruk av kystlynghei</t>
  </si>
  <si>
    <t>opphør av bruk av semi-naturlig eng og strandeng</t>
  </si>
  <si>
    <t>opphør av bruk av sterkt endret jordbruksmark</t>
  </si>
  <si>
    <t>opphørt vedlikehold av hard sterkt endret fastmark</t>
  </si>
  <si>
    <t>drenering av våtmark</t>
  </si>
  <si>
    <t>eutrofiering og annen forurensning</t>
  </si>
  <si>
    <t>gjenopptatt beiting eller slått, eventuelt også rydding, på semi-naturlig jordbruksmark i gjengroing</t>
  </si>
  <si>
    <t>gjenopptatt beiting eller slått, eventuelt også rydding, på sterkt endret jordbruksmark i gjengroing</t>
  </si>
  <si>
    <t>restaureringsforsøk i elv med regulert vannføringsregime</t>
  </si>
  <si>
    <t>restaureringsforsøk i torvtak</t>
  </si>
  <si>
    <t>restaureringsforsøk i innsjø med regulert vannstandvekslingsregime</t>
  </si>
  <si>
    <t>opphørt vedlikehold av løs sterkt endret fastmark</t>
  </si>
  <si>
    <t>restaureringsforsøk på løs sterkt endret fastmark</t>
  </si>
  <si>
    <t>restaureringsforsøk på hard sterkt endret fastmark</t>
  </si>
  <si>
    <t>restaureringsforsøk på drenert våtmark</t>
  </si>
  <si>
    <t>kategorier av reversert menneskepåvirkning som utløser endringsgjeld og rask suksesjon</t>
  </si>
  <si>
    <t>kategorier av menneskepåvirkning som utløser endringsgjeld og initierer langsom suksesjon</t>
  </si>
  <si>
    <t>7VR</t>
  </si>
  <si>
    <t>7GR</t>
  </si>
  <si>
    <t>7RA-JB</t>
  </si>
  <si>
    <t>7RA-BH</t>
  </si>
  <si>
    <t>7RA-US</t>
  </si>
  <si>
    <t>mindre drenering av våtmark</t>
  </si>
  <si>
    <t>kategorier av mindre gjennomgripende menneskepåvirkning som utløser endringsgjeld og initierer rask suksesjon</t>
  </si>
  <si>
    <t>restaureringsforsøk i elv med mindre regulert vannføringsregime</t>
  </si>
  <si>
    <t>restaureringsforsøk i innsjø med mindre regulert vannstandvekslingsregime</t>
  </si>
  <si>
    <t>restaureringsforøk på mark og bunn som er sterkt endret på grunn av eutrofiering og annen forurensning</t>
  </si>
  <si>
    <t>fremmedartsantall</t>
  </si>
  <si>
    <t>erstatter FA</t>
  </si>
  <si>
    <t>relativ fremmedartsdekning</t>
  </si>
  <si>
    <t>relativ fremmedartsandel</t>
  </si>
  <si>
    <t>erstatter FA; andel av totalt antall arter som utgjøres av fremmedarter</t>
  </si>
  <si>
    <t>erstatter FA; andel av total dekning som utgjøres av fremmedarter</t>
  </si>
  <si>
    <t>ingen preg av gjødsling</t>
  </si>
  <si>
    <t>aktuell høstingsintensitet</t>
  </si>
  <si>
    <t>7JB-BA·0</t>
  </si>
  <si>
    <t>7JB-BA·1</t>
  </si>
  <si>
    <t>7JB-BA·2,3,4,5</t>
  </si>
  <si>
    <t>7JB-BA·6,7</t>
  </si>
  <si>
    <t>7JB-BA·8</t>
  </si>
  <si>
    <t>7JB-BA,BT,SI</t>
  </si>
  <si>
    <t>7JB-GJ</t>
  </si>
  <si>
    <t>7JB-GJ·1</t>
  </si>
  <si>
    <t>7JB-GJ·2</t>
  </si>
  <si>
    <t>7JB-GJ·3</t>
  </si>
  <si>
    <t>7JB-GJ·4</t>
  </si>
  <si>
    <t>svært lett gjødsling</t>
  </si>
  <si>
    <t>lett gjødsling</t>
  </si>
  <si>
    <t>middels intensiv gjødsling</t>
  </si>
  <si>
    <t>intensiv gjødsling</t>
  </si>
  <si>
    <t>klar overgjødsling</t>
  </si>
  <si>
    <t>7JB-GJ·5</t>
  </si>
  <si>
    <t>systmatisk gjødsling med handelsgjødsel</t>
  </si>
  <si>
    <t>aktuelt beitetrykk</t>
  </si>
  <si>
    <t>ingen beitespor</t>
  </si>
  <si>
    <t>lavt beitetrykk</t>
  </si>
  <si>
    <t>moderat beitetrykk</t>
  </si>
  <si>
    <t>nokså høyt beitetrykk</t>
  </si>
  <si>
    <t>høyt beitetrykk</t>
  </si>
  <si>
    <t>overbeitet</t>
  </si>
  <si>
    <t>7JB-BT</t>
  </si>
  <si>
    <t>7JB-BT·2</t>
  </si>
  <si>
    <t>7JB-BT·3</t>
  </si>
  <si>
    <t>7JB-BT·4</t>
  </si>
  <si>
    <t>7JB-BT·5</t>
  </si>
  <si>
    <t>7JB-BT·1</t>
  </si>
  <si>
    <t>7JB-BT·6</t>
  </si>
  <si>
    <t>7MG</t>
  </si>
  <si>
    <t>organiske miljøgifter</t>
  </si>
  <si>
    <t>olje og andre petroleumsprodukter</t>
  </si>
  <si>
    <t>saltbelastning (fra vegsalt etc.)</t>
  </si>
  <si>
    <t>miljøgifter, eutrofiering og annen forurensning</t>
  </si>
  <si>
    <t>restaureringsforøk på mark og bunn som er påvirket av miljøgifter, eutrofiering og annen forurensning</t>
  </si>
  <si>
    <t>biocider</t>
  </si>
  <si>
    <t>radioaktiv forurensning</t>
  </si>
  <si>
    <t>annen forurensning</t>
  </si>
  <si>
    <t>7MG-BI</t>
  </si>
  <si>
    <t>7MG-OM</t>
  </si>
  <si>
    <t>7MG-OL</t>
  </si>
  <si>
    <t>7MG-RF</t>
  </si>
  <si>
    <t>7MG-UO</t>
  </si>
  <si>
    <t>7SU</t>
  </si>
  <si>
    <t>7MG-XF</t>
  </si>
  <si>
    <t>fysikalsk påvirkning av vannsystemer</t>
  </si>
  <si>
    <t>andre fysikalske påvirkninger</t>
  </si>
  <si>
    <t>overbeskatning</t>
  </si>
  <si>
    <t>uten sikre tegn på overbeskatning</t>
  </si>
  <si>
    <t>observerbar overbeskatning</t>
  </si>
  <si>
    <t>betydelig overbeskatning</t>
  </si>
  <si>
    <t>stor (vesentlig) overbeskatning</t>
  </si>
  <si>
    <t>7OB</t>
  </si>
  <si>
    <t>7OB·1</t>
  </si>
  <si>
    <t>7OB·2</t>
  </si>
  <si>
    <t>7OB·3</t>
  </si>
  <si>
    <t>7OB·4</t>
  </si>
  <si>
    <t>slitasje og slitasjebetinget erosjon</t>
  </si>
  <si>
    <t>ferdsel med tunge kjøretøy</t>
  </si>
  <si>
    <t>7SE</t>
  </si>
  <si>
    <t>7TK</t>
  </si>
  <si>
    <t>aktuell gjødslingsintensitet</t>
  </si>
  <si>
    <t>AH</t>
  </si>
  <si>
    <t>aktuell sprøytingsintensitet</t>
  </si>
  <si>
    <t>sporadisk sprøyting</t>
  </si>
  <si>
    <t>regelmessig sprøyting med moderat intensitet</t>
  </si>
  <si>
    <t>intensiv sprøyting</t>
  </si>
  <si>
    <t>aktuelt preg av sprøyting</t>
  </si>
  <si>
    <t>aktuelt preg av høsting; favner flere variabler innenfor 7JB</t>
  </si>
  <si>
    <t>aktuelt preg av tilrettelegging for høsting ved gjødsling</t>
  </si>
  <si>
    <t>7JB-SP</t>
  </si>
  <si>
    <t>7JB-SP·1</t>
  </si>
  <si>
    <t>7JB-SP·2</t>
  </si>
  <si>
    <t>7JB-SP·3</t>
  </si>
  <si>
    <t>7JB-SP·4</t>
  </si>
  <si>
    <t>NATURGITTE ROMLIGE ARTSFORDELINGSMØNSTRE</t>
  </si>
  <si>
    <t>måleskalaer: P6a (dekning), P6c (smårutefrekvens), B (forekomst/fravær)</t>
  </si>
  <si>
    <t>BV</t>
  </si>
  <si>
    <t>bark- og vedboende art</t>
  </si>
  <si>
    <t>mark- og bunnlevende art</t>
  </si>
  <si>
    <t>måleskalaer: T0 (antall trær arten forekommer per dekar), B (forekomst/fravær)</t>
  </si>
  <si>
    <t>T0,B</t>
  </si>
  <si>
    <t>P6a, P6c, B</t>
  </si>
  <si>
    <t>mobil art</t>
  </si>
  <si>
    <t>1AE-MB</t>
  </si>
  <si>
    <t>1AE-BV</t>
  </si>
  <si>
    <t>1AE-MO</t>
  </si>
  <si>
    <t>AT</t>
  </si>
  <si>
    <t>TT</t>
  </si>
  <si>
    <t>dekning av overstandere</t>
  </si>
  <si>
    <t>dekning av gjenveksttrær</t>
  </si>
  <si>
    <t>1AG-E</t>
  </si>
  <si>
    <t>1AG-G</t>
  </si>
  <si>
    <t>dekning av vekstbegrensete trær</t>
  </si>
  <si>
    <t>tresjiktsdekning</t>
  </si>
  <si>
    <t>AO</t>
  </si>
  <si>
    <t>AV</t>
  </si>
  <si>
    <t>busksjiktsdekning</t>
  </si>
  <si>
    <t>feltsjiktsdekning</t>
  </si>
  <si>
    <t>bunnsjiktsdekning</t>
  </si>
  <si>
    <t>toppsjiktsdekning i vannvegetasjon</t>
  </si>
  <si>
    <t>mellomsjiktsdekning i vannvegetasjon</t>
  </si>
  <si>
    <t>bunnsjiktsdekning i vannvegetasjon</t>
  </si>
  <si>
    <t>dekning av stasjonær megafauna</t>
  </si>
  <si>
    <t>CT</t>
  </si>
  <si>
    <t>1AG-A-0</t>
  </si>
  <si>
    <t>1AG-A-E</t>
  </si>
  <si>
    <t>1AG-A-G</t>
  </si>
  <si>
    <t>1AG-A-V</t>
  </si>
  <si>
    <t>1AG-B</t>
  </si>
  <si>
    <t>1AG-C</t>
  </si>
  <si>
    <t>1AG-D</t>
  </si>
  <si>
    <t>1AG-F</t>
  </si>
  <si>
    <t>1AG-H</t>
  </si>
  <si>
    <t>dominansutforming av tresjiktet</t>
  </si>
  <si>
    <t>B2</t>
  </si>
  <si>
    <t>B2E</t>
  </si>
  <si>
    <t>B2L</t>
  </si>
  <si>
    <t>B2V</t>
  </si>
  <si>
    <t>E2</t>
  </si>
  <si>
    <t>E2L</t>
  </si>
  <si>
    <t>E2V</t>
  </si>
  <si>
    <t>EV</t>
  </si>
  <si>
    <t>L2B</t>
  </si>
  <si>
    <t>L2E</t>
  </si>
  <si>
    <t>L2V</t>
  </si>
  <si>
    <t>V2B</t>
  </si>
  <si>
    <t>V2E</t>
  </si>
  <si>
    <t>V2L</t>
  </si>
  <si>
    <t>Skogsmark uten tresjikt (1AG-A-0 ≤ 3; det vil si arealandel innenfor trærnes kroneperiferi &lt; 10 %)</t>
  </si>
  <si>
    <t>Bartrær er relative dominanter; ingen med-dominerende treslagsgrupper</t>
  </si>
  <si>
    <t>Bartrær er relative dominanter; edellauvtrær er med-dominerende treslagsgruppe</t>
  </si>
  <si>
    <t>Bartrær er relative dominanter; boreale lauvtrær er med-dominerende treslagsgruppe</t>
  </si>
  <si>
    <t>Bartrær er relative dominanter; pil og vier er med-dominerende treslagsgruppe</t>
  </si>
  <si>
    <t>Bartrær og edellauvtrær er relative samdominanter</t>
  </si>
  <si>
    <t>Bartrær og boreale lauvtrær er relative samdominanter</t>
  </si>
  <si>
    <t>Bartrær og pil og vier er relative samdominanter</t>
  </si>
  <si>
    <t>Bartrær er eneste treslagsgruppe som tilfredsstiller definisjonen av relativ samdominant</t>
  </si>
  <si>
    <t>Edellauvtrær er relative dominanter; ingen med-dominerende treslagsgrupper</t>
  </si>
  <si>
    <t>Edellauvtrær er relative dominanter; bartrær er med-dominerende treslagsgruppe</t>
  </si>
  <si>
    <t>Edellauvtrær er relative dominanter; boreale lauvtrær er med-dominerende treslagsgruppe</t>
  </si>
  <si>
    <t>Edellauvtrær er relative dominanter; pil og vier er med-dominerende treslagsgruppe</t>
  </si>
  <si>
    <t>Edellauvtrær og boreale lauvtrær er relative samdominanter</t>
  </si>
  <si>
    <t>Edellauvtrær og pil og vier er relative samdominanter</t>
  </si>
  <si>
    <t>Edellauvtrær er eneste treslagsgruppe som tilfredsstiller definisjonen av relativ samdominant</t>
  </si>
  <si>
    <t>Boreale lauvtrær er relative dominanter; ingen med-dominerende treslagsgrupper</t>
  </si>
  <si>
    <t>Boreale lauvtrær er relative dominanter; bartrær er med-dominerende treslagsgruppe</t>
  </si>
  <si>
    <t>Boreale lauvtrær er relative dominanter; edellauvtrær er med-dominerende treslagsgruppe</t>
  </si>
  <si>
    <t>Boreale lauvtrær er relative dominanter; pil og vier er med-dominerende treslagsgruppe</t>
  </si>
  <si>
    <t>Boreale lauvtrær og pil og vier er relative samdominanter</t>
  </si>
  <si>
    <t>Boreale lauvtrær er eneste treslagsgruppe som tilfredsstiller definisjonen av relativ samdominant</t>
  </si>
  <si>
    <t>Pil og vier er relative dominanter; ingen med-dominerende treslagsgrupper</t>
  </si>
  <si>
    <t>Pil og vier er relative dominanter; bartrær er med-dominerende treslagsgruppe</t>
  </si>
  <si>
    <t>Pil og vier er relative dominanter; edellauvtrær er med-dominerende treslagsgruppe</t>
  </si>
  <si>
    <t>Pil og vier er relative dominanter; boreale lauvtrær er med-dominerende treslagsgruppe</t>
  </si>
  <si>
    <t>Pil og vier er eneste treslagsgruppe som tilfredsstiller definisjonen av relativ samdominant</t>
  </si>
  <si>
    <t>0+27</t>
  </si>
  <si>
    <r>
      <t>1AR-A-0</t>
    </r>
    <r>
      <rPr>
        <sz val="11"/>
        <color theme="1"/>
        <rFont val="Calibri"/>
        <family val="2"/>
      </rPr>
      <t>·0</t>
    </r>
  </si>
  <si>
    <t>1AR-A-0·B2</t>
  </si>
  <si>
    <t>1AR-A-0·B2E</t>
  </si>
  <si>
    <t>1AR-A-0·B2L</t>
  </si>
  <si>
    <t>1AR-A-0·B2V</t>
  </si>
  <si>
    <t>1AR-A-0·BE</t>
  </si>
  <si>
    <t>1AR-A-0·BL</t>
  </si>
  <si>
    <t>1AR-A-0·BV</t>
  </si>
  <si>
    <t>1AR-A-0·B</t>
  </si>
  <si>
    <t>1AR-A-0·E2</t>
  </si>
  <si>
    <t>1AR-A-0·E2B</t>
  </si>
  <si>
    <t>1AR-A-0·E2L</t>
  </si>
  <si>
    <t>1AR-A-0·E2V</t>
  </si>
  <si>
    <t>1AR-A-0·EL</t>
  </si>
  <si>
    <t>1AR-A-0·EV</t>
  </si>
  <si>
    <t>1AR-A-0·E</t>
  </si>
  <si>
    <t>1AR-A-0·L2</t>
  </si>
  <si>
    <t>1AR-A-0·L2B</t>
  </si>
  <si>
    <t>1AR-A-0·L2E</t>
  </si>
  <si>
    <t>1AR-A-0·L2V</t>
  </si>
  <si>
    <t>1AR-A-0·LV</t>
  </si>
  <si>
    <t>1AR-A-0·L</t>
  </si>
  <si>
    <t>1AR-A-0·V2</t>
  </si>
  <si>
    <t>1AR-A-0·V2B</t>
  </si>
  <si>
    <t>1AR-A-0·V2E</t>
  </si>
  <si>
    <t>1AR-A-0·V2L</t>
  </si>
  <si>
    <t>1AR-A-0·V</t>
  </si>
  <si>
    <t>bartreandel</t>
  </si>
  <si>
    <t>edellauvtreandel</t>
  </si>
  <si>
    <t>boreal lauvtreandel</t>
  </si>
  <si>
    <t>pil- og vierandel</t>
  </si>
  <si>
    <t>relativ andel av enkelttreslag</t>
  </si>
  <si>
    <t>1AR-A-XX(yy)</t>
  </si>
  <si>
    <t>bartreandel i busksjiktet</t>
  </si>
  <si>
    <t>edellauvtreandel i busksjiktet</t>
  </si>
  <si>
    <t>boreal lauvtreandel i busksjiktet</t>
  </si>
  <si>
    <t>pil- og vierandel i busksjiktet</t>
  </si>
  <si>
    <t>1AR-A-E</t>
  </si>
  <si>
    <t>1AR-A-L</t>
  </si>
  <si>
    <t>1AR-A-V</t>
  </si>
  <si>
    <t>1AR-B-B</t>
  </si>
  <si>
    <t>1AR-B-E</t>
  </si>
  <si>
    <t>1AR-B-L</t>
  </si>
  <si>
    <t>1AR-B-V</t>
  </si>
  <si>
    <t>relativ andel av enkelttreslag i busksjiktet</t>
  </si>
  <si>
    <t>1AR-B-XX(yy)</t>
  </si>
  <si>
    <t>1AR-G-XX(yy)</t>
  </si>
  <si>
    <t>grunnflateveid lauvtreandel av totalmengde stående død ved</t>
  </si>
  <si>
    <t>1AR-L-B</t>
  </si>
  <si>
    <t>1AR-L-L</t>
  </si>
  <si>
    <t>1AR-L-XX(yy)</t>
  </si>
  <si>
    <t>1AR-G-B</t>
  </si>
  <si>
    <t>1AR-G-L</t>
  </si>
  <si>
    <t>CL</t>
  </si>
  <si>
    <t>CG</t>
  </si>
  <si>
    <t>CK</t>
  </si>
  <si>
    <t>grasvekstandel i  (graminider)</t>
  </si>
  <si>
    <t>karkryptogamandel i feltsjiktet</t>
  </si>
  <si>
    <t>vedvekstandel i feltsjiktet (lignoser)</t>
  </si>
  <si>
    <t>1AR-C-L</t>
  </si>
  <si>
    <t>1AR-C-G</t>
  </si>
  <si>
    <t>urtevekstandel i feltsjiktet (herbider)</t>
  </si>
  <si>
    <t>lavandel i feltsjiktet (lignoser)</t>
  </si>
  <si>
    <t>1AR-D-L</t>
  </si>
  <si>
    <t>moseandel i feltsjiktet (lignoser)</t>
  </si>
  <si>
    <t>1AR-D-M</t>
  </si>
  <si>
    <t>1AR-C-K</t>
  </si>
  <si>
    <t>1AR-C-H</t>
  </si>
  <si>
    <t>sjøfjærandel</t>
  </si>
  <si>
    <t>1AR-H-F</t>
  </si>
  <si>
    <t>hornkorallandel</t>
  </si>
  <si>
    <t>svampandel</t>
  </si>
  <si>
    <t>1AR-H-H</t>
  </si>
  <si>
    <t>1AR-H-S</t>
  </si>
  <si>
    <t>naturlig beitedyr</t>
  </si>
  <si>
    <t>MENNESKEBETINGETE ROMLIGE ARTSFORDELINGSMØNSTRE</t>
  </si>
  <si>
    <t>menneskebetingete beitedyr</t>
  </si>
  <si>
    <t>7JB-BD</t>
  </si>
  <si>
    <t>MENNESKEBETINGET VERTIKAL STRUKTUR</t>
  </si>
  <si>
    <t>sjiktning i skog</t>
  </si>
  <si>
    <t>ensjiktet</t>
  </si>
  <si>
    <t>tosjiktet</t>
  </si>
  <si>
    <t>flersjiktet</t>
  </si>
  <si>
    <t>ikke relevant (uten trær etc.)</t>
  </si>
  <si>
    <t>9TS</t>
  </si>
  <si>
    <t>9TS·1</t>
  </si>
  <si>
    <r>
      <t>9TS</t>
    </r>
    <r>
      <rPr>
        <sz val="11"/>
        <color theme="1"/>
        <rFont val="Calibri"/>
        <family val="2"/>
      </rPr>
      <t>·2</t>
    </r>
  </si>
  <si>
    <r>
      <t>9TS</t>
    </r>
    <r>
      <rPr>
        <sz val="11"/>
        <color theme="1"/>
        <rFont val="Calibri"/>
        <family val="2"/>
      </rPr>
      <t>·3</t>
    </r>
  </si>
  <si>
    <t>ABIOTISKE NATURGITTE OBJEKTER</t>
  </si>
  <si>
    <t>BIOTISKE NATURGITTE OBJEKTER</t>
  </si>
  <si>
    <t>BIOTISKE MENNESKESKAPTE OBJEKTER</t>
  </si>
  <si>
    <t>innsjømagasin</t>
  </si>
  <si>
    <t>elvemagasin</t>
  </si>
  <si>
    <t>endret vannføringsregime i elv</t>
  </si>
  <si>
    <t>endret vannstandsvekslingsregime i innsjø</t>
  </si>
  <si>
    <t>kunstig terskel eller annet bunnsubstrat i elv (laksetrapp etc.)</t>
  </si>
  <si>
    <t>utrettet elvestrekning</t>
  </si>
  <si>
    <t>kulvert</t>
  </si>
  <si>
    <t>kunstig vannuttak</t>
  </si>
  <si>
    <t>kunstig vanninnløp</t>
  </si>
  <si>
    <t>TC</t>
  </si>
  <si>
    <t>0C</t>
  </si>
  <si>
    <t>0GY</t>
  </si>
  <si>
    <r>
      <t>lengdeprofil i elv (</t>
    </r>
    <r>
      <rPr>
        <i/>
        <sz val="11"/>
        <color theme="1"/>
        <rFont val="Calibri"/>
        <family val="2"/>
        <scheme val="minor"/>
      </rPr>
      <t>longitudinal profile</t>
    </r>
    <r>
      <rPr>
        <sz val="11"/>
        <color theme="1"/>
        <rFont val="Calibri"/>
        <family val="2"/>
        <scheme val="minor"/>
      </rPr>
      <t>)</t>
    </r>
  </si>
  <si>
    <t>lengdeprofil i elv (longitudinal profile)</t>
  </si>
  <si>
    <r>
      <t>tørrlegging av elv (</t>
    </r>
    <r>
      <rPr>
        <i/>
        <sz val="11"/>
        <color theme="1"/>
        <rFont val="Calibri"/>
        <family val="2"/>
        <scheme val="minor"/>
      </rPr>
      <t>permanence/intermittence</t>
    </r>
    <r>
      <rPr>
        <sz val="11"/>
        <color theme="1"/>
        <rFont val="Calibri"/>
        <family val="2"/>
        <scheme val="minor"/>
      </rPr>
      <t>)</t>
    </r>
  </si>
  <si>
    <t>tørrlegging av elv (permanence/intermittence)</t>
  </si>
  <si>
    <t>elveløpsplanform (planform)</t>
  </si>
  <si>
    <t>elvebunnsubstrat (opphav; jordart)</t>
  </si>
  <si>
    <t xml:space="preserve"> elvetransportert materiale (opphav; jordart)</t>
  </si>
  <si>
    <t>innløpsbekker/elver i innsjø</t>
  </si>
  <si>
    <t>utløpsbekk/elv fra innsjø</t>
  </si>
  <si>
    <t>grunnvannskontakt i innsjø</t>
  </si>
  <si>
    <t>0hz</t>
  </si>
  <si>
    <t>0iz</t>
  </si>
  <si>
    <t>utvider med ett basistrinn for å harmonisere med KI slik at "kildevannspåvirkningen ikke kan være sterkere enn vann,metningen" og for å kunne beskrive vannmetningsvariasjonen på Vestlandet i større detalj</t>
  </si>
  <si>
    <t>nokså fuktig</t>
  </si>
  <si>
    <t>0,1-7</t>
  </si>
  <si>
    <t>EC</t>
  </si>
  <si>
    <r>
      <t>elveløpsbanker (</t>
    </r>
    <r>
      <rPr>
        <i/>
        <sz val="11"/>
        <color theme="1"/>
        <rFont val="Calibri"/>
        <family val="2"/>
        <scheme val="minor"/>
      </rPr>
      <t>bars</t>
    </r>
    <r>
      <rPr>
        <sz val="11"/>
        <color theme="1"/>
        <rFont val="Calibri"/>
        <family val="2"/>
        <scheme val="minor"/>
      </rPr>
      <t>)</t>
    </r>
  </si>
  <si>
    <t>elveløpsbanker (bars)</t>
  </si>
  <si>
    <r>
      <t>sidevegs begrensning av elveløp (</t>
    </r>
    <r>
      <rPr>
        <i/>
        <sz val="11"/>
        <color theme="1"/>
        <rFont val="Calibri"/>
        <family val="2"/>
        <scheme val="minor"/>
      </rPr>
      <t>confinement</t>
    </r>
    <r>
      <rPr>
        <sz val="11"/>
        <color theme="1"/>
        <rFont val="Calibri"/>
        <family val="2"/>
        <scheme val="minor"/>
      </rPr>
      <t>)</t>
    </r>
  </si>
  <si>
    <t>sidevegs begrensning av elveløp (confinement)</t>
  </si>
  <si>
    <r>
      <t>elveløpsøyer (</t>
    </r>
    <r>
      <rPr>
        <i/>
        <sz val="11"/>
        <color theme="1"/>
        <rFont val="Calibri"/>
        <family val="2"/>
        <scheme val="minor"/>
      </rPr>
      <t>river islets</t>
    </r>
    <r>
      <rPr>
        <sz val="11"/>
        <color theme="1"/>
        <rFont val="Calibri"/>
        <family val="2"/>
        <scheme val="minor"/>
      </rPr>
      <t>)</t>
    </r>
  </si>
  <si>
    <t>elveløpsøyer (river islets)</t>
  </si>
  <si>
    <t>massebalanse i elv</t>
  </si>
  <si>
    <t>elveløpssinuousitet</t>
  </si>
  <si>
    <t>strømningsmønster i elv</t>
  </si>
  <si>
    <t>kategorier av reversert menneskepåvirkning som utløser endringsgjeld og initierer langsom suksesjon</t>
  </si>
  <si>
    <t>hevd: åpning av tresjiktet</t>
  </si>
  <si>
    <t>hevd: gjødsling</t>
  </si>
  <si>
    <t>hevd: høstingsintensitet</t>
  </si>
  <si>
    <t>hevd: markbearbeiding</t>
  </si>
  <si>
    <t>hevd: tråkk</t>
  </si>
  <si>
    <t>mindre endring av vannføring i elv</t>
  </si>
  <si>
    <t>mindre endring av vannstandsvekslinger i innsjø</t>
  </si>
  <si>
    <t>mindre påvirkning fra miljøgifter, eutrofiering og annen forurensning</t>
  </si>
  <si>
    <t>K0,KG</t>
  </si>
  <si>
    <t>K0,KB</t>
  </si>
  <si>
    <t>K0,KB,KU</t>
  </si>
  <si>
    <t>K0,KE,KU</t>
  </si>
  <si>
    <t>K0,KC,KU</t>
  </si>
  <si>
    <t>K0,KI</t>
  </si>
  <si>
    <t>K0,KD</t>
  </si>
  <si>
    <t>EI</t>
  </si>
  <si>
    <t>0E</t>
  </si>
  <si>
    <t>FD</t>
  </si>
  <si>
    <t>0fy</t>
  </si>
  <si>
    <t>KA_bc, [UF_ef], VM_bc</t>
  </si>
  <si>
    <t>KA_def, [UF_ef], VM_bc</t>
  </si>
  <si>
    <t>KA_ghi, [UF_ef], VM_bc</t>
  </si>
  <si>
    <t>KA_bc, UF_de, VM_bc, [KI_0a]</t>
  </si>
  <si>
    <t>KA_def, UF_de, VM_bc, [KI_0a]</t>
  </si>
  <si>
    <t>KA_ghi, UF_de, VM_bc, [KI_0a]</t>
  </si>
  <si>
    <t>KA_def, UF_bc, VM_bc, KI_bc</t>
  </si>
  <si>
    <t>KA_ghi, UF_bc, VM_bc, KI_bc</t>
  </si>
  <si>
    <t>KA_bc, UF_ab, VM_bc, [KI_0a, SS_wy]</t>
  </si>
  <si>
    <t>KA_def, UF_ab, VM_bc, KI_bc, [SS_wy]</t>
  </si>
  <si>
    <t>KA_ghi, UF_ab, VM_bc, KI_bc, [SS_wy]</t>
  </si>
  <si>
    <t>KA_bc, UF_cdef, VM_bc, [KI_0a, SS_wy]</t>
  </si>
  <si>
    <t>KA_def, UF_cdef, VM_bc, [KI_0a, SS_wy]</t>
  </si>
  <si>
    <t>KA_ghi, UF_cdef, VM_bc, [KI_0a, SS_wy]</t>
  </si>
  <si>
    <t xml:space="preserve">[SS_ghi, VI_abc], VM_bc, [SA_0abcdefg] </t>
  </si>
  <si>
    <t>KA_bc, UF_defg, VM_bc</t>
  </si>
  <si>
    <t>KA_def, UF_defg, VM_bc</t>
  </si>
  <si>
    <t>KA_ghi, UF_defg, VM_bc</t>
  </si>
  <si>
    <t>substratfrie livsmedier i ferskvann</t>
  </si>
  <si>
    <t>substrat i saltvann</t>
  </si>
  <si>
    <t>substratfrie livsmedier i saltvann</t>
  </si>
  <si>
    <t>dødt plantemateriale i saltvann</t>
  </si>
  <si>
    <t>døde dyr i saltvann</t>
  </si>
  <si>
    <t>syntetiske livsmedier i saltvann</t>
  </si>
  <si>
    <t>hardbunn i saltvann</t>
  </si>
  <si>
    <t>bløtbunn i saltvann</t>
  </si>
  <si>
    <t>biogene karbonatsubstrater fra døde organismer i saltvann</t>
  </si>
  <si>
    <t>levende organismer med karbonatsubstrater i saltvann</t>
  </si>
  <si>
    <t>vedrester</t>
  </si>
  <si>
    <t>saltvannsvannmasser på polar havis</t>
  </si>
  <si>
    <t>ABIOTISKE MENNESKESKAPTE OBJEKTER</t>
  </si>
  <si>
    <t>ABIOTISK ROMLIG STRUKTURVARIASJON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</si>
</sst>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.9"/>
      <color theme="1"/>
      <name val="Calibri"/>
      <family val="2"/>
    </font>
    <font>
      <b/>
      <sz val="11"/>
      <color rgb="FF00CC00"/>
      <name val="Calibri"/>
      <family val="2"/>
      <scheme val="minor"/>
    </font>
    <font>
      <sz val="11"/>
      <color rgb="FF00CC00"/>
      <name val="Calibri"/>
      <family val="2"/>
      <scheme val="minor"/>
    </font>
    <font>
      <sz val="11"/>
      <color rgb="FF00CC00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EC26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A21"/>
        <bgColor indexed="64"/>
      </patternFill>
    </fill>
    <fill>
      <patternFill patternType="solid">
        <fgColor rgb="FFF19A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164" fontId="1" fillId="3" borderId="0" xfId="0" applyNumberFormat="1" applyFon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164" fontId="0" fillId="3" borderId="0" xfId="0" applyNumberForma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6" borderId="0" xfId="0" applyFill="1" applyBorder="1" applyAlignment="1">
      <alignment horizontal="center" vertical="top"/>
    </xf>
    <xf numFmtId="0" fontId="0" fillId="0" borderId="0" xfId="0" applyBorder="1"/>
    <xf numFmtId="0" fontId="0" fillId="6" borderId="5" xfId="0" applyFill="1" applyBorder="1" applyAlignment="1">
      <alignment horizontal="center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7" borderId="3" xfId="0" applyFill="1" applyBorder="1"/>
    <xf numFmtId="0" fontId="0" fillId="7" borderId="0" xfId="0" applyFill="1" applyBorder="1" applyAlignment="1">
      <alignment horizontal="center" vertical="top"/>
    </xf>
    <xf numFmtId="0" fontId="0" fillId="7" borderId="4" xfId="0" applyFill="1" applyBorder="1"/>
    <xf numFmtId="0" fontId="0" fillId="7" borderId="5" xfId="0" applyFill="1" applyBorder="1" applyAlignment="1">
      <alignment horizontal="center" vertical="top"/>
    </xf>
    <xf numFmtId="0" fontId="0" fillId="8" borderId="0" xfId="0" applyFill="1" applyBorder="1" applyAlignment="1">
      <alignment horizontal="center" vertical="top"/>
    </xf>
    <xf numFmtId="164" fontId="0" fillId="8" borderId="0" xfId="0" applyNumberFormat="1" applyFill="1" applyBorder="1" applyAlignment="1">
      <alignment horizontal="center" vertical="top"/>
    </xf>
    <xf numFmtId="164" fontId="0" fillId="8" borderId="0" xfId="0" quotePrefix="1" applyNumberFormat="1" applyFill="1" applyBorder="1" applyAlignment="1">
      <alignment horizontal="center" vertical="top"/>
    </xf>
    <xf numFmtId="0" fontId="0" fillId="8" borderId="5" xfId="0" applyFill="1" applyBorder="1" applyAlignment="1">
      <alignment horizontal="center" vertical="top"/>
    </xf>
    <xf numFmtId="164" fontId="0" fillId="8" borderId="5" xfId="0" applyNumberFormat="1" applyFill="1" applyBorder="1" applyAlignment="1">
      <alignment horizontal="center" vertical="top"/>
    </xf>
    <xf numFmtId="0" fontId="0" fillId="9" borderId="0" xfId="0" applyFill="1" applyBorder="1" applyAlignment="1">
      <alignment horizontal="center" vertical="top"/>
    </xf>
    <xf numFmtId="0" fontId="0" fillId="9" borderId="5" xfId="0" applyFill="1" applyBorder="1" applyAlignment="1">
      <alignment horizontal="center" vertical="top"/>
    </xf>
    <xf numFmtId="0" fontId="0" fillId="10" borderId="0" xfId="0" applyFill="1" applyBorder="1" applyAlignment="1">
      <alignment horizontal="center" vertical="top"/>
    </xf>
    <xf numFmtId="0" fontId="0" fillId="10" borderId="0" xfId="0" quotePrefix="1" applyFill="1" applyBorder="1" applyAlignment="1">
      <alignment horizontal="center" vertical="top"/>
    </xf>
    <xf numFmtId="0" fontId="0" fillId="10" borderId="0" xfId="0" quotePrefix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top"/>
    </xf>
    <xf numFmtId="0" fontId="0" fillId="10" borderId="5" xfId="0" quotePrefix="1" applyFill="1" applyBorder="1" applyAlignment="1">
      <alignment horizontal="center" vertical="top"/>
    </xf>
    <xf numFmtId="0" fontId="0" fillId="11" borderId="0" xfId="0" applyFill="1" applyBorder="1" applyAlignment="1">
      <alignment horizontal="center" vertical="top"/>
    </xf>
    <xf numFmtId="0" fontId="0" fillId="11" borderId="5" xfId="0" applyFill="1" applyBorder="1" applyAlignment="1">
      <alignment horizontal="center" vertical="top"/>
    </xf>
    <xf numFmtId="0" fontId="0" fillId="5" borderId="0" xfId="0" quotePrefix="1" applyFill="1" applyAlignment="1">
      <alignment horizontal="center" vertical="top"/>
    </xf>
    <xf numFmtId="0" fontId="0" fillId="2" borderId="9" xfId="0" applyFill="1" applyBorder="1"/>
    <xf numFmtId="0" fontId="0" fillId="3" borderId="9" xfId="0" applyFill="1" applyBorder="1" applyAlignment="1">
      <alignment horizontal="center" vertical="top"/>
    </xf>
    <xf numFmtId="164" fontId="0" fillId="3" borderId="9" xfId="0" applyNumberFormat="1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6" borderId="9" xfId="0" applyFill="1" applyBorder="1" applyAlignment="1">
      <alignment horizontal="center" vertical="top"/>
    </xf>
    <xf numFmtId="0" fontId="0" fillId="0" borderId="9" xfId="0" applyBorder="1"/>
    <xf numFmtId="0" fontId="1" fillId="12" borderId="1" xfId="0" applyFont="1" applyFill="1" applyBorder="1"/>
    <xf numFmtId="0" fontId="0" fillId="12" borderId="2" xfId="0" applyFill="1" applyBorder="1" applyAlignment="1">
      <alignment horizontal="center" vertical="top"/>
    </xf>
    <xf numFmtId="164" fontId="0" fillId="12" borderId="2" xfId="0" applyNumberFormat="1" applyFill="1" applyBorder="1" applyAlignment="1">
      <alignment horizontal="center" vertical="top"/>
    </xf>
    <xf numFmtId="0" fontId="0" fillId="12" borderId="2" xfId="0" quotePrefix="1" applyFill="1" applyBorder="1" applyAlignment="1">
      <alignment horizontal="center" vertical="top"/>
    </xf>
    <xf numFmtId="0" fontId="0" fillId="12" borderId="2" xfId="0" quotePrefix="1" applyFill="1" applyBorder="1" applyAlignment="1">
      <alignment horizontal="center" vertical="center"/>
    </xf>
    <xf numFmtId="0" fontId="0" fillId="12" borderId="6" xfId="0" applyFill="1" applyBorder="1" applyAlignment="1">
      <alignment horizontal="left" vertical="top"/>
    </xf>
    <xf numFmtId="0" fontId="0" fillId="12" borderId="0" xfId="0" applyFill="1"/>
    <xf numFmtId="0" fontId="1" fillId="12" borderId="0" xfId="0" applyFont="1" applyFill="1"/>
    <xf numFmtId="0" fontId="0" fillId="12" borderId="0" xfId="0" applyFill="1" applyAlignment="1">
      <alignment horizontal="center" vertical="top"/>
    </xf>
    <xf numFmtId="164" fontId="0" fillId="12" borderId="0" xfId="0" applyNumberFormat="1" applyFill="1" applyAlignment="1">
      <alignment horizontal="center" vertical="top"/>
    </xf>
    <xf numFmtId="0" fontId="0" fillId="12" borderId="0" xfId="0" applyFill="1" applyAlignment="1">
      <alignment horizontal="left" vertical="top"/>
    </xf>
    <xf numFmtId="0" fontId="3" fillId="6" borderId="0" xfId="0" applyFont="1" applyFill="1" applyAlignment="1">
      <alignment horizontal="center" vertical="top"/>
    </xf>
    <xf numFmtId="0" fontId="0" fillId="0" borderId="0" xfId="0" applyFont="1"/>
    <xf numFmtId="0" fontId="0" fillId="0" borderId="0" xfId="0" quotePrefix="1"/>
    <xf numFmtId="0" fontId="3" fillId="0" borderId="0" xfId="0" applyFont="1"/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2" borderId="0" xfId="0" applyFill="1" applyBorder="1"/>
    <xf numFmtId="0" fontId="0" fillId="2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164" fontId="0" fillId="3" borderId="0" xfId="0" applyNumberFormat="1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5" borderId="0" xfId="0" applyFill="1" applyBorder="1" applyAlignment="1">
      <alignment horizontal="center" vertical="top"/>
    </xf>
    <xf numFmtId="0" fontId="0" fillId="5" borderId="0" xfId="0" quotePrefix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12" borderId="7" xfId="0" applyFill="1" applyBorder="1" applyAlignment="1">
      <alignment horizontal="left" vertical="top"/>
    </xf>
    <xf numFmtId="0" fontId="0" fillId="13" borderId="0" xfId="0" applyFill="1" applyBorder="1" applyAlignment="1">
      <alignment horizontal="center" vertical="top"/>
    </xf>
    <xf numFmtId="0" fontId="0" fillId="13" borderId="3" xfId="0" applyFill="1" applyBorder="1"/>
    <xf numFmtId="0" fontId="0" fillId="14" borderId="0" xfId="0" applyFill="1" applyBorder="1" applyAlignment="1">
      <alignment horizontal="center" vertical="top"/>
    </xf>
    <xf numFmtId="164" fontId="0" fillId="14" borderId="0" xfId="0" applyNumberFormat="1" applyFill="1" applyBorder="1" applyAlignment="1">
      <alignment horizontal="center" vertical="top"/>
    </xf>
    <xf numFmtId="0" fontId="0" fillId="15" borderId="0" xfId="0" applyFill="1" applyBorder="1" applyAlignment="1">
      <alignment horizontal="center" vertical="top"/>
    </xf>
    <xf numFmtId="0" fontId="0" fillId="16" borderId="0" xfId="0" applyFill="1" applyBorder="1" applyAlignment="1">
      <alignment horizontal="center" vertical="top"/>
    </xf>
    <xf numFmtId="0" fontId="0" fillId="16" borderId="0" xfId="0" quotePrefix="1" applyFill="1" applyBorder="1" applyAlignment="1">
      <alignment horizontal="center" vertical="top"/>
    </xf>
    <xf numFmtId="0" fontId="0" fillId="16" borderId="0" xfId="0" quotePrefix="1" applyFill="1" applyBorder="1" applyAlignment="1">
      <alignment horizontal="center" vertical="center"/>
    </xf>
    <xf numFmtId="0" fontId="0" fillId="17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6" borderId="0" xfId="0" quotePrefix="1" applyFill="1" applyBorder="1" applyAlignment="1">
      <alignment horizontal="center" vertical="top"/>
    </xf>
    <xf numFmtId="0" fontId="0" fillId="6" borderId="0" xfId="0" quotePrefix="1" applyFill="1" applyAlignment="1">
      <alignment horizontal="center" vertical="top"/>
    </xf>
    <xf numFmtId="17" fontId="0" fillId="10" borderId="0" xfId="0" quotePrefix="1" applyNumberFormat="1" applyFill="1" applyBorder="1" applyAlignment="1">
      <alignment horizontal="center" vertical="top"/>
    </xf>
    <xf numFmtId="0" fontId="0" fillId="18" borderId="0" xfId="0" applyFill="1" applyAlignment="1">
      <alignment horizontal="center" vertical="top"/>
    </xf>
    <xf numFmtId="164" fontId="0" fillId="18" borderId="0" xfId="0" applyNumberFormat="1" applyFill="1" applyAlignment="1">
      <alignment horizontal="center" vertical="top"/>
    </xf>
    <xf numFmtId="0" fontId="0" fillId="5" borderId="0" xfId="0" quotePrefix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top"/>
    </xf>
    <xf numFmtId="0" fontId="0" fillId="18" borderId="0" xfId="0" applyFill="1" applyAlignment="1">
      <alignment horizontal="center" vertical="center"/>
    </xf>
    <xf numFmtId="0" fontId="0" fillId="18" borderId="0" xfId="0" applyFill="1" applyBorder="1"/>
    <xf numFmtId="0" fontId="6" fillId="18" borderId="0" xfId="0" applyFont="1" applyFill="1" applyAlignment="1">
      <alignment horizontal="center" vertical="top"/>
    </xf>
    <xf numFmtId="0" fontId="0" fillId="0" borderId="0" xfId="0" applyFill="1"/>
    <xf numFmtId="0" fontId="0" fillId="11" borderId="0" xfId="0" quotePrefix="1" applyFill="1" applyBorder="1" applyAlignment="1">
      <alignment horizontal="center" vertical="top"/>
    </xf>
    <xf numFmtId="0" fontId="0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top"/>
    </xf>
    <xf numFmtId="1" fontId="0" fillId="5" borderId="0" xfId="0" quotePrefix="1" applyNumberFormat="1" applyFill="1" applyBorder="1" applyAlignment="1">
      <alignment horizontal="center" vertical="top"/>
    </xf>
    <xf numFmtId="16" fontId="0" fillId="6" borderId="0" xfId="0" applyNumberFormat="1" applyFill="1" applyBorder="1" applyAlignment="1">
      <alignment horizontal="center" vertical="top"/>
    </xf>
    <xf numFmtId="0" fontId="1" fillId="0" borderId="0" xfId="0" applyFont="1" applyFill="1"/>
    <xf numFmtId="0" fontId="0" fillId="0" borderId="0" xfId="0" applyFill="1" applyBorder="1"/>
    <xf numFmtId="0" fontId="0" fillId="0" borderId="7" xfId="0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10" borderId="0" xfId="0" quotePrefix="1" applyFill="1" applyAlignment="1">
      <alignment horizontal="center" vertical="top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top"/>
    </xf>
    <xf numFmtId="0" fontId="1" fillId="12" borderId="3" xfId="0" applyFont="1" applyFill="1" applyBorder="1"/>
    <xf numFmtId="0" fontId="0" fillId="12" borderId="0" xfId="0" applyFill="1" applyBorder="1" applyAlignment="1">
      <alignment horizontal="center" vertical="top"/>
    </xf>
    <xf numFmtId="164" fontId="0" fillId="12" borderId="0" xfId="0" applyNumberFormat="1" applyFill="1" applyBorder="1" applyAlignment="1">
      <alignment horizontal="center" vertical="top"/>
    </xf>
    <xf numFmtId="0" fontId="0" fillId="12" borderId="0" xfId="0" quotePrefix="1" applyFill="1" applyBorder="1" applyAlignment="1">
      <alignment horizontal="center" vertical="top"/>
    </xf>
    <xf numFmtId="0" fontId="0" fillId="0" borderId="7" xfId="0" quotePrefix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12" borderId="10" xfId="0" applyFill="1" applyBorder="1" applyAlignment="1">
      <alignment horizontal="center" vertical="top"/>
    </xf>
    <xf numFmtId="0" fontId="0" fillId="12" borderId="10" xfId="0" applyFill="1" applyBorder="1" applyAlignment="1">
      <alignment horizontal="left" vertical="top"/>
    </xf>
    <xf numFmtId="0" fontId="0" fillId="0" borderId="10" xfId="0" applyFill="1" applyBorder="1"/>
    <xf numFmtId="0" fontId="1" fillId="12" borderId="0" xfId="0" applyFont="1" applyFill="1" applyBorder="1"/>
    <xf numFmtId="0" fontId="0" fillId="3" borderId="5" xfId="0" applyFill="1" applyBorder="1" applyAlignment="1">
      <alignment horizontal="center" vertical="top"/>
    </xf>
    <xf numFmtId="164" fontId="0" fillId="3" borderId="5" xfId="0" applyNumberFormat="1" applyFill="1" applyBorder="1" applyAlignment="1">
      <alignment horizontal="center" vertical="top"/>
    </xf>
    <xf numFmtId="0" fontId="0" fillId="10" borderId="5" xfId="0" quotePrefix="1" applyFill="1" applyBorder="1" applyAlignment="1">
      <alignment horizontal="center" vertical="center"/>
    </xf>
    <xf numFmtId="0" fontId="0" fillId="7" borderId="5" xfId="0" applyFill="1" applyBorder="1"/>
    <xf numFmtId="0" fontId="0" fillId="12" borderId="0" xfId="0" quotePrefix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0" fillId="5" borderId="5" xfId="0" quotePrefix="1" applyFill="1" applyBorder="1" applyAlignment="1">
      <alignment horizontal="center" vertical="top"/>
    </xf>
    <xf numFmtId="0" fontId="0" fillId="0" borderId="5" xfId="0" applyFill="1" applyBorder="1"/>
    <xf numFmtId="0" fontId="12" fillId="6" borderId="0" xfId="0" applyFont="1" applyFill="1" applyBorder="1" applyAlignment="1">
      <alignment horizontal="center" vertical="top"/>
    </xf>
    <xf numFmtId="0" fontId="0" fillId="5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F19A65"/>
      <color rgb="FFFF7C80"/>
      <color rgb="FFFFCA21"/>
      <color rgb="FF8EC2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7AAA-3620-470A-B89E-02DA8C16A075}">
  <dimension ref="A1:C14"/>
  <sheetViews>
    <sheetView workbookViewId="0">
      <selection activeCell="A14" sqref="A14"/>
    </sheetView>
  </sheetViews>
  <sheetFormatPr defaultRowHeight="14.4" x14ac:dyDescent="0.3"/>
  <sheetData>
    <row r="1" spans="1:3" x14ac:dyDescent="0.3">
      <c r="A1" t="s">
        <v>4923</v>
      </c>
    </row>
    <row r="2" spans="1:3" x14ac:dyDescent="0.3">
      <c r="A2" t="s">
        <v>1326</v>
      </c>
    </row>
    <row r="3" spans="1:3" x14ac:dyDescent="0.3">
      <c r="A3" s="66" t="s">
        <v>261</v>
      </c>
      <c r="B3" t="s">
        <v>1248</v>
      </c>
    </row>
    <row r="4" spans="1:3" x14ac:dyDescent="0.3">
      <c r="B4" s="64" t="s">
        <v>227</v>
      </c>
    </row>
    <row r="5" spans="1:3" x14ac:dyDescent="0.3">
      <c r="B5" s="64"/>
      <c r="C5" t="s">
        <v>1249</v>
      </c>
    </row>
    <row r="6" spans="1:3" x14ac:dyDescent="0.3">
      <c r="B6" t="s">
        <v>228</v>
      </c>
    </row>
    <row r="7" spans="1:3" x14ac:dyDescent="0.3">
      <c r="C7" t="s">
        <v>1250</v>
      </c>
    </row>
    <row r="8" spans="1:3" x14ac:dyDescent="0.3">
      <c r="B8" s="64" t="s">
        <v>229</v>
      </c>
    </row>
    <row r="9" spans="1:3" x14ac:dyDescent="0.3">
      <c r="C9" s="65" t="s">
        <v>233</v>
      </c>
    </row>
    <row r="10" spans="1:3" x14ac:dyDescent="0.3">
      <c r="C10" t="s">
        <v>234</v>
      </c>
    </row>
    <row r="11" spans="1:3" x14ac:dyDescent="0.3">
      <c r="C11" t="s">
        <v>235</v>
      </c>
    </row>
    <row r="12" spans="1:3" x14ac:dyDescent="0.3">
      <c r="C12" s="66" t="s">
        <v>230</v>
      </c>
    </row>
    <row r="14" spans="1:3" x14ac:dyDescent="0.3">
      <c r="A14" t="s">
        <v>4924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710D-1ADC-4D7D-B9BA-973FBD776E63}">
  <dimension ref="A1:U1299"/>
  <sheetViews>
    <sheetView tabSelected="1" zoomScaleNormal="100" workbookViewId="0">
      <pane xSplit="2" ySplit="1" topLeftCell="C1267" activePane="bottomRight" state="frozen"/>
      <selection pane="topRight" activeCell="C1" sqref="C1"/>
      <selection pane="bottomLeft" activeCell="A2" sqref="A2"/>
      <selection pane="bottomRight" activeCell="B1276" sqref="B1276"/>
    </sheetView>
  </sheetViews>
  <sheetFormatPr defaultRowHeight="14.4" x14ac:dyDescent="0.3"/>
  <cols>
    <col min="1" max="1" width="29.88671875" style="4" customWidth="1"/>
    <col min="2" max="2" width="16.5546875" style="5" customWidth="1"/>
    <col min="3" max="3" width="5.88671875" style="8" customWidth="1"/>
    <col min="4" max="4" width="5.33203125" style="9" customWidth="1"/>
    <col min="5" max="5" width="6.109375" style="8" customWidth="1"/>
    <col min="6" max="6" width="6.44140625" style="11" customWidth="1"/>
    <col min="7" max="7" width="7.109375" style="11" customWidth="1"/>
    <col min="8" max="8" width="6.44140625" style="11" customWidth="1"/>
    <col min="9" max="9" width="7.109375" style="11" customWidth="1"/>
    <col min="10" max="10" width="9.21875" style="13" customWidth="1"/>
    <col min="11" max="11" width="30.5546875" style="13" customWidth="1"/>
    <col min="12" max="12" width="10.88671875" style="13" customWidth="1"/>
    <col min="13" max="13" width="39.21875" style="13" customWidth="1"/>
    <col min="14" max="15" width="6.6640625" style="13" customWidth="1"/>
    <col min="16" max="16" width="8.6640625" style="13" customWidth="1"/>
    <col min="17" max="17" width="26.33203125" style="13" customWidth="1"/>
    <col min="18" max="18" width="12.21875" style="13" customWidth="1"/>
    <col min="19" max="19" width="18.88671875" style="15" customWidth="1"/>
    <col min="20" max="20" width="13.33203125" style="15" customWidth="1"/>
    <col min="21" max="21" width="48.44140625" style="25" customWidth="1"/>
  </cols>
  <sheetData>
    <row r="1" spans="1:21" s="1" customFormat="1" ht="15" thickBot="1" x14ac:dyDescent="0.35">
      <c r="A1" s="115" t="s">
        <v>1</v>
      </c>
      <c r="B1" s="3" t="s">
        <v>2</v>
      </c>
      <c r="C1" s="6" t="s">
        <v>19</v>
      </c>
      <c r="D1" s="7" t="s">
        <v>20</v>
      </c>
      <c r="E1" s="6" t="s">
        <v>21</v>
      </c>
      <c r="F1" s="10" t="s">
        <v>25</v>
      </c>
      <c r="G1" s="10" t="s">
        <v>24</v>
      </c>
      <c r="H1" s="10" t="s">
        <v>23</v>
      </c>
      <c r="I1" s="10" t="s">
        <v>22</v>
      </c>
      <c r="J1" s="12" t="s">
        <v>26</v>
      </c>
      <c r="K1" s="12" t="s">
        <v>27</v>
      </c>
      <c r="L1" s="12" t="s">
        <v>28</v>
      </c>
      <c r="M1" s="12" t="s">
        <v>3</v>
      </c>
      <c r="N1" s="12" t="s">
        <v>29</v>
      </c>
      <c r="O1" s="12" t="s">
        <v>30</v>
      </c>
      <c r="P1" s="12" t="s">
        <v>60</v>
      </c>
      <c r="Q1" s="12" t="s">
        <v>61</v>
      </c>
      <c r="R1" s="12" t="s">
        <v>17</v>
      </c>
      <c r="S1" s="14" t="s">
        <v>4</v>
      </c>
      <c r="T1" s="14" t="s">
        <v>5</v>
      </c>
      <c r="U1" s="116" t="s">
        <v>6</v>
      </c>
    </row>
    <row r="2" spans="1:21" s="58" customFormat="1" x14ac:dyDescent="0.3">
      <c r="A2" s="52" t="s">
        <v>54</v>
      </c>
      <c r="B2" s="53"/>
      <c r="C2" s="53"/>
      <c r="D2" s="54"/>
      <c r="E2" s="53"/>
      <c r="F2" s="53"/>
      <c r="G2" s="53"/>
      <c r="H2" s="53"/>
      <c r="I2" s="53"/>
      <c r="J2" s="53"/>
      <c r="K2" s="53"/>
      <c r="L2" s="53"/>
      <c r="M2" s="55"/>
      <c r="N2" s="55"/>
      <c r="O2" s="55"/>
      <c r="P2" s="55"/>
      <c r="Q2" s="55"/>
      <c r="R2" s="55"/>
      <c r="S2" s="53"/>
      <c r="T2" s="53"/>
      <c r="U2" s="57"/>
    </row>
    <row r="3" spans="1:21" x14ac:dyDescent="0.3">
      <c r="A3" s="81" t="str">
        <f t="shared" ref="A3:A9" si="0">_xlfn.CONCAT(C3,"-",D3,"-",E3,"-",F3,"-",G3,"-",H3,"-",I3,"-",J3,"-",L3,"-",P3)</f>
        <v>NiN-3.0-V-A-N-LM-GK-W-KA-W</v>
      </c>
      <c r="B3" s="80" t="str">
        <f>_xlfn.CONCAT(H3,"-",L3)</f>
        <v>LM-KA</v>
      </c>
      <c r="C3" s="30" t="s">
        <v>7</v>
      </c>
      <c r="D3" s="32" t="s">
        <v>14</v>
      </c>
      <c r="E3" s="30" t="s">
        <v>0</v>
      </c>
      <c r="F3" s="35" t="s">
        <v>8</v>
      </c>
      <c r="G3" s="35" t="s">
        <v>9</v>
      </c>
      <c r="H3" s="35" t="s">
        <v>4094</v>
      </c>
      <c r="I3" s="35" t="s">
        <v>10</v>
      </c>
      <c r="J3" s="37" t="s">
        <v>13</v>
      </c>
      <c r="K3" s="37"/>
      <c r="L3" s="37" t="s">
        <v>11</v>
      </c>
      <c r="M3" s="37" t="s">
        <v>12</v>
      </c>
      <c r="N3" s="37" t="s">
        <v>13</v>
      </c>
      <c r="O3" s="37" t="s">
        <v>610</v>
      </c>
      <c r="P3" s="37" t="s">
        <v>13</v>
      </c>
      <c r="Q3" s="37"/>
      <c r="R3" s="37" t="s">
        <v>15</v>
      </c>
      <c r="S3" s="42" t="s">
        <v>11</v>
      </c>
      <c r="T3" s="42" t="s">
        <v>231</v>
      </c>
      <c r="U3" s="92" t="s">
        <v>18</v>
      </c>
    </row>
    <row r="4" spans="1:21" x14ac:dyDescent="0.3">
      <c r="A4" s="26" t="str">
        <f t="shared" si="0"/>
        <v>NiN-3.0-V-A-N-LM-GK-W-KA-a</v>
      </c>
      <c r="B4" s="27" t="str">
        <f>_xlfn.CONCAT(H4,"-",L4,"_",P4)</f>
        <v>LM-KA_a</v>
      </c>
      <c r="C4" s="8" t="s">
        <v>7</v>
      </c>
      <c r="D4" s="9" t="s">
        <v>14</v>
      </c>
      <c r="E4" s="8" t="s">
        <v>0</v>
      </c>
      <c r="F4" s="11" t="s">
        <v>8</v>
      </c>
      <c r="G4" s="11" t="s">
        <v>9</v>
      </c>
      <c r="H4" s="11" t="s">
        <v>4094</v>
      </c>
      <c r="I4" s="11" t="s">
        <v>10</v>
      </c>
      <c r="J4" s="13" t="s">
        <v>13</v>
      </c>
      <c r="L4" s="13" t="s">
        <v>11</v>
      </c>
      <c r="M4" s="13" t="s">
        <v>12</v>
      </c>
      <c r="N4" s="13" t="s">
        <v>13</v>
      </c>
      <c r="O4" s="13" t="s">
        <v>610</v>
      </c>
      <c r="P4" s="13" t="s">
        <v>62</v>
      </c>
      <c r="Q4" s="13" t="s">
        <v>63</v>
      </c>
      <c r="S4" s="18" t="s">
        <v>11</v>
      </c>
      <c r="T4" s="18" t="s">
        <v>16</v>
      </c>
      <c r="U4" s="23"/>
    </row>
    <row r="5" spans="1:21" x14ac:dyDescent="0.3">
      <c r="A5" s="81" t="str">
        <f>_xlfn.CONCAT(C5,"-",D5,"-",E5,"-",F5,"-",G5,"-",H5,"-",I5,"-",J5,"-",L5,"-",P5)</f>
        <v>NiN-3.0-V-A-N-LM-GE-EL-EH-W</v>
      </c>
      <c r="B5" s="80" t="str">
        <f>_xlfn.CONCAT(H5,"-",J5,"-",L5)</f>
        <v>LM-EL-EH</v>
      </c>
      <c r="C5" s="30" t="s">
        <v>7</v>
      </c>
      <c r="D5" s="32" t="s">
        <v>14</v>
      </c>
      <c r="E5" s="30" t="s">
        <v>0</v>
      </c>
      <c r="F5" s="35" t="s">
        <v>8</v>
      </c>
      <c r="G5" s="35" t="s">
        <v>9</v>
      </c>
      <c r="H5" s="35" t="s">
        <v>4094</v>
      </c>
      <c r="I5" s="35" t="s">
        <v>75</v>
      </c>
      <c r="J5" s="37" t="s">
        <v>76</v>
      </c>
      <c r="K5" s="37" t="s">
        <v>77</v>
      </c>
      <c r="L5" s="37" t="s">
        <v>78</v>
      </c>
      <c r="M5" s="37" t="s">
        <v>79</v>
      </c>
      <c r="N5" s="37" t="s">
        <v>13</v>
      </c>
      <c r="O5" s="37" t="s">
        <v>610</v>
      </c>
      <c r="P5" s="37" t="s">
        <v>13</v>
      </c>
      <c r="Q5" s="37"/>
      <c r="R5" s="37" t="s">
        <v>80</v>
      </c>
      <c r="S5" s="42" t="s">
        <v>81</v>
      </c>
      <c r="T5" s="42" t="s">
        <v>83</v>
      </c>
      <c r="U5" s="92" t="s">
        <v>82</v>
      </c>
    </row>
    <row r="6" spans="1:21" x14ac:dyDescent="0.3">
      <c r="A6" s="81" t="str">
        <f>_xlfn.CONCAT(C6,"-",D6,"-",E6,"-",F6,"-",G6,"-",H6,"-",I6,"-",J6,"-",L6,"-",P6)</f>
        <v>NiN-3.0-V-A-M-LM-FK-W-HR-W</v>
      </c>
      <c r="B6" s="80" t="str">
        <f>_xlfn.CONCAT(H6,"-",L6)</f>
        <v>LM-HR</v>
      </c>
      <c r="C6" s="30" t="s">
        <v>7</v>
      </c>
      <c r="D6" s="32" t="s">
        <v>14</v>
      </c>
      <c r="E6" s="30" t="s">
        <v>0</v>
      </c>
      <c r="F6" s="35" t="s">
        <v>8</v>
      </c>
      <c r="G6" s="35" t="s">
        <v>55</v>
      </c>
      <c r="H6" s="35" t="s">
        <v>4094</v>
      </c>
      <c r="I6" s="35" t="s">
        <v>56</v>
      </c>
      <c r="J6" s="37" t="s">
        <v>13</v>
      </c>
      <c r="K6" s="37"/>
      <c r="L6" s="37" t="s">
        <v>57</v>
      </c>
      <c r="M6" s="37" t="s">
        <v>58</v>
      </c>
      <c r="N6" s="37" t="s">
        <v>13</v>
      </c>
      <c r="O6" s="37" t="s">
        <v>610</v>
      </c>
      <c r="P6" s="37" t="s">
        <v>13</v>
      </c>
      <c r="Q6" s="37"/>
      <c r="R6" s="37" t="s">
        <v>59</v>
      </c>
      <c r="S6" s="42" t="s">
        <v>57</v>
      </c>
      <c r="T6" s="42" t="s">
        <v>16</v>
      </c>
      <c r="U6" s="92"/>
    </row>
    <row r="7" spans="1:21" x14ac:dyDescent="0.3">
      <c r="A7" s="81" t="str">
        <f t="shared" si="0"/>
        <v>NiN-3.0-V-A-M-KM-FE-W-LS-W</v>
      </c>
      <c r="B7" s="80" t="str">
        <f>_xlfn.CONCAT(H7,"-",J7,"-",L7)</f>
        <v>KM-W-LS</v>
      </c>
      <c r="C7" s="30" t="s">
        <v>7</v>
      </c>
      <c r="D7" s="32" t="s">
        <v>14</v>
      </c>
      <c r="E7" s="30" t="s">
        <v>0</v>
      </c>
      <c r="F7" s="35" t="s">
        <v>8</v>
      </c>
      <c r="G7" s="35" t="s">
        <v>55</v>
      </c>
      <c r="H7" s="35" t="s">
        <v>4095</v>
      </c>
      <c r="I7" s="35" t="s">
        <v>64</v>
      </c>
      <c r="J7" s="37" t="s">
        <v>13</v>
      </c>
      <c r="K7" s="37"/>
      <c r="L7" s="37" t="s">
        <v>65</v>
      </c>
      <c r="M7" s="37" t="s">
        <v>66</v>
      </c>
      <c r="N7" s="37" t="s">
        <v>13</v>
      </c>
      <c r="O7" s="37" t="s">
        <v>603</v>
      </c>
      <c r="P7" s="37" t="s">
        <v>13</v>
      </c>
      <c r="Q7" s="37"/>
      <c r="R7" s="37" t="s">
        <v>67</v>
      </c>
      <c r="S7" s="42" t="s">
        <v>68</v>
      </c>
      <c r="T7" s="42" t="s">
        <v>16</v>
      </c>
      <c r="U7" s="92"/>
    </row>
    <row r="8" spans="1:21" x14ac:dyDescent="0.3">
      <c r="A8" s="26" t="str">
        <f t="shared" si="0"/>
        <v>NiN-3.0-V-A-M-KM-FE-W-LS-PH</v>
      </c>
      <c r="B8" s="27" t="str">
        <f>_xlfn.CONCAT(H8,"-",J8,"-",L8,"-",P8)</f>
        <v>KM-W-LS-PH</v>
      </c>
      <c r="C8" s="8" t="s">
        <v>7</v>
      </c>
      <c r="D8" s="9" t="s">
        <v>14</v>
      </c>
      <c r="E8" s="8" t="s">
        <v>0</v>
      </c>
      <c r="F8" s="11" t="s">
        <v>8</v>
      </c>
      <c r="G8" s="11" t="s">
        <v>55</v>
      </c>
      <c r="H8" s="11" t="s">
        <v>4095</v>
      </c>
      <c r="I8" s="11" t="s">
        <v>64</v>
      </c>
      <c r="J8" s="13" t="s">
        <v>13</v>
      </c>
      <c r="L8" s="13" t="s">
        <v>65</v>
      </c>
      <c r="M8" s="13" t="s">
        <v>66</v>
      </c>
      <c r="N8" s="13" t="s">
        <v>13</v>
      </c>
      <c r="O8" s="13" t="s">
        <v>603</v>
      </c>
      <c r="P8" s="13" t="s">
        <v>69</v>
      </c>
      <c r="Q8" s="13" t="s">
        <v>70</v>
      </c>
      <c r="S8" s="18" t="s">
        <v>71</v>
      </c>
      <c r="T8" s="18" t="s">
        <v>16</v>
      </c>
      <c r="U8" s="23"/>
    </row>
    <row r="9" spans="1:21" x14ac:dyDescent="0.3">
      <c r="A9" s="26" t="str">
        <f t="shared" si="0"/>
        <v>NiN-3.0-V-A-M-KM-FE-W-LS-U</v>
      </c>
      <c r="B9" s="27" t="str">
        <f>_xlfn.CONCAT(H9,"-",J9,"-",L9,"-",P9)</f>
        <v>KM-W-LS-U</v>
      </c>
      <c r="C9" s="8" t="s">
        <v>7</v>
      </c>
      <c r="D9" s="9" t="s">
        <v>14</v>
      </c>
      <c r="E9" s="8" t="s">
        <v>0</v>
      </c>
      <c r="F9" s="11" t="s">
        <v>8</v>
      </c>
      <c r="G9" s="11" t="s">
        <v>55</v>
      </c>
      <c r="H9" s="11" t="s">
        <v>4095</v>
      </c>
      <c r="I9" s="11" t="s">
        <v>64</v>
      </c>
      <c r="J9" s="13" t="s">
        <v>13</v>
      </c>
      <c r="L9" s="13" t="s">
        <v>65</v>
      </c>
      <c r="M9" s="13" t="s">
        <v>66</v>
      </c>
      <c r="N9" s="13" t="s">
        <v>13</v>
      </c>
      <c r="O9" s="13" t="s">
        <v>603</v>
      </c>
      <c r="P9" s="13" t="s">
        <v>73</v>
      </c>
      <c r="Q9" s="13" t="s">
        <v>72</v>
      </c>
      <c r="S9" s="18" t="s">
        <v>74</v>
      </c>
      <c r="T9" s="18" t="s">
        <v>16</v>
      </c>
      <c r="U9" s="23"/>
    </row>
    <row r="10" spans="1:21" x14ac:dyDescent="0.3">
      <c r="A10" s="81" t="str">
        <f t="shared" ref="A10" si="1">_xlfn.CONCAT(C10,"-",D10,"-",E10,"-",F10,"-",G10,"-",H10,"-",I10,"-",J10,"-",L10,"-",P10)</f>
        <v>NiN-3.0-V-A-N-NO-GE-DL-ML-W</v>
      </c>
      <c r="B10" s="80" t="str">
        <f t="shared" ref="B10" si="2">_xlfn.CONCAT(H10,"-",J10,"-",L10,IF(N10="W","","n158"))</f>
        <v>NO-DL-ML</v>
      </c>
      <c r="C10" s="30" t="s">
        <v>7</v>
      </c>
      <c r="D10" s="32" t="s">
        <v>14</v>
      </c>
      <c r="E10" s="30" t="s">
        <v>0</v>
      </c>
      <c r="F10" s="35" t="s">
        <v>8</v>
      </c>
      <c r="G10" s="35" t="s">
        <v>9</v>
      </c>
      <c r="H10" s="35" t="s">
        <v>4710</v>
      </c>
      <c r="I10" s="35" t="s">
        <v>75</v>
      </c>
      <c r="J10" s="37" t="s">
        <v>416</v>
      </c>
      <c r="K10" s="37" t="s">
        <v>5526</v>
      </c>
      <c r="L10" s="37" t="s">
        <v>5521</v>
      </c>
      <c r="M10" s="37" t="s">
        <v>5535</v>
      </c>
      <c r="N10" s="37" t="s">
        <v>13</v>
      </c>
      <c r="O10" s="37" t="s">
        <v>4925</v>
      </c>
      <c r="P10" s="37" t="s">
        <v>13</v>
      </c>
      <c r="Q10" s="37"/>
      <c r="R10" s="37"/>
      <c r="S10" s="42" t="s">
        <v>5575</v>
      </c>
      <c r="T10" s="42" t="s">
        <v>16</v>
      </c>
      <c r="U10" s="92"/>
    </row>
    <row r="11" spans="1:21" x14ac:dyDescent="0.3">
      <c r="A11" s="81" t="str">
        <f t="shared" ref="A11:A16" si="3">_xlfn.CONCAT(C11,"-",D11,"-",E11,"-",F11,"-",G11,"-",H11,"-",I11,"-",J11,"-",L11,"-",P11)</f>
        <v>NiN-3.0-V-B-N-RA-GE-W-MB-W</v>
      </c>
      <c r="B11" s="80" t="str">
        <f>_xlfn.CONCAT(H11,"-",L11,"-",N11,"-",O11)</f>
        <v>RA-MB-JUNIcomm-P6c</v>
      </c>
      <c r="C11" s="30" t="s">
        <v>7</v>
      </c>
      <c r="D11" s="32" t="s">
        <v>14</v>
      </c>
      <c r="E11" s="30" t="s">
        <v>0</v>
      </c>
      <c r="F11" s="35" t="s">
        <v>36</v>
      </c>
      <c r="G11" s="35" t="s">
        <v>9</v>
      </c>
      <c r="H11" s="35" t="s">
        <v>1489</v>
      </c>
      <c r="I11" s="35" t="s">
        <v>75</v>
      </c>
      <c r="J11" s="37" t="s">
        <v>13</v>
      </c>
      <c r="K11" s="37"/>
      <c r="L11" s="37" t="s">
        <v>35</v>
      </c>
      <c r="M11" s="37" t="s">
        <v>87</v>
      </c>
      <c r="N11" s="37" t="s">
        <v>84</v>
      </c>
      <c r="O11" s="37" t="s">
        <v>85</v>
      </c>
      <c r="P11" s="37" t="s">
        <v>13</v>
      </c>
      <c r="Q11" s="37"/>
      <c r="R11" s="37"/>
      <c r="S11" s="42" t="s">
        <v>88</v>
      </c>
      <c r="T11" s="42" t="s">
        <v>16</v>
      </c>
      <c r="U11" s="92" t="s">
        <v>86</v>
      </c>
    </row>
    <row r="12" spans="1:21" x14ac:dyDescent="0.3">
      <c r="A12" s="81" t="str">
        <f t="shared" si="3"/>
        <v>NiN-3.0-V-B-N-RA-GE-W-MB-W</v>
      </c>
      <c r="B12" s="80" t="str">
        <f>_xlfn.CONCAT(H12,"-",L12,"-",N12,"-",O12)</f>
        <v>RA-MB-JUNIcomm-B</v>
      </c>
      <c r="C12" s="30" t="s">
        <v>7</v>
      </c>
      <c r="D12" s="32" t="s">
        <v>14</v>
      </c>
      <c r="E12" s="30" t="s">
        <v>0</v>
      </c>
      <c r="F12" s="35" t="s">
        <v>36</v>
      </c>
      <c r="G12" s="35" t="s">
        <v>9</v>
      </c>
      <c r="H12" s="35" t="s">
        <v>1489</v>
      </c>
      <c r="I12" s="35" t="s">
        <v>75</v>
      </c>
      <c r="J12" s="37" t="s">
        <v>13</v>
      </c>
      <c r="K12" s="37"/>
      <c r="L12" s="37" t="s">
        <v>35</v>
      </c>
      <c r="M12" s="37" t="s">
        <v>87</v>
      </c>
      <c r="N12" s="37" t="s">
        <v>84</v>
      </c>
      <c r="O12" s="37" t="s">
        <v>36</v>
      </c>
      <c r="P12" s="37" t="s">
        <v>13</v>
      </c>
      <c r="Q12" s="37"/>
      <c r="R12" s="37"/>
      <c r="S12" s="42"/>
      <c r="T12" s="42" t="s">
        <v>16</v>
      </c>
      <c r="U12" s="92" t="s">
        <v>86</v>
      </c>
    </row>
    <row r="13" spans="1:21" x14ac:dyDescent="0.3">
      <c r="A13" s="81" t="str">
        <f t="shared" si="3"/>
        <v>NiN-3.0-V-B-N-SA-GE-AG-TT-W</v>
      </c>
      <c r="B13" s="80" t="str">
        <f>_xlfn.CONCAT(H13,"-",J13,"-",L13,"-",O13)</f>
        <v>SA-AG-TT-P9a</v>
      </c>
      <c r="C13" s="30" t="s">
        <v>7</v>
      </c>
      <c r="D13" s="32" t="s">
        <v>14</v>
      </c>
      <c r="E13" s="30" t="s">
        <v>0</v>
      </c>
      <c r="F13" s="35" t="s">
        <v>36</v>
      </c>
      <c r="G13" s="35" t="s">
        <v>9</v>
      </c>
      <c r="H13" s="35" t="s">
        <v>475</v>
      </c>
      <c r="I13" s="35" t="s">
        <v>75</v>
      </c>
      <c r="J13" s="37" t="s">
        <v>91</v>
      </c>
      <c r="K13" s="37" t="s">
        <v>92</v>
      </c>
      <c r="L13" s="37" t="s">
        <v>5942</v>
      </c>
      <c r="M13" s="37" t="s">
        <v>93</v>
      </c>
      <c r="N13" s="37" t="s">
        <v>13</v>
      </c>
      <c r="O13" s="37" t="s">
        <v>99</v>
      </c>
      <c r="P13" s="37" t="s">
        <v>13</v>
      </c>
      <c r="Q13" s="37"/>
      <c r="R13" s="37"/>
      <c r="S13" s="42" t="s">
        <v>94</v>
      </c>
      <c r="T13" s="42" t="s">
        <v>16</v>
      </c>
      <c r="U13" s="92"/>
    </row>
    <row r="14" spans="1:21" x14ac:dyDescent="0.3">
      <c r="A14" s="81" t="str">
        <f t="shared" si="3"/>
        <v>NiN-3.0-V-B-N-SA-GE-AR-AB-W</v>
      </c>
      <c r="B14" s="80" t="str">
        <f>_xlfn.CONCAT(H14,"-",J14,"-",L14,"-",O14)</f>
        <v>SA-AR-AB-P5</v>
      </c>
      <c r="C14" s="30" t="s">
        <v>7</v>
      </c>
      <c r="D14" s="32" t="s">
        <v>14</v>
      </c>
      <c r="E14" s="30" t="s">
        <v>0</v>
      </c>
      <c r="F14" s="35" t="s">
        <v>36</v>
      </c>
      <c r="G14" s="35" t="s">
        <v>9</v>
      </c>
      <c r="H14" s="35" t="s">
        <v>475</v>
      </c>
      <c r="I14" s="35" t="s">
        <v>75</v>
      </c>
      <c r="J14" s="37" t="s">
        <v>95</v>
      </c>
      <c r="K14" s="37" t="s">
        <v>96</v>
      </c>
      <c r="L14" s="37" t="s">
        <v>97</v>
      </c>
      <c r="M14" s="37" t="s">
        <v>98</v>
      </c>
      <c r="N14" s="37" t="s">
        <v>13</v>
      </c>
      <c r="O14" s="37" t="s">
        <v>100</v>
      </c>
      <c r="P14" s="37" t="s">
        <v>13</v>
      </c>
      <c r="Q14" s="37"/>
      <c r="R14" s="37"/>
      <c r="S14" s="42" t="s">
        <v>101</v>
      </c>
      <c r="T14" s="42" t="s">
        <v>16</v>
      </c>
      <c r="U14" s="92"/>
    </row>
    <row r="15" spans="1:21" x14ac:dyDescent="0.3">
      <c r="A15" s="81" t="str">
        <f t="shared" si="3"/>
        <v>NiN-3.0-V-B-N-SA-FE-AR-AD-W</v>
      </c>
      <c r="B15" s="80" t="str">
        <f>_xlfn.CONCAT(H15,"-",J15,"-",L15)</f>
        <v>SA-AR-AD</v>
      </c>
      <c r="C15" s="30" t="s">
        <v>7</v>
      </c>
      <c r="D15" s="32" t="s">
        <v>14</v>
      </c>
      <c r="E15" s="30" t="s">
        <v>0</v>
      </c>
      <c r="F15" s="35" t="s">
        <v>36</v>
      </c>
      <c r="G15" s="35" t="s">
        <v>9</v>
      </c>
      <c r="H15" s="35" t="s">
        <v>475</v>
      </c>
      <c r="I15" s="35" t="s">
        <v>64</v>
      </c>
      <c r="J15" s="37" t="s">
        <v>95</v>
      </c>
      <c r="K15" s="37" t="s">
        <v>96</v>
      </c>
      <c r="L15" s="37" t="s">
        <v>102</v>
      </c>
      <c r="M15" s="37" t="s">
        <v>104</v>
      </c>
      <c r="N15" s="37" t="s">
        <v>13</v>
      </c>
      <c r="O15" s="37" t="s">
        <v>603</v>
      </c>
      <c r="P15" s="37" t="s">
        <v>13</v>
      </c>
      <c r="Q15" s="37"/>
      <c r="R15" s="37" t="s">
        <v>106</v>
      </c>
      <c r="S15" s="42" t="s">
        <v>103</v>
      </c>
      <c r="T15" s="42" t="s">
        <v>16</v>
      </c>
      <c r="U15" s="92"/>
    </row>
    <row r="16" spans="1:21" ht="15" thickBot="1" x14ac:dyDescent="0.35">
      <c r="A16" s="28" t="str">
        <f t="shared" si="3"/>
        <v>NiN-3.0-V-B-N-SA-FE-AR-AD-E2B</v>
      </c>
      <c r="B16" s="29" t="str">
        <f>_xlfn.CONCAT(H16,"-",J16,"-",L16,"-",P16)</f>
        <v>SA-AR-AD-E2B</v>
      </c>
      <c r="C16" s="8" t="s">
        <v>7</v>
      </c>
      <c r="D16" s="9" t="s">
        <v>14</v>
      </c>
      <c r="E16" s="8" t="s">
        <v>0</v>
      </c>
      <c r="F16" s="11" t="s">
        <v>36</v>
      </c>
      <c r="G16" s="11" t="s">
        <v>9</v>
      </c>
      <c r="H16" s="11" t="s">
        <v>475</v>
      </c>
      <c r="I16" s="11" t="s">
        <v>64</v>
      </c>
      <c r="J16" s="13" t="s">
        <v>95</v>
      </c>
      <c r="K16" s="13" t="s">
        <v>96</v>
      </c>
      <c r="L16" s="13" t="s">
        <v>102</v>
      </c>
      <c r="M16" s="13" t="s">
        <v>104</v>
      </c>
      <c r="N16" s="13" t="s">
        <v>13</v>
      </c>
      <c r="O16" s="13" t="s">
        <v>603</v>
      </c>
      <c r="P16" s="13" t="s">
        <v>108</v>
      </c>
      <c r="Q16" s="13" t="s">
        <v>105</v>
      </c>
      <c r="S16" s="20" t="s">
        <v>107</v>
      </c>
      <c r="T16" s="20" t="s">
        <v>16</v>
      </c>
      <c r="U16" s="24"/>
    </row>
    <row r="17" spans="1:21" s="58" customFormat="1" x14ac:dyDescent="0.3">
      <c r="A17" s="52" t="s">
        <v>4665</v>
      </c>
      <c r="B17" s="53"/>
      <c r="C17" s="53"/>
      <c r="D17" s="54"/>
      <c r="E17" s="53"/>
      <c r="F17" s="53"/>
      <c r="G17" s="53"/>
      <c r="H17" s="53"/>
      <c r="I17" s="53"/>
      <c r="J17" s="53"/>
      <c r="K17" s="53"/>
      <c r="L17" s="53"/>
      <c r="M17" s="55"/>
      <c r="N17" s="55"/>
      <c r="O17" s="55"/>
      <c r="P17" s="55"/>
      <c r="Q17" s="55"/>
      <c r="R17" s="55"/>
      <c r="S17" s="53"/>
      <c r="T17" s="53"/>
      <c r="U17" s="122"/>
    </row>
    <row r="18" spans="1:21" x14ac:dyDescent="0.3">
      <c r="A18" s="101" t="str">
        <f t="shared" ref="A18:A49" si="4">_xlfn.CONCAT(C18,"-",D18,"-",E18,"-",F18,"-",G18,"-",H18,"-",I18,"-",J18,"-",L18)</f>
        <v>NiN-3.0-V-A-N-BE-FE-DY-AG</v>
      </c>
      <c r="B18" s="100" t="str">
        <f t="shared" ref="B18:B49" si="5">_xlfn.CONCAT(H18,"-",J18,"-",L18)</f>
        <v>BE-DY-AG</v>
      </c>
      <c r="C18" s="96" t="s">
        <v>7</v>
      </c>
      <c r="D18" s="97" t="s">
        <v>14</v>
      </c>
      <c r="E18" s="96" t="s">
        <v>0</v>
      </c>
      <c r="F18" s="96" t="s">
        <v>8</v>
      </c>
      <c r="G18" s="96" t="s">
        <v>9</v>
      </c>
      <c r="H18" s="96" t="s">
        <v>1519</v>
      </c>
      <c r="I18" s="96" t="s">
        <v>64</v>
      </c>
      <c r="J18" s="96" t="s">
        <v>4666</v>
      </c>
      <c r="K18" s="100" t="s">
        <v>4718</v>
      </c>
      <c r="L18" s="96" t="s">
        <v>91</v>
      </c>
      <c r="M18" s="102" t="s">
        <v>4667</v>
      </c>
      <c r="N18" s="96" t="s">
        <v>13</v>
      </c>
      <c r="O18" s="96" t="s">
        <v>36</v>
      </c>
      <c r="P18" s="96" t="s">
        <v>13</v>
      </c>
      <c r="Q18" s="96"/>
      <c r="R18" s="96"/>
      <c r="S18" s="96" t="s">
        <v>4863</v>
      </c>
      <c r="T18" s="96" t="s">
        <v>16</v>
      </c>
      <c r="U18" s="78"/>
    </row>
    <row r="19" spans="1:21" x14ac:dyDescent="0.3">
      <c r="A19" s="101" t="str">
        <f t="shared" si="4"/>
        <v>NiN-3.0-V-A-N-BE-FE-DY-AS</v>
      </c>
      <c r="B19" s="100" t="str">
        <f t="shared" si="5"/>
        <v>BE-DY-AS</v>
      </c>
      <c r="C19" s="96" t="s">
        <v>7</v>
      </c>
      <c r="D19" s="97" t="s">
        <v>14</v>
      </c>
      <c r="E19" s="96" t="s">
        <v>0</v>
      </c>
      <c r="F19" s="96" t="s">
        <v>8</v>
      </c>
      <c r="G19" s="96" t="s">
        <v>9</v>
      </c>
      <c r="H19" s="96" t="s">
        <v>1519</v>
      </c>
      <c r="I19" s="96" t="s">
        <v>64</v>
      </c>
      <c r="J19" s="96" t="s">
        <v>4666</v>
      </c>
      <c r="K19" s="100" t="s">
        <v>4718</v>
      </c>
      <c r="L19" s="96" t="s">
        <v>4696</v>
      </c>
      <c r="M19" s="102" t="s">
        <v>4672</v>
      </c>
      <c r="N19" s="96" t="s">
        <v>13</v>
      </c>
      <c r="O19" s="96" t="s">
        <v>36</v>
      </c>
      <c r="P19" s="96" t="s">
        <v>13</v>
      </c>
      <c r="Q19" s="96"/>
      <c r="R19" s="96"/>
      <c r="S19" s="96" t="s">
        <v>4736</v>
      </c>
      <c r="T19" s="96" t="s">
        <v>16</v>
      </c>
      <c r="U19" s="78"/>
    </row>
    <row r="20" spans="1:21" x14ac:dyDescent="0.3">
      <c r="A20" s="101" t="str">
        <f t="shared" si="4"/>
        <v>NiN-3.0-V-A-N-BE-FE-DY-AN</v>
      </c>
      <c r="B20" s="100" t="str">
        <f t="shared" si="5"/>
        <v>BE-DY-AN</v>
      </c>
      <c r="C20" s="96" t="s">
        <v>7</v>
      </c>
      <c r="D20" s="97" t="s">
        <v>14</v>
      </c>
      <c r="E20" s="96" t="s">
        <v>0</v>
      </c>
      <c r="F20" s="96" t="s">
        <v>8</v>
      </c>
      <c r="G20" s="96" t="s">
        <v>9</v>
      </c>
      <c r="H20" s="96" t="s">
        <v>1519</v>
      </c>
      <c r="I20" s="96" t="s">
        <v>64</v>
      </c>
      <c r="J20" s="96" t="s">
        <v>4666</v>
      </c>
      <c r="K20" s="100" t="s">
        <v>4718</v>
      </c>
      <c r="L20" s="96" t="s">
        <v>4709</v>
      </c>
      <c r="M20" s="102" t="s">
        <v>4708</v>
      </c>
      <c r="N20" s="96" t="s">
        <v>13</v>
      </c>
      <c r="O20" s="96" t="s">
        <v>36</v>
      </c>
      <c r="P20" s="96" t="s">
        <v>13</v>
      </c>
      <c r="Q20" s="96"/>
      <c r="R20" s="96"/>
      <c r="S20" s="96" t="s">
        <v>4737</v>
      </c>
      <c r="T20" s="96" t="s">
        <v>16</v>
      </c>
      <c r="U20" s="78"/>
    </row>
    <row r="21" spans="1:21" x14ac:dyDescent="0.3">
      <c r="A21" s="101" t="str">
        <f t="shared" si="4"/>
        <v>NiN-3.0-V-A-N-BE-FE-DY-AP</v>
      </c>
      <c r="B21" s="100" t="str">
        <f t="shared" si="5"/>
        <v>BE-DY-AP</v>
      </c>
      <c r="C21" s="96" t="s">
        <v>7</v>
      </c>
      <c r="D21" s="97" t="s">
        <v>14</v>
      </c>
      <c r="E21" s="96" t="s">
        <v>0</v>
      </c>
      <c r="F21" s="96" t="s">
        <v>8</v>
      </c>
      <c r="G21" s="96" t="s">
        <v>9</v>
      </c>
      <c r="H21" s="96" t="s">
        <v>1519</v>
      </c>
      <c r="I21" s="96" t="s">
        <v>64</v>
      </c>
      <c r="J21" s="96" t="s">
        <v>4666</v>
      </c>
      <c r="K21" s="100" t="s">
        <v>4718</v>
      </c>
      <c r="L21" s="96" t="s">
        <v>4697</v>
      </c>
      <c r="M21" s="102" t="s">
        <v>4695</v>
      </c>
      <c r="N21" s="96" t="s">
        <v>13</v>
      </c>
      <c r="O21" s="96" t="s">
        <v>36</v>
      </c>
      <c r="P21" s="96" t="s">
        <v>13</v>
      </c>
      <c r="Q21" s="96"/>
      <c r="R21" s="96"/>
      <c r="S21" s="96" t="s">
        <v>4738</v>
      </c>
      <c r="T21" s="96" t="s">
        <v>16</v>
      </c>
      <c r="U21" s="78"/>
    </row>
    <row r="22" spans="1:21" x14ac:dyDescent="0.3">
      <c r="A22" s="101" t="str">
        <f t="shared" si="4"/>
        <v>NiN-3.0-V-A-N-BE-FE-DY-CH</v>
      </c>
      <c r="B22" s="100" t="str">
        <f t="shared" si="5"/>
        <v>BE-DY-CH</v>
      </c>
      <c r="C22" s="96" t="s">
        <v>7</v>
      </c>
      <c r="D22" s="97" t="s">
        <v>14</v>
      </c>
      <c r="E22" s="96" t="s">
        <v>0</v>
      </c>
      <c r="F22" s="96" t="s">
        <v>8</v>
      </c>
      <c r="G22" s="96" t="s">
        <v>9</v>
      </c>
      <c r="H22" s="96" t="s">
        <v>1519</v>
      </c>
      <c r="I22" s="96" t="s">
        <v>64</v>
      </c>
      <c r="J22" s="96" t="s">
        <v>4666</v>
      </c>
      <c r="K22" s="100" t="s">
        <v>4718</v>
      </c>
      <c r="L22" s="96" t="s">
        <v>4698</v>
      </c>
      <c r="M22" s="102" t="s">
        <v>4688</v>
      </c>
      <c r="N22" s="96" t="s">
        <v>13</v>
      </c>
      <c r="O22" s="96" t="s">
        <v>36</v>
      </c>
      <c r="P22" s="96" t="s">
        <v>13</v>
      </c>
      <c r="Q22" s="96"/>
      <c r="R22" s="96"/>
      <c r="S22" s="96" t="s">
        <v>4739</v>
      </c>
      <c r="T22" s="96" t="s">
        <v>16</v>
      </c>
      <c r="U22" s="78"/>
    </row>
    <row r="23" spans="1:21" x14ac:dyDescent="0.3">
      <c r="A23" s="101" t="str">
        <f t="shared" si="4"/>
        <v>NiN-3.0-V-A-N-BE-FE-DY-DA</v>
      </c>
      <c r="B23" s="100" t="str">
        <f t="shared" si="5"/>
        <v>BE-DY-DA</v>
      </c>
      <c r="C23" s="96" t="s">
        <v>7</v>
      </c>
      <c r="D23" s="97" t="s">
        <v>14</v>
      </c>
      <c r="E23" s="96" t="s">
        <v>0</v>
      </c>
      <c r="F23" s="96" t="s">
        <v>8</v>
      </c>
      <c r="G23" s="96" t="s">
        <v>9</v>
      </c>
      <c r="H23" s="96" t="s">
        <v>1519</v>
      </c>
      <c r="I23" s="96" t="s">
        <v>64</v>
      </c>
      <c r="J23" s="96" t="s">
        <v>4666</v>
      </c>
      <c r="K23" s="100" t="s">
        <v>4718</v>
      </c>
      <c r="L23" s="96" t="s">
        <v>647</v>
      </c>
      <c r="M23" s="102" t="s">
        <v>4692</v>
      </c>
      <c r="N23" s="96" t="s">
        <v>13</v>
      </c>
      <c r="O23" s="96" t="s">
        <v>36</v>
      </c>
      <c r="P23" s="96" t="s">
        <v>13</v>
      </c>
      <c r="Q23" s="96"/>
      <c r="R23" s="96"/>
      <c r="S23" s="96" t="s">
        <v>4740</v>
      </c>
      <c r="T23" s="96" t="s">
        <v>16</v>
      </c>
      <c r="U23" s="78"/>
    </row>
    <row r="24" spans="1:21" x14ac:dyDescent="0.3">
      <c r="A24" s="101" t="str">
        <f t="shared" si="4"/>
        <v>NiN-3.0-V-A-N-BE-FE-DY-DO</v>
      </c>
      <c r="B24" s="100" t="str">
        <f t="shared" si="5"/>
        <v>BE-DY-DO</v>
      </c>
      <c r="C24" s="96" t="s">
        <v>7</v>
      </c>
      <c r="D24" s="97" t="s">
        <v>14</v>
      </c>
      <c r="E24" s="96" t="s">
        <v>0</v>
      </c>
      <c r="F24" s="96" t="s">
        <v>8</v>
      </c>
      <c r="G24" s="96" t="s">
        <v>9</v>
      </c>
      <c r="H24" s="96" t="s">
        <v>1519</v>
      </c>
      <c r="I24" s="96" t="s">
        <v>64</v>
      </c>
      <c r="J24" s="96" t="s">
        <v>4666</v>
      </c>
      <c r="K24" s="100" t="s">
        <v>4718</v>
      </c>
      <c r="L24" s="96" t="s">
        <v>1542</v>
      </c>
      <c r="M24" s="102" t="s">
        <v>4677</v>
      </c>
      <c r="N24" s="96" t="s">
        <v>13</v>
      </c>
      <c r="O24" s="96" t="s">
        <v>36</v>
      </c>
      <c r="P24" s="96" t="s">
        <v>13</v>
      </c>
      <c r="Q24" s="96"/>
      <c r="R24" s="96"/>
      <c r="S24" s="96" t="s">
        <v>4741</v>
      </c>
      <c r="T24" s="96" t="s">
        <v>16</v>
      </c>
      <c r="U24" s="78"/>
    </row>
    <row r="25" spans="1:21" x14ac:dyDescent="0.3">
      <c r="A25" s="101" t="str">
        <f t="shared" si="4"/>
        <v>NiN-3.0-V-A-N-BE-FE-DY-DU</v>
      </c>
      <c r="B25" s="100" t="str">
        <f t="shared" si="5"/>
        <v>BE-DY-DU</v>
      </c>
      <c r="C25" s="96" t="s">
        <v>7</v>
      </c>
      <c r="D25" s="97" t="s">
        <v>14</v>
      </c>
      <c r="E25" s="96" t="s">
        <v>0</v>
      </c>
      <c r="F25" s="96" t="s">
        <v>8</v>
      </c>
      <c r="G25" s="96" t="s">
        <v>9</v>
      </c>
      <c r="H25" s="96" t="s">
        <v>1519</v>
      </c>
      <c r="I25" s="96" t="s">
        <v>64</v>
      </c>
      <c r="J25" s="96" t="s">
        <v>4666</v>
      </c>
      <c r="K25" s="100" t="s">
        <v>4718</v>
      </c>
      <c r="L25" s="96" t="s">
        <v>4699</v>
      </c>
      <c r="M25" s="102" t="s">
        <v>4682</v>
      </c>
      <c r="N25" s="96" t="s">
        <v>13</v>
      </c>
      <c r="O25" s="96" t="s">
        <v>36</v>
      </c>
      <c r="P25" s="96" t="s">
        <v>13</v>
      </c>
      <c r="Q25" s="96"/>
      <c r="R25" s="96"/>
      <c r="S25" s="96" t="s">
        <v>4742</v>
      </c>
      <c r="T25" s="96" t="s">
        <v>16</v>
      </c>
      <c r="U25" s="78"/>
    </row>
    <row r="26" spans="1:21" x14ac:dyDescent="0.3">
      <c r="A26" s="101" t="str">
        <f t="shared" si="4"/>
        <v>NiN-3.0-V-A-N-BE-FE-DY-EN</v>
      </c>
      <c r="B26" s="100" t="str">
        <f t="shared" si="5"/>
        <v>BE-DY-EN</v>
      </c>
      <c r="C26" s="96" t="s">
        <v>7</v>
      </c>
      <c r="D26" s="97" t="s">
        <v>14</v>
      </c>
      <c r="E26" s="96" t="s">
        <v>0</v>
      </c>
      <c r="F26" s="96" t="s">
        <v>8</v>
      </c>
      <c r="G26" s="96" t="s">
        <v>9</v>
      </c>
      <c r="H26" s="96" t="s">
        <v>1519</v>
      </c>
      <c r="I26" s="96" t="s">
        <v>64</v>
      </c>
      <c r="J26" s="96" t="s">
        <v>4666</v>
      </c>
      <c r="K26" s="100" t="s">
        <v>4718</v>
      </c>
      <c r="L26" s="96" t="s">
        <v>4700</v>
      </c>
      <c r="M26" s="102" t="s">
        <v>4690</v>
      </c>
      <c r="N26" s="96" t="s">
        <v>13</v>
      </c>
      <c r="O26" s="96" t="s">
        <v>36</v>
      </c>
      <c r="P26" s="96" t="s">
        <v>13</v>
      </c>
      <c r="Q26" s="96"/>
      <c r="R26" s="96"/>
      <c r="S26" s="96" t="s">
        <v>4743</v>
      </c>
      <c r="T26" s="96" t="s">
        <v>16</v>
      </c>
      <c r="U26" s="78"/>
    </row>
    <row r="27" spans="1:21" x14ac:dyDescent="0.3">
      <c r="A27" s="101" t="str">
        <f t="shared" si="4"/>
        <v>NiN-3.0-V-A-N-BE-FE-DY-GA</v>
      </c>
      <c r="B27" s="100" t="str">
        <f t="shared" si="5"/>
        <v>BE-DY-GA</v>
      </c>
      <c r="C27" s="96" t="s">
        <v>7</v>
      </c>
      <c r="D27" s="97" t="s">
        <v>14</v>
      </c>
      <c r="E27" s="96" t="s">
        <v>0</v>
      </c>
      <c r="F27" s="96" t="s">
        <v>8</v>
      </c>
      <c r="G27" s="96" t="s">
        <v>9</v>
      </c>
      <c r="H27" s="96" t="s">
        <v>1519</v>
      </c>
      <c r="I27" s="96" t="s">
        <v>64</v>
      </c>
      <c r="J27" s="96" t="s">
        <v>4666</v>
      </c>
      <c r="K27" s="100" t="s">
        <v>4718</v>
      </c>
      <c r="L27" s="96" t="s">
        <v>4701</v>
      </c>
      <c r="M27" s="102" t="s">
        <v>4678</v>
      </c>
      <c r="N27" s="96" t="s">
        <v>13</v>
      </c>
      <c r="O27" s="96" t="s">
        <v>36</v>
      </c>
      <c r="P27" s="96" t="s">
        <v>13</v>
      </c>
      <c r="Q27" s="96"/>
      <c r="R27" s="96"/>
      <c r="S27" s="96" t="s">
        <v>4744</v>
      </c>
      <c r="T27" s="96" t="s">
        <v>16</v>
      </c>
      <c r="U27" s="78"/>
    </row>
    <row r="28" spans="1:21" x14ac:dyDescent="0.3">
      <c r="A28" s="101" t="str">
        <f t="shared" si="4"/>
        <v>NiN-3.0-V-A-N-BE-FE-DY-GR</v>
      </c>
      <c r="B28" s="100" t="str">
        <f t="shared" si="5"/>
        <v>BE-DY-GR</v>
      </c>
      <c r="C28" s="96" t="s">
        <v>7</v>
      </c>
      <c r="D28" s="97" t="s">
        <v>14</v>
      </c>
      <c r="E28" s="96" t="s">
        <v>0</v>
      </c>
      <c r="F28" s="96" t="s">
        <v>8</v>
      </c>
      <c r="G28" s="96" t="s">
        <v>9</v>
      </c>
      <c r="H28" s="96" t="s">
        <v>1519</v>
      </c>
      <c r="I28" s="96" t="s">
        <v>64</v>
      </c>
      <c r="J28" s="96" t="s">
        <v>4666</v>
      </c>
      <c r="K28" s="100" t="s">
        <v>4718</v>
      </c>
      <c r="L28" s="96" t="s">
        <v>4702</v>
      </c>
      <c r="M28" s="102" t="s">
        <v>4669</v>
      </c>
      <c r="N28" s="96" t="s">
        <v>13</v>
      </c>
      <c r="O28" s="96" t="s">
        <v>36</v>
      </c>
      <c r="P28" s="96" t="s">
        <v>13</v>
      </c>
      <c r="Q28" s="96"/>
      <c r="R28" s="96"/>
      <c r="S28" s="96" t="s">
        <v>4745</v>
      </c>
      <c r="T28" s="96" t="s">
        <v>16</v>
      </c>
      <c r="U28" s="78"/>
    </row>
    <row r="29" spans="1:21" x14ac:dyDescent="0.3">
      <c r="A29" s="101" t="str">
        <f t="shared" si="4"/>
        <v>NiN-3.0-V-A-N-BE-FE-DY-GD</v>
      </c>
      <c r="B29" s="100" t="str">
        <f t="shared" si="5"/>
        <v>BE-DY-GD</v>
      </c>
      <c r="C29" s="96" t="s">
        <v>7</v>
      </c>
      <c r="D29" s="97" t="s">
        <v>14</v>
      </c>
      <c r="E29" s="96" t="s">
        <v>0</v>
      </c>
      <c r="F29" s="96" t="s">
        <v>8</v>
      </c>
      <c r="G29" s="96" t="s">
        <v>9</v>
      </c>
      <c r="H29" s="96" t="s">
        <v>1519</v>
      </c>
      <c r="I29" s="96" t="s">
        <v>64</v>
      </c>
      <c r="J29" s="96" t="s">
        <v>4666</v>
      </c>
      <c r="K29" s="100" t="s">
        <v>4718</v>
      </c>
      <c r="L29" s="96" t="s">
        <v>4703</v>
      </c>
      <c r="M29" s="102" t="s">
        <v>4668</v>
      </c>
      <c r="N29" s="96" t="s">
        <v>13</v>
      </c>
      <c r="O29" s="96" t="s">
        <v>36</v>
      </c>
      <c r="P29" s="96" t="s">
        <v>13</v>
      </c>
      <c r="Q29" s="96"/>
      <c r="R29" s="96"/>
      <c r="S29" s="96" t="s">
        <v>4746</v>
      </c>
      <c r="T29" s="96" t="s">
        <v>16</v>
      </c>
      <c r="U29" s="78"/>
    </row>
    <row r="30" spans="1:21" x14ac:dyDescent="0.3">
      <c r="A30" s="101" t="str">
        <f t="shared" si="4"/>
        <v>NiN-3.0-V-A-N-BE-FE-DY-HA</v>
      </c>
      <c r="B30" s="100" t="str">
        <f t="shared" si="5"/>
        <v>BE-DY-HA</v>
      </c>
      <c r="C30" s="96" t="s">
        <v>7</v>
      </c>
      <c r="D30" s="97" t="s">
        <v>14</v>
      </c>
      <c r="E30" s="96" t="s">
        <v>0</v>
      </c>
      <c r="F30" s="96" t="s">
        <v>8</v>
      </c>
      <c r="G30" s="96" t="s">
        <v>9</v>
      </c>
      <c r="H30" s="96" t="s">
        <v>1519</v>
      </c>
      <c r="I30" s="96" t="s">
        <v>64</v>
      </c>
      <c r="J30" s="96" t="s">
        <v>4666</v>
      </c>
      <c r="K30" s="100" t="s">
        <v>4718</v>
      </c>
      <c r="L30" s="96" t="s">
        <v>1210</v>
      </c>
      <c r="M30" s="102" t="s">
        <v>4683</v>
      </c>
      <c r="N30" s="96" t="s">
        <v>13</v>
      </c>
      <c r="O30" s="96" t="s">
        <v>36</v>
      </c>
      <c r="P30" s="96" t="s">
        <v>13</v>
      </c>
      <c r="Q30" s="96"/>
      <c r="R30" s="96"/>
      <c r="S30" s="96" t="s">
        <v>4747</v>
      </c>
      <c r="T30" s="96" t="s">
        <v>16</v>
      </c>
      <c r="U30" s="78"/>
    </row>
    <row r="31" spans="1:21" x14ac:dyDescent="0.3">
      <c r="A31" s="101" t="str">
        <f t="shared" si="4"/>
        <v>NiN-3.0-V-A-N-BE-FE-DY-KA</v>
      </c>
      <c r="B31" s="100" t="str">
        <f t="shared" si="5"/>
        <v>BE-DY-KA</v>
      </c>
      <c r="C31" s="96" t="s">
        <v>7</v>
      </c>
      <c r="D31" s="97" t="s">
        <v>14</v>
      </c>
      <c r="E31" s="96" t="s">
        <v>0</v>
      </c>
      <c r="F31" s="96" t="s">
        <v>8</v>
      </c>
      <c r="G31" s="96" t="s">
        <v>9</v>
      </c>
      <c r="H31" s="96" t="s">
        <v>1519</v>
      </c>
      <c r="I31" s="96" t="s">
        <v>64</v>
      </c>
      <c r="J31" s="96" t="s">
        <v>4666</v>
      </c>
      <c r="K31" s="100" t="s">
        <v>4718</v>
      </c>
      <c r="L31" s="96" t="s">
        <v>11</v>
      </c>
      <c r="M31" s="102" t="s">
        <v>4691</v>
      </c>
      <c r="N31" s="96" t="s">
        <v>13</v>
      </c>
      <c r="O31" s="96" t="s">
        <v>36</v>
      </c>
      <c r="P31" s="96" t="s">
        <v>13</v>
      </c>
      <c r="Q31" s="96"/>
      <c r="R31" s="96"/>
      <c r="S31" s="96" t="s">
        <v>4748</v>
      </c>
      <c r="T31" s="96" t="s">
        <v>16</v>
      </c>
      <c r="U31" s="78"/>
    </row>
    <row r="32" spans="1:21" x14ac:dyDescent="0.3">
      <c r="A32" s="101" t="str">
        <f t="shared" si="4"/>
        <v>NiN-3.0-V-A-N-BE-FE-DY-KV</v>
      </c>
      <c r="B32" s="100" t="str">
        <f t="shared" si="5"/>
        <v>BE-DY-KV</v>
      </c>
      <c r="C32" s="96" t="s">
        <v>7</v>
      </c>
      <c r="D32" s="97" t="s">
        <v>14</v>
      </c>
      <c r="E32" s="96" t="s">
        <v>0</v>
      </c>
      <c r="F32" s="96" t="s">
        <v>8</v>
      </c>
      <c r="G32" s="96" t="s">
        <v>9</v>
      </c>
      <c r="H32" s="96" t="s">
        <v>1519</v>
      </c>
      <c r="I32" s="96" t="s">
        <v>64</v>
      </c>
      <c r="J32" s="96" t="s">
        <v>4666</v>
      </c>
      <c r="K32" s="100" t="s">
        <v>4718</v>
      </c>
      <c r="L32" s="96" t="s">
        <v>4704</v>
      </c>
      <c r="M32" s="102" t="s">
        <v>4676</v>
      </c>
      <c r="N32" s="96" t="s">
        <v>13</v>
      </c>
      <c r="O32" s="96" t="s">
        <v>36</v>
      </c>
      <c r="P32" s="96" t="s">
        <v>13</v>
      </c>
      <c r="Q32" s="96"/>
      <c r="R32" s="96"/>
      <c r="S32" s="96" t="s">
        <v>4749</v>
      </c>
      <c r="T32" s="96" t="s">
        <v>16</v>
      </c>
      <c r="U32" s="78"/>
    </row>
    <row r="33" spans="1:21" x14ac:dyDescent="0.3">
      <c r="A33" s="101" t="str">
        <f t="shared" si="4"/>
        <v>NiN-3.0-V-A-N-BE-FE-DY-LM</v>
      </c>
      <c r="B33" s="100" t="str">
        <f t="shared" si="5"/>
        <v>BE-DY-LM</v>
      </c>
      <c r="C33" s="96" t="s">
        <v>7</v>
      </c>
      <c r="D33" s="97" t="s">
        <v>14</v>
      </c>
      <c r="E33" s="96" t="s">
        <v>0</v>
      </c>
      <c r="F33" s="96" t="s">
        <v>8</v>
      </c>
      <c r="G33" s="96" t="s">
        <v>9</v>
      </c>
      <c r="H33" s="96" t="s">
        <v>1519</v>
      </c>
      <c r="I33" s="96" t="s">
        <v>64</v>
      </c>
      <c r="J33" s="96" t="s">
        <v>4666</v>
      </c>
      <c r="K33" s="100" t="s">
        <v>4718</v>
      </c>
      <c r="L33" s="96" t="s">
        <v>4094</v>
      </c>
      <c r="M33" s="102" t="s">
        <v>4693</v>
      </c>
      <c r="N33" s="96" t="s">
        <v>13</v>
      </c>
      <c r="O33" s="96" t="s">
        <v>36</v>
      </c>
      <c r="P33" s="96" t="s">
        <v>13</v>
      </c>
      <c r="Q33" s="96"/>
      <c r="R33" s="96"/>
      <c r="S33" s="96" t="s">
        <v>4750</v>
      </c>
      <c r="T33" s="96" t="s">
        <v>16</v>
      </c>
      <c r="U33" s="78"/>
    </row>
    <row r="34" spans="1:21" x14ac:dyDescent="0.3">
      <c r="A34" s="101" t="str">
        <f t="shared" si="4"/>
        <v>NiN-3.0-V-A-N-BE-FE-DY-LR</v>
      </c>
      <c r="B34" s="100" t="str">
        <f t="shared" si="5"/>
        <v>BE-DY-LR</v>
      </c>
      <c r="C34" s="96" t="s">
        <v>7</v>
      </c>
      <c r="D34" s="97" t="s">
        <v>14</v>
      </c>
      <c r="E34" s="96" t="s">
        <v>0</v>
      </c>
      <c r="F34" s="96" t="s">
        <v>8</v>
      </c>
      <c r="G34" s="96" t="s">
        <v>9</v>
      </c>
      <c r="H34" s="96" t="s">
        <v>1519</v>
      </c>
      <c r="I34" s="96" t="s">
        <v>64</v>
      </c>
      <c r="J34" s="96" t="s">
        <v>4666</v>
      </c>
      <c r="K34" s="100" t="s">
        <v>4718</v>
      </c>
      <c r="L34" s="96" t="s">
        <v>4706</v>
      </c>
      <c r="M34" s="102" t="s">
        <v>4670</v>
      </c>
      <c r="N34" s="96" t="s">
        <v>13</v>
      </c>
      <c r="O34" s="96" t="s">
        <v>36</v>
      </c>
      <c r="P34" s="96" t="s">
        <v>13</v>
      </c>
      <c r="Q34" s="96"/>
      <c r="R34" s="96"/>
      <c r="S34" s="96" t="s">
        <v>4751</v>
      </c>
      <c r="T34" s="96" t="s">
        <v>16</v>
      </c>
      <c r="U34" s="78"/>
    </row>
    <row r="35" spans="1:21" x14ac:dyDescent="0.3">
      <c r="A35" s="101" t="str">
        <f t="shared" si="4"/>
        <v>NiN-3.0-V-A-N-BE-FE-DY-LH</v>
      </c>
      <c r="B35" s="100" t="str">
        <f t="shared" si="5"/>
        <v>BE-DY-LH</v>
      </c>
      <c r="C35" s="96" t="s">
        <v>7</v>
      </c>
      <c r="D35" s="97" t="s">
        <v>14</v>
      </c>
      <c r="E35" s="96" t="s">
        <v>0</v>
      </c>
      <c r="F35" s="96" t="s">
        <v>8</v>
      </c>
      <c r="G35" s="96" t="s">
        <v>9</v>
      </c>
      <c r="H35" s="96" t="s">
        <v>1519</v>
      </c>
      <c r="I35" s="96" t="s">
        <v>64</v>
      </c>
      <c r="J35" s="96" t="s">
        <v>4666</v>
      </c>
      <c r="K35" s="100" t="s">
        <v>4718</v>
      </c>
      <c r="L35" s="96" t="s">
        <v>4705</v>
      </c>
      <c r="M35" s="102" t="s">
        <v>4685</v>
      </c>
      <c r="N35" s="96" t="s">
        <v>13</v>
      </c>
      <c r="O35" s="96" t="s">
        <v>36</v>
      </c>
      <c r="P35" s="96" t="s">
        <v>13</v>
      </c>
      <c r="Q35" s="96"/>
      <c r="R35" s="96"/>
      <c r="S35" s="96" t="s">
        <v>4752</v>
      </c>
      <c r="T35" s="96" t="s">
        <v>16</v>
      </c>
      <c r="U35" s="78"/>
    </row>
    <row r="36" spans="1:21" x14ac:dyDescent="0.3">
      <c r="A36" s="101" t="str">
        <f t="shared" si="4"/>
        <v>NiN-3.0-V-A-N-BE-FE-DY-MA</v>
      </c>
      <c r="B36" s="100" t="str">
        <f t="shared" si="5"/>
        <v>BE-DY-MA</v>
      </c>
      <c r="C36" s="96" t="s">
        <v>7</v>
      </c>
      <c r="D36" s="97" t="s">
        <v>14</v>
      </c>
      <c r="E36" s="96" t="s">
        <v>0</v>
      </c>
      <c r="F36" s="96" t="s">
        <v>8</v>
      </c>
      <c r="G36" s="96" t="s">
        <v>9</v>
      </c>
      <c r="H36" s="96" t="s">
        <v>1519</v>
      </c>
      <c r="I36" s="96" t="s">
        <v>64</v>
      </c>
      <c r="J36" s="96" t="s">
        <v>4666</v>
      </c>
      <c r="K36" s="100" t="s">
        <v>4718</v>
      </c>
      <c r="L36" s="96" t="s">
        <v>4091</v>
      </c>
      <c r="M36" s="102" t="s">
        <v>4689</v>
      </c>
      <c r="N36" s="96" t="s">
        <v>13</v>
      </c>
      <c r="O36" s="96" t="s">
        <v>36</v>
      </c>
      <c r="P36" s="96" t="s">
        <v>13</v>
      </c>
      <c r="Q36" s="96"/>
      <c r="R36" s="96"/>
      <c r="S36" s="96" t="s">
        <v>4753</v>
      </c>
      <c r="T36" s="96" t="s">
        <v>16</v>
      </c>
      <c r="U36" s="78"/>
    </row>
    <row r="37" spans="1:21" x14ac:dyDescent="0.3">
      <c r="A37" s="101" t="str">
        <f t="shared" si="4"/>
        <v>NiN-3.0-V-A-N-BE-FE-DY-MD</v>
      </c>
      <c r="B37" s="100" t="str">
        <f t="shared" si="5"/>
        <v>BE-DY-MD</v>
      </c>
      <c r="C37" s="96" t="s">
        <v>7</v>
      </c>
      <c r="D37" s="97" t="s">
        <v>14</v>
      </c>
      <c r="E37" s="96" t="s">
        <v>0</v>
      </c>
      <c r="F37" s="96" t="s">
        <v>8</v>
      </c>
      <c r="G37" s="96" t="s">
        <v>9</v>
      </c>
      <c r="H37" s="96" t="s">
        <v>1519</v>
      </c>
      <c r="I37" s="96" t="s">
        <v>64</v>
      </c>
      <c r="J37" s="96" t="s">
        <v>4666</v>
      </c>
      <c r="K37" s="100" t="s">
        <v>4718</v>
      </c>
      <c r="L37" s="96" t="s">
        <v>4092</v>
      </c>
      <c r="M37" s="102" t="s">
        <v>4675</v>
      </c>
      <c r="N37" s="96" t="s">
        <v>13</v>
      </c>
      <c r="O37" s="96" t="s">
        <v>36</v>
      </c>
      <c r="P37" s="96" t="s">
        <v>13</v>
      </c>
      <c r="Q37" s="96"/>
      <c r="R37" s="96"/>
      <c r="S37" s="96" t="s">
        <v>4754</v>
      </c>
      <c r="T37" s="96" t="s">
        <v>16</v>
      </c>
      <c r="U37" s="78"/>
    </row>
    <row r="38" spans="1:21" x14ac:dyDescent="0.3">
      <c r="A38" s="101" t="str">
        <f t="shared" si="4"/>
        <v>NiN-3.0-V-A-N-BE-FE-DY-MO</v>
      </c>
      <c r="B38" s="100" t="str">
        <f t="shared" si="5"/>
        <v>BE-DY-MO</v>
      </c>
      <c r="C38" s="96" t="s">
        <v>7</v>
      </c>
      <c r="D38" s="97" t="s">
        <v>14</v>
      </c>
      <c r="E38" s="96" t="s">
        <v>0</v>
      </c>
      <c r="F38" s="96" t="s">
        <v>8</v>
      </c>
      <c r="G38" s="96" t="s">
        <v>9</v>
      </c>
      <c r="H38" s="96" t="s">
        <v>1519</v>
      </c>
      <c r="I38" s="96" t="s">
        <v>64</v>
      </c>
      <c r="J38" s="96" t="s">
        <v>4666</v>
      </c>
      <c r="K38" s="100" t="s">
        <v>4718</v>
      </c>
      <c r="L38" s="96" t="s">
        <v>4707</v>
      </c>
      <c r="M38" s="102" t="s">
        <v>4674</v>
      </c>
      <c r="N38" s="96" t="s">
        <v>13</v>
      </c>
      <c r="O38" s="96" t="s">
        <v>36</v>
      </c>
      <c r="P38" s="96" t="s">
        <v>13</v>
      </c>
      <c r="Q38" s="96"/>
      <c r="R38" s="96"/>
      <c r="S38" s="96" t="s">
        <v>4755</v>
      </c>
      <c r="T38" s="96" t="s">
        <v>16</v>
      </c>
      <c r="U38" s="78"/>
    </row>
    <row r="39" spans="1:21" x14ac:dyDescent="0.3">
      <c r="A39" s="101" t="str">
        <f t="shared" si="4"/>
        <v>NiN-3.0-V-A-N-BE-FE-DY-NE</v>
      </c>
      <c r="B39" s="100" t="str">
        <f t="shared" si="5"/>
        <v>BE-DY-NE</v>
      </c>
      <c r="C39" s="96" t="s">
        <v>7</v>
      </c>
      <c r="D39" s="97" t="s">
        <v>14</v>
      </c>
      <c r="E39" s="96" t="s">
        <v>0</v>
      </c>
      <c r="F39" s="96" t="s">
        <v>8</v>
      </c>
      <c r="G39" s="96" t="s">
        <v>9</v>
      </c>
      <c r="H39" s="96" t="s">
        <v>1519</v>
      </c>
      <c r="I39" s="96" t="s">
        <v>64</v>
      </c>
      <c r="J39" s="96" t="s">
        <v>4666</v>
      </c>
      <c r="K39" s="100" t="s">
        <v>4718</v>
      </c>
      <c r="L39" s="96" t="s">
        <v>832</v>
      </c>
      <c r="M39" s="102" t="s">
        <v>4680</v>
      </c>
      <c r="N39" s="96" t="s">
        <v>13</v>
      </c>
      <c r="O39" s="96" t="s">
        <v>36</v>
      </c>
      <c r="P39" s="96" t="s">
        <v>13</v>
      </c>
      <c r="Q39" s="96"/>
      <c r="R39" s="96"/>
      <c r="S39" s="96" t="s">
        <v>4756</v>
      </c>
      <c r="T39" s="96" t="s">
        <v>16</v>
      </c>
      <c r="U39" s="78"/>
    </row>
    <row r="40" spans="1:21" x14ac:dyDescent="0.3">
      <c r="A40" s="101" t="str">
        <f t="shared" si="4"/>
        <v>NiN-3.0-V-A-N-BE-FE-DY-NO</v>
      </c>
      <c r="B40" s="100" t="str">
        <f t="shared" si="5"/>
        <v>BE-DY-NO</v>
      </c>
      <c r="C40" s="96" t="s">
        <v>7</v>
      </c>
      <c r="D40" s="97" t="s">
        <v>14</v>
      </c>
      <c r="E40" s="96" t="s">
        <v>0</v>
      </c>
      <c r="F40" s="96" t="s">
        <v>8</v>
      </c>
      <c r="G40" s="96" t="s">
        <v>9</v>
      </c>
      <c r="H40" s="96" t="s">
        <v>1519</v>
      </c>
      <c r="I40" s="96" t="s">
        <v>64</v>
      </c>
      <c r="J40" s="96" t="s">
        <v>4666</v>
      </c>
      <c r="K40" s="100" t="s">
        <v>4718</v>
      </c>
      <c r="L40" s="96" t="s">
        <v>4710</v>
      </c>
      <c r="M40" s="102" t="s">
        <v>4679</v>
      </c>
      <c r="N40" s="96" t="s">
        <v>13</v>
      </c>
      <c r="O40" s="96" t="s">
        <v>36</v>
      </c>
      <c r="P40" s="96" t="s">
        <v>13</v>
      </c>
      <c r="Q40" s="96"/>
      <c r="R40" s="96"/>
      <c r="S40" s="96" t="s">
        <v>4757</v>
      </c>
      <c r="T40" s="96" t="s">
        <v>16</v>
      </c>
      <c r="U40" s="78"/>
    </row>
    <row r="41" spans="1:21" x14ac:dyDescent="0.3">
      <c r="A41" s="101" t="str">
        <f t="shared" si="4"/>
        <v>NiN-3.0-V-A-N-BE-FE-DY-PG</v>
      </c>
      <c r="B41" s="100" t="str">
        <f t="shared" si="5"/>
        <v>BE-DY-PG</v>
      </c>
      <c r="C41" s="96" t="s">
        <v>7</v>
      </c>
      <c r="D41" s="97" t="s">
        <v>14</v>
      </c>
      <c r="E41" s="96" t="s">
        <v>0</v>
      </c>
      <c r="F41" s="96" t="s">
        <v>8</v>
      </c>
      <c r="G41" s="96" t="s">
        <v>9</v>
      </c>
      <c r="H41" s="96" t="s">
        <v>1519</v>
      </c>
      <c r="I41" s="96" t="s">
        <v>64</v>
      </c>
      <c r="J41" s="96" t="s">
        <v>4666</v>
      </c>
      <c r="K41" s="100" t="s">
        <v>4718</v>
      </c>
      <c r="L41" s="96" t="s">
        <v>4711</v>
      </c>
      <c r="M41" s="102" t="s">
        <v>4694</v>
      </c>
      <c r="N41" s="96" t="s">
        <v>13</v>
      </c>
      <c r="O41" s="96" t="s">
        <v>36</v>
      </c>
      <c r="P41" s="96" t="s">
        <v>13</v>
      </c>
      <c r="Q41" s="96"/>
      <c r="R41" s="96"/>
      <c r="S41" s="96" t="s">
        <v>4765</v>
      </c>
      <c r="T41" s="96" t="s">
        <v>16</v>
      </c>
      <c r="U41" s="78"/>
    </row>
    <row r="42" spans="1:21" x14ac:dyDescent="0.3">
      <c r="A42" s="101" t="str">
        <f t="shared" si="4"/>
        <v>NiN-3.0-V-A-N-BE-FE-DY-PR</v>
      </c>
      <c r="B42" s="100" t="str">
        <f t="shared" si="5"/>
        <v>BE-DY-PR</v>
      </c>
      <c r="C42" s="96" t="s">
        <v>7</v>
      </c>
      <c r="D42" s="97" t="s">
        <v>14</v>
      </c>
      <c r="E42" s="96" t="s">
        <v>0</v>
      </c>
      <c r="F42" s="96" t="s">
        <v>8</v>
      </c>
      <c r="G42" s="96" t="s">
        <v>9</v>
      </c>
      <c r="H42" s="96" t="s">
        <v>1519</v>
      </c>
      <c r="I42" s="96" t="s">
        <v>64</v>
      </c>
      <c r="J42" s="96" t="s">
        <v>4666</v>
      </c>
      <c r="K42" s="100" t="s">
        <v>4718</v>
      </c>
      <c r="L42" s="96" t="s">
        <v>4712</v>
      </c>
      <c r="M42" s="102" t="s">
        <v>4681</v>
      </c>
      <c r="N42" s="96" t="s">
        <v>13</v>
      </c>
      <c r="O42" s="96" t="s">
        <v>36</v>
      </c>
      <c r="P42" s="96" t="s">
        <v>13</v>
      </c>
      <c r="Q42" s="96"/>
      <c r="R42" s="96"/>
      <c r="S42" s="96" t="s">
        <v>4758</v>
      </c>
      <c r="T42" s="96" t="s">
        <v>16</v>
      </c>
      <c r="U42" s="78"/>
    </row>
    <row r="43" spans="1:21" x14ac:dyDescent="0.3">
      <c r="A43" s="101" t="str">
        <f t="shared" si="4"/>
        <v>NiN-3.0-V-A-N-BE-FE-DY-PY</v>
      </c>
      <c r="B43" s="100" t="str">
        <f t="shared" si="5"/>
        <v>BE-DY-PY</v>
      </c>
      <c r="C43" s="96" t="s">
        <v>7</v>
      </c>
      <c r="D43" s="97" t="s">
        <v>14</v>
      </c>
      <c r="E43" s="96" t="s">
        <v>0</v>
      </c>
      <c r="F43" s="96" t="s">
        <v>8</v>
      </c>
      <c r="G43" s="96" t="s">
        <v>9</v>
      </c>
      <c r="H43" s="96" t="s">
        <v>1519</v>
      </c>
      <c r="I43" s="96" t="s">
        <v>64</v>
      </c>
      <c r="J43" s="96" t="s">
        <v>4666</v>
      </c>
      <c r="K43" s="100" t="s">
        <v>4718</v>
      </c>
      <c r="L43" s="96" t="s">
        <v>4713</v>
      </c>
      <c r="M43" s="102" t="s">
        <v>4687</v>
      </c>
      <c r="N43" s="96" t="s">
        <v>13</v>
      </c>
      <c r="O43" s="96" t="s">
        <v>36</v>
      </c>
      <c r="P43" s="96" t="s">
        <v>13</v>
      </c>
      <c r="Q43" s="96"/>
      <c r="R43" s="96"/>
      <c r="S43" s="96" t="s">
        <v>4759</v>
      </c>
      <c r="T43" s="96" t="s">
        <v>16</v>
      </c>
      <c r="U43" s="78"/>
    </row>
    <row r="44" spans="1:21" x14ac:dyDescent="0.3">
      <c r="A44" s="101" t="str">
        <f t="shared" si="4"/>
        <v>NiN-3.0-V-A-N-BE-FE-DY-SY</v>
      </c>
      <c r="B44" s="100" t="str">
        <f t="shared" si="5"/>
        <v>BE-DY-SY</v>
      </c>
      <c r="C44" s="96" t="s">
        <v>7</v>
      </c>
      <c r="D44" s="97" t="s">
        <v>14</v>
      </c>
      <c r="E44" s="96" t="s">
        <v>0</v>
      </c>
      <c r="F44" s="96" t="s">
        <v>8</v>
      </c>
      <c r="G44" s="96" t="s">
        <v>9</v>
      </c>
      <c r="H44" s="96" t="s">
        <v>1519</v>
      </c>
      <c r="I44" s="96" t="s">
        <v>64</v>
      </c>
      <c r="J44" s="96" t="s">
        <v>4666</v>
      </c>
      <c r="K44" s="100" t="s">
        <v>4718</v>
      </c>
      <c r="L44" s="96" t="s">
        <v>4714</v>
      </c>
      <c r="M44" s="102" t="s">
        <v>4673</v>
      </c>
      <c r="N44" s="96" t="s">
        <v>13</v>
      </c>
      <c r="O44" s="96" t="s">
        <v>36</v>
      </c>
      <c r="P44" s="96" t="s">
        <v>13</v>
      </c>
      <c r="Q44" s="96"/>
      <c r="R44" s="96"/>
      <c r="S44" s="96" t="s">
        <v>4760</v>
      </c>
      <c r="T44" s="96" t="s">
        <v>16</v>
      </c>
      <c r="U44" s="78"/>
    </row>
    <row r="45" spans="1:21" x14ac:dyDescent="0.3">
      <c r="A45" s="101" t="str">
        <f t="shared" si="4"/>
        <v>NiN-3.0-V-A-N-BE-FE-DY-TO</v>
      </c>
      <c r="B45" s="100" t="str">
        <f t="shared" si="5"/>
        <v>BE-DY-TO</v>
      </c>
      <c r="C45" s="96" t="s">
        <v>7</v>
      </c>
      <c r="D45" s="97" t="s">
        <v>14</v>
      </c>
      <c r="E45" s="96" t="s">
        <v>0</v>
      </c>
      <c r="F45" s="96" t="s">
        <v>8</v>
      </c>
      <c r="G45" s="96" t="s">
        <v>9</v>
      </c>
      <c r="H45" s="96" t="s">
        <v>1519</v>
      </c>
      <c r="I45" s="96" t="s">
        <v>64</v>
      </c>
      <c r="J45" s="96" t="s">
        <v>4666</v>
      </c>
      <c r="K45" s="100" t="s">
        <v>4718</v>
      </c>
      <c r="L45" s="96" t="s">
        <v>1018</v>
      </c>
      <c r="M45" s="102" t="s">
        <v>4717</v>
      </c>
      <c r="N45" s="96" t="s">
        <v>13</v>
      </c>
      <c r="O45" s="96" t="s">
        <v>36</v>
      </c>
      <c r="P45" s="96" t="s">
        <v>13</v>
      </c>
      <c r="Q45" s="96"/>
      <c r="R45" s="96"/>
      <c r="S45" s="96" t="s">
        <v>4761</v>
      </c>
      <c r="T45" s="96" t="s">
        <v>16</v>
      </c>
      <c r="U45" s="78"/>
    </row>
    <row r="46" spans="1:21" x14ac:dyDescent="0.3">
      <c r="A46" s="101" t="str">
        <f t="shared" si="4"/>
        <v>NiN-3.0-V-A-N-BE-FE-DY-TR</v>
      </c>
      <c r="B46" s="100" t="str">
        <f t="shared" si="5"/>
        <v>BE-DY-TR</v>
      </c>
      <c r="C46" s="96" t="s">
        <v>7</v>
      </c>
      <c r="D46" s="97" t="s">
        <v>14</v>
      </c>
      <c r="E46" s="96" t="s">
        <v>0</v>
      </c>
      <c r="F46" s="96" t="s">
        <v>8</v>
      </c>
      <c r="G46" s="96" t="s">
        <v>9</v>
      </c>
      <c r="H46" s="96" t="s">
        <v>1519</v>
      </c>
      <c r="I46" s="96" t="s">
        <v>64</v>
      </c>
      <c r="J46" s="96" t="s">
        <v>4666</v>
      </c>
      <c r="K46" s="100" t="s">
        <v>4718</v>
      </c>
      <c r="L46" s="96" t="s">
        <v>1597</v>
      </c>
      <c r="M46" s="102" t="s">
        <v>4671</v>
      </c>
      <c r="N46" s="96" t="s">
        <v>13</v>
      </c>
      <c r="O46" s="96" t="s">
        <v>36</v>
      </c>
      <c r="P46" s="96" t="s">
        <v>13</v>
      </c>
      <c r="Q46" s="96"/>
      <c r="R46" s="96"/>
      <c r="S46" s="96" t="s">
        <v>4762</v>
      </c>
      <c r="T46" s="96" t="s">
        <v>16</v>
      </c>
      <c r="U46" s="78"/>
    </row>
    <row r="47" spans="1:21" x14ac:dyDescent="0.3">
      <c r="A47" s="101" t="str">
        <f t="shared" si="4"/>
        <v>NiN-3.0-V-A-N-BE-FE-DY-WB</v>
      </c>
      <c r="B47" s="100" t="str">
        <f t="shared" si="5"/>
        <v>BE-DY-WB</v>
      </c>
      <c r="C47" s="96" t="s">
        <v>7</v>
      </c>
      <c r="D47" s="97" t="s">
        <v>14</v>
      </c>
      <c r="E47" s="96" t="s">
        <v>0</v>
      </c>
      <c r="F47" s="96" t="s">
        <v>8</v>
      </c>
      <c r="G47" s="96" t="s">
        <v>9</v>
      </c>
      <c r="H47" s="96" t="s">
        <v>1519</v>
      </c>
      <c r="I47" s="96" t="s">
        <v>64</v>
      </c>
      <c r="J47" s="96" t="s">
        <v>4666</v>
      </c>
      <c r="K47" s="100" t="s">
        <v>4718</v>
      </c>
      <c r="L47" s="96" t="s">
        <v>4715</v>
      </c>
      <c r="M47" s="102" t="s">
        <v>4686</v>
      </c>
      <c r="N47" s="96" t="s">
        <v>13</v>
      </c>
      <c r="O47" s="96" t="s">
        <v>36</v>
      </c>
      <c r="P47" s="96" t="s">
        <v>13</v>
      </c>
      <c r="Q47" s="96"/>
      <c r="R47" s="96"/>
      <c r="S47" s="96" t="s">
        <v>4763</v>
      </c>
      <c r="T47" s="96" t="s">
        <v>16</v>
      </c>
      <c r="U47" s="78"/>
    </row>
    <row r="48" spans="1:21" x14ac:dyDescent="0.3">
      <c r="A48" s="101" t="str">
        <f t="shared" si="4"/>
        <v>NiN-3.0-V-A-N-BE-FE-DY-WH</v>
      </c>
      <c r="B48" s="100" t="str">
        <f t="shared" si="5"/>
        <v>BE-DY-WH</v>
      </c>
      <c r="C48" s="96" t="s">
        <v>7</v>
      </c>
      <c r="D48" s="97" t="s">
        <v>14</v>
      </c>
      <c r="E48" s="96" t="s">
        <v>0</v>
      </c>
      <c r="F48" s="96" t="s">
        <v>8</v>
      </c>
      <c r="G48" s="96" t="s">
        <v>9</v>
      </c>
      <c r="H48" s="96" t="s">
        <v>1519</v>
      </c>
      <c r="I48" s="96" t="s">
        <v>64</v>
      </c>
      <c r="J48" s="96" t="s">
        <v>4666</v>
      </c>
      <c r="K48" s="100" t="s">
        <v>4718</v>
      </c>
      <c r="L48" s="96" t="s">
        <v>4716</v>
      </c>
      <c r="M48" s="102" t="s">
        <v>4684</v>
      </c>
      <c r="N48" s="96" t="s">
        <v>13</v>
      </c>
      <c r="O48" s="96" t="s">
        <v>36</v>
      </c>
      <c r="P48" s="96" t="s">
        <v>13</v>
      </c>
      <c r="Q48" s="96"/>
      <c r="R48" s="96"/>
      <c r="S48" s="96" t="s">
        <v>4764</v>
      </c>
      <c r="T48" s="96" t="s">
        <v>16</v>
      </c>
      <c r="U48" s="78"/>
    </row>
    <row r="49" spans="1:21" x14ac:dyDescent="0.3">
      <c r="A49" s="101" t="str">
        <f t="shared" si="4"/>
        <v>NiN-3.0-V-A-N-BE-FE-VU-AN</v>
      </c>
      <c r="B49" s="100" t="str">
        <f t="shared" si="5"/>
        <v>BE-VU-AN</v>
      </c>
      <c r="C49" s="96" t="s">
        <v>7</v>
      </c>
      <c r="D49" s="97" t="s">
        <v>14</v>
      </c>
      <c r="E49" s="96" t="s">
        <v>0</v>
      </c>
      <c r="F49" s="96" t="s">
        <v>8</v>
      </c>
      <c r="G49" s="96" t="s">
        <v>9</v>
      </c>
      <c r="H49" s="96" t="s">
        <v>1519</v>
      </c>
      <c r="I49" s="96" t="s">
        <v>64</v>
      </c>
      <c r="J49" s="96" t="s">
        <v>1598</v>
      </c>
      <c r="K49" s="100" t="s">
        <v>4719</v>
      </c>
      <c r="L49" s="96" t="s">
        <v>4709</v>
      </c>
      <c r="M49" s="102" t="s">
        <v>4727</v>
      </c>
      <c r="N49" s="96" t="s">
        <v>13</v>
      </c>
      <c r="O49" s="96" t="s">
        <v>36</v>
      </c>
      <c r="P49" s="96" t="s">
        <v>13</v>
      </c>
      <c r="Q49" s="96"/>
      <c r="R49" s="96"/>
      <c r="S49" s="96" t="s">
        <v>4773</v>
      </c>
      <c r="T49" s="96" t="s">
        <v>16</v>
      </c>
      <c r="U49" s="78"/>
    </row>
    <row r="50" spans="1:21" x14ac:dyDescent="0.3">
      <c r="A50" s="101" t="str">
        <f t="shared" ref="A50:A81" si="6">_xlfn.CONCAT(C50,"-",D50,"-",E50,"-",F50,"-",G50,"-",H50,"-",I50,"-",J50,"-",L50)</f>
        <v>NiN-3.0-V-A-N-BE-FE-VU-BA</v>
      </c>
      <c r="B50" s="100" t="str">
        <f t="shared" ref="B50:B81" si="7">_xlfn.CONCAT(H50,"-",J50,"-",L50)</f>
        <v>BE-VU-BA</v>
      </c>
      <c r="C50" s="96" t="s">
        <v>7</v>
      </c>
      <c r="D50" s="97" t="s">
        <v>14</v>
      </c>
      <c r="E50" s="96" t="s">
        <v>0</v>
      </c>
      <c r="F50" s="96" t="s">
        <v>8</v>
      </c>
      <c r="G50" s="96" t="s">
        <v>9</v>
      </c>
      <c r="H50" s="96" t="s">
        <v>1519</v>
      </c>
      <c r="I50" s="96" t="s">
        <v>64</v>
      </c>
      <c r="J50" s="96" t="s">
        <v>1598</v>
      </c>
      <c r="K50" s="100" t="s">
        <v>4719</v>
      </c>
      <c r="L50" s="96" t="s">
        <v>89</v>
      </c>
      <c r="M50" s="102" t="s">
        <v>4729</v>
      </c>
      <c r="N50" s="96" t="s">
        <v>13</v>
      </c>
      <c r="O50" s="96" t="s">
        <v>36</v>
      </c>
      <c r="P50" s="96" t="s">
        <v>13</v>
      </c>
      <c r="Q50" s="96"/>
      <c r="R50" s="96"/>
      <c r="S50" s="96" t="s">
        <v>4775</v>
      </c>
      <c r="T50" s="96" t="s">
        <v>16</v>
      </c>
      <c r="U50" s="78"/>
    </row>
    <row r="51" spans="1:21" x14ac:dyDescent="0.3">
      <c r="A51" s="101" t="str">
        <f t="shared" si="6"/>
        <v>NiN-3.0-V-A-N-BE-FE-VU-DA</v>
      </c>
      <c r="B51" s="100" t="str">
        <f t="shared" si="7"/>
        <v>BE-VU-DA</v>
      </c>
      <c r="C51" s="96" t="s">
        <v>7</v>
      </c>
      <c r="D51" s="97" t="s">
        <v>14</v>
      </c>
      <c r="E51" s="96" t="s">
        <v>0</v>
      </c>
      <c r="F51" s="96" t="s">
        <v>8</v>
      </c>
      <c r="G51" s="96" t="s">
        <v>9</v>
      </c>
      <c r="H51" s="96" t="s">
        <v>1519</v>
      </c>
      <c r="I51" s="96" t="s">
        <v>64</v>
      </c>
      <c r="J51" s="96" t="s">
        <v>1598</v>
      </c>
      <c r="K51" s="100" t="s">
        <v>4719</v>
      </c>
      <c r="L51" s="96" t="s">
        <v>647</v>
      </c>
      <c r="M51" s="102" t="s">
        <v>4722</v>
      </c>
      <c r="N51" s="96" t="s">
        <v>13</v>
      </c>
      <c r="O51" s="96" t="s">
        <v>36</v>
      </c>
      <c r="P51" s="96" t="s">
        <v>13</v>
      </c>
      <c r="Q51" s="96"/>
      <c r="R51" s="96"/>
      <c r="S51" s="96" t="s">
        <v>4768</v>
      </c>
      <c r="T51" s="96" t="s">
        <v>16</v>
      </c>
      <c r="U51" s="78"/>
    </row>
    <row r="52" spans="1:21" x14ac:dyDescent="0.3">
      <c r="A52" s="101" t="str">
        <f t="shared" si="6"/>
        <v>NiN-3.0-V-A-N-BE-FE-VU-IV</v>
      </c>
      <c r="B52" s="100" t="str">
        <f t="shared" si="7"/>
        <v>BE-VU-IV</v>
      </c>
      <c r="C52" s="96" t="s">
        <v>7</v>
      </c>
      <c r="D52" s="97" t="s">
        <v>14</v>
      </c>
      <c r="E52" s="96" t="s">
        <v>0</v>
      </c>
      <c r="F52" s="96" t="s">
        <v>8</v>
      </c>
      <c r="G52" s="96" t="s">
        <v>9</v>
      </c>
      <c r="H52" s="96" t="s">
        <v>1519</v>
      </c>
      <c r="I52" s="96" t="s">
        <v>64</v>
      </c>
      <c r="J52" s="96" t="s">
        <v>1598</v>
      </c>
      <c r="K52" s="100" t="s">
        <v>4719</v>
      </c>
      <c r="L52" s="96" t="s">
        <v>4783</v>
      </c>
      <c r="M52" s="102" t="s">
        <v>4723</v>
      </c>
      <c r="N52" s="96" t="s">
        <v>13</v>
      </c>
      <c r="O52" s="96" t="s">
        <v>36</v>
      </c>
      <c r="P52" s="96" t="s">
        <v>13</v>
      </c>
      <c r="Q52" s="96"/>
      <c r="R52" s="96"/>
      <c r="S52" s="96" t="s">
        <v>4769</v>
      </c>
      <c r="T52" s="96" t="s">
        <v>16</v>
      </c>
      <c r="U52" s="78"/>
    </row>
    <row r="53" spans="1:21" x14ac:dyDescent="0.3">
      <c r="A53" s="101" t="str">
        <f t="shared" si="6"/>
        <v>NiN-3.0-V-A-N-BE-FE-VU-KO</v>
      </c>
      <c r="B53" s="100" t="str">
        <f t="shared" si="7"/>
        <v>BE-VU-KO</v>
      </c>
      <c r="C53" s="96" t="s">
        <v>7</v>
      </c>
      <c r="D53" s="97" t="s">
        <v>14</v>
      </c>
      <c r="E53" s="96" t="s">
        <v>0</v>
      </c>
      <c r="F53" s="96" t="s">
        <v>8</v>
      </c>
      <c r="G53" s="96" t="s">
        <v>9</v>
      </c>
      <c r="H53" s="96" t="s">
        <v>1519</v>
      </c>
      <c r="I53" s="96" t="s">
        <v>64</v>
      </c>
      <c r="J53" s="96" t="s">
        <v>1598</v>
      </c>
      <c r="K53" s="100" t="s">
        <v>4719</v>
      </c>
      <c r="L53" s="96" t="s">
        <v>1491</v>
      </c>
      <c r="M53" s="102" t="s">
        <v>4730</v>
      </c>
      <c r="N53" s="96" t="s">
        <v>13</v>
      </c>
      <c r="O53" s="96" t="s">
        <v>36</v>
      </c>
      <c r="P53" s="96" t="s">
        <v>13</v>
      </c>
      <c r="Q53" s="96"/>
      <c r="R53" s="96"/>
      <c r="S53" s="96" t="s">
        <v>4776</v>
      </c>
      <c r="T53" s="96" t="s">
        <v>16</v>
      </c>
      <c r="U53" s="78"/>
    </row>
    <row r="54" spans="1:21" x14ac:dyDescent="0.3">
      <c r="A54" s="101" t="str">
        <f t="shared" si="6"/>
        <v>NiN-3.0-V-A-N-BE-FE-VU-LT</v>
      </c>
      <c r="B54" s="100" t="str">
        <f t="shared" si="7"/>
        <v>BE-VU-LT</v>
      </c>
      <c r="C54" s="96" t="s">
        <v>7</v>
      </c>
      <c r="D54" s="97" t="s">
        <v>14</v>
      </c>
      <c r="E54" s="96" t="s">
        <v>0</v>
      </c>
      <c r="F54" s="96" t="s">
        <v>8</v>
      </c>
      <c r="G54" s="96" t="s">
        <v>9</v>
      </c>
      <c r="H54" s="96" t="s">
        <v>1519</v>
      </c>
      <c r="I54" s="96" t="s">
        <v>64</v>
      </c>
      <c r="J54" s="96" t="s">
        <v>1598</v>
      </c>
      <c r="K54" s="100" t="s">
        <v>4719</v>
      </c>
      <c r="L54" s="96" t="s">
        <v>576</v>
      </c>
      <c r="M54" s="102" t="s">
        <v>4734</v>
      </c>
      <c r="N54" s="96" t="s">
        <v>13</v>
      </c>
      <c r="O54" s="96" t="s">
        <v>36</v>
      </c>
      <c r="P54" s="96" t="s">
        <v>13</v>
      </c>
      <c r="Q54" s="96"/>
      <c r="R54" s="96"/>
      <c r="S54" s="96" t="s">
        <v>4780</v>
      </c>
      <c r="T54" s="96" t="s">
        <v>16</v>
      </c>
      <c r="U54" s="78"/>
    </row>
    <row r="55" spans="1:21" x14ac:dyDescent="0.3">
      <c r="A55" s="101" t="str">
        <f t="shared" si="6"/>
        <v>NiN-3.0-V-A-N-BE-FE-VU-LA</v>
      </c>
      <c r="B55" s="100" t="str">
        <f t="shared" si="7"/>
        <v>BE-VU-LA</v>
      </c>
      <c r="C55" s="96" t="s">
        <v>7</v>
      </c>
      <c r="D55" s="97" t="s">
        <v>14</v>
      </c>
      <c r="E55" s="96" t="s">
        <v>0</v>
      </c>
      <c r="F55" s="96" t="s">
        <v>8</v>
      </c>
      <c r="G55" s="96" t="s">
        <v>9</v>
      </c>
      <c r="H55" s="96" t="s">
        <v>1519</v>
      </c>
      <c r="I55" s="96" t="s">
        <v>64</v>
      </c>
      <c r="J55" s="96" t="s">
        <v>1598</v>
      </c>
      <c r="K55" s="100" t="s">
        <v>4719</v>
      </c>
      <c r="L55" s="96" t="s">
        <v>118</v>
      </c>
      <c r="M55" s="102" t="s">
        <v>4726</v>
      </c>
      <c r="N55" s="96" t="s">
        <v>13</v>
      </c>
      <c r="O55" s="96" t="s">
        <v>36</v>
      </c>
      <c r="P55" s="96" t="s">
        <v>13</v>
      </c>
      <c r="Q55" s="96"/>
      <c r="R55" s="96"/>
      <c r="S55" s="96" t="s">
        <v>4772</v>
      </c>
      <c r="T55" s="96" t="s">
        <v>16</v>
      </c>
      <c r="U55" s="78"/>
    </row>
    <row r="56" spans="1:21" x14ac:dyDescent="0.3">
      <c r="A56" s="101" t="str">
        <f t="shared" si="6"/>
        <v>NiN-3.0-V-A-N-BE-FE-VU-MV</v>
      </c>
      <c r="B56" s="100" t="str">
        <f t="shared" si="7"/>
        <v>BE-VU-MV</v>
      </c>
      <c r="C56" s="96" t="s">
        <v>7</v>
      </c>
      <c r="D56" s="97" t="s">
        <v>14</v>
      </c>
      <c r="E56" s="96" t="s">
        <v>0</v>
      </c>
      <c r="F56" s="96" t="s">
        <v>8</v>
      </c>
      <c r="G56" s="96" t="s">
        <v>9</v>
      </c>
      <c r="H56" s="96" t="s">
        <v>1519</v>
      </c>
      <c r="I56" s="96" t="s">
        <v>64</v>
      </c>
      <c r="J56" s="96" t="s">
        <v>1598</v>
      </c>
      <c r="K56" s="100" t="s">
        <v>4719</v>
      </c>
      <c r="L56" s="96" t="s">
        <v>204</v>
      </c>
      <c r="M56" s="102" t="s">
        <v>4728</v>
      </c>
      <c r="N56" s="96" t="s">
        <v>13</v>
      </c>
      <c r="O56" s="96" t="s">
        <v>36</v>
      </c>
      <c r="P56" s="96" t="s">
        <v>13</v>
      </c>
      <c r="Q56" s="96"/>
      <c r="R56" s="96"/>
      <c r="S56" s="96" t="s">
        <v>4774</v>
      </c>
      <c r="T56" s="96" t="s">
        <v>16</v>
      </c>
      <c r="U56" s="78"/>
    </row>
    <row r="57" spans="1:21" x14ac:dyDescent="0.3">
      <c r="A57" s="101" t="str">
        <f t="shared" si="6"/>
        <v>NiN-3.0-V-A-N-BE-FE-VU-NE</v>
      </c>
      <c r="B57" s="100" t="str">
        <f t="shared" si="7"/>
        <v>BE-VU-NE</v>
      </c>
      <c r="C57" s="96" t="s">
        <v>7</v>
      </c>
      <c r="D57" s="97" t="s">
        <v>14</v>
      </c>
      <c r="E57" s="96" t="s">
        <v>0</v>
      </c>
      <c r="F57" s="96" t="s">
        <v>8</v>
      </c>
      <c r="G57" s="96" t="s">
        <v>9</v>
      </c>
      <c r="H57" s="96" t="s">
        <v>1519</v>
      </c>
      <c r="I57" s="96" t="s">
        <v>64</v>
      </c>
      <c r="J57" s="96" t="s">
        <v>1598</v>
      </c>
      <c r="K57" s="100" t="s">
        <v>4719</v>
      </c>
      <c r="L57" s="96" t="s">
        <v>832</v>
      </c>
      <c r="M57" s="102" t="s">
        <v>4731</v>
      </c>
      <c r="N57" s="96" t="s">
        <v>13</v>
      </c>
      <c r="O57" s="96" t="s">
        <v>36</v>
      </c>
      <c r="P57" s="96" t="s">
        <v>13</v>
      </c>
      <c r="Q57" s="96"/>
      <c r="R57" s="96"/>
      <c r="S57" s="96" t="s">
        <v>4777</v>
      </c>
      <c r="T57" s="96" t="s">
        <v>16</v>
      </c>
      <c r="U57" s="78"/>
    </row>
    <row r="58" spans="1:21" x14ac:dyDescent="0.3">
      <c r="A58" s="101" t="str">
        <f t="shared" si="6"/>
        <v>NiN-3.0-V-A-N-BE-FE-VU-PY</v>
      </c>
      <c r="B58" s="100" t="str">
        <f t="shared" si="7"/>
        <v>BE-VU-PY</v>
      </c>
      <c r="C58" s="96" t="s">
        <v>7</v>
      </c>
      <c r="D58" s="97" t="s">
        <v>14</v>
      </c>
      <c r="E58" s="96" t="s">
        <v>0</v>
      </c>
      <c r="F58" s="96" t="s">
        <v>8</v>
      </c>
      <c r="G58" s="96" t="s">
        <v>9</v>
      </c>
      <c r="H58" s="96" t="s">
        <v>1519</v>
      </c>
      <c r="I58" s="96" t="s">
        <v>64</v>
      </c>
      <c r="J58" s="96" t="s">
        <v>1598</v>
      </c>
      <c r="K58" s="100" t="s">
        <v>4719</v>
      </c>
      <c r="L58" s="96" t="s">
        <v>4713</v>
      </c>
      <c r="M58" s="102" t="s">
        <v>4732</v>
      </c>
      <c r="N58" s="96" t="s">
        <v>13</v>
      </c>
      <c r="O58" s="96" t="s">
        <v>36</v>
      </c>
      <c r="P58" s="96" t="s">
        <v>13</v>
      </c>
      <c r="Q58" s="96"/>
      <c r="R58" s="96"/>
      <c r="S58" s="96" t="s">
        <v>4778</v>
      </c>
      <c r="T58" s="96" t="s">
        <v>16</v>
      </c>
      <c r="U58" s="78"/>
    </row>
    <row r="59" spans="1:21" x14ac:dyDescent="0.3">
      <c r="A59" s="101" t="str">
        <f t="shared" si="6"/>
        <v>NiN-3.0-V-A-N-BE-FE-VU-RO</v>
      </c>
      <c r="B59" s="100" t="str">
        <f t="shared" si="7"/>
        <v>BE-VU-RO</v>
      </c>
      <c r="C59" s="96" t="s">
        <v>7</v>
      </c>
      <c r="D59" s="97" t="s">
        <v>14</v>
      </c>
      <c r="E59" s="96" t="s">
        <v>0</v>
      </c>
      <c r="F59" s="96" t="s">
        <v>8</v>
      </c>
      <c r="G59" s="96" t="s">
        <v>9</v>
      </c>
      <c r="H59" s="96" t="s">
        <v>1519</v>
      </c>
      <c r="I59" s="96" t="s">
        <v>64</v>
      </c>
      <c r="J59" s="96" t="s">
        <v>1598</v>
      </c>
      <c r="K59" s="100" t="s">
        <v>4719</v>
      </c>
      <c r="L59" s="96" t="s">
        <v>1596</v>
      </c>
      <c r="M59" s="102" t="s">
        <v>4725</v>
      </c>
      <c r="N59" s="96" t="s">
        <v>13</v>
      </c>
      <c r="O59" s="96" t="s">
        <v>36</v>
      </c>
      <c r="P59" s="96" t="s">
        <v>13</v>
      </c>
      <c r="Q59" s="96"/>
      <c r="R59" s="96"/>
      <c r="S59" s="96" t="s">
        <v>4771</v>
      </c>
      <c r="T59" s="96" t="s">
        <v>16</v>
      </c>
      <c r="U59" s="78"/>
    </row>
    <row r="60" spans="1:21" x14ac:dyDescent="0.3">
      <c r="A60" s="101" t="str">
        <f t="shared" si="6"/>
        <v>NiN-3.0-V-A-N-BE-FE-VU-RD</v>
      </c>
      <c r="B60" s="100" t="str">
        <f t="shared" si="7"/>
        <v>BE-VU-RD</v>
      </c>
      <c r="C60" s="96" t="s">
        <v>7</v>
      </c>
      <c r="D60" s="97" t="s">
        <v>14</v>
      </c>
      <c r="E60" s="96" t="s">
        <v>0</v>
      </c>
      <c r="F60" s="96" t="s">
        <v>8</v>
      </c>
      <c r="G60" s="96" t="s">
        <v>9</v>
      </c>
      <c r="H60" s="96" t="s">
        <v>1519</v>
      </c>
      <c r="I60" s="96" t="s">
        <v>64</v>
      </c>
      <c r="J60" s="96" t="s">
        <v>1598</v>
      </c>
      <c r="K60" s="100" t="s">
        <v>4719</v>
      </c>
      <c r="L60" s="96" t="s">
        <v>3317</v>
      </c>
      <c r="M60" s="102" t="s">
        <v>4721</v>
      </c>
      <c r="N60" s="96" t="s">
        <v>13</v>
      </c>
      <c r="O60" s="96" t="s">
        <v>36</v>
      </c>
      <c r="P60" s="96" t="s">
        <v>13</v>
      </c>
      <c r="Q60" s="96"/>
      <c r="R60" s="96"/>
      <c r="S60" s="96" t="s">
        <v>4767</v>
      </c>
      <c r="T60" s="96" t="s">
        <v>16</v>
      </c>
      <c r="U60" s="78"/>
    </row>
    <row r="61" spans="1:21" x14ac:dyDescent="0.3">
      <c r="A61" s="101" t="str">
        <f t="shared" si="6"/>
        <v>NiN-3.0-V-A-N-BE-FE-VU-RY</v>
      </c>
      <c r="B61" s="100" t="str">
        <f t="shared" si="7"/>
        <v>BE-VU-RY</v>
      </c>
      <c r="C61" s="96" t="s">
        <v>7</v>
      </c>
      <c r="D61" s="97" t="s">
        <v>14</v>
      </c>
      <c r="E61" s="96" t="s">
        <v>0</v>
      </c>
      <c r="F61" s="96" t="s">
        <v>8</v>
      </c>
      <c r="G61" s="96" t="s">
        <v>9</v>
      </c>
      <c r="H61" s="96" t="s">
        <v>1519</v>
      </c>
      <c r="I61" s="96" t="s">
        <v>64</v>
      </c>
      <c r="J61" s="96" t="s">
        <v>1598</v>
      </c>
      <c r="K61" s="100" t="s">
        <v>4719</v>
      </c>
      <c r="L61" s="96" t="s">
        <v>4782</v>
      </c>
      <c r="M61" s="102" t="s">
        <v>4720</v>
      </c>
      <c r="N61" s="96" t="s">
        <v>13</v>
      </c>
      <c r="O61" s="96" t="s">
        <v>36</v>
      </c>
      <c r="P61" s="96" t="s">
        <v>13</v>
      </c>
      <c r="Q61" s="96"/>
      <c r="R61" s="96"/>
      <c r="S61" s="96" t="s">
        <v>4766</v>
      </c>
      <c r="T61" s="96" t="s">
        <v>16</v>
      </c>
      <c r="U61" s="78"/>
    </row>
    <row r="62" spans="1:21" x14ac:dyDescent="0.3">
      <c r="A62" s="101" t="str">
        <f t="shared" si="6"/>
        <v>NiN-3.0-V-A-N-BE-FE-VU-TR</v>
      </c>
      <c r="B62" s="100" t="str">
        <f t="shared" si="7"/>
        <v>BE-VU-TR</v>
      </c>
      <c r="C62" s="96" t="s">
        <v>7</v>
      </c>
      <c r="D62" s="97" t="s">
        <v>14</v>
      </c>
      <c r="E62" s="96" t="s">
        <v>0</v>
      </c>
      <c r="F62" s="96" t="s">
        <v>8</v>
      </c>
      <c r="G62" s="96" t="s">
        <v>9</v>
      </c>
      <c r="H62" s="96" t="s">
        <v>1519</v>
      </c>
      <c r="I62" s="96" t="s">
        <v>64</v>
      </c>
      <c r="J62" s="96" t="s">
        <v>1598</v>
      </c>
      <c r="K62" s="100" t="s">
        <v>4719</v>
      </c>
      <c r="L62" s="96" t="s">
        <v>1597</v>
      </c>
      <c r="M62" s="102" t="s">
        <v>4724</v>
      </c>
      <c r="N62" s="96" t="s">
        <v>13</v>
      </c>
      <c r="O62" s="96" t="s">
        <v>36</v>
      </c>
      <c r="P62" s="96" t="s">
        <v>13</v>
      </c>
      <c r="Q62" s="96"/>
      <c r="R62" s="96"/>
      <c r="S62" s="96" t="s">
        <v>4770</v>
      </c>
      <c r="T62" s="96" t="s">
        <v>16</v>
      </c>
      <c r="U62" s="78"/>
    </row>
    <row r="63" spans="1:21" x14ac:dyDescent="0.3">
      <c r="A63" s="101" t="str">
        <f t="shared" si="6"/>
        <v>NiN-3.0-V-A-N-BE-FE-VU-TU</v>
      </c>
      <c r="B63" s="100" t="str">
        <f t="shared" si="7"/>
        <v>BE-VU-TU</v>
      </c>
      <c r="C63" s="96" t="s">
        <v>7</v>
      </c>
      <c r="D63" s="97" t="s">
        <v>14</v>
      </c>
      <c r="E63" s="96" t="s">
        <v>0</v>
      </c>
      <c r="F63" s="96" t="s">
        <v>8</v>
      </c>
      <c r="G63" s="96" t="s">
        <v>9</v>
      </c>
      <c r="H63" s="96" t="s">
        <v>1519</v>
      </c>
      <c r="I63" s="96" t="s">
        <v>64</v>
      </c>
      <c r="J63" s="96" t="s">
        <v>1598</v>
      </c>
      <c r="K63" s="100" t="s">
        <v>4719</v>
      </c>
      <c r="L63" s="96" t="s">
        <v>1023</v>
      </c>
      <c r="M63" s="102" t="s">
        <v>4735</v>
      </c>
      <c r="N63" s="96" t="s">
        <v>13</v>
      </c>
      <c r="O63" s="96" t="s">
        <v>36</v>
      </c>
      <c r="P63" s="96" t="s">
        <v>13</v>
      </c>
      <c r="Q63" s="96"/>
      <c r="R63" s="96"/>
      <c r="S63" s="96" t="s">
        <v>4781</v>
      </c>
      <c r="T63" s="96" t="s">
        <v>16</v>
      </c>
      <c r="U63" s="78"/>
    </row>
    <row r="64" spans="1:21" x14ac:dyDescent="0.3">
      <c r="A64" s="101" t="str">
        <f t="shared" si="6"/>
        <v>NiN-3.0-V-A-N-BE-FE-VU-VB</v>
      </c>
      <c r="B64" s="100" t="str">
        <f t="shared" si="7"/>
        <v>BE-VU-VB</v>
      </c>
      <c r="C64" s="96" t="s">
        <v>7</v>
      </c>
      <c r="D64" s="97" t="s">
        <v>14</v>
      </c>
      <c r="E64" s="96" t="s">
        <v>0</v>
      </c>
      <c r="F64" s="96" t="s">
        <v>8</v>
      </c>
      <c r="G64" s="96" t="s">
        <v>9</v>
      </c>
      <c r="H64" s="96" t="s">
        <v>1519</v>
      </c>
      <c r="I64" s="96" t="s">
        <v>64</v>
      </c>
      <c r="J64" s="96" t="s">
        <v>1598</v>
      </c>
      <c r="K64" s="100" t="s">
        <v>4719</v>
      </c>
      <c r="L64" s="96" t="s">
        <v>4784</v>
      </c>
      <c r="M64" s="102" t="s">
        <v>4733</v>
      </c>
      <c r="N64" s="96" t="s">
        <v>13</v>
      </c>
      <c r="O64" s="96" t="s">
        <v>36</v>
      </c>
      <c r="P64" s="96" t="s">
        <v>13</v>
      </c>
      <c r="Q64" s="96"/>
      <c r="R64" s="96"/>
      <c r="S64" s="96" t="s">
        <v>4779</v>
      </c>
      <c r="T64" s="96" t="s">
        <v>16</v>
      </c>
      <c r="U64" s="78"/>
    </row>
    <row r="65" spans="1:21" x14ac:dyDescent="0.3">
      <c r="A65" s="101" t="str">
        <f t="shared" si="6"/>
        <v>NiN-3.0-V-A-N-BE-FE-SE-AR</v>
      </c>
      <c r="B65" s="100" t="str">
        <f t="shared" si="7"/>
        <v>BE-SE-AR</v>
      </c>
      <c r="C65" s="96" t="s">
        <v>7</v>
      </c>
      <c r="D65" s="97" t="s">
        <v>14</v>
      </c>
      <c r="E65" s="96" t="s">
        <v>0</v>
      </c>
      <c r="F65" s="96" t="s">
        <v>8</v>
      </c>
      <c r="G65" s="96" t="s">
        <v>9</v>
      </c>
      <c r="H65" s="96" t="s">
        <v>1519</v>
      </c>
      <c r="I65" s="96" t="s">
        <v>64</v>
      </c>
      <c r="J65" s="96" t="s">
        <v>523</v>
      </c>
      <c r="K65" s="100" t="s">
        <v>4820</v>
      </c>
      <c r="L65" s="96" t="s">
        <v>95</v>
      </c>
      <c r="M65" s="102" t="s">
        <v>4803</v>
      </c>
      <c r="N65" s="96" t="s">
        <v>13</v>
      </c>
      <c r="O65" s="96" t="s">
        <v>36</v>
      </c>
      <c r="P65" s="96" t="s">
        <v>13</v>
      </c>
      <c r="Q65" s="96"/>
      <c r="R65" s="96"/>
      <c r="S65" s="96" t="s">
        <v>4790</v>
      </c>
      <c r="T65" s="96" t="s">
        <v>16</v>
      </c>
      <c r="U65" s="78"/>
    </row>
    <row r="66" spans="1:21" x14ac:dyDescent="0.3">
      <c r="A66" s="101" t="str">
        <f t="shared" si="6"/>
        <v>NiN-3.0-V-A-N-BE-FE-SE-BJ</v>
      </c>
      <c r="B66" s="100" t="str">
        <f t="shared" si="7"/>
        <v>BE-SE-BJ</v>
      </c>
      <c r="C66" s="96" t="s">
        <v>7</v>
      </c>
      <c r="D66" s="97" t="s">
        <v>14</v>
      </c>
      <c r="E66" s="96" t="s">
        <v>0</v>
      </c>
      <c r="F66" s="96" t="s">
        <v>8</v>
      </c>
      <c r="G66" s="96" t="s">
        <v>9</v>
      </c>
      <c r="H66" s="96" t="s">
        <v>1519</v>
      </c>
      <c r="I66" s="96" t="s">
        <v>64</v>
      </c>
      <c r="J66" s="96" t="s">
        <v>523</v>
      </c>
      <c r="K66" s="100" t="s">
        <v>4820</v>
      </c>
      <c r="L66" s="96" t="s">
        <v>4801</v>
      </c>
      <c r="M66" s="102" t="s">
        <v>4804</v>
      </c>
      <c r="N66" s="96" t="s">
        <v>13</v>
      </c>
      <c r="O66" s="96" t="s">
        <v>36</v>
      </c>
      <c r="P66" s="96" t="s">
        <v>13</v>
      </c>
      <c r="Q66" s="96"/>
      <c r="R66" s="96"/>
      <c r="S66" s="96" t="s">
        <v>4800</v>
      </c>
      <c r="T66" s="96" t="s">
        <v>16</v>
      </c>
      <c r="U66" s="78"/>
    </row>
    <row r="67" spans="1:21" x14ac:dyDescent="0.3">
      <c r="A67" s="101" t="str">
        <f t="shared" si="6"/>
        <v>NiN-3.0-V-A-N-BE-FE-SE-DI</v>
      </c>
      <c r="B67" s="100" t="str">
        <f t="shared" si="7"/>
        <v>BE-SE-DI</v>
      </c>
      <c r="C67" s="96" t="s">
        <v>7</v>
      </c>
      <c r="D67" s="97" t="s">
        <v>14</v>
      </c>
      <c r="E67" s="96" t="s">
        <v>0</v>
      </c>
      <c r="F67" s="96" t="s">
        <v>8</v>
      </c>
      <c r="G67" s="96" t="s">
        <v>9</v>
      </c>
      <c r="H67" s="96" t="s">
        <v>1519</v>
      </c>
      <c r="I67" s="96" t="s">
        <v>64</v>
      </c>
      <c r="J67" s="96" t="s">
        <v>523</v>
      </c>
      <c r="K67" s="100" t="s">
        <v>4820</v>
      </c>
      <c r="L67" s="96" t="s">
        <v>1588</v>
      </c>
      <c r="M67" s="102" t="s">
        <v>4805</v>
      </c>
      <c r="N67" s="96" t="s">
        <v>13</v>
      </c>
      <c r="O67" s="96" t="s">
        <v>36</v>
      </c>
      <c r="P67" s="96" t="s">
        <v>13</v>
      </c>
      <c r="Q67" s="96"/>
      <c r="R67" s="96"/>
      <c r="S67" s="96" t="s">
        <v>4794</v>
      </c>
      <c r="T67" s="96" t="s">
        <v>16</v>
      </c>
      <c r="U67" s="78"/>
    </row>
    <row r="68" spans="1:21" x14ac:dyDescent="0.3">
      <c r="A68" s="101" t="str">
        <f t="shared" si="6"/>
        <v>NiN-3.0-V-A-N-BE-FE-SE-DO</v>
      </c>
      <c r="B68" s="100" t="str">
        <f t="shared" si="7"/>
        <v>BE-SE-DO</v>
      </c>
      <c r="C68" s="96" t="s">
        <v>7</v>
      </c>
      <c r="D68" s="97" t="s">
        <v>14</v>
      </c>
      <c r="E68" s="96" t="s">
        <v>0</v>
      </c>
      <c r="F68" s="96" t="s">
        <v>8</v>
      </c>
      <c r="G68" s="96" t="s">
        <v>9</v>
      </c>
      <c r="H68" s="96" t="s">
        <v>1519</v>
      </c>
      <c r="I68" s="96" t="s">
        <v>64</v>
      </c>
      <c r="J68" s="96" t="s">
        <v>523</v>
      </c>
      <c r="K68" s="100" t="s">
        <v>4820</v>
      </c>
      <c r="L68" s="96" t="s">
        <v>1542</v>
      </c>
      <c r="M68" s="102" t="s">
        <v>4806</v>
      </c>
      <c r="N68" s="96" t="s">
        <v>13</v>
      </c>
      <c r="O68" s="96" t="s">
        <v>36</v>
      </c>
      <c r="P68" s="96" t="s">
        <v>13</v>
      </c>
      <c r="Q68" s="96"/>
      <c r="R68" s="96"/>
      <c r="S68" s="96" t="s">
        <v>4797</v>
      </c>
      <c r="T68" s="96" t="s">
        <v>16</v>
      </c>
      <c r="U68" s="78"/>
    </row>
    <row r="69" spans="1:21" x14ac:dyDescent="0.3">
      <c r="A69" s="101" t="str">
        <f t="shared" si="6"/>
        <v>NiN-3.0-V-A-N-BE-FE-SE-GR</v>
      </c>
      <c r="B69" s="100" t="str">
        <f t="shared" si="7"/>
        <v>BE-SE-GR</v>
      </c>
      <c r="C69" s="96" t="s">
        <v>7</v>
      </c>
      <c r="D69" s="97" t="s">
        <v>14</v>
      </c>
      <c r="E69" s="96" t="s">
        <v>0</v>
      </c>
      <c r="F69" s="96" t="s">
        <v>8</v>
      </c>
      <c r="G69" s="96" t="s">
        <v>9</v>
      </c>
      <c r="H69" s="96" t="s">
        <v>1519</v>
      </c>
      <c r="I69" s="96" t="s">
        <v>64</v>
      </c>
      <c r="J69" s="96" t="s">
        <v>523</v>
      </c>
      <c r="K69" s="100" t="s">
        <v>4820</v>
      </c>
      <c r="L69" s="96" t="s">
        <v>4702</v>
      </c>
      <c r="M69" s="102" t="s">
        <v>4807</v>
      </c>
      <c r="N69" s="96" t="s">
        <v>13</v>
      </c>
      <c r="O69" s="96" t="s">
        <v>36</v>
      </c>
      <c r="P69" s="96" t="s">
        <v>13</v>
      </c>
      <c r="Q69" s="96"/>
      <c r="R69" s="96"/>
      <c r="S69" s="96" t="s">
        <v>4789</v>
      </c>
      <c r="T69" s="96" t="s">
        <v>16</v>
      </c>
      <c r="U69" s="78"/>
    </row>
    <row r="70" spans="1:21" x14ac:dyDescent="0.3">
      <c r="A70" s="101" t="str">
        <f t="shared" si="6"/>
        <v>NiN-3.0-V-A-N-BE-FE-SE-KA</v>
      </c>
      <c r="B70" s="100" t="str">
        <f t="shared" si="7"/>
        <v>BE-SE-KA</v>
      </c>
      <c r="C70" s="96" t="s">
        <v>7</v>
      </c>
      <c r="D70" s="97" t="s">
        <v>14</v>
      </c>
      <c r="E70" s="96" t="s">
        <v>0</v>
      </c>
      <c r="F70" s="96" t="s">
        <v>8</v>
      </c>
      <c r="G70" s="96" t="s">
        <v>9</v>
      </c>
      <c r="H70" s="96" t="s">
        <v>1519</v>
      </c>
      <c r="I70" s="96" t="s">
        <v>64</v>
      </c>
      <c r="J70" s="96" t="s">
        <v>523</v>
      </c>
      <c r="K70" s="100" t="s">
        <v>4820</v>
      </c>
      <c r="L70" s="96" t="s">
        <v>11</v>
      </c>
      <c r="M70" s="102" t="s">
        <v>4808</v>
      </c>
      <c r="N70" s="96" t="s">
        <v>13</v>
      </c>
      <c r="O70" s="96" t="s">
        <v>36</v>
      </c>
      <c r="P70" s="96" t="s">
        <v>13</v>
      </c>
      <c r="Q70" s="96"/>
      <c r="R70" s="96"/>
      <c r="S70" s="96" t="s">
        <v>4796</v>
      </c>
      <c r="T70" s="96" t="s">
        <v>16</v>
      </c>
      <c r="U70" s="78"/>
    </row>
    <row r="71" spans="1:21" x14ac:dyDescent="0.3">
      <c r="A71" s="101" t="str">
        <f t="shared" si="6"/>
        <v>NiN-3.0-V-A-N-BE-FE-SE-KI</v>
      </c>
      <c r="B71" s="100" t="str">
        <f t="shared" si="7"/>
        <v>BE-SE-KI</v>
      </c>
      <c r="C71" s="96" t="s">
        <v>7</v>
      </c>
      <c r="D71" s="97" t="s">
        <v>14</v>
      </c>
      <c r="E71" s="96" t="s">
        <v>0</v>
      </c>
      <c r="F71" s="96" t="s">
        <v>8</v>
      </c>
      <c r="G71" s="96" t="s">
        <v>9</v>
      </c>
      <c r="H71" s="96" t="s">
        <v>1519</v>
      </c>
      <c r="I71" s="96" t="s">
        <v>64</v>
      </c>
      <c r="J71" s="96" t="s">
        <v>523</v>
      </c>
      <c r="K71" s="100" t="s">
        <v>4820</v>
      </c>
      <c r="L71" s="96" t="s">
        <v>799</v>
      </c>
      <c r="M71" s="102" t="s">
        <v>4809</v>
      </c>
      <c r="N71" s="96" t="s">
        <v>13</v>
      </c>
      <c r="O71" s="96" t="s">
        <v>36</v>
      </c>
      <c r="P71" s="96" t="s">
        <v>13</v>
      </c>
      <c r="Q71" s="96"/>
      <c r="R71" s="96"/>
      <c r="S71" s="96" t="s">
        <v>4798</v>
      </c>
      <c r="T71" s="96" t="s">
        <v>16</v>
      </c>
      <c r="U71" s="78"/>
    </row>
    <row r="72" spans="1:21" x14ac:dyDescent="0.3">
      <c r="A72" s="101" t="str">
        <f t="shared" si="6"/>
        <v>NiN-3.0-V-A-N-BE-FE-SE-KO</v>
      </c>
      <c r="B72" s="100" t="str">
        <f t="shared" si="7"/>
        <v>BE-SE-KO</v>
      </c>
      <c r="C72" s="96" t="s">
        <v>7</v>
      </c>
      <c r="D72" s="97" t="s">
        <v>14</v>
      </c>
      <c r="E72" s="96" t="s">
        <v>0</v>
      </c>
      <c r="F72" s="96" t="s">
        <v>8</v>
      </c>
      <c r="G72" s="96" t="s">
        <v>9</v>
      </c>
      <c r="H72" s="96" t="s">
        <v>1519</v>
      </c>
      <c r="I72" s="96" t="s">
        <v>64</v>
      </c>
      <c r="J72" s="96" t="s">
        <v>523</v>
      </c>
      <c r="K72" s="100" t="s">
        <v>4820</v>
      </c>
      <c r="L72" s="96" t="s">
        <v>1491</v>
      </c>
      <c r="M72" s="102" t="s">
        <v>4810</v>
      </c>
      <c r="N72" s="96" t="s">
        <v>13</v>
      </c>
      <c r="O72" s="96" t="s">
        <v>36</v>
      </c>
      <c r="P72" s="96" t="s">
        <v>13</v>
      </c>
      <c r="Q72" s="96"/>
      <c r="R72" s="96"/>
      <c r="S72" s="96" t="s">
        <v>4791</v>
      </c>
      <c r="T72" s="96" t="s">
        <v>16</v>
      </c>
      <c r="U72" s="78"/>
    </row>
    <row r="73" spans="1:21" x14ac:dyDescent="0.3">
      <c r="A73" s="101" t="str">
        <f t="shared" si="6"/>
        <v>NiN-3.0-V-A-N-BE-FE-SE-LE</v>
      </c>
      <c r="B73" s="100" t="str">
        <f t="shared" si="7"/>
        <v>BE-SE-LE</v>
      </c>
      <c r="C73" s="96" t="s">
        <v>7</v>
      </c>
      <c r="D73" s="97" t="s">
        <v>14</v>
      </c>
      <c r="E73" s="96" t="s">
        <v>0</v>
      </c>
      <c r="F73" s="96" t="s">
        <v>8</v>
      </c>
      <c r="G73" s="96" t="s">
        <v>9</v>
      </c>
      <c r="H73" s="96" t="s">
        <v>1519</v>
      </c>
      <c r="I73" s="96" t="s">
        <v>64</v>
      </c>
      <c r="J73" s="96" t="s">
        <v>523</v>
      </c>
      <c r="K73" s="100" t="s">
        <v>4820</v>
      </c>
      <c r="L73" s="96" t="s">
        <v>1468</v>
      </c>
      <c r="M73" s="102" t="s">
        <v>4811</v>
      </c>
      <c r="N73" s="96" t="s">
        <v>13</v>
      </c>
      <c r="O73" s="96" t="s">
        <v>36</v>
      </c>
      <c r="P73" s="96" t="s">
        <v>13</v>
      </c>
      <c r="Q73" s="96"/>
      <c r="R73" s="96"/>
      <c r="S73" s="96" t="s">
        <v>4785</v>
      </c>
      <c r="T73" s="96" t="s">
        <v>16</v>
      </c>
      <c r="U73" s="78"/>
    </row>
    <row r="74" spans="1:21" x14ac:dyDescent="0.3">
      <c r="A74" s="101" t="str">
        <f t="shared" si="6"/>
        <v>NiN-3.0-V-A-N-BE-FE-SE-ME</v>
      </c>
      <c r="B74" s="100" t="str">
        <f t="shared" si="7"/>
        <v>BE-SE-ME</v>
      </c>
      <c r="C74" s="96" t="s">
        <v>7</v>
      </c>
      <c r="D74" s="97" t="s">
        <v>14</v>
      </c>
      <c r="E74" s="96" t="s">
        <v>0</v>
      </c>
      <c r="F74" s="96" t="s">
        <v>8</v>
      </c>
      <c r="G74" s="96" t="s">
        <v>9</v>
      </c>
      <c r="H74" s="96" t="s">
        <v>1519</v>
      </c>
      <c r="I74" s="96" t="s">
        <v>64</v>
      </c>
      <c r="J74" s="96" t="s">
        <v>523</v>
      </c>
      <c r="K74" s="100" t="s">
        <v>4820</v>
      </c>
      <c r="L74" s="96" t="s">
        <v>1509</v>
      </c>
      <c r="M74" s="102" t="s">
        <v>4812</v>
      </c>
      <c r="N74" s="96" t="s">
        <v>13</v>
      </c>
      <c r="O74" s="96" t="s">
        <v>36</v>
      </c>
      <c r="P74" s="96" t="s">
        <v>13</v>
      </c>
      <c r="Q74" s="96"/>
      <c r="R74" s="96"/>
      <c r="S74" s="96" t="s">
        <v>4795</v>
      </c>
      <c r="T74" s="96" t="s">
        <v>16</v>
      </c>
      <c r="U74" s="78"/>
    </row>
    <row r="75" spans="1:21" x14ac:dyDescent="0.3">
      <c r="A75" s="101" t="str">
        <f t="shared" si="6"/>
        <v>NiN-3.0-V-A-N-BE-FE-SE-SA</v>
      </c>
      <c r="B75" s="100" t="str">
        <f t="shared" si="7"/>
        <v>BE-SE-SA</v>
      </c>
      <c r="C75" s="96" t="s">
        <v>7</v>
      </c>
      <c r="D75" s="97" t="s">
        <v>14</v>
      </c>
      <c r="E75" s="96" t="s">
        <v>0</v>
      </c>
      <c r="F75" s="96" t="s">
        <v>8</v>
      </c>
      <c r="G75" s="96" t="s">
        <v>9</v>
      </c>
      <c r="H75" s="96" t="s">
        <v>1519</v>
      </c>
      <c r="I75" s="96" t="s">
        <v>64</v>
      </c>
      <c r="J75" s="96" t="s">
        <v>523</v>
      </c>
      <c r="K75" s="100" t="s">
        <v>4820</v>
      </c>
      <c r="L75" s="96" t="s">
        <v>475</v>
      </c>
      <c r="M75" s="102" t="s">
        <v>4813</v>
      </c>
      <c r="N75" s="96" t="s">
        <v>13</v>
      </c>
      <c r="O75" s="96" t="s">
        <v>36</v>
      </c>
      <c r="P75" s="96" t="s">
        <v>13</v>
      </c>
      <c r="Q75" s="96"/>
      <c r="R75" s="96"/>
      <c r="S75" s="96" t="s">
        <v>4788</v>
      </c>
      <c r="T75" s="96" t="s">
        <v>16</v>
      </c>
      <c r="U75" s="78"/>
    </row>
    <row r="76" spans="1:21" x14ac:dyDescent="0.3">
      <c r="A76" s="101" t="str">
        <f t="shared" si="6"/>
        <v>NiN-3.0-V-A-N-BE-FE-SE-SB</v>
      </c>
      <c r="B76" s="100" t="str">
        <f t="shared" si="7"/>
        <v>BE-SE-SB</v>
      </c>
      <c r="C76" s="96" t="s">
        <v>7</v>
      </c>
      <c r="D76" s="97" t="s">
        <v>14</v>
      </c>
      <c r="E76" s="96" t="s">
        <v>0</v>
      </c>
      <c r="F76" s="96" t="s">
        <v>8</v>
      </c>
      <c r="G76" s="96" t="s">
        <v>9</v>
      </c>
      <c r="H76" s="96" t="s">
        <v>1519</v>
      </c>
      <c r="I76" s="96" t="s">
        <v>64</v>
      </c>
      <c r="J76" s="96" t="s">
        <v>523</v>
      </c>
      <c r="K76" s="100" t="s">
        <v>4820</v>
      </c>
      <c r="L76" s="96" t="s">
        <v>1471</v>
      </c>
      <c r="M76" s="102" t="s">
        <v>4814</v>
      </c>
      <c r="N76" s="96" t="s">
        <v>13</v>
      </c>
      <c r="O76" s="96" t="s">
        <v>36</v>
      </c>
      <c r="P76" s="96" t="s">
        <v>13</v>
      </c>
      <c r="Q76" s="96"/>
      <c r="R76" s="96"/>
      <c r="S76" s="96" t="s">
        <v>4792</v>
      </c>
      <c r="T76" s="96" t="s">
        <v>16</v>
      </c>
      <c r="U76" s="78"/>
    </row>
    <row r="77" spans="1:21" x14ac:dyDescent="0.3">
      <c r="A77" s="101" t="str">
        <f t="shared" si="6"/>
        <v>NiN-3.0-V-A-N-BE-FE-SE-SI</v>
      </c>
      <c r="B77" s="100" t="str">
        <f t="shared" si="7"/>
        <v>BE-SE-SI</v>
      </c>
      <c r="C77" s="96" t="s">
        <v>7</v>
      </c>
      <c r="D77" s="97" t="s">
        <v>14</v>
      </c>
      <c r="E77" s="96" t="s">
        <v>0</v>
      </c>
      <c r="F77" s="96" t="s">
        <v>8</v>
      </c>
      <c r="G77" s="96" t="s">
        <v>9</v>
      </c>
      <c r="H77" s="96" t="s">
        <v>1519</v>
      </c>
      <c r="I77" s="96" t="s">
        <v>64</v>
      </c>
      <c r="J77" s="96" t="s">
        <v>523</v>
      </c>
      <c r="K77" s="100" t="s">
        <v>4820</v>
      </c>
      <c r="L77" s="96" t="s">
        <v>603</v>
      </c>
      <c r="M77" s="102" t="s">
        <v>4815</v>
      </c>
      <c r="N77" s="96" t="s">
        <v>13</v>
      </c>
      <c r="O77" s="96" t="s">
        <v>36</v>
      </c>
      <c r="P77" s="96" t="s">
        <v>13</v>
      </c>
      <c r="Q77" s="96"/>
      <c r="R77" s="96"/>
      <c r="S77" s="96" t="s">
        <v>4787</v>
      </c>
      <c r="T77" s="96" t="s">
        <v>16</v>
      </c>
      <c r="U77" s="78"/>
    </row>
    <row r="78" spans="1:21" x14ac:dyDescent="0.3">
      <c r="A78" s="101" t="str">
        <f t="shared" si="6"/>
        <v>NiN-3.0-V-A-N-BE-FE-SE-SL</v>
      </c>
      <c r="B78" s="100" t="str">
        <f t="shared" si="7"/>
        <v>BE-SE-SL</v>
      </c>
      <c r="C78" s="96" t="s">
        <v>7</v>
      </c>
      <c r="D78" s="97" t="s">
        <v>14</v>
      </c>
      <c r="E78" s="96" t="s">
        <v>0</v>
      </c>
      <c r="F78" s="96" t="s">
        <v>8</v>
      </c>
      <c r="G78" s="96" t="s">
        <v>9</v>
      </c>
      <c r="H78" s="96" t="s">
        <v>1519</v>
      </c>
      <c r="I78" s="96" t="s">
        <v>64</v>
      </c>
      <c r="J78" s="96" t="s">
        <v>523</v>
      </c>
      <c r="K78" s="100" t="s">
        <v>4820</v>
      </c>
      <c r="L78" s="96" t="s">
        <v>1490</v>
      </c>
      <c r="M78" s="102" t="s">
        <v>4816</v>
      </c>
      <c r="N78" s="96" t="s">
        <v>13</v>
      </c>
      <c r="O78" s="96" t="s">
        <v>36</v>
      </c>
      <c r="P78" s="96" t="s">
        <v>13</v>
      </c>
      <c r="Q78" s="96"/>
      <c r="R78" s="96"/>
      <c r="S78" s="96" t="s">
        <v>4786</v>
      </c>
      <c r="T78" s="96" t="s">
        <v>16</v>
      </c>
      <c r="U78" s="78"/>
    </row>
    <row r="79" spans="1:21" x14ac:dyDescent="0.3">
      <c r="A79" s="101" t="str">
        <f t="shared" si="6"/>
        <v>NiN-3.0-V-A-N-BE-FE-SE-RI</v>
      </c>
      <c r="B79" s="100" t="str">
        <f t="shared" si="7"/>
        <v>BE-SE-RI</v>
      </c>
      <c r="C79" s="96" t="s">
        <v>7</v>
      </c>
      <c r="D79" s="97" t="s">
        <v>14</v>
      </c>
      <c r="E79" s="96" t="s">
        <v>0</v>
      </c>
      <c r="F79" s="96" t="s">
        <v>8</v>
      </c>
      <c r="G79" s="96" t="s">
        <v>9</v>
      </c>
      <c r="H79" s="96" t="s">
        <v>1519</v>
      </c>
      <c r="I79" s="96" t="s">
        <v>64</v>
      </c>
      <c r="J79" s="96" t="s">
        <v>523</v>
      </c>
      <c r="K79" s="100" t="s">
        <v>4820</v>
      </c>
      <c r="L79" s="96" t="s">
        <v>4802</v>
      </c>
      <c r="M79" s="102" t="s">
        <v>4817</v>
      </c>
      <c r="N79" s="96" t="s">
        <v>13</v>
      </c>
      <c r="O79" s="96" t="s">
        <v>36</v>
      </c>
      <c r="P79" s="96" t="s">
        <v>13</v>
      </c>
      <c r="Q79" s="96"/>
      <c r="R79" s="96"/>
      <c r="S79" s="96" t="s">
        <v>4793</v>
      </c>
      <c r="T79" s="96" t="s">
        <v>16</v>
      </c>
      <c r="U79" s="78"/>
    </row>
    <row r="80" spans="1:21" x14ac:dyDescent="0.3">
      <c r="A80" s="101" t="str">
        <f t="shared" si="6"/>
        <v>NiN-3.0-V-A-N-BE-FE-SE-TU</v>
      </c>
      <c r="B80" s="100" t="str">
        <f t="shared" si="7"/>
        <v>BE-SE-TU</v>
      </c>
      <c r="C80" s="96" t="s">
        <v>7</v>
      </c>
      <c r="D80" s="97" t="s">
        <v>14</v>
      </c>
      <c r="E80" s="96" t="s">
        <v>0</v>
      </c>
      <c r="F80" s="96" t="s">
        <v>8</v>
      </c>
      <c r="G80" s="96" t="s">
        <v>9</v>
      </c>
      <c r="H80" s="96" t="s">
        <v>1519</v>
      </c>
      <c r="I80" s="96" t="s">
        <v>64</v>
      </c>
      <c r="J80" s="96" t="s">
        <v>523</v>
      </c>
      <c r="K80" s="100" t="s">
        <v>4820</v>
      </c>
      <c r="L80" s="96" t="s">
        <v>1023</v>
      </c>
      <c r="M80" s="102" t="s">
        <v>4818</v>
      </c>
      <c r="N80" s="96" t="s">
        <v>13</v>
      </c>
      <c r="O80" s="96" t="s">
        <v>36</v>
      </c>
      <c r="P80" s="96" t="s">
        <v>13</v>
      </c>
      <c r="Q80" s="96"/>
      <c r="R80" s="96"/>
      <c r="S80" s="96" t="s">
        <v>4799</v>
      </c>
      <c r="T80" s="96" t="s">
        <v>16</v>
      </c>
      <c r="U80" s="78"/>
    </row>
    <row r="81" spans="1:21" x14ac:dyDescent="0.3">
      <c r="A81" s="101" t="str">
        <f t="shared" si="6"/>
        <v>NiN-3.0-V-A-N-BE-FE-ME-AL</v>
      </c>
      <c r="B81" s="100" t="str">
        <f t="shared" si="7"/>
        <v>BE-ME-AL</v>
      </c>
      <c r="C81" s="96" t="s">
        <v>7</v>
      </c>
      <c r="D81" s="97" t="s">
        <v>14</v>
      </c>
      <c r="E81" s="96" t="s">
        <v>0</v>
      </c>
      <c r="F81" s="96" t="s">
        <v>8</v>
      </c>
      <c r="G81" s="96" t="s">
        <v>9</v>
      </c>
      <c r="H81" s="96" t="s">
        <v>1519</v>
      </c>
      <c r="I81" s="96" t="s">
        <v>64</v>
      </c>
      <c r="J81" s="96" t="s">
        <v>1509</v>
      </c>
      <c r="K81" s="100" t="s">
        <v>4819</v>
      </c>
      <c r="L81" s="96" t="s">
        <v>4918</v>
      </c>
      <c r="M81" s="102" t="s">
        <v>4900</v>
      </c>
      <c r="N81" s="96" t="s">
        <v>13</v>
      </c>
      <c r="O81" s="96" t="s">
        <v>36</v>
      </c>
      <c r="P81" s="96" t="s">
        <v>13</v>
      </c>
      <c r="Q81" s="96"/>
      <c r="R81" s="96"/>
      <c r="S81" s="96" t="s">
        <v>4857</v>
      </c>
      <c r="T81" s="96" t="s">
        <v>16</v>
      </c>
      <c r="U81" s="78"/>
    </row>
    <row r="82" spans="1:21" x14ac:dyDescent="0.3">
      <c r="A82" s="101" t="str">
        <f t="shared" ref="A82:A113" si="8">_xlfn.CONCAT(C82,"-",D82,"-",E82,"-",F82,"-",G82,"-",H82,"-",I82,"-",J82,"-",L82)</f>
        <v>NiN-3.0-V-A-N-BE-FE-ME-AM</v>
      </c>
      <c r="B82" s="100" t="str">
        <f t="shared" ref="B82:B113" si="9">_xlfn.CONCAT(H82,"-",J82,"-",L82)</f>
        <v>BE-ME-AM</v>
      </c>
      <c r="C82" s="96" t="s">
        <v>7</v>
      </c>
      <c r="D82" s="97" t="s">
        <v>14</v>
      </c>
      <c r="E82" s="96" t="s">
        <v>0</v>
      </c>
      <c r="F82" s="96" t="s">
        <v>8</v>
      </c>
      <c r="G82" s="96" t="s">
        <v>9</v>
      </c>
      <c r="H82" s="96" t="s">
        <v>1519</v>
      </c>
      <c r="I82" s="96" t="s">
        <v>64</v>
      </c>
      <c r="J82" s="96" t="s">
        <v>1509</v>
      </c>
      <c r="K82" s="100" t="s">
        <v>4819</v>
      </c>
      <c r="L82" s="96" t="s">
        <v>4915</v>
      </c>
      <c r="M82" s="102" t="s">
        <v>4894</v>
      </c>
      <c r="N82" s="96" t="s">
        <v>13</v>
      </c>
      <c r="O82" s="96" t="s">
        <v>36</v>
      </c>
      <c r="P82" s="96" t="s">
        <v>13</v>
      </c>
      <c r="Q82" s="96"/>
      <c r="R82" s="96"/>
      <c r="S82" s="96" t="s">
        <v>4851</v>
      </c>
      <c r="T82" s="96" t="s">
        <v>16</v>
      </c>
      <c r="U82" s="78"/>
    </row>
    <row r="83" spans="1:21" x14ac:dyDescent="0.3">
      <c r="A83" s="101" t="str">
        <f t="shared" si="8"/>
        <v>NiN-3.0-V-A-N-BE-FE-ME-GB</v>
      </c>
      <c r="B83" s="100" t="str">
        <f t="shared" si="9"/>
        <v>BE-ME-GB</v>
      </c>
      <c r="C83" s="96" t="s">
        <v>7</v>
      </c>
      <c r="D83" s="97" t="s">
        <v>14</v>
      </c>
      <c r="E83" s="96" t="s">
        <v>0</v>
      </c>
      <c r="F83" s="96" t="s">
        <v>8</v>
      </c>
      <c r="G83" s="96" t="s">
        <v>9</v>
      </c>
      <c r="H83" s="96" t="s">
        <v>1519</v>
      </c>
      <c r="I83" s="96" t="s">
        <v>64</v>
      </c>
      <c r="J83" s="96" t="s">
        <v>1509</v>
      </c>
      <c r="K83" s="100" t="s">
        <v>4819</v>
      </c>
      <c r="L83" s="96" t="s">
        <v>4914</v>
      </c>
      <c r="M83" s="102" t="s">
        <v>4891</v>
      </c>
      <c r="N83" s="96" t="s">
        <v>13</v>
      </c>
      <c r="O83" s="96" t="s">
        <v>36</v>
      </c>
      <c r="P83" s="96" t="s">
        <v>13</v>
      </c>
      <c r="Q83" s="96"/>
      <c r="R83" s="96"/>
      <c r="S83" s="96" t="s">
        <v>4848</v>
      </c>
      <c r="T83" s="96" t="s">
        <v>16</v>
      </c>
      <c r="U83" s="78"/>
    </row>
    <row r="84" spans="1:21" x14ac:dyDescent="0.3">
      <c r="A84" s="101" t="str">
        <f t="shared" si="8"/>
        <v>NiN-3.0-V-A-N-BE-FE-ME-GD</v>
      </c>
      <c r="B84" s="100" t="str">
        <f t="shared" si="9"/>
        <v>BE-ME-GD</v>
      </c>
      <c r="C84" s="96" t="s">
        <v>7</v>
      </c>
      <c r="D84" s="97" t="s">
        <v>14</v>
      </c>
      <c r="E84" s="96" t="s">
        <v>0</v>
      </c>
      <c r="F84" s="96" t="s">
        <v>8</v>
      </c>
      <c r="G84" s="96" t="s">
        <v>9</v>
      </c>
      <c r="H84" s="96" t="s">
        <v>1519</v>
      </c>
      <c r="I84" s="96" t="s">
        <v>64</v>
      </c>
      <c r="J84" s="96" t="s">
        <v>1509</v>
      </c>
      <c r="K84" s="100" t="s">
        <v>4819</v>
      </c>
      <c r="L84" s="96" t="s">
        <v>4703</v>
      </c>
      <c r="M84" s="102" t="s">
        <v>4888</v>
      </c>
      <c r="N84" s="96" t="s">
        <v>13</v>
      </c>
      <c r="O84" s="96" t="s">
        <v>36</v>
      </c>
      <c r="P84" s="96" t="s">
        <v>13</v>
      </c>
      <c r="Q84" s="96"/>
      <c r="R84" s="96"/>
      <c r="S84" s="96" t="s">
        <v>4845</v>
      </c>
      <c r="T84" s="96" t="s">
        <v>16</v>
      </c>
      <c r="U84" s="78"/>
    </row>
    <row r="85" spans="1:21" x14ac:dyDescent="0.3">
      <c r="A85" s="101" t="str">
        <f t="shared" si="8"/>
        <v>NiN-3.0-V-A-N-BE-FE-ME-DM</v>
      </c>
      <c r="B85" s="100" t="str">
        <f t="shared" si="9"/>
        <v>BE-ME-DM</v>
      </c>
      <c r="C85" s="96" t="s">
        <v>7</v>
      </c>
      <c r="D85" s="97" t="s">
        <v>14</v>
      </c>
      <c r="E85" s="96" t="s">
        <v>0</v>
      </c>
      <c r="F85" s="96" t="s">
        <v>8</v>
      </c>
      <c r="G85" s="96" t="s">
        <v>9</v>
      </c>
      <c r="H85" s="96" t="s">
        <v>1519</v>
      </c>
      <c r="I85" s="96" t="s">
        <v>64</v>
      </c>
      <c r="J85" s="96" t="s">
        <v>1509</v>
      </c>
      <c r="K85" s="100" t="s">
        <v>4819</v>
      </c>
      <c r="L85" s="96" t="s">
        <v>4908</v>
      </c>
      <c r="M85" s="102" t="s">
        <v>4874</v>
      </c>
      <c r="N85" s="96" t="s">
        <v>13</v>
      </c>
      <c r="O85" s="96" t="s">
        <v>36</v>
      </c>
      <c r="P85" s="96" t="s">
        <v>13</v>
      </c>
      <c r="Q85" s="96"/>
      <c r="R85" s="96"/>
      <c r="S85" s="96" t="s">
        <v>4831</v>
      </c>
      <c r="T85" s="96" t="s">
        <v>16</v>
      </c>
      <c r="U85" s="78"/>
    </row>
    <row r="86" spans="1:21" x14ac:dyDescent="0.3">
      <c r="A86" s="101" t="str">
        <f t="shared" si="8"/>
        <v>NiN-3.0-V-A-N-BE-FE-ME-EK</v>
      </c>
      <c r="B86" s="100" t="str">
        <f t="shared" si="9"/>
        <v>BE-ME-EK</v>
      </c>
      <c r="C86" s="96" t="s">
        <v>7</v>
      </c>
      <c r="D86" s="97" t="s">
        <v>14</v>
      </c>
      <c r="E86" s="96" t="s">
        <v>0</v>
      </c>
      <c r="F86" s="96" t="s">
        <v>8</v>
      </c>
      <c r="G86" s="96" t="s">
        <v>9</v>
      </c>
      <c r="H86" s="96" t="s">
        <v>1519</v>
      </c>
      <c r="I86" s="96" t="s">
        <v>64</v>
      </c>
      <c r="J86" s="96" t="s">
        <v>1509</v>
      </c>
      <c r="K86" s="100" t="s">
        <v>4819</v>
      </c>
      <c r="L86" s="96" t="s">
        <v>4916</v>
      </c>
      <c r="M86" s="102" t="s">
        <v>4897</v>
      </c>
      <c r="N86" s="96" t="s">
        <v>13</v>
      </c>
      <c r="O86" s="96" t="s">
        <v>36</v>
      </c>
      <c r="P86" s="96" t="s">
        <v>13</v>
      </c>
      <c r="Q86" s="96"/>
      <c r="R86" s="96"/>
      <c r="S86" s="96" t="s">
        <v>4854</v>
      </c>
      <c r="T86" s="96" t="s">
        <v>16</v>
      </c>
      <c r="U86" s="78"/>
    </row>
    <row r="87" spans="1:21" x14ac:dyDescent="0.3">
      <c r="A87" s="101" t="str">
        <f t="shared" si="8"/>
        <v>NiN-3.0-V-A-N-BE-FE-ME-FY</v>
      </c>
      <c r="B87" s="100" t="str">
        <f t="shared" si="9"/>
        <v>BE-ME-FY</v>
      </c>
      <c r="C87" s="96" t="s">
        <v>7</v>
      </c>
      <c r="D87" s="97" t="s">
        <v>14</v>
      </c>
      <c r="E87" s="96" t="s">
        <v>0</v>
      </c>
      <c r="F87" s="96" t="s">
        <v>8</v>
      </c>
      <c r="G87" s="96" t="s">
        <v>9</v>
      </c>
      <c r="H87" s="96" t="s">
        <v>1519</v>
      </c>
      <c r="I87" s="96" t="s">
        <v>64</v>
      </c>
      <c r="J87" s="96" t="s">
        <v>1509</v>
      </c>
      <c r="K87" s="100" t="s">
        <v>4819</v>
      </c>
      <c r="L87" s="96" t="s">
        <v>4906</v>
      </c>
      <c r="M87" s="102" t="s">
        <v>4865</v>
      </c>
      <c r="N87" s="96" t="s">
        <v>13</v>
      </c>
      <c r="O87" s="96" t="s">
        <v>36</v>
      </c>
      <c r="P87" s="96" t="s">
        <v>13</v>
      </c>
      <c r="Q87" s="96"/>
      <c r="R87" s="96"/>
      <c r="S87" s="96" t="s">
        <v>4822</v>
      </c>
      <c r="T87" s="96" t="s">
        <v>16</v>
      </c>
      <c r="U87" s="78"/>
    </row>
    <row r="88" spans="1:21" x14ac:dyDescent="0.3">
      <c r="A88" s="101" t="str">
        <f t="shared" si="8"/>
        <v>NiN-3.0-V-A-N-BE-FE-ME-GL</v>
      </c>
      <c r="B88" s="100" t="str">
        <f t="shared" si="9"/>
        <v>BE-ME-GL</v>
      </c>
      <c r="C88" s="96" t="s">
        <v>7</v>
      </c>
      <c r="D88" s="97" t="s">
        <v>14</v>
      </c>
      <c r="E88" s="96" t="s">
        <v>0</v>
      </c>
      <c r="F88" s="96" t="s">
        <v>8</v>
      </c>
      <c r="G88" s="96" t="s">
        <v>9</v>
      </c>
      <c r="H88" s="96" t="s">
        <v>1519</v>
      </c>
      <c r="I88" s="96" t="s">
        <v>64</v>
      </c>
      <c r="J88" s="96" t="s">
        <v>1509</v>
      </c>
      <c r="K88" s="100" t="s">
        <v>4819</v>
      </c>
      <c r="L88" s="96" t="s">
        <v>1557</v>
      </c>
      <c r="M88" s="102" t="s">
        <v>4881</v>
      </c>
      <c r="N88" s="96" t="s">
        <v>13</v>
      </c>
      <c r="O88" s="96" t="s">
        <v>36</v>
      </c>
      <c r="P88" s="96" t="s">
        <v>13</v>
      </c>
      <c r="Q88" s="96"/>
      <c r="R88" s="96"/>
      <c r="S88" s="96" t="s">
        <v>4838</v>
      </c>
      <c r="T88" s="96" t="s">
        <v>16</v>
      </c>
      <c r="U88" s="78"/>
    </row>
    <row r="89" spans="1:21" x14ac:dyDescent="0.3">
      <c r="A89" s="101" t="str">
        <f t="shared" si="8"/>
        <v>NiN-3.0-V-A-N-BE-FE-ME-SL</v>
      </c>
      <c r="B89" s="100" t="str">
        <f t="shared" si="9"/>
        <v>BE-ME-SL</v>
      </c>
      <c r="C89" s="96" t="s">
        <v>7</v>
      </c>
      <c r="D89" s="97" t="s">
        <v>14</v>
      </c>
      <c r="E89" s="96" t="s">
        <v>0</v>
      </c>
      <c r="F89" s="96" t="s">
        <v>8</v>
      </c>
      <c r="G89" s="96" t="s">
        <v>9</v>
      </c>
      <c r="H89" s="96" t="s">
        <v>1519</v>
      </c>
      <c r="I89" s="96" t="s">
        <v>64</v>
      </c>
      <c r="J89" s="96" t="s">
        <v>1509</v>
      </c>
      <c r="K89" s="100" t="s">
        <v>4819</v>
      </c>
      <c r="L89" s="96" t="s">
        <v>1490</v>
      </c>
      <c r="M89" s="102" t="s">
        <v>4866</v>
      </c>
      <c r="N89" s="96" t="s">
        <v>13</v>
      </c>
      <c r="O89" s="96" t="s">
        <v>36</v>
      </c>
      <c r="P89" s="96" t="s">
        <v>13</v>
      </c>
      <c r="Q89" s="96"/>
      <c r="R89" s="96"/>
      <c r="S89" s="96" t="s">
        <v>4823</v>
      </c>
      <c r="T89" s="96" t="s">
        <v>16</v>
      </c>
      <c r="U89" s="78"/>
    </row>
    <row r="90" spans="1:21" x14ac:dyDescent="0.3">
      <c r="A90" s="101" t="str">
        <f t="shared" si="8"/>
        <v>NiN-3.0-V-A-N-BE-FE-ME-SF</v>
      </c>
      <c r="B90" s="100" t="str">
        <f t="shared" si="9"/>
        <v>BE-ME-SF</v>
      </c>
      <c r="C90" s="96" t="s">
        <v>7</v>
      </c>
      <c r="D90" s="97" t="s">
        <v>14</v>
      </c>
      <c r="E90" s="96" t="s">
        <v>0</v>
      </c>
      <c r="F90" s="96" t="s">
        <v>8</v>
      </c>
      <c r="G90" s="96" t="s">
        <v>9</v>
      </c>
      <c r="H90" s="96" t="s">
        <v>1519</v>
      </c>
      <c r="I90" s="96" t="s">
        <v>64</v>
      </c>
      <c r="J90" s="96" t="s">
        <v>1509</v>
      </c>
      <c r="K90" s="100" t="s">
        <v>4819</v>
      </c>
      <c r="L90" s="96" t="s">
        <v>903</v>
      </c>
      <c r="M90" s="102" t="s">
        <v>4872</v>
      </c>
      <c r="N90" s="96" t="s">
        <v>13</v>
      </c>
      <c r="O90" s="96" t="s">
        <v>36</v>
      </c>
      <c r="P90" s="96" t="s">
        <v>13</v>
      </c>
      <c r="Q90" s="96"/>
      <c r="R90" s="96"/>
      <c r="S90" s="96" t="s">
        <v>4829</v>
      </c>
      <c r="T90" s="96" t="s">
        <v>16</v>
      </c>
      <c r="U90" s="78"/>
    </row>
    <row r="91" spans="1:21" x14ac:dyDescent="0.3">
      <c r="A91" s="101" t="str">
        <f t="shared" si="8"/>
        <v>NiN-3.0-V-A-N-BE-FE-ME-AG</v>
      </c>
      <c r="B91" s="100" t="str">
        <f t="shared" si="9"/>
        <v>BE-ME-AG</v>
      </c>
      <c r="C91" s="96" t="s">
        <v>7</v>
      </c>
      <c r="D91" s="97" t="s">
        <v>14</v>
      </c>
      <c r="E91" s="96" t="s">
        <v>0</v>
      </c>
      <c r="F91" s="96" t="s">
        <v>8</v>
      </c>
      <c r="G91" s="96" t="s">
        <v>9</v>
      </c>
      <c r="H91" s="96" t="s">
        <v>1519</v>
      </c>
      <c r="I91" s="96" t="s">
        <v>64</v>
      </c>
      <c r="J91" s="96" t="s">
        <v>1509</v>
      </c>
      <c r="K91" s="100" t="s">
        <v>4819</v>
      </c>
      <c r="L91" s="96" t="s">
        <v>91</v>
      </c>
      <c r="M91" s="102" t="s">
        <v>4895</v>
      </c>
      <c r="N91" s="96" t="s">
        <v>13</v>
      </c>
      <c r="O91" s="96" t="s">
        <v>36</v>
      </c>
      <c r="P91" s="96" t="s">
        <v>13</v>
      </c>
      <c r="Q91" s="96"/>
      <c r="R91" s="96"/>
      <c r="S91" s="96" t="s">
        <v>4852</v>
      </c>
      <c r="T91" s="96" t="s">
        <v>16</v>
      </c>
      <c r="U91" s="78"/>
    </row>
    <row r="92" spans="1:21" x14ac:dyDescent="0.3">
      <c r="A92" s="101" t="str">
        <f t="shared" si="8"/>
        <v>NiN-3.0-V-A-N-BE-FE-ME-SG</v>
      </c>
      <c r="B92" s="100" t="str">
        <f t="shared" si="9"/>
        <v>BE-ME-SG</v>
      </c>
      <c r="C92" s="96" t="s">
        <v>7</v>
      </c>
      <c r="D92" s="97" t="s">
        <v>14</v>
      </c>
      <c r="E92" s="96" t="s">
        <v>0</v>
      </c>
      <c r="F92" s="96" t="s">
        <v>8</v>
      </c>
      <c r="G92" s="96" t="s">
        <v>9</v>
      </c>
      <c r="H92" s="96" t="s">
        <v>1519</v>
      </c>
      <c r="I92" s="96" t="s">
        <v>64</v>
      </c>
      <c r="J92" s="96" t="s">
        <v>1509</v>
      </c>
      <c r="K92" s="100" t="s">
        <v>4819</v>
      </c>
      <c r="L92" s="96" t="s">
        <v>1630</v>
      </c>
      <c r="M92" s="102" t="s">
        <v>4867</v>
      </c>
      <c r="N92" s="96" t="s">
        <v>13</v>
      </c>
      <c r="O92" s="96" t="s">
        <v>36</v>
      </c>
      <c r="P92" s="96" t="s">
        <v>13</v>
      </c>
      <c r="Q92" s="96"/>
      <c r="R92" s="96"/>
      <c r="S92" s="96" t="s">
        <v>4824</v>
      </c>
      <c r="T92" s="96" t="s">
        <v>16</v>
      </c>
      <c r="U92" s="78"/>
    </row>
    <row r="93" spans="1:21" x14ac:dyDescent="0.3">
      <c r="A93" s="101" t="str">
        <f t="shared" si="8"/>
        <v>NiN-3.0-V-A-N-BE-FE-ME-GG</v>
      </c>
      <c r="B93" s="100" t="str">
        <f t="shared" si="9"/>
        <v>BE-ME-GG</v>
      </c>
      <c r="C93" s="96" t="s">
        <v>7</v>
      </c>
      <c r="D93" s="97" t="s">
        <v>14</v>
      </c>
      <c r="E93" s="96" t="s">
        <v>0</v>
      </c>
      <c r="F93" s="96" t="s">
        <v>8</v>
      </c>
      <c r="G93" s="96" t="s">
        <v>9</v>
      </c>
      <c r="H93" s="96" t="s">
        <v>1519</v>
      </c>
      <c r="I93" s="96" t="s">
        <v>64</v>
      </c>
      <c r="J93" s="96" t="s">
        <v>1509</v>
      </c>
      <c r="K93" s="100" t="s">
        <v>4819</v>
      </c>
      <c r="L93" s="96" t="s">
        <v>1589</v>
      </c>
      <c r="M93" s="102" t="s">
        <v>4883</v>
      </c>
      <c r="N93" s="96" t="s">
        <v>13</v>
      </c>
      <c r="O93" s="96" t="s">
        <v>36</v>
      </c>
      <c r="P93" s="96" t="s">
        <v>13</v>
      </c>
      <c r="Q93" s="96"/>
      <c r="R93" s="96"/>
      <c r="S93" s="96" t="s">
        <v>4840</v>
      </c>
      <c r="T93" s="96" t="s">
        <v>16</v>
      </c>
      <c r="U93" s="78"/>
    </row>
    <row r="94" spans="1:21" x14ac:dyDescent="0.3">
      <c r="A94" s="101" t="str">
        <f t="shared" si="8"/>
        <v>NiN-3.0-V-A-N-BE-FE-ME-GO</v>
      </c>
      <c r="B94" s="100" t="str">
        <f t="shared" si="9"/>
        <v>BE-ME-GO</v>
      </c>
      <c r="C94" s="96" t="s">
        <v>7</v>
      </c>
      <c r="D94" s="97" t="s">
        <v>14</v>
      </c>
      <c r="E94" s="96" t="s">
        <v>0</v>
      </c>
      <c r="F94" s="96" t="s">
        <v>8</v>
      </c>
      <c r="G94" s="96" t="s">
        <v>9</v>
      </c>
      <c r="H94" s="96" t="s">
        <v>1519</v>
      </c>
      <c r="I94" s="96" t="s">
        <v>64</v>
      </c>
      <c r="J94" s="96" t="s">
        <v>1509</v>
      </c>
      <c r="K94" s="100" t="s">
        <v>4819</v>
      </c>
      <c r="L94" s="96" t="s">
        <v>4911</v>
      </c>
      <c r="M94" s="102" t="s">
        <v>4884</v>
      </c>
      <c r="N94" s="96" t="s">
        <v>13</v>
      </c>
      <c r="O94" s="96" t="s">
        <v>36</v>
      </c>
      <c r="P94" s="96" t="s">
        <v>13</v>
      </c>
      <c r="Q94" s="96"/>
      <c r="R94" s="96"/>
      <c r="S94" s="96" t="s">
        <v>4841</v>
      </c>
      <c r="T94" s="96" t="s">
        <v>16</v>
      </c>
      <c r="U94" s="78"/>
    </row>
    <row r="95" spans="1:21" x14ac:dyDescent="0.3">
      <c r="A95" s="101" t="str">
        <f t="shared" si="8"/>
        <v>NiN-3.0-V-A-N-BE-FE-ME-SR</v>
      </c>
      <c r="B95" s="100" t="str">
        <f t="shared" si="9"/>
        <v>BE-ME-SR</v>
      </c>
      <c r="C95" s="96" t="s">
        <v>7</v>
      </c>
      <c r="D95" s="97" t="s">
        <v>14</v>
      </c>
      <c r="E95" s="96" t="s">
        <v>0</v>
      </c>
      <c r="F95" s="96" t="s">
        <v>8</v>
      </c>
      <c r="G95" s="96" t="s">
        <v>9</v>
      </c>
      <c r="H95" s="96" t="s">
        <v>1519</v>
      </c>
      <c r="I95" s="96" t="s">
        <v>64</v>
      </c>
      <c r="J95" s="96" t="s">
        <v>1509</v>
      </c>
      <c r="K95" s="100" t="s">
        <v>4819</v>
      </c>
      <c r="L95" s="96" t="s">
        <v>1533</v>
      </c>
      <c r="M95" s="102" t="s">
        <v>4892</v>
      </c>
      <c r="N95" s="96" t="s">
        <v>13</v>
      </c>
      <c r="O95" s="96" t="s">
        <v>36</v>
      </c>
      <c r="P95" s="96" t="s">
        <v>13</v>
      </c>
      <c r="Q95" s="96"/>
      <c r="R95" s="96"/>
      <c r="S95" s="96" t="s">
        <v>4849</v>
      </c>
      <c r="T95" s="96" t="s">
        <v>16</v>
      </c>
      <c r="U95" s="78"/>
    </row>
    <row r="96" spans="1:21" x14ac:dyDescent="0.3">
      <c r="A96" s="101" t="str">
        <f t="shared" si="8"/>
        <v>NiN-3.0-V-A-N-BE-FE-ME-GS</v>
      </c>
      <c r="B96" s="100" t="str">
        <f t="shared" si="9"/>
        <v>BE-ME-GS</v>
      </c>
      <c r="C96" s="96" t="s">
        <v>7</v>
      </c>
      <c r="D96" s="97" t="s">
        <v>14</v>
      </c>
      <c r="E96" s="96" t="s">
        <v>0</v>
      </c>
      <c r="F96" s="96" t="s">
        <v>8</v>
      </c>
      <c r="G96" s="96" t="s">
        <v>9</v>
      </c>
      <c r="H96" s="96" t="s">
        <v>1519</v>
      </c>
      <c r="I96" s="96" t="s">
        <v>64</v>
      </c>
      <c r="J96" s="96" t="s">
        <v>1509</v>
      </c>
      <c r="K96" s="100" t="s">
        <v>4819</v>
      </c>
      <c r="L96" s="96" t="s">
        <v>719</v>
      </c>
      <c r="M96" s="102" t="s">
        <v>4893</v>
      </c>
      <c r="N96" s="96" t="s">
        <v>13</v>
      </c>
      <c r="O96" s="96" t="s">
        <v>36</v>
      </c>
      <c r="P96" s="96" t="s">
        <v>13</v>
      </c>
      <c r="Q96" s="96"/>
      <c r="R96" s="96"/>
      <c r="S96" s="96" t="s">
        <v>4850</v>
      </c>
      <c r="T96" s="96" t="s">
        <v>16</v>
      </c>
      <c r="U96" s="78"/>
    </row>
    <row r="97" spans="1:21" x14ac:dyDescent="0.3">
      <c r="A97" s="101" t="str">
        <f t="shared" si="8"/>
        <v>NiN-3.0-V-A-N-BE-FE-ME-SH</v>
      </c>
      <c r="B97" s="100" t="str">
        <f t="shared" si="9"/>
        <v>BE-ME-SH</v>
      </c>
      <c r="C97" s="96" t="s">
        <v>7</v>
      </c>
      <c r="D97" s="97" t="s">
        <v>14</v>
      </c>
      <c r="E97" s="96" t="s">
        <v>0</v>
      </c>
      <c r="F97" s="96" t="s">
        <v>8</v>
      </c>
      <c r="G97" s="96" t="s">
        <v>9</v>
      </c>
      <c r="H97" s="96" t="s">
        <v>1519</v>
      </c>
      <c r="I97" s="96" t="s">
        <v>64</v>
      </c>
      <c r="J97" s="96" t="s">
        <v>1509</v>
      </c>
      <c r="K97" s="100" t="s">
        <v>4819</v>
      </c>
      <c r="L97" s="96" t="s">
        <v>4907</v>
      </c>
      <c r="M97" s="102" t="s">
        <v>4871</v>
      </c>
      <c r="N97" s="96" t="s">
        <v>13</v>
      </c>
      <c r="O97" s="96" t="s">
        <v>36</v>
      </c>
      <c r="P97" s="96" t="s">
        <v>13</v>
      </c>
      <c r="Q97" s="96"/>
      <c r="R97" s="96"/>
      <c r="S97" s="96" t="s">
        <v>4828</v>
      </c>
      <c r="T97" s="96" t="s">
        <v>16</v>
      </c>
      <c r="U97" s="78"/>
    </row>
    <row r="98" spans="1:21" x14ac:dyDescent="0.3">
      <c r="A98" s="101" t="str">
        <f t="shared" si="8"/>
        <v>NiN-3.0-V-A-N-BE-FE-ME-HK</v>
      </c>
      <c r="B98" s="100" t="str">
        <f t="shared" si="9"/>
        <v>BE-ME-HK</v>
      </c>
      <c r="C98" s="96" t="s">
        <v>7</v>
      </c>
      <c r="D98" s="97" t="s">
        <v>14</v>
      </c>
      <c r="E98" s="96" t="s">
        <v>0</v>
      </c>
      <c r="F98" s="96" t="s">
        <v>8</v>
      </c>
      <c r="G98" s="96" t="s">
        <v>9</v>
      </c>
      <c r="H98" s="96" t="s">
        <v>1519</v>
      </c>
      <c r="I98" s="96" t="s">
        <v>64</v>
      </c>
      <c r="J98" s="96" t="s">
        <v>1509</v>
      </c>
      <c r="K98" s="100" t="s">
        <v>4819</v>
      </c>
      <c r="L98" s="96" t="s">
        <v>4919</v>
      </c>
      <c r="M98" s="102" t="s">
        <v>4901</v>
      </c>
      <c r="N98" s="96" t="s">
        <v>13</v>
      </c>
      <c r="O98" s="96" t="s">
        <v>36</v>
      </c>
      <c r="P98" s="96" t="s">
        <v>13</v>
      </c>
      <c r="Q98" s="96"/>
      <c r="R98" s="96"/>
      <c r="S98" s="96" t="s">
        <v>4858</v>
      </c>
      <c r="T98" s="96" t="s">
        <v>16</v>
      </c>
      <c r="U98" s="78"/>
    </row>
    <row r="99" spans="1:21" x14ac:dyDescent="0.3">
      <c r="A99" s="101" t="str">
        <f t="shared" si="8"/>
        <v>NiN-3.0-V-A-N-BE-FE-ME-KF</v>
      </c>
      <c r="B99" s="100" t="str">
        <f t="shared" si="9"/>
        <v>BE-ME-KF</v>
      </c>
      <c r="C99" s="96" t="s">
        <v>7</v>
      </c>
      <c r="D99" s="97" t="s">
        <v>14</v>
      </c>
      <c r="E99" s="96" t="s">
        <v>0</v>
      </c>
      <c r="F99" s="96" t="s">
        <v>8</v>
      </c>
      <c r="G99" s="96" t="s">
        <v>9</v>
      </c>
      <c r="H99" s="96" t="s">
        <v>1519</v>
      </c>
      <c r="I99" s="96" t="s">
        <v>64</v>
      </c>
      <c r="J99" s="96" t="s">
        <v>1509</v>
      </c>
      <c r="K99" s="100" t="s">
        <v>4819</v>
      </c>
      <c r="L99" s="96" t="s">
        <v>3906</v>
      </c>
      <c r="M99" s="102" t="s">
        <v>4868</v>
      </c>
      <c r="N99" s="96" t="s">
        <v>13</v>
      </c>
      <c r="O99" s="96" t="s">
        <v>36</v>
      </c>
      <c r="P99" s="96" t="s">
        <v>13</v>
      </c>
      <c r="Q99" s="96"/>
      <c r="R99" s="96"/>
      <c r="S99" s="96" t="s">
        <v>4825</v>
      </c>
      <c r="T99" s="96" t="s">
        <v>16</v>
      </c>
      <c r="U99" s="78"/>
    </row>
    <row r="100" spans="1:21" x14ac:dyDescent="0.3">
      <c r="A100" s="101" t="str">
        <f t="shared" si="8"/>
        <v>NiN-3.0-V-A-N-BE-FE-ME-SA</v>
      </c>
      <c r="B100" s="100" t="str">
        <f t="shared" si="9"/>
        <v>BE-ME-SA</v>
      </c>
      <c r="C100" s="96" t="s">
        <v>7</v>
      </c>
      <c r="D100" s="97" t="s">
        <v>14</v>
      </c>
      <c r="E100" s="96" t="s">
        <v>0</v>
      </c>
      <c r="F100" s="96" t="s">
        <v>8</v>
      </c>
      <c r="G100" s="96" t="s">
        <v>9</v>
      </c>
      <c r="H100" s="96" t="s">
        <v>1519</v>
      </c>
      <c r="I100" s="96" t="s">
        <v>64</v>
      </c>
      <c r="J100" s="96" t="s">
        <v>1509</v>
      </c>
      <c r="K100" s="100" t="s">
        <v>4819</v>
      </c>
      <c r="L100" s="96" t="s">
        <v>475</v>
      </c>
      <c r="M100" s="102" t="s">
        <v>4869</v>
      </c>
      <c r="N100" s="96" t="s">
        <v>13</v>
      </c>
      <c r="O100" s="96" t="s">
        <v>36</v>
      </c>
      <c r="P100" s="96" t="s">
        <v>13</v>
      </c>
      <c r="Q100" s="96"/>
      <c r="R100" s="96"/>
      <c r="S100" s="96" t="s">
        <v>4826</v>
      </c>
      <c r="T100" s="96" t="s">
        <v>16</v>
      </c>
      <c r="U100" s="78"/>
    </row>
    <row r="101" spans="1:21" x14ac:dyDescent="0.3">
      <c r="A101" s="101" t="str">
        <f t="shared" si="8"/>
        <v>NiN-3.0-V-A-N-BE-FE-ME-KS</v>
      </c>
      <c r="B101" s="100" t="str">
        <f t="shared" si="9"/>
        <v>BE-ME-KS</v>
      </c>
      <c r="C101" s="96" t="s">
        <v>7</v>
      </c>
      <c r="D101" s="97" t="s">
        <v>14</v>
      </c>
      <c r="E101" s="96" t="s">
        <v>0</v>
      </c>
      <c r="F101" s="96" t="s">
        <v>8</v>
      </c>
      <c r="G101" s="96" t="s">
        <v>9</v>
      </c>
      <c r="H101" s="96" t="s">
        <v>1519</v>
      </c>
      <c r="I101" s="96" t="s">
        <v>64</v>
      </c>
      <c r="J101" s="96" t="s">
        <v>1509</v>
      </c>
      <c r="K101" s="100" t="s">
        <v>4819</v>
      </c>
      <c r="L101" s="96" t="s">
        <v>4093</v>
      </c>
      <c r="M101" s="102" t="s">
        <v>4882</v>
      </c>
      <c r="N101" s="96" t="s">
        <v>13</v>
      </c>
      <c r="O101" s="96" t="s">
        <v>36</v>
      </c>
      <c r="P101" s="96" t="s">
        <v>13</v>
      </c>
      <c r="Q101" s="96"/>
      <c r="R101" s="96"/>
      <c r="S101" s="96" t="s">
        <v>4839</v>
      </c>
      <c r="T101" s="96" t="s">
        <v>16</v>
      </c>
      <c r="U101" s="78"/>
    </row>
    <row r="102" spans="1:21" x14ac:dyDescent="0.3">
      <c r="A102" s="101" t="str">
        <f t="shared" si="8"/>
        <v>NiN-3.0-V-A-N-BE-FE-ME-KM</v>
      </c>
      <c r="B102" s="100" t="str">
        <f t="shared" si="9"/>
        <v>BE-ME-KM</v>
      </c>
      <c r="C102" s="96" t="s">
        <v>7</v>
      </c>
      <c r="D102" s="97" t="s">
        <v>14</v>
      </c>
      <c r="E102" s="96" t="s">
        <v>0</v>
      </c>
      <c r="F102" s="96" t="s">
        <v>8</v>
      </c>
      <c r="G102" s="96" t="s">
        <v>9</v>
      </c>
      <c r="H102" s="96" t="s">
        <v>1519</v>
      </c>
      <c r="I102" s="96" t="s">
        <v>64</v>
      </c>
      <c r="J102" s="96" t="s">
        <v>1509</v>
      </c>
      <c r="K102" s="100" t="s">
        <v>4819</v>
      </c>
      <c r="L102" s="96" t="s">
        <v>4095</v>
      </c>
      <c r="M102" s="102" t="s">
        <v>4873</v>
      </c>
      <c r="N102" s="96" t="s">
        <v>13</v>
      </c>
      <c r="O102" s="96" t="s">
        <v>36</v>
      </c>
      <c r="P102" s="96" t="s">
        <v>13</v>
      </c>
      <c r="Q102" s="96"/>
      <c r="R102" s="96"/>
      <c r="S102" s="96" t="s">
        <v>4830</v>
      </c>
      <c r="T102" s="96" t="s">
        <v>16</v>
      </c>
      <c r="U102" s="78"/>
    </row>
    <row r="103" spans="1:21" x14ac:dyDescent="0.3">
      <c r="A103" s="101" t="str">
        <f t="shared" si="8"/>
        <v>NiN-3.0-V-A-N-BE-FE-ME-KK</v>
      </c>
      <c r="B103" s="100" t="str">
        <f t="shared" si="9"/>
        <v>BE-ME-KK</v>
      </c>
      <c r="C103" s="96" t="s">
        <v>7</v>
      </c>
      <c r="D103" s="97" t="s">
        <v>14</v>
      </c>
      <c r="E103" s="96" t="s">
        <v>0</v>
      </c>
      <c r="F103" s="96" t="s">
        <v>8</v>
      </c>
      <c r="G103" s="96" t="s">
        <v>9</v>
      </c>
      <c r="H103" s="96" t="s">
        <v>1519</v>
      </c>
      <c r="I103" s="96" t="s">
        <v>64</v>
      </c>
      <c r="J103" s="96" t="s">
        <v>1509</v>
      </c>
      <c r="K103" s="100" t="s">
        <v>4819</v>
      </c>
      <c r="L103" s="96" t="s">
        <v>1488</v>
      </c>
      <c r="M103" s="102" t="s">
        <v>4905</v>
      </c>
      <c r="N103" s="96" t="s">
        <v>13</v>
      </c>
      <c r="O103" s="96" t="s">
        <v>36</v>
      </c>
      <c r="P103" s="96" t="s">
        <v>13</v>
      </c>
      <c r="Q103" s="96"/>
      <c r="R103" s="96"/>
      <c r="S103" s="96" t="s">
        <v>4860</v>
      </c>
      <c r="T103" s="96" t="s">
        <v>16</v>
      </c>
      <c r="U103" s="78"/>
    </row>
    <row r="104" spans="1:21" x14ac:dyDescent="0.3">
      <c r="A104" s="101" t="str">
        <f t="shared" si="8"/>
        <v>NiN-3.0-V-A-N-BE-FE-ME-KI</v>
      </c>
      <c r="B104" s="100" t="str">
        <f t="shared" si="9"/>
        <v>BE-ME-KI</v>
      </c>
      <c r="C104" s="96" t="s">
        <v>7</v>
      </c>
      <c r="D104" s="97" t="s">
        <v>14</v>
      </c>
      <c r="E104" s="96" t="s">
        <v>0</v>
      </c>
      <c r="F104" s="96" t="s">
        <v>8</v>
      </c>
      <c r="G104" s="96" t="s">
        <v>9</v>
      </c>
      <c r="H104" s="96" t="s">
        <v>1519</v>
      </c>
      <c r="I104" s="96" t="s">
        <v>64</v>
      </c>
      <c r="J104" s="96" t="s">
        <v>1509</v>
      </c>
      <c r="K104" s="100" t="s">
        <v>4819</v>
      </c>
      <c r="L104" s="96" t="s">
        <v>799</v>
      </c>
      <c r="M104" s="102" t="s">
        <v>4880</v>
      </c>
      <c r="N104" s="96" t="s">
        <v>13</v>
      </c>
      <c r="O104" s="96" t="s">
        <v>36</v>
      </c>
      <c r="P104" s="96" t="s">
        <v>13</v>
      </c>
      <c r="Q104" s="96"/>
      <c r="R104" s="96"/>
      <c r="S104" s="96" t="s">
        <v>4837</v>
      </c>
      <c r="T104" s="96" t="s">
        <v>16</v>
      </c>
      <c r="U104" s="78"/>
    </row>
    <row r="105" spans="1:21" x14ac:dyDescent="0.3">
      <c r="A105" s="101" t="str">
        <f t="shared" si="8"/>
        <v>NiN-3.0-V-A-N-BE-FE-ME-KL</v>
      </c>
      <c r="B105" s="100" t="str">
        <f t="shared" si="9"/>
        <v>BE-ME-KL</v>
      </c>
      <c r="C105" s="96" t="s">
        <v>7</v>
      </c>
      <c r="D105" s="97" t="s">
        <v>14</v>
      </c>
      <c r="E105" s="96" t="s">
        <v>0</v>
      </c>
      <c r="F105" s="96" t="s">
        <v>8</v>
      </c>
      <c r="G105" s="96" t="s">
        <v>9</v>
      </c>
      <c r="H105" s="96" t="s">
        <v>1519</v>
      </c>
      <c r="I105" s="96" t="s">
        <v>64</v>
      </c>
      <c r="J105" s="96" t="s">
        <v>1509</v>
      </c>
      <c r="K105" s="100" t="s">
        <v>4819</v>
      </c>
      <c r="L105" s="96" t="s">
        <v>4917</v>
      </c>
      <c r="M105" s="102" t="s">
        <v>4899</v>
      </c>
      <c r="N105" s="96" t="s">
        <v>13</v>
      </c>
      <c r="O105" s="96" t="s">
        <v>36</v>
      </c>
      <c r="P105" s="96" t="s">
        <v>13</v>
      </c>
      <c r="Q105" s="96"/>
      <c r="R105" s="96"/>
      <c r="S105" s="96" t="s">
        <v>4856</v>
      </c>
      <c r="T105" s="96" t="s">
        <v>16</v>
      </c>
      <c r="U105" s="78"/>
    </row>
    <row r="106" spans="1:21" x14ac:dyDescent="0.3">
      <c r="A106" s="101" t="str">
        <f t="shared" si="8"/>
        <v>NiN-3.0-V-A-N-BE-FE-ME-GK</v>
      </c>
      <c r="B106" s="100" t="str">
        <f t="shared" si="9"/>
        <v>BE-ME-GK</v>
      </c>
      <c r="C106" s="96" t="s">
        <v>7</v>
      </c>
      <c r="D106" s="97" t="s">
        <v>14</v>
      </c>
      <c r="E106" s="96" t="s">
        <v>0</v>
      </c>
      <c r="F106" s="96" t="s">
        <v>8</v>
      </c>
      <c r="G106" s="96" t="s">
        <v>9</v>
      </c>
      <c r="H106" s="96" t="s">
        <v>1519</v>
      </c>
      <c r="I106" s="96" t="s">
        <v>64</v>
      </c>
      <c r="J106" s="96" t="s">
        <v>1509</v>
      </c>
      <c r="K106" s="100" t="s">
        <v>4819</v>
      </c>
      <c r="L106" s="96" t="s">
        <v>10</v>
      </c>
      <c r="M106" s="102" t="s">
        <v>4886</v>
      </c>
      <c r="N106" s="96" t="s">
        <v>13</v>
      </c>
      <c r="O106" s="96" t="s">
        <v>36</v>
      </c>
      <c r="P106" s="96" t="s">
        <v>13</v>
      </c>
      <c r="Q106" s="96"/>
      <c r="R106" s="96"/>
      <c r="S106" s="96" t="s">
        <v>4843</v>
      </c>
      <c r="T106" s="96" t="s">
        <v>16</v>
      </c>
      <c r="U106" s="78"/>
    </row>
    <row r="107" spans="1:21" x14ac:dyDescent="0.3">
      <c r="A107" s="101" t="str">
        <f t="shared" si="8"/>
        <v>NiN-3.0-V-A-N-BE-FE-ME-KV</v>
      </c>
      <c r="B107" s="100" t="str">
        <f t="shared" si="9"/>
        <v>BE-ME-KV</v>
      </c>
      <c r="C107" s="96" t="s">
        <v>7</v>
      </c>
      <c r="D107" s="97" t="s">
        <v>14</v>
      </c>
      <c r="E107" s="96" t="s">
        <v>0</v>
      </c>
      <c r="F107" s="96" t="s">
        <v>8</v>
      </c>
      <c r="G107" s="96" t="s">
        <v>9</v>
      </c>
      <c r="H107" s="96" t="s">
        <v>1519</v>
      </c>
      <c r="I107" s="96" t="s">
        <v>64</v>
      </c>
      <c r="J107" s="96" t="s">
        <v>1509</v>
      </c>
      <c r="K107" s="100" t="s">
        <v>4819</v>
      </c>
      <c r="L107" s="96" t="s">
        <v>4704</v>
      </c>
      <c r="M107" s="102" t="s">
        <v>4878</v>
      </c>
      <c r="N107" s="96" t="s">
        <v>13</v>
      </c>
      <c r="O107" s="96" t="s">
        <v>36</v>
      </c>
      <c r="P107" s="96" t="s">
        <v>13</v>
      </c>
      <c r="Q107" s="96"/>
      <c r="R107" s="96"/>
      <c r="S107" s="96" t="s">
        <v>4835</v>
      </c>
      <c r="T107" s="96" t="s">
        <v>16</v>
      </c>
      <c r="U107" s="78"/>
    </row>
    <row r="108" spans="1:21" x14ac:dyDescent="0.3">
      <c r="A108" s="101" t="str">
        <f t="shared" si="8"/>
        <v>NiN-3.0-V-A-N-BE-FE-ME-SK</v>
      </c>
      <c r="B108" s="100" t="str">
        <f t="shared" si="9"/>
        <v>BE-ME-SK</v>
      </c>
      <c r="C108" s="96" t="s">
        <v>7</v>
      </c>
      <c r="D108" s="97" t="s">
        <v>14</v>
      </c>
      <c r="E108" s="96" t="s">
        <v>0</v>
      </c>
      <c r="F108" s="96" t="s">
        <v>8</v>
      </c>
      <c r="G108" s="96" t="s">
        <v>9</v>
      </c>
      <c r="H108" s="96" t="s">
        <v>1519</v>
      </c>
      <c r="I108" s="96" t="s">
        <v>64</v>
      </c>
      <c r="J108" s="96" t="s">
        <v>1509</v>
      </c>
      <c r="K108" s="100" t="s">
        <v>4819</v>
      </c>
      <c r="L108" s="96" t="s">
        <v>1456</v>
      </c>
      <c r="M108" s="102" t="s">
        <v>4879</v>
      </c>
      <c r="N108" s="96" t="s">
        <v>13</v>
      </c>
      <c r="O108" s="96" t="s">
        <v>36</v>
      </c>
      <c r="P108" s="96" t="s">
        <v>13</v>
      </c>
      <c r="Q108" s="96"/>
      <c r="R108" s="96"/>
      <c r="S108" s="96" t="s">
        <v>4836</v>
      </c>
      <c r="T108" s="96" t="s">
        <v>16</v>
      </c>
      <c r="U108" s="78"/>
    </row>
    <row r="109" spans="1:21" x14ac:dyDescent="0.3">
      <c r="A109" s="101" t="str">
        <f t="shared" si="8"/>
        <v>NiN-3.0-V-A-N-BE-FE-ME-LE</v>
      </c>
      <c r="B109" s="100" t="str">
        <f t="shared" si="9"/>
        <v>BE-ME-LE</v>
      </c>
      <c r="C109" s="96" t="s">
        <v>7</v>
      </c>
      <c r="D109" s="97" t="s">
        <v>14</v>
      </c>
      <c r="E109" s="96" t="s">
        <v>0</v>
      </c>
      <c r="F109" s="96" t="s">
        <v>8</v>
      </c>
      <c r="G109" s="96" t="s">
        <v>9</v>
      </c>
      <c r="H109" s="96" t="s">
        <v>1519</v>
      </c>
      <c r="I109" s="96" t="s">
        <v>64</v>
      </c>
      <c r="J109" s="96" t="s">
        <v>1509</v>
      </c>
      <c r="K109" s="100" t="s">
        <v>4819</v>
      </c>
      <c r="L109" s="96" t="s">
        <v>1468</v>
      </c>
      <c r="M109" s="102" t="s">
        <v>4864</v>
      </c>
      <c r="N109" s="96" t="s">
        <v>13</v>
      </c>
      <c r="O109" s="96" t="s">
        <v>36</v>
      </c>
      <c r="P109" s="96" t="s">
        <v>13</v>
      </c>
      <c r="Q109" s="96"/>
      <c r="R109" s="96"/>
      <c r="S109" s="96" t="s">
        <v>4821</v>
      </c>
      <c r="T109" s="96" t="s">
        <v>16</v>
      </c>
      <c r="U109" s="78"/>
    </row>
    <row r="110" spans="1:21" x14ac:dyDescent="0.3">
      <c r="A110" s="101" t="str">
        <f t="shared" si="8"/>
        <v>NiN-3.0-V-A-N-BE-FE-ME-MA</v>
      </c>
      <c r="B110" s="100" t="str">
        <f t="shared" si="9"/>
        <v>BE-ME-MA</v>
      </c>
      <c r="C110" s="96" t="s">
        <v>7</v>
      </c>
      <c r="D110" s="97" t="s">
        <v>14</v>
      </c>
      <c r="E110" s="96" t="s">
        <v>0</v>
      </c>
      <c r="F110" s="96" t="s">
        <v>8</v>
      </c>
      <c r="G110" s="96" t="s">
        <v>9</v>
      </c>
      <c r="H110" s="96" t="s">
        <v>1519</v>
      </c>
      <c r="I110" s="96" t="s">
        <v>64</v>
      </c>
      <c r="J110" s="96" t="s">
        <v>1509</v>
      </c>
      <c r="K110" s="100" t="s">
        <v>4819</v>
      </c>
      <c r="L110" s="96" t="s">
        <v>4091</v>
      </c>
      <c r="M110" s="102" t="s">
        <v>4877</v>
      </c>
      <c r="N110" s="96" t="s">
        <v>13</v>
      </c>
      <c r="O110" s="96" t="s">
        <v>36</v>
      </c>
      <c r="P110" s="96" t="s">
        <v>13</v>
      </c>
      <c r="Q110" s="96"/>
      <c r="R110" s="96"/>
      <c r="S110" s="96" t="s">
        <v>4834</v>
      </c>
      <c r="T110" s="96" t="s">
        <v>16</v>
      </c>
      <c r="U110" s="78"/>
    </row>
    <row r="111" spans="1:21" x14ac:dyDescent="0.3">
      <c r="A111" s="101" t="str">
        <f t="shared" si="8"/>
        <v>NiN-3.0-V-A-N-BE-FE-ME-MB</v>
      </c>
      <c r="B111" s="100" t="str">
        <f t="shared" si="9"/>
        <v>BE-ME-MB</v>
      </c>
      <c r="C111" s="96" t="s">
        <v>7</v>
      </c>
      <c r="D111" s="97" t="s">
        <v>14</v>
      </c>
      <c r="E111" s="96" t="s">
        <v>0</v>
      </c>
      <c r="F111" s="96" t="s">
        <v>8</v>
      </c>
      <c r="G111" s="96" t="s">
        <v>9</v>
      </c>
      <c r="H111" s="96" t="s">
        <v>1519</v>
      </c>
      <c r="I111" s="96" t="s">
        <v>64</v>
      </c>
      <c r="J111" s="96" t="s">
        <v>1509</v>
      </c>
      <c r="K111" s="100" t="s">
        <v>4819</v>
      </c>
      <c r="L111" s="96" t="s">
        <v>35</v>
      </c>
      <c r="M111" s="102" t="s">
        <v>4896</v>
      </c>
      <c r="N111" s="96" t="s">
        <v>13</v>
      </c>
      <c r="O111" s="96" t="s">
        <v>36</v>
      </c>
      <c r="P111" s="96" t="s">
        <v>13</v>
      </c>
      <c r="Q111" s="96"/>
      <c r="R111" s="96"/>
      <c r="S111" s="96" t="s">
        <v>4853</v>
      </c>
      <c r="T111" s="96" t="s">
        <v>16</v>
      </c>
      <c r="U111" s="78"/>
    </row>
    <row r="112" spans="1:21" x14ac:dyDescent="0.3">
      <c r="A112" s="101" t="str">
        <f t="shared" si="8"/>
        <v>NiN-3.0-V-A-N-BE-FE-ME-MG</v>
      </c>
      <c r="B112" s="100" t="str">
        <f t="shared" si="9"/>
        <v>BE-ME-MG</v>
      </c>
      <c r="C112" s="96" t="s">
        <v>7</v>
      </c>
      <c r="D112" s="97" t="s">
        <v>14</v>
      </c>
      <c r="E112" s="96" t="s">
        <v>0</v>
      </c>
      <c r="F112" s="96" t="s">
        <v>8</v>
      </c>
      <c r="G112" s="96" t="s">
        <v>9</v>
      </c>
      <c r="H112" s="96" t="s">
        <v>1519</v>
      </c>
      <c r="I112" s="96" t="s">
        <v>64</v>
      </c>
      <c r="J112" s="96" t="s">
        <v>1509</v>
      </c>
      <c r="K112" s="100" t="s">
        <v>4819</v>
      </c>
      <c r="L112" s="96" t="s">
        <v>1594</v>
      </c>
      <c r="M112" s="102" t="s">
        <v>4876</v>
      </c>
      <c r="N112" s="96" t="s">
        <v>13</v>
      </c>
      <c r="O112" s="96" t="s">
        <v>36</v>
      </c>
      <c r="P112" s="96" t="s">
        <v>13</v>
      </c>
      <c r="Q112" s="96"/>
      <c r="R112" s="96"/>
      <c r="S112" s="96" t="s">
        <v>4833</v>
      </c>
      <c r="T112" s="96" t="s">
        <v>16</v>
      </c>
      <c r="U112" s="78"/>
    </row>
    <row r="113" spans="1:21" x14ac:dyDescent="0.3">
      <c r="A113" s="101" t="str">
        <f t="shared" si="8"/>
        <v>NiN-3.0-V-A-N-BE-FE-ME-MS</v>
      </c>
      <c r="B113" s="100" t="str">
        <f t="shared" si="9"/>
        <v>BE-ME-MS</v>
      </c>
      <c r="C113" s="96" t="s">
        <v>7</v>
      </c>
      <c r="D113" s="97" t="s">
        <v>14</v>
      </c>
      <c r="E113" s="96" t="s">
        <v>0</v>
      </c>
      <c r="F113" s="96" t="s">
        <v>8</v>
      </c>
      <c r="G113" s="96" t="s">
        <v>9</v>
      </c>
      <c r="H113" s="96" t="s">
        <v>1519</v>
      </c>
      <c r="I113" s="96" t="s">
        <v>64</v>
      </c>
      <c r="J113" s="96" t="s">
        <v>1509</v>
      </c>
      <c r="K113" s="100" t="s">
        <v>4819</v>
      </c>
      <c r="L113" s="96" t="s">
        <v>280</v>
      </c>
      <c r="M113" s="102" t="s">
        <v>4875</v>
      </c>
      <c r="N113" s="96" t="s">
        <v>13</v>
      </c>
      <c r="O113" s="96" t="s">
        <v>36</v>
      </c>
      <c r="P113" s="96" t="s">
        <v>13</v>
      </c>
      <c r="Q113" s="96"/>
      <c r="R113" s="96"/>
      <c r="S113" s="96" t="s">
        <v>4832</v>
      </c>
      <c r="T113" s="96" t="s">
        <v>16</v>
      </c>
      <c r="U113" s="78"/>
    </row>
    <row r="114" spans="1:21" x14ac:dyDescent="0.3">
      <c r="A114" s="101" t="str">
        <f t="shared" ref="A114:A122" si="10">_xlfn.CONCAT(C114,"-",D114,"-",E114,"-",F114,"-",G114,"-",H114,"-",I114,"-",J114,"-",L114)</f>
        <v>NiN-3.0-V-A-N-BE-FE-ME-MI</v>
      </c>
      <c r="B114" s="100" t="str">
        <f t="shared" ref="B114:B122" si="11">_xlfn.CONCAT(H114,"-",J114,"-",L114)</f>
        <v>BE-ME-MI</v>
      </c>
      <c r="C114" s="96" t="s">
        <v>7</v>
      </c>
      <c r="D114" s="97" t="s">
        <v>14</v>
      </c>
      <c r="E114" s="96" t="s">
        <v>0</v>
      </c>
      <c r="F114" s="96" t="s">
        <v>8</v>
      </c>
      <c r="G114" s="96" t="s">
        <v>9</v>
      </c>
      <c r="H114" s="96" t="s">
        <v>1519</v>
      </c>
      <c r="I114" s="96" t="s">
        <v>64</v>
      </c>
      <c r="J114" s="96" t="s">
        <v>1509</v>
      </c>
      <c r="K114" s="100" t="s">
        <v>4819</v>
      </c>
      <c r="L114" s="96" t="s">
        <v>4912</v>
      </c>
      <c r="M114" s="102" t="s">
        <v>4889</v>
      </c>
      <c r="N114" s="96" t="s">
        <v>13</v>
      </c>
      <c r="O114" s="96" t="s">
        <v>36</v>
      </c>
      <c r="P114" s="96" t="s">
        <v>13</v>
      </c>
      <c r="Q114" s="96"/>
      <c r="R114" s="96"/>
      <c r="S114" s="96" t="s">
        <v>4846</v>
      </c>
      <c r="T114" s="96" t="s">
        <v>16</v>
      </c>
      <c r="U114" s="78"/>
    </row>
    <row r="115" spans="1:21" x14ac:dyDescent="0.3">
      <c r="A115" s="101" t="str">
        <f t="shared" si="10"/>
        <v>NiN-3.0-V-A-N-BE-FE-ME-GM</v>
      </c>
      <c r="B115" s="100" t="str">
        <f t="shared" si="11"/>
        <v>BE-ME-GM</v>
      </c>
      <c r="C115" s="96" t="s">
        <v>7</v>
      </c>
      <c r="D115" s="97" t="s">
        <v>14</v>
      </c>
      <c r="E115" s="96" t="s">
        <v>0</v>
      </c>
      <c r="F115" s="96" t="s">
        <v>8</v>
      </c>
      <c r="G115" s="96" t="s">
        <v>9</v>
      </c>
      <c r="H115" s="96" t="s">
        <v>1519</v>
      </c>
      <c r="I115" s="96" t="s">
        <v>64</v>
      </c>
      <c r="J115" s="96" t="s">
        <v>1509</v>
      </c>
      <c r="K115" s="100" t="s">
        <v>4819</v>
      </c>
      <c r="L115" s="96" t="s">
        <v>4910</v>
      </c>
      <c r="M115" s="102" t="s">
        <v>4887</v>
      </c>
      <c r="N115" s="96" t="s">
        <v>13</v>
      </c>
      <c r="O115" s="96" t="s">
        <v>36</v>
      </c>
      <c r="P115" s="96" t="s">
        <v>13</v>
      </c>
      <c r="Q115" s="96"/>
      <c r="R115" s="96"/>
      <c r="S115" s="96" t="s">
        <v>4844</v>
      </c>
      <c r="T115" s="96" t="s">
        <v>16</v>
      </c>
      <c r="U115" s="78"/>
    </row>
    <row r="116" spans="1:21" x14ac:dyDescent="0.3">
      <c r="A116" s="101" t="str">
        <f t="shared" si="10"/>
        <v>NiN-3.0-V-A-N-BE-FE-ME-MY</v>
      </c>
      <c r="B116" s="100" t="str">
        <f t="shared" si="11"/>
        <v>BE-ME-MY</v>
      </c>
      <c r="C116" s="96" t="s">
        <v>7</v>
      </c>
      <c r="D116" s="97" t="s">
        <v>14</v>
      </c>
      <c r="E116" s="96" t="s">
        <v>0</v>
      </c>
      <c r="F116" s="96" t="s">
        <v>8</v>
      </c>
      <c r="G116" s="96" t="s">
        <v>9</v>
      </c>
      <c r="H116" s="96" t="s">
        <v>1519</v>
      </c>
      <c r="I116" s="96" t="s">
        <v>64</v>
      </c>
      <c r="J116" s="96" t="s">
        <v>1509</v>
      </c>
      <c r="K116" s="100" t="s">
        <v>4819</v>
      </c>
      <c r="L116" s="96" t="s">
        <v>1192</v>
      </c>
      <c r="M116" s="102" t="s">
        <v>4902</v>
      </c>
      <c r="N116" s="96" t="s">
        <v>13</v>
      </c>
      <c r="O116" s="96" t="s">
        <v>36</v>
      </c>
      <c r="P116" s="96" t="s">
        <v>13</v>
      </c>
      <c r="Q116" s="96"/>
      <c r="R116" s="96"/>
      <c r="S116" s="96" t="s">
        <v>4859</v>
      </c>
      <c r="T116" s="96" t="s">
        <v>16</v>
      </c>
      <c r="U116" s="78"/>
    </row>
    <row r="117" spans="1:21" x14ac:dyDescent="0.3">
      <c r="A117" s="101" t="str">
        <f t="shared" si="10"/>
        <v>NiN-3.0-V-A-N-BE-FE-ME-NB</v>
      </c>
      <c r="B117" s="100" t="str">
        <f t="shared" si="11"/>
        <v>BE-ME-NB</v>
      </c>
      <c r="C117" s="96" t="s">
        <v>7</v>
      </c>
      <c r="D117" s="97" t="s">
        <v>14</v>
      </c>
      <c r="E117" s="96" t="s">
        <v>0</v>
      </c>
      <c r="F117" s="96" t="s">
        <v>8</v>
      </c>
      <c r="G117" s="96" t="s">
        <v>9</v>
      </c>
      <c r="H117" s="96" t="s">
        <v>1519</v>
      </c>
      <c r="I117" s="96" t="s">
        <v>64</v>
      </c>
      <c r="J117" s="96" t="s">
        <v>1509</v>
      </c>
      <c r="K117" s="100" t="s">
        <v>4819</v>
      </c>
      <c r="L117" s="96" t="s">
        <v>826</v>
      </c>
      <c r="M117" s="102" t="s">
        <v>4903</v>
      </c>
      <c r="N117" s="96" t="s">
        <v>13</v>
      </c>
      <c r="O117" s="96" t="s">
        <v>36</v>
      </c>
      <c r="P117" s="96" t="s">
        <v>13</v>
      </c>
      <c r="Q117" s="96"/>
      <c r="R117" s="96"/>
      <c r="S117" s="96" t="s">
        <v>4862</v>
      </c>
      <c r="T117" s="96" t="s">
        <v>16</v>
      </c>
      <c r="U117" s="78"/>
    </row>
    <row r="118" spans="1:21" x14ac:dyDescent="0.3">
      <c r="A118" s="101" t="str">
        <f t="shared" si="10"/>
        <v>NiN-3.0-V-A-N-BE-FE-ME-GØ</v>
      </c>
      <c r="B118" s="100" t="str">
        <f t="shared" si="11"/>
        <v>BE-ME-GØ</v>
      </c>
      <c r="C118" s="96" t="s">
        <v>7</v>
      </c>
      <c r="D118" s="97" t="s">
        <v>14</v>
      </c>
      <c r="E118" s="96" t="s">
        <v>0</v>
      </c>
      <c r="F118" s="96" t="s">
        <v>8</v>
      </c>
      <c r="G118" s="96" t="s">
        <v>9</v>
      </c>
      <c r="H118" s="96" t="s">
        <v>1519</v>
      </c>
      <c r="I118" s="96" t="s">
        <v>64</v>
      </c>
      <c r="J118" s="96" t="s">
        <v>1509</v>
      </c>
      <c r="K118" s="100" t="s">
        <v>4819</v>
      </c>
      <c r="L118" s="96" t="s">
        <v>4913</v>
      </c>
      <c r="M118" s="102" t="s">
        <v>4890</v>
      </c>
      <c r="N118" s="96" t="s">
        <v>13</v>
      </c>
      <c r="O118" s="96" t="s">
        <v>36</v>
      </c>
      <c r="P118" s="96" t="s">
        <v>13</v>
      </c>
      <c r="Q118" s="96"/>
      <c r="R118" s="96"/>
      <c r="S118" s="96" t="s">
        <v>4847</v>
      </c>
      <c r="T118" s="96" t="s">
        <v>16</v>
      </c>
      <c r="U118" s="78"/>
    </row>
    <row r="119" spans="1:21" x14ac:dyDescent="0.3">
      <c r="A119" s="101" t="str">
        <f t="shared" si="10"/>
        <v>NiN-3.0-V-A-N-BE-FE-ME-SE</v>
      </c>
      <c r="B119" s="100" t="str">
        <f t="shared" si="11"/>
        <v>BE-ME-SE</v>
      </c>
      <c r="C119" s="96" t="s">
        <v>7</v>
      </c>
      <c r="D119" s="97" t="s">
        <v>14</v>
      </c>
      <c r="E119" s="96" t="s">
        <v>0</v>
      </c>
      <c r="F119" s="96" t="s">
        <v>8</v>
      </c>
      <c r="G119" s="96" t="s">
        <v>9</v>
      </c>
      <c r="H119" s="96" t="s">
        <v>1519</v>
      </c>
      <c r="I119" s="96" t="s">
        <v>64</v>
      </c>
      <c r="J119" s="96" t="s">
        <v>1509</v>
      </c>
      <c r="K119" s="100" t="s">
        <v>4819</v>
      </c>
      <c r="L119" s="96" t="s">
        <v>523</v>
      </c>
      <c r="M119" s="102" t="s">
        <v>4898</v>
      </c>
      <c r="N119" s="96" t="s">
        <v>13</v>
      </c>
      <c r="O119" s="96" t="s">
        <v>36</v>
      </c>
      <c r="P119" s="96" t="s">
        <v>13</v>
      </c>
      <c r="Q119" s="96"/>
      <c r="R119" s="96"/>
      <c r="S119" s="96" t="s">
        <v>4855</v>
      </c>
      <c r="T119" s="96" t="s">
        <v>16</v>
      </c>
      <c r="U119" s="78"/>
    </row>
    <row r="120" spans="1:21" x14ac:dyDescent="0.3">
      <c r="A120" s="101" t="str">
        <f t="shared" si="10"/>
        <v>NiN-3.0-V-A-N-BE-FE-ME-SN</v>
      </c>
      <c r="B120" s="100" t="str">
        <f t="shared" si="11"/>
        <v>BE-ME-SN</v>
      </c>
      <c r="C120" s="96" t="s">
        <v>7</v>
      </c>
      <c r="D120" s="97" t="s">
        <v>14</v>
      </c>
      <c r="E120" s="96" t="s">
        <v>0</v>
      </c>
      <c r="F120" s="96" t="s">
        <v>8</v>
      </c>
      <c r="G120" s="96" t="s">
        <v>9</v>
      </c>
      <c r="H120" s="96" t="s">
        <v>1519</v>
      </c>
      <c r="I120" s="96" t="s">
        <v>64</v>
      </c>
      <c r="J120" s="96" t="s">
        <v>1509</v>
      </c>
      <c r="K120" s="100" t="s">
        <v>4819</v>
      </c>
      <c r="L120" s="96" t="s">
        <v>1469</v>
      </c>
      <c r="M120" s="102" t="s">
        <v>4870</v>
      </c>
      <c r="N120" s="96" t="s">
        <v>13</v>
      </c>
      <c r="O120" s="96" t="s">
        <v>36</v>
      </c>
      <c r="P120" s="96" t="s">
        <v>13</v>
      </c>
      <c r="Q120" s="96"/>
      <c r="R120" s="96"/>
      <c r="S120" s="96" t="s">
        <v>4827</v>
      </c>
      <c r="T120" s="96" t="s">
        <v>16</v>
      </c>
      <c r="U120" s="78"/>
    </row>
    <row r="121" spans="1:21" x14ac:dyDescent="0.3">
      <c r="A121" s="101" t="str">
        <f t="shared" si="10"/>
        <v>NiN-3.0-V-A-N-BE-FE-ME-TB</v>
      </c>
      <c r="B121" s="100" t="str">
        <f t="shared" si="11"/>
        <v>BE-ME-TB</v>
      </c>
      <c r="C121" s="96" t="s">
        <v>7</v>
      </c>
      <c r="D121" s="97" t="s">
        <v>14</v>
      </c>
      <c r="E121" s="96" t="s">
        <v>0</v>
      </c>
      <c r="F121" s="96" t="s">
        <v>8</v>
      </c>
      <c r="G121" s="96" t="s">
        <v>9</v>
      </c>
      <c r="H121" s="96" t="s">
        <v>1519</v>
      </c>
      <c r="I121" s="96" t="s">
        <v>64</v>
      </c>
      <c r="J121" s="96" t="s">
        <v>1509</v>
      </c>
      <c r="K121" s="100" t="s">
        <v>4819</v>
      </c>
      <c r="L121" s="96" t="s">
        <v>4920</v>
      </c>
      <c r="M121" s="102" t="s">
        <v>4904</v>
      </c>
      <c r="N121" s="96" t="s">
        <v>13</v>
      </c>
      <c r="O121" s="96" t="s">
        <v>36</v>
      </c>
      <c r="P121" s="96" t="s">
        <v>13</v>
      </c>
      <c r="Q121" s="96"/>
      <c r="R121" s="96"/>
      <c r="S121" s="96" t="s">
        <v>4861</v>
      </c>
      <c r="T121" s="96" t="s">
        <v>16</v>
      </c>
      <c r="U121" s="78"/>
    </row>
    <row r="122" spans="1:21" ht="15" thickBot="1" x14ac:dyDescent="0.35">
      <c r="A122" s="101" t="str">
        <f t="shared" si="10"/>
        <v>NiN-3.0-V-A-N-BE-FE-ME-GT</v>
      </c>
      <c r="B122" s="100" t="str">
        <f t="shared" si="11"/>
        <v>BE-ME-GT</v>
      </c>
      <c r="C122" s="96" t="s">
        <v>7</v>
      </c>
      <c r="D122" s="97" t="s">
        <v>14</v>
      </c>
      <c r="E122" s="96" t="s">
        <v>0</v>
      </c>
      <c r="F122" s="96" t="s">
        <v>8</v>
      </c>
      <c r="G122" s="96" t="s">
        <v>9</v>
      </c>
      <c r="H122" s="96" t="s">
        <v>1519</v>
      </c>
      <c r="I122" s="96" t="s">
        <v>64</v>
      </c>
      <c r="J122" s="96" t="s">
        <v>1509</v>
      </c>
      <c r="K122" s="100" t="s">
        <v>4819</v>
      </c>
      <c r="L122" s="96" t="s">
        <v>4909</v>
      </c>
      <c r="M122" s="102" t="s">
        <v>4885</v>
      </c>
      <c r="N122" s="96" t="s">
        <v>13</v>
      </c>
      <c r="O122" s="96" t="s">
        <v>36</v>
      </c>
      <c r="P122" s="96" t="s">
        <v>13</v>
      </c>
      <c r="Q122" s="96"/>
      <c r="R122" s="96"/>
      <c r="S122" s="96" t="s">
        <v>4842</v>
      </c>
      <c r="T122" s="96" t="s">
        <v>16</v>
      </c>
      <c r="U122" s="78"/>
    </row>
    <row r="123" spans="1:21" s="58" customFormat="1" x14ac:dyDescent="0.3">
      <c r="A123" s="52" t="s">
        <v>4922</v>
      </c>
      <c r="B123" s="53"/>
      <c r="C123" s="53"/>
      <c r="D123" s="54"/>
      <c r="E123" s="53"/>
      <c r="F123" s="53"/>
      <c r="G123" s="53"/>
      <c r="H123" s="53"/>
      <c r="I123" s="53"/>
      <c r="J123" s="53"/>
      <c r="K123" s="53"/>
      <c r="L123" s="53"/>
      <c r="M123" s="55"/>
      <c r="N123" s="55"/>
      <c r="O123" s="55"/>
      <c r="P123" s="55"/>
      <c r="Q123" s="55"/>
      <c r="R123" s="55"/>
      <c r="S123" s="53"/>
      <c r="T123" s="53"/>
      <c r="U123" s="57"/>
    </row>
    <row r="124" spans="1:21" x14ac:dyDescent="0.3">
      <c r="A124" s="26" t="str">
        <f>_xlfn.CONCAT(C124,"-",D124,"-",E124,"-",F124,"-",G124,"-",H124,"-",I124,"-",J124,"-",L124,"-",P124)</f>
        <v>NiN-3.0-V-A-N-LO-GE-EB-AI-W</v>
      </c>
      <c r="B124" s="27" t="str">
        <f>_xlfn.CONCAT(H124,"-",J124,"-",L124)</f>
        <v>LO-EB-AI</v>
      </c>
      <c r="C124" s="8" t="s">
        <v>7</v>
      </c>
      <c r="D124" s="9" t="s">
        <v>14</v>
      </c>
      <c r="E124" s="8" t="s">
        <v>0</v>
      </c>
      <c r="F124" s="35" t="s">
        <v>8</v>
      </c>
      <c r="G124" s="35" t="s">
        <v>9</v>
      </c>
      <c r="H124" s="35" t="s">
        <v>4921</v>
      </c>
      <c r="I124" s="35" t="s">
        <v>75</v>
      </c>
      <c r="J124" s="37" t="s">
        <v>5354</v>
      </c>
      <c r="K124" s="37" t="s">
        <v>5375</v>
      </c>
      <c r="L124" s="37" t="s">
        <v>3382</v>
      </c>
      <c r="M124" s="37" t="s">
        <v>5383</v>
      </c>
      <c r="N124" s="37" t="s">
        <v>13</v>
      </c>
      <c r="O124" s="37" t="s">
        <v>4925</v>
      </c>
      <c r="P124" s="37" t="s">
        <v>13</v>
      </c>
      <c r="Q124" s="37"/>
      <c r="R124" s="37"/>
      <c r="S124" s="42"/>
      <c r="T124" s="42"/>
    </row>
    <row r="125" spans="1:21" x14ac:dyDescent="0.3">
      <c r="A125" s="26" t="str">
        <f>_xlfn.CONCAT(C125,"-",D125,"-",E125,"-",F125,"-",G125,"-",H125,"-",I125,"-",J125,"-",L125,"-",P125)</f>
        <v>NiN-3.0-V-A-N-LO-GE-EB-AS-W</v>
      </c>
      <c r="B125" s="27" t="str">
        <f>_xlfn.CONCAT(H125,"-",J125,"-",L125)</f>
        <v>LO-EB-AS</v>
      </c>
      <c r="C125" s="8" t="s">
        <v>7</v>
      </c>
      <c r="D125" s="9" t="s">
        <v>14</v>
      </c>
      <c r="E125" s="8" t="s">
        <v>0</v>
      </c>
      <c r="F125" s="35" t="s">
        <v>8</v>
      </c>
      <c r="G125" s="35" t="s">
        <v>9</v>
      </c>
      <c r="H125" s="35" t="s">
        <v>4921</v>
      </c>
      <c r="I125" s="35" t="s">
        <v>75</v>
      </c>
      <c r="J125" s="37" t="s">
        <v>5354</v>
      </c>
      <c r="K125" s="37" t="s">
        <v>5375</v>
      </c>
      <c r="L125" s="37" t="s">
        <v>4696</v>
      </c>
      <c r="M125" s="37" t="s">
        <v>5381</v>
      </c>
      <c r="N125" s="37" t="s">
        <v>13</v>
      </c>
      <c r="O125" s="37" t="s">
        <v>4925</v>
      </c>
      <c r="P125" s="37" t="s">
        <v>13</v>
      </c>
      <c r="Q125" s="37"/>
      <c r="R125" s="37"/>
      <c r="S125" s="42"/>
      <c r="T125" s="42"/>
    </row>
    <row r="126" spans="1:21" x14ac:dyDescent="0.3">
      <c r="A126" s="26" t="str">
        <f>_xlfn.CONCAT(C126,"-",D126,"-",E126,"-",F126,"-",G126,"-",H126,"-",I126,"-",J126,"-",L126,"-",P126)</f>
        <v>NiN-3.0-V-A-N-LO-GE-EB-DB-W</v>
      </c>
      <c r="B126" s="27" t="str">
        <f>_xlfn.CONCAT(H126,"-",J126,"-",L126)</f>
        <v>LO-EB-DB</v>
      </c>
      <c r="C126" s="8" t="s">
        <v>7</v>
      </c>
      <c r="D126" s="9" t="s">
        <v>14</v>
      </c>
      <c r="E126" s="8" t="s">
        <v>0</v>
      </c>
      <c r="F126" s="35" t="s">
        <v>8</v>
      </c>
      <c r="G126" s="35" t="s">
        <v>9</v>
      </c>
      <c r="H126" s="35" t="s">
        <v>4921</v>
      </c>
      <c r="I126" s="35" t="s">
        <v>75</v>
      </c>
      <c r="J126" s="37" t="s">
        <v>5354</v>
      </c>
      <c r="K126" s="37" t="s">
        <v>5375</v>
      </c>
      <c r="L126" s="37" t="s">
        <v>5384</v>
      </c>
      <c r="M126" s="37" t="s">
        <v>5380</v>
      </c>
      <c r="N126" s="37" t="s">
        <v>13</v>
      </c>
      <c r="O126" s="37" t="s">
        <v>4925</v>
      </c>
      <c r="P126" s="37" t="s">
        <v>13</v>
      </c>
      <c r="Q126" s="37"/>
      <c r="R126" s="37"/>
      <c r="S126" s="42"/>
      <c r="T126" s="42"/>
    </row>
    <row r="127" spans="1:21" x14ac:dyDescent="0.3">
      <c r="A127" s="26" t="str">
        <f>_xlfn.CONCAT(C127,"-",D127,"-",E127,"-",F127,"-",G127,"-",H127,"-",I127,"-",J127,"-",L127,"-",P127)</f>
        <v>NiN-3.0-V-A-N-LO-GE-EB-IB-W</v>
      </c>
      <c r="B127" s="27" t="str">
        <f>_xlfn.CONCAT(H127,"-",J127,"-",L127)</f>
        <v>LO-EB-IB</v>
      </c>
      <c r="C127" s="8" t="s">
        <v>7</v>
      </c>
      <c r="D127" s="9" t="s">
        <v>14</v>
      </c>
      <c r="E127" s="8" t="s">
        <v>0</v>
      </c>
      <c r="F127" s="35" t="s">
        <v>8</v>
      </c>
      <c r="G127" s="35" t="s">
        <v>9</v>
      </c>
      <c r="H127" s="35" t="s">
        <v>4921</v>
      </c>
      <c r="I127" s="35" t="s">
        <v>75</v>
      </c>
      <c r="J127" s="37" t="s">
        <v>5354</v>
      </c>
      <c r="K127" s="37" t="s">
        <v>5375</v>
      </c>
      <c r="L127" s="37" t="s">
        <v>113</v>
      </c>
      <c r="M127" s="37" t="s">
        <v>5382</v>
      </c>
      <c r="N127" s="37" t="s">
        <v>13</v>
      </c>
      <c r="O127" s="37" t="s">
        <v>4925</v>
      </c>
      <c r="P127" s="37" t="s">
        <v>13</v>
      </c>
      <c r="Q127" s="37"/>
      <c r="R127" s="37"/>
      <c r="S127" s="42"/>
      <c r="T127" s="42"/>
    </row>
    <row r="128" spans="1:21" x14ac:dyDescent="0.3">
      <c r="A128" s="26" t="str">
        <f>_xlfn.CONCAT(C128,"-",D128,"-",E128,"-",F128,"-",G128,"-",H128,"-",I128,"-",J128,"-",L128,"-",P128)</f>
        <v>NiN-3.0-V-A-N-LO-GE-EB-MI-W</v>
      </c>
      <c r="B128" s="27" t="str">
        <f>_xlfn.CONCAT(H128,"-",J128,"-",L128)</f>
        <v>LO-EB-MI</v>
      </c>
      <c r="C128" s="8" t="s">
        <v>7</v>
      </c>
      <c r="D128" s="9" t="s">
        <v>14</v>
      </c>
      <c r="E128" s="8" t="s">
        <v>0</v>
      </c>
      <c r="F128" s="35" t="s">
        <v>8</v>
      </c>
      <c r="G128" s="35" t="s">
        <v>9</v>
      </c>
      <c r="H128" s="35" t="s">
        <v>4921</v>
      </c>
      <c r="I128" s="35" t="s">
        <v>75</v>
      </c>
      <c r="J128" s="37" t="s">
        <v>5354</v>
      </c>
      <c r="K128" s="37" t="s">
        <v>5375</v>
      </c>
      <c r="L128" s="37" t="s">
        <v>4912</v>
      </c>
      <c r="M128" s="37" t="s">
        <v>5376</v>
      </c>
      <c r="N128" s="37" t="s">
        <v>13</v>
      </c>
      <c r="O128" s="37" t="s">
        <v>4925</v>
      </c>
      <c r="P128" s="37" t="s">
        <v>13</v>
      </c>
      <c r="Q128" s="37"/>
      <c r="R128" s="37"/>
      <c r="S128" s="42"/>
      <c r="T128" s="42"/>
    </row>
    <row r="129" spans="1:20" x14ac:dyDescent="0.3">
      <c r="A129" s="26" t="str">
        <f>_xlfn.CONCAT(C129,"-",D129,"-",E129,"-",F129,"-",G129,"-",H129,"-",I129,"-",J129,"-",L129,"-",P129)</f>
        <v>NiN-3.0-V-A-N-LO-GE-EB-TB-W</v>
      </c>
      <c r="B129" s="27" t="str">
        <f>_xlfn.CONCAT(H129,"-",J129,"-",L129)</f>
        <v>LO-EB-TB</v>
      </c>
      <c r="C129" s="8" t="s">
        <v>7</v>
      </c>
      <c r="D129" s="9" t="s">
        <v>14</v>
      </c>
      <c r="E129" s="8" t="s">
        <v>0</v>
      </c>
      <c r="F129" s="35" t="s">
        <v>8</v>
      </c>
      <c r="G129" s="35" t="s">
        <v>9</v>
      </c>
      <c r="H129" s="35" t="s">
        <v>4921</v>
      </c>
      <c r="I129" s="35" t="s">
        <v>75</v>
      </c>
      <c r="J129" s="37" t="s">
        <v>5354</v>
      </c>
      <c r="K129" s="37" t="s">
        <v>5375</v>
      </c>
      <c r="L129" s="37" t="s">
        <v>4920</v>
      </c>
      <c r="M129" s="37" t="s">
        <v>5379</v>
      </c>
      <c r="N129" s="37" t="s">
        <v>13</v>
      </c>
      <c r="O129" s="37" t="s">
        <v>4925</v>
      </c>
      <c r="P129" s="37" t="s">
        <v>13</v>
      </c>
      <c r="Q129" s="37"/>
      <c r="R129" s="37"/>
      <c r="S129" s="42"/>
      <c r="T129" s="42"/>
    </row>
    <row r="130" spans="1:20" x14ac:dyDescent="0.3">
      <c r="A130" s="26" t="str">
        <f>_xlfn.CONCAT(C130,"-",D130,"-",E130,"-",F130,"-",G130,"-",H130,"-",I130,"-",J130,"-",L130,"-",P130)</f>
        <v>NiN-3.0-V-A-N-LO-GE-EB-TM-W</v>
      </c>
      <c r="B130" s="27" t="str">
        <f>_xlfn.CONCAT(H130,"-",J130,"-",L130)</f>
        <v>LO-EB-TM</v>
      </c>
      <c r="C130" s="8" t="s">
        <v>7</v>
      </c>
      <c r="D130" s="9" t="s">
        <v>14</v>
      </c>
      <c r="E130" s="8" t="s">
        <v>0</v>
      </c>
      <c r="F130" s="35" t="s">
        <v>8</v>
      </c>
      <c r="G130" s="35" t="s">
        <v>9</v>
      </c>
      <c r="H130" s="35" t="s">
        <v>4921</v>
      </c>
      <c r="I130" s="35" t="s">
        <v>75</v>
      </c>
      <c r="J130" s="37" t="s">
        <v>5354</v>
      </c>
      <c r="K130" s="37" t="s">
        <v>5375</v>
      </c>
      <c r="L130" s="37" t="s">
        <v>1228</v>
      </c>
      <c r="M130" s="37" t="s">
        <v>5377</v>
      </c>
      <c r="N130" s="37" t="s">
        <v>13</v>
      </c>
      <c r="O130" s="37" t="s">
        <v>4925</v>
      </c>
      <c r="P130" s="37" t="s">
        <v>13</v>
      </c>
      <c r="Q130" s="37"/>
      <c r="R130" s="37"/>
      <c r="S130" s="42"/>
      <c r="T130" s="42"/>
    </row>
    <row r="131" spans="1:20" x14ac:dyDescent="0.3">
      <c r="A131" s="26" t="str">
        <f>_xlfn.CONCAT(C131,"-",D131,"-",E131,"-",F131,"-",G131,"-",H131,"-",I131,"-",J131,"-",L131,"-",P131)</f>
        <v>NiN-3.0-V-A-N-LO-GE-EB-TS-W</v>
      </c>
      <c r="B131" s="27" t="str">
        <f>_xlfn.CONCAT(H131,"-",J131,"-",L131)</f>
        <v>LO-EB-TS</v>
      </c>
      <c r="C131" s="8" t="s">
        <v>7</v>
      </c>
      <c r="D131" s="9" t="s">
        <v>14</v>
      </c>
      <c r="E131" s="8" t="s">
        <v>0</v>
      </c>
      <c r="F131" s="35" t="s">
        <v>8</v>
      </c>
      <c r="G131" s="35" t="s">
        <v>9</v>
      </c>
      <c r="H131" s="35" t="s">
        <v>4921</v>
      </c>
      <c r="I131" s="35" t="s">
        <v>75</v>
      </c>
      <c r="J131" s="37" t="s">
        <v>5354</v>
      </c>
      <c r="K131" s="37" t="s">
        <v>5375</v>
      </c>
      <c r="L131" s="37" t="s">
        <v>4150</v>
      </c>
      <c r="M131" s="37" t="s">
        <v>5378</v>
      </c>
      <c r="N131" s="37" t="s">
        <v>13</v>
      </c>
      <c r="O131" s="37" t="s">
        <v>4925</v>
      </c>
      <c r="P131" s="37" t="s">
        <v>13</v>
      </c>
      <c r="Q131" s="37"/>
      <c r="R131" s="37"/>
      <c r="S131" s="42"/>
      <c r="T131" s="42"/>
    </row>
    <row r="132" spans="1:20" x14ac:dyDescent="0.3">
      <c r="A132" s="26" t="str">
        <f>_xlfn.CONCAT(C132,"-",D132,"-",E132,"-",F132,"-",G132,"-",H132,"-",I132,"-",J132,"-",L132,"-",P132)</f>
        <v>NiN-3.0-V-A-N-LO-GE-EO-BL-W</v>
      </c>
      <c r="B132" s="27" t="str">
        <f>_xlfn.CONCAT(H132,"-",J132,"-",L132)</f>
        <v>LO-EO-BL</v>
      </c>
      <c r="C132" s="8" t="s">
        <v>7</v>
      </c>
      <c r="D132" s="9" t="s">
        <v>14</v>
      </c>
      <c r="E132" s="8" t="s">
        <v>0</v>
      </c>
      <c r="F132" s="35" t="s">
        <v>8</v>
      </c>
      <c r="G132" s="35" t="s">
        <v>9</v>
      </c>
      <c r="H132" s="35" t="s">
        <v>4921</v>
      </c>
      <c r="I132" s="35" t="s">
        <v>75</v>
      </c>
      <c r="J132" s="37" t="s">
        <v>5397</v>
      </c>
      <c r="K132" s="37" t="s">
        <v>5405</v>
      </c>
      <c r="L132" s="37" t="s">
        <v>5398</v>
      </c>
      <c r="M132" s="37" t="s">
        <v>5407</v>
      </c>
      <c r="N132" s="37" t="s">
        <v>13</v>
      </c>
      <c r="O132" s="37" t="s">
        <v>4925</v>
      </c>
      <c r="P132" s="37" t="s">
        <v>13</v>
      </c>
      <c r="Q132" s="37"/>
      <c r="R132" s="37"/>
      <c r="S132" s="42"/>
      <c r="T132" s="42"/>
    </row>
    <row r="133" spans="1:20" x14ac:dyDescent="0.3">
      <c r="A133" s="26" t="str">
        <f>_xlfn.CONCAT(C133,"-",D133,"-",E133,"-",F133,"-",G133,"-",H133,"-",I133,"-",J133,"-",L133,"-",P133)</f>
        <v>NiN-3.0-V-A-N-LO-GE-EO-DO-W</v>
      </c>
      <c r="B133" s="27" t="str">
        <f>_xlfn.CONCAT(H133,"-",J133,"-",L133)</f>
        <v>LO-EO-DO</v>
      </c>
      <c r="C133" s="8" t="s">
        <v>7</v>
      </c>
      <c r="D133" s="9" t="s">
        <v>14</v>
      </c>
      <c r="E133" s="8" t="s">
        <v>0</v>
      </c>
      <c r="F133" s="35" t="s">
        <v>8</v>
      </c>
      <c r="G133" s="35" t="s">
        <v>9</v>
      </c>
      <c r="H133" s="35" t="s">
        <v>4921</v>
      </c>
      <c r="I133" s="35" t="s">
        <v>75</v>
      </c>
      <c r="J133" s="37" t="s">
        <v>5397</v>
      </c>
      <c r="K133" s="37" t="s">
        <v>5405</v>
      </c>
      <c r="L133" s="37" t="s">
        <v>1542</v>
      </c>
      <c r="M133" s="37" t="s">
        <v>1538</v>
      </c>
      <c r="N133" s="37" t="s">
        <v>13</v>
      </c>
      <c r="O133" s="37" t="s">
        <v>4925</v>
      </c>
      <c r="P133" s="37" t="s">
        <v>13</v>
      </c>
      <c r="Q133" s="37"/>
      <c r="R133" s="37"/>
      <c r="S133" s="42"/>
      <c r="T133" s="42"/>
    </row>
    <row r="134" spans="1:20" x14ac:dyDescent="0.3">
      <c r="A134" s="26" t="str">
        <f>_xlfn.CONCAT(C134,"-",D134,"-",E134,"-",F134,"-",G134,"-",H134,"-",I134,"-",J134,"-",L134,"-",P134)</f>
        <v>NiN-3.0-V-A-N-LO-GE-EO-DV-W</v>
      </c>
      <c r="B134" s="27" t="str">
        <f>_xlfn.CONCAT(H134,"-",J134,"-",L134)</f>
        <v>LO-EO-DV</v>
      </c>
      <c r="C134" s="8" t="s">
        <v>7</v>
      </c>
      <c r="D134" s="9" t="s">
        <v>14</v>
      </c>
      <c r="E134" s="8" t="s">
        <v>0</v>
      </c>
      <c r="F134" s="35" t="s">
        <v>8</v>
      </c>
      <c r="G134" s="35" t="s">
        <v>9</v>
      </c>
      <c r="H134" s="35" t="s">
        <v>4921</v>
      </c>
      <c r="I134" s="35" t="s">
        <v>75</v>
      </c>
      <c r="J134" s="37" t="s">
        <v>5397</v>
      </c>
      <c r="K134" s="37" t="s">
        <v>5405</v>
      </c>
      <c r="L134" s="37" t="s">
        <v>4540</v>
      </c>
      <c r="M134" s="37" t="s">
        <v>5404</v>
      </c>
      <c r="N134" s="37" t="s">
        <v>13</v>
      </c>
      <c r="O134" s="37" t="s">
        <v>4925</v>
      </c>
      <c r="P134" s="37" t="s">
        <v>13</v>
      </c>
      <c r="Q134" s="37"/>
      <c r="R134" s="37"/>
      <c r="S134" s="42"/>
      <c r="T134" s="42"/>
    </row>
    <row r="135" spans="1:20" x14ac:dyDescent="0.3">
      <c r="A135" s="26" t="str">
        <f>_xlfn.CONCAT(C135,"-",D135,"-",E135,"-",F135,"-",G135,"-",H135,"-",I135,"-",J135,"-",L135,"-",P135)</f>
        <v>NiN-3.0-V-A-N-LO-GE-EO-EL-W</v>
      </c>
      <c r="B135" s="27" t="str">
        <f>_xlfn.CONCAT(H135,"-",J135,"-",L135)</f>
        <v>LO-EO-EL</v>
      </c>
      <c r="C135" s="8" t="s">
        <v>7</v>
      </c>
      <c r="D135" s="9" t="s">
        <v>14</v>
      </c>
      <c r="E135" s="8" t="s">
        <v>0</v>
      </c>
      <c r="F135" s="35" t="s">
        <v>8</v>
      </c>
      <c r="G135" s="35" t="s">
        <v>9</v>
      </c>
      <c r="H135" s="35" t="s">
        <v>4921</v>
      </c>
      <c r="I135" s="35" t="s">
        <v>75</v>
      </c>
      <c r="J135" s="37" t="s">
        <v>5397</v>
      </c>
      <c r="K135" s="37" t="s">
        <v>5405</v>
      </c>
      <c r="L135" s="37" t="s">
        <v>76</v>
      </c>
      <c r="M135" s="37" t="s">
        <v>5403</v>
      </c>
      <c r="N135" s="37" t="s">
        <v>13</v>
      </c>
      <c r="O135" s="37" t="s">
        <v>4925</v>
      </c>
      <c r="P135" s="37" t="s">
        <v>13</v>
      </c>
      <c r="Q135" s="37"/>
      <c r="R135" s="37"/>
      <c r="S135" s="42"/>
      <c r="T135" s="42"/>
    </row>
    <row r="136" spans="1:20" x14ac:dyDescent="0.3">
      <c r="A136" s="26" t="str">
        <f>_xlfn.CONCAT(C136,"-",D136,"-",E136,"-",F136,"-",G136,"-",H136,"-",I136,"-",J136,"-",L136,"-",P136)</f>
        <v>NiN-3.0-V-A-N-LO-GE-EO-FK-W</v>
      </c>
      <c r="B136" s="27" t="str">
        <f>_xlfn.CONCAT(H136,"-",J136,"-",L136)</f>
        <v>LO-EO-FK</v>
      </c>
      <c r="C136" s="8" t="s">
        <v>7</v>
      </c>
      <c r="D136" s="9" t="s">
        <v>14</v>
      </c>
      <c r="E136" s="8" t="s">
        <v>0</v>
      </c>
      <c r="F136" s="35" t="s">
        <v>8</v>
      </c>
      <c r="G136" s="35" t="s">
        <v>9</v>
      </c>
      <c r="H136" s="35" t="s">
        <v>4921</v>
      </c>
      <c r="I136" s="35" t="s">
        <v>75</v>
      </c>
      <c r="J136" s="37" t="s">
        <v>5397</v>
      </c>
      <c r="K136" s="37" t="s">
        <v>5405</v>
      </c>
      <c r="L136" s="37" t="s">
        <v>56</v>
      </c>
      <c r="M136" s="37" t="s">
        <v>5401</v>
      </c>
      <c r="N136" s="37" t="s">
        <v>13</v>
      </c>
      <c r="O136" s="37" t="s">
        <v>4925</v>
      </c>
      <c r="P136" s="37" t="s">
        <v>13</v>
      </c>
      <c r="Q136" s="37"/>
      <c r="R136" s="37"/>
      <c r="S136" s="42"/>
      <c r="T136" s="42"/>
    </row>
    <row r="137" spans="1:20" x14ac:dyDescent="0.3">
      <c r="A137" s="26" t="str">
        <f>_xlfn.CONCAT(C137,"-",D137,"-",E137,"-",F137,"-",G137,"-",H137,"-",I137,"-",J137,"-",L137,"-",P137)</f>
        <v>NiN-3.0-V-A-N-LO-GE-EO-FO-W</v>
      </c>
      <c r="B137" s="27" t="str">
        <f>_xlfn.CONCAT(H137,"-",J137,"-",L137)</f>
        <v>LO-EO-FO</v>
      </c>
      <c r="C137" s="8" t="s">
        <v>7</v>
      </c>
      <c r="D137" s="9" t="s">
        <v>14</v>
      </c>
      <c r="E137" s="8" t="s">
        <v>0</v>
      </c>
      <c r="F137" s="35" t="s">
        <v>8</v>
      </c>
      <c r="G137" s="35" t="s">
        <v>9</v>
      </c>
      <c r="H137" s="35" t="s">
        <v>4921</v>
      </c>
      <c r="I137" s="35" t="s">
        <v>75</v>
      </c>
      <c r="J137" s="37" t="s">
        <v>5397</v>
      </c>
      <c r="K137" s="37" t="s">
        <v>5405</v>
      </c>
      <c r="L137" s="37" t="s">
        <v>1535</v>
      </c>
      <c r="M137" s="37" t="s">
        <v>5399</v>
      </c>
      <c r="N137" s="37" t="s">
        <v>13</v>
      </c>
      <c r="O137" s="37" t="s">
        <v>4925</v>
      </c>
      <c r="P137" s="37" t="s">
        <v>13</v>
      </c>
      <c r="Q137" s="37"/>
      <c r="R137" s="37"/>
      <c r="S137" s="42"/>
      <c r="T137" s="42"/>
    </row>
    <row r="138" spans="1:20" x14ac:dyDescent="0.3">
      <c r="A138" s="26" t="str">
        <f>_xlfn.CONCAT(C138,"-",D138,"-",E138,"-",F138,"-",G138,"-",H138,"-",I138,"-",J138,"-",L138,"-",P138)</f>
        <v>NiN-3.0-V-A-N-LO-GE-EO-JE-W</v>
      </c>
      <c r="B138" s="27" t="str">
        <f>_xlfn.CONCAT(H138,"-",J138,"-",L138)</f>
        <v>LO-EO-JE</v>
      </c>
      <c r="C138" s="8" t="s">
        <v>7</v>
      </c>
      <c r="D138" s="9" t="s">
        <v>14</v>
      </c>
      <c r="E138" s="8" t="s">
        <v>0</v>
      </c>
      <c r="F138" s="35" t="s">
        <v>8</v>
      </c>
      <c r="G138" s="35" t="s">
        <v>9</v>
      </c>
      <c r="H138" s="35" t="s">
        <v>4921</v>
      </c>
      <c r="I138" s="35" t="s">
        <v>75</v>
      </c>
      <c r="J138" s="37" t="s">
        <v>5397</v>
      </c>
      <c r="K138" s="37" t="s">
        <v>5405</v>
      </c>
      <c r="L138" s="37" t="s">
        <v>1592</v>
      </c>
      <c r="M138" s="37" t="s">
        <v>1586</v>
      </c>
      <c r="N138" s="37" t="s">
        <v>13</v>
      </c>
      <c r="O138" s="37" t="s">
        <v>4925</v>
      </c>
      <c r="P138" s="37" t="s">
        <v>13</v>
      </c>
      <c r="Q138" s="37"/>
      <c r="R138" s="37"/>
      <c r="S138" s="42"/>
      <c r="T138" s="42"/>
    </row>
    <row r="139" spans="1:20" x14ac:dyDescent="0.3">
      <c r="A139" s="26" t="str">
        <f>_xlfn.CONCAT(C139,"-",D139,"-",E139,"-",F139,"-",G139,"-",H139,"-",I139,"-",J139,"-",L139,"-",P139)</f>
        <v>NiN-3.0-V-A-N-LO-GE-EO-KU-W</v>
      </c>
      <c r="B139" s="27" t="str">
        <f>_xlfn.CONCAT(H139,"-",J139,"-",L139)</f>
        <v>LO-EO-KU</v>
      </c>
      <c r="C139" s="8" t="s">
        <v>7</v>
      </c>
      <c r="D139" s="9" t="s">
        <v>14</v>
      </c>
      <c r="E139" s="8" t="s">
        <v>0</v>
      </c>
      <c r="F139" s="35" t="s">
        <v>8</v>
      </c>
      <c r="G139" s="35" t="s">
        <v>9</v>
      </c>
      <c r="H139" s="35" t="s">
        <v>4921</v>
      </c>
      <c r="I139" s="35" t="s">
        <v>75</v>
      </c>
      <c r="J139" s="37" t="s">
        <v>5397</v>
      </c>
      <c r="K139" s="37" t="s">
        <v>5405</v>
      </c>
      <c r="L139" s="37" t="s">
        <v>4311</v>
      </c>
      <c r="M139" s="37" t="s">
        <v>5402</v>
      </c>
      <c r="N139" s="37" t="s">
        <v>13</v>
      </c>
      <c r="O139" s="37" t="s">
        <v>4925</v>
      </c>
      <c r="P139" s="37" t="s">
        <v>13</v>
      </c>
      <c r="Q139" s="37"/>
      <c r="R139" s="37"/>
      <c r="S139" s="42"/>
      <c r="T139" s="42"/>
    </row>
    <row r="140" spans="1:20" x14ac:dyDescent="0.3">
      <c r="A140" s="26" t="str">
        <f>_xlfn.CONCAT(C140,"-",D140,"-",E140,"-",F140,"-",G140,"-",H140,"-",I140,"-",J140,"-",L140,"-",P140)</f>
        <v>NiN-3.0-V-A-N-LO-GE-EO-SK-W</v>
      </c>
      <c r="B140" s="27" t="str">
        <f>_xlfn.CONCAT(H140,"-",J140,"-",L140)</f>
        <v>LO-EO-SK</v>
      </c>
      <c r="C140" s="8" t="s">
        <v>7</v>
      </c>
      <c r="D140" s="9" t="s">
        <v>14</v>
      </c>
      <c r="E140" s="8" t="s">
        <v>0</v>
      </c>
      <c r="F140" s="35" t="s">
        <v>8</v>
      </c>
      <c r="G140" s="35" t="s">
        <v>9</v>
      </c>
      <c r="H140" s="35" t="s">
        <v>4921</v>
      </c>
      <c r="I140" s="35" t="s">
        <v>75</v>
      </c>
      <c r="J140" s="37" t="s">
        <v>5397</v>
      </c>
      <c r="K140" s="37" t="s">
        <v>5405</v>
      </c>
      <c r="L140" s="37" t="s">
        <v>1456</v>
      </c>
      <c r="M140" s="37" t="s">
        <v>5400</v>
      </c>
      <c r="N140" s="37" t="s">
        <v>13</v>
      </c>
      <c r="O140" s="37" t="s">
        <v>4925</v>
      </c>
      <c r="P140" s="37" t="s">
        <v>13</v>
      </c>
      <c r="Q140" s="37"/>
      <c r="R140" s="37"/>
      <c r="S140" s="42"/>
      <c r="T140" s="42"/>
    </row>
    <row r="141" spans="1:20" x14ac:dyDescent="0.3">
      <c r="A141" s="26" t="str">
        <f t="shared" ref="A141" si="12">_xlfn.CONCAT(C141,"-",D141,"-",E141,"-",F141,"-",G141,"-",H141,"-",I141,"-",J141,"-",L141,"-",P141)</f>
        <v>NiN-3.0-V-A-N-LO-GE-IØ-IØ-W</v>
      </c>
      <c r="B141" s="27" t="str">
        <f t="shared" ref="B141" si="13">_xlfn.CONCAT(H141,"-",J141,"-",L141)</f>
        <v>LO-IØ-IØ</v>
      </c>
      <c r="C141" s="8" t="s">
        <v>7</v>
      </c>
      <c r="D141" s="9" t="s">
        <v>14</v>
      </c>
      <c r="E141" s="8" t="s">
        <v>0</v>
      </c>
      <c r="F141" s="35" t="s">
        <v>8</v>
      </c>
      <c r="G141" s="35" t="s">
        <v>9</v>
      </c>
      <c r="H141" s="35" t="s">
        <v>4921</v>
      </c>
      <c r="I141" s="35" t="s">
        <v>75</v>
      </c>
      <c r="J141" s="37" t="s">
        <v>5444</v>
      </c>
      <c r="K141" s="37" t="s">
        <v>5445</v>
      </c>
      <c r="L141" s="37" t="s">
        <v>5444</v>
      </c>
      <c r="M141" s="37" t="s">
        <v>5445</v>
      </c>
      <c r="N141" s="37" t="s">
        <v>13</v>
      </c>
      <c r="O141" s="37" t="s">
        <v>4925</v>
      </c>
      <c r="P141" s="37" t="s">
        <v>13</v>
      </c>
      <c r="Q141" s="37"/>
      <c r="R141" s="37"/>
      <c r="S141" s="42"/>
      <c r="T141" s="42"/>
    </row>
    <row r="142" spans="1:20" x14ac:dyDescent="0.3">
      <c r="A142" s="26" t="str">
        <f t="shared" ref="A142:A143" si="14">_xlfn.CONCAT(C142,"-",D142,"-",E142,"-",F142,"-",G142,"-",H142,"-",I142,"-",J142,"-",L142,"-",P142)</f>
        <v>NiN-3.0-V-A-N-LO-GE-TA-KA-W</v>
      </c>
      <c r="B142" s="27" t="str">
        <f>_xlfn.CONCAT(H142,"-",J142,"-",L142)</f>
        <v>LO-TA-KA</v>
      </c>
      <c r="C142" s="8" t="s">
        <v>7</v>
      </c>
      <c r="D142" s="9" t="s">
        <v>14</v>
      </c>
      <c r="E142" s="8" t="s">
        <v>0</v>
      </c>
      <c r="F142" s="35" t="s">
        <v>8</v>
      </c>
      <c r="G142" s="35" t="s">
        <v>9</v>
      </c>
      <c r="H142" s="35" t="s">
        <v>4921</v>
      </c>
      <c r="I142" s="35" t="s">
        <v>75</v>
      </c>
      <c r="J142" s="37" t="s">
        <v>1466</v>
      </c>
      <c r="K142" s="37" t="s">
        <v>5303</v>
      </c>
      <c r="L142" s="37" t="s">
        <v>11</v>
      </c>
      <c r="M142" s="37" t="s">
        <v>5284</v>
      </c>
      <c r="N142" s="37" t="s">
        <v>13</v>
      </c>
      <c r="O142" s="37" t="s">
        <v>4925</v>
      </c>
      <c r="P142" s="37" t="s">
        <v>13</v>
      </c>
      <c r="Q142" s="37"/>
      <c r="R142" s="37"/>
      <c r="S142" s="42" t="s">
        <v>81</v>
      </c>
      <c r="T142" s="42" t="s">
        <v>83</v>
      </c>
    </row>
    <row r="143" spans="1:20" x14ac:dyDescent="0.3">
      <c r="A143" s="26" t="str">
        <f t="shared" si="14"/>
        <v>NiN-3.0-V-A-N-LO-GE-TA-LA-W</v>
      </c>
      <c r="B143" s="27" t="str">
        <f>_xlfn.CONCAT(H143,"-",J143,"-",L143)</f>
        <v>LO-TA-LA</v>
      </c>
      <c r="C143" s="8" t="s">
        <v>7</v>
      </c>
      <c r="D143" s="9" t="s">
        <v>14</v>
      </c>
      <c r="E143" s="8" t="s">
        <v>0</v>
      </c>
      <c r="F143" s="35" t="s">
        <v>8</v>
      </c>
      <c r="G143" s="35" t="s">
        <v>9</v>
      </c>
      <c r="H143" s="35" t="s">
        <v>4921</v>
      </c>
      <c r="I143" s="35" t="s">
        <v>75</v>
      </c>
      <c r="J143" s="37" t="s">
        <v>1466</v>
      </c>
      <c r="K143" s="37" t="s">
        <v>5303</v>
      </c>
      <c r="L143" s="37" t="s">
        <v>118</v>
      </c>
      <c r="M143" s="37" t="s">
        <v>5285</v>
      </c>
      <c r="N143" s="37" t="s">
        <v>13</v>
      </c>
      <c r="O143" s="37" t="s">
        <v>4925</v>
      </c>
      <c r="P143" s="37" t="s">
        <v>13</v>
      </c>
      <c r="Q143" s="37"/>
      <c r="R143" s="37"/>
      <c r="S143" s="42" t="s">
        <v>81</v>
      </c>
      <c r="T143" s="42" t="s">
        <v>83</v>
      </c>
    </row>
    <row r="144" spans="1:20" x14ac:dyDescent="0.3">
      <c r="A144" s="26" t="str">
        <f>_xlfn.CONCAT(C144,"-",D144,"-",E144,"-",F144,"-",G144,"-",H144,"-",I144,"-",J144,"-",L144,"-",P144)</f>
        <v>NiN-3.0-V-A-N-LO-GE-TB-BE-W</v>
      </c>
      <c r="B144" s="27" t="str">
        <f>_xlfn.CONCAT(H144,"-",J144,"-",L144)</f>
        <v>LO-TB-BE</v>
      </c>
      <c r="C144" s="8" t="s">
        <v>7</v>
      </c>
      <c r="D144" s="9" t="s">
        <v>14</v>
      </c>
      <c r="E144" s="8" t="s">
        <v>0</v>
      </c>
      <c r="F144" s="35" t="s">
        <v>8</v>
      </c>
      <c r="G144" s="35" t="s">
        <v>9</v>
      </c>
      <c r="H144" s="35" t="s">
        <v>4921</v>
      </c>
      <c r="I144" s="35" t="s">
        <v>75</v>
      </c>
      <c r="J144" s="37" t="s">
        <v>4920</v>
      </c>
      <c r="K144" s="37" t="s">
        <v>5304</v>
      </c>
      <c r="L144" s="37" t="s">
        <v>1519</v>
      </c>
      <c r="M144" s="37" t="s">
        <v>5286</v>
      </c>
      <c r="N144" s="37" t="s">
        <v>13</v>
      </c>
      <c r="O144" s="37" t="s">
        <v>4925</v>
      </c>
      <c r="P144" s="37" t="s">
        <v>13</v>
      </c>
      <c r="Q144" s="37"/>
      <c r="R144" s="37"/>
      <c r="S144" s="42" t="s">
        <v>81</v>
      </c>
      <c r="T144" s="42" t="s">
        <v>83</v>
      </c>
    </row>
    <row r="145" spans="1:21" x14ac:dyDescent="0.3">
      <c r="A145" s="26" t="str">
        <f>_xlfn.CONCAT(C145,"-",D145,"-",E145,"-",F145,"-",G145,"-",H145,"-",I145,"-",J145,"-",L145,"-",P145)</f>
        <v>NiN-3.0-V-A-N-LO-GE-TB-ER-W</v>
      </c>
      <c r="B145" s="27" t="str">
        <f>_xlfn.CONCAT(H145,"-",J145,"-",L145)</f>
        <v>LO-TB-ER</v>
      </c>
      <c r="C145" s="8" t="s">
        <v>7</v>
      </c>
      <c r="D145" s="9" t="s">
        <v>14</v>
      </c>
      <c r="E145" s="8" t="s">
        <v>0</v>
      </c>
      <c r="F145" s="35" t="s">
        <v>8</v>
      </c>
      <c r="G145" s="35" t="s">
        <v>9</v>
      </c>
      <c r="H145" s="35" t="s">
        <v>4921</v>
      </c>
      <c r="I145" s="35" t="s">
        <v>75</v>
      </c>
      <c r="J145" s="37" t="s">
        <v>4920</v>
      </c>
      <c r="K145" s="37" t="s">
        <v>5304</v>
      </c>
      <c r="L145" s="37" t="s">
        <v>5288</v>
      </c>
      <c r="M145" s="37" t="s">
        <v>5287</v>
      </c>
      <c r="N145" s="37" t="s">
        <v>13</v>
      </c>
      <c r="O145" s="37" t="s">
        <v>4925</v>
      </c>
      <c r="P145" s="37" t="s">
        <v>13</v>
      </c>
      <c r="Q145" s="37"/>
      <c r="R145" s="37"/>
      <c r="S145" s="42" t="s">
        <v>81</v>
      </c>
      <c r="T145" s="42" t="s">
        <v>83</v>
      </c>
    </row>
    <row r="146" spans="1:21" x14ac:dyDescent="0.3">
      <c r="A146" s="26" t="str">
        <f>_xlfn.CONCAT(C146,"-",D146,"-",E146,"-",F146,"-",G146,"-",H146,"-",I146,"-",J146,"-",L146,"-",P146)</f>
        <v>NiN-3.0-V-A-N-LO-GE-TB-FA-W</v>
      </c>
      <c r="B146" s="27" t="str">
        <f>_xlfn.CONCAT(H146,"-",J146,"-",L146)</f>
        <v>LO-TB-FA</v>
      </c>
      <c r="C146" s="8" t="s">
        <v>7</v>
      </c>
      <c r="D146" s="9" t="s">
        <v>14</v>
      </c>
      <c r="E146" s="8" t="s">
        <v>0</v>
      </c>
      <c r="F146" s="35" t="s">
        <v>8</v>
      </c>
      <c r="G146" s="35" t="s">
        <v>9</v>
      </c>
      <c r="H146" s="35" t="s">
        <v>4921</v>
      </c>
      <c r="I146" s="35" t="s">
        <v>75</v>
      </c>
      <c r="J146" s="37" t="s">
        <v>4920</v>
      </c>
      <c r="K146" s="37" t="s">
        <v>5304</v>
      </c>
      <c r="L146" s="37" t="s">
        <v>5296</v>
      </c>
      <c r="M146" s="37" t="s">
        <v>5291</v>
      </c>
      <c r="N146" s="37" t="s">
        <v>13</v>
      </c>
      <c r="O146" s="37" t="s">
        <v>4925</v>
      </c>
      <c r="P146" s="37" t="s">
        <v>13</v>
      </c>
      <c r="Q146" s="37"/>
      <c r="R146" s="37"/>
      <c r="S146" s="42" t="s">
        <v>81</v>
      </c>
      <c r="T146" s="42" t="s">
        <v>83</v>
      </c>
    </row>
    <row r="147" spans="1:21" x14ac:dyDescent="0.3">
      <c r="A147" s="26" t="str">
        <f>_xlfn.CONCAT(C147,"-",D147,"-",E147,"-",F147,"-",G147,"-",H147,"-",I147,"-",J147,"-",L147,"-",P147)</f>
        <v>NiN-3.0-V-A-N-LO-GE-TB-FG-W</v>
      </c>
      <c r="B147" s="27" t="str">
        <f>_xlfn.CONCAT(H147,"-",J147,"-",L147)</f>
        <v>LO-TB-FG</v>
      </c>
      <c r="C147" s="8" t="s">
        <v>7</v>
      </c>
      <c r="D147" s="9" t="s">
        <v>14</v>
      </c>
      <c r="E147" s="8" t="s">
        <v>0</v>
      </c>
      <c r="F147" s="35" t="s">
        <v>8</v>
      </c>
      <c r="G147" s="35" t="s">
        <v>9</v>
      </c>
      <c r="H147" s="35" t="s">
        <v>4921</v>
      </c>
      <c r="I147" s="35" t="s">
        <v>75</v>
      </c>
      <c r="J147" s="37" t="s">
        <v>4920</v>
      </c>
      <c r="K147" s="37" t="s">
        <v>5304</v>
      </c>
      <c r="L147" s="37" t="s">
        <v>1547</v>
      </c>
      <c r="M147" s="37" t="s">
        <v>5290</v>
      </c>
      <c r="N147" s="37" t="s">
        <v>13</v>
      </c>
      <c r="O147" s="37" t="s">
        <v>4925</v>
      </c>
      <c r="P147" s="37" t="s">
        <v>13</v>
      </c>
      <c r="Q147" s="37"/>
      <c r="R147" s="37"/>
      <c r="S147" s="42" t="s">
        <v>81</v>
      </c>
      <c r="T147" s="42" t="s">
        <v>83</v>
      </c>
    </row>
    <row r="148" spans="1:21" x14ac:dyDescent="0.3">
      <c r="A148" s="26" t="str">
        <f>_xlfn.CONCAT(C148,"-",D148,"-",E148,"-",F148,"-",G148,"-",H148,"-",I148,"-",J148,"-",L148,"-",P148)</f>
        <v>NiN-3.0-V-A-N-LO-GE-TB-FL-W</v>
      </c>
      <c r="B148" s="27" t="str">
        <f>_xlfn.CONCAT(H148,"-",J148,"-",L148)</f>
        <v>LO-TB-FL</v>
      </c>
      <c r="C148" s="8" t="s">
        <v>7</v>
      </c>
      <c r="D148" s="9" t="s">
        <v>14</v>
      </c>
      <c r="E148" s="8" t="s">
        <v>0</v>
      </c>
      <c r="F148" s="35" t="s">
        <v>8</v>
      </c>
      <c r="G148" s="35" t="s">
        <v>9</v>
      </c>
      <c r="H148" s="35" t="s">
        <v>4921</v>
      </c>
      <c r="I148" s="35" t="s">
        <v>75</v>
      </c>
      <c r="J148" s="37" t="s">
        <v>4920</v>
      </c>
      <c r="K148" s="37" t="s">
        <v>5304</v>
      </c>
      <c r="L148" s="37" t="s">
        <v>1467</v>
      </c>
      <c r="M148" s="37" t="s">
        <v>5289</v>
      </c>
      <c r="N148" s="37" t="s">
        <v>13</v>
      </c>
      <c r="O148" s="37" t="s">
        <v>4925</v>
      </c>
      <c r="P148" s="37" t="s">
        <v>13</v>
      </c>
      <c r="Q148" s="37"/>
      <c r="R148" s="37"/>
      <c r="S148" s="42" t="s">
        <v>81</v>
      </c>
      <c r="T148" s="42" t="s">
        <v>83</v>
      </c>
    </row>
    <row r="149" spans="1:21" x14ac:dyDescent="0.3">
      <c r="A149" s="26" t="str">
        <f>_xlfn.CONCAT(C149,"-",D149,"-",E149,"-",F149,"-",G149,"-",H149,"-",I149,"-",J149,"-",L149,"-",P149)</f>
        <v>NiN-3.0-V-A-N-LO-GE-TB-HG-W</v>
      </c>
      <c r="B149" s="27" t="str">
        <f>_xlfn.CONCAT(H149,"-",J149,"-",L149)</f>
        <v>LO-TB-HG</v>
      </c>
      <c r="C149" s="8" t="s">
        <v>7</v>
      </c>
      <c r="D149" s="9" t="s">
        <v>14</v>
      </c>
      <c r="E149" s="8" t="s">
        <v>0</v>
      </c>
      <c r="F149" s="35" t="s">
        <v>8</v>
      </c>
      <c r="G149" s="35" t="s">
        <v>9</v>
      </c>
      <c r="H149" s="35" t="s">
        <v>4921</v>
      </c>
      <c r="I149" s="35" t="s">
        <v>75</v>
      </c>
      <c r="J149" s="37" t="s">
        <v>4920</v>
      </c>
      <c r="K149" s="37" t="s">
        <v>5304</v>
      </c>
      <c r="L149" s="37" t="s">
        <v>1307</v>
      </c>
      <c r="M149" s="37" t="s">
        <v>5293</v>
      </c>
      <c r="N149" s="37" t="s">
        <v>13</v>
      </c>
      <c r="O149" s="37" t="s">
        <v>4925</v>
      </c>
      <c r="P149" s="37" t="s">
        <v>13</v>
      </c>
      <c r="Q149" s="37"/>
      <c r="R149" s="37"/>
      <c r="S149" s="42" t="s">
        <v>81</v>
      </c>
      <c r="T149" s="42" t="s">
        <v>83</v>
      </c>
    </row>
    <row r="150" spans="1:21" x14ac:dyDescent="0.3">
      <c r="A150" s="26" t="str">
        <f>_xlfn.CONCAT(C150,"-",D150,"-",E150,"-",F150,"-",G150,"-",H150,"-",I150,"-",J150,"-",L150,"-",P150)</f>
        <v>NiN-3.0-V-A-N-LO-GE-TB-HØ-W</v>
      </c>
      <c r="B150" s="27" t="str">
        <f>_xlfn.CONCAT(H150,"-",J150,"-",L150)</f>
        <v>LO-TB-HØ</v>
      </c>
      <c r="C150" s="8" t="s">
        <v>7</v>
      </c>
      <c r="D150" s="9" t="s">
        <v>14</v>
      </c>
      <c r="E150" s="8" t="s">
        <v>0</v>
      </c>
      <c r="F150" s="35" t="s">
        <v>8</v>
      </c>
      <c r="G150" s="35" t="s">
        <v>9</v>
      </c>
      <c r="H150" s="35" t="s">
        <v>4921</v>
      </c>
      <c r="I150" s="35" t="s">
        <v>75</v>
      </c>
      <c r="J150" s="37" t="s">
        <v>4920</v>
      </c>
      <c r="K150" s="37" t="s">
        <v>5304</v>
      </c>
      <c r="L150" s="37" t="s">
        <v>5297</v>
      </c>
      <c r="M150" s="37" t="s">
        <v>5292</v>
      </c>
      <c r="N150" s="37" t="s">
        <v>13</v>
      </c>
      <c r="O150" s="37" t="s">
        <v>4925</v>
      </c>
      <c r="P150" s="37" t="s">
        <v>13</v>
      </c>
      <c r="Q150" s="37"/>
      <c r="R150" s="37"/>
      <c r="S150" s="42" t="s">
        <v>81</v>
      </c>
      <c r="T150" s="42" t="s">
        <v>83</v>
      </c>
    </row>
    <row r="151" spans="1:21" x14ac:dyDescent="0.3">
      <c r="A151" s="26" t="str">
        <f>_xlfn.CONCAT(C151,"-",D151,"-",E151,"-",F151,"-",G151,"-",H151,"-",I151,"-",J151,"-",L151,"-",P151)</f>
        <v>NiN-3.0-V-A-N-LO-GE-TB-KI-W</v>
      </c>
      <c r="B151" s="27" t="str">
        <f>_xlfn.CONCAT(H151,"-",J151,"-",L151)</f>
        <v>LO-TB-KI</v>
      </c>
      <c r="C151" s="8" t="s">
        <v>7</v>
      </c>
      <c r="D151" s="9" t="s">
        <v>14</v>
      </c>
      <c r="E151" s="8" t="s">
        <v>0</v>
      </c>
      <c r="F151" s="35" t="s">
        <v>8</v>
      </c>
      <c r="G151" s="35" t="s">
        <v>9</v>
      </c>
      <c r="H151" s="35" t="s">
        <v>4921</v>
      </c>
      <c r="I151" s="35" t="s">
        <v>75</v>
      </c>
      <c r="J151" s="37" t="s">
        <v>4920</v>
      </c>
      <c r="K151" s="37" t="s">
        <v>5304</v>
      </c>
      <c r="L151" s="37" t="s">
        <v>799</v>
      </c>
      <c r="M151" s="37" t="s">
        <v>5294</v>
      </c>
      <c r="N151" s="37" t="s">
        <v>13</v>
      </c>
      <c r="O151" s="37" t="s">
        <v>4925</v>
      </c>
      <c r="P151" s="37" t="s">
        <v>13</v>
      </c>
      <c r="Q151" s="37"/>
      <c r="R151" s="37"/>
      <c r="S151" s="42" t="s">
        <v>81</v>
      </c>
      <c r="T151" s="42" t="s">
        <v>83</v>
      </c>
    </row>
    <row r="152" spans="1:21" x14ac:dyDescent="0.3">
      <c r="A152" s="26" t="str">
        <f>_xlfn.CONCAT(C152,"-",D152,"-",E152,"-",F152,"-",G152,"-",H152,"-",I152,"-",J152,"-",L152,"-",P152)</f>
        <v>NiN-3.0-V-A-N-LO-GE-TB-SL-W</v>
      </c>
      <c r="B152" s="27" t="str">
        <f>_xlfn.CONCAT(H152,"-",J152,"-",L152)</f>
        <v>LO-TB-SL</v>
      </c>
      <c r="C152" s="8" t="s">
        <v>7</v>
      </c>
      <c r="D152" s="9" t="s">
        <v>14</v>
      </c>
      <c r="E152" s="8" t="s">
        <v>0</v>
      </c>
      <c r="F152" s="35" t="s">
        <v>8</v>
      </c>
      <c r="G152" s="35" t="s">
        <v>9</v>
      </c>
      <c r="H152" s="35" t="s">
        <v>4921</v>
      </c>
      <c r="I152" s="35" t="s">
        <v>75</v>
      </c>
      <c r="J152" s="37" t="s">
        <v>4920</v>
      </c>
      <c r="K152" s="37" t="s">
        <v>5304</v>
      </c>
      <c r="L152" s="37" t="s">
        <v>1490</v>
      </c>
      <c r="M152" s="37" t="s">
        <v>5295</v>
      </c>
      <c r="N152" s="37" t="s">
        <v>13</v>
      </c>
      <c r="O152" s="37" t="s">
        <v>4925</v>
      </c>
      <c r="P152" s="37" t="s">
        <v>13</v>
      </c>
      <c r="Q152" s="37"/>
      <c r="R152" s="37"/>
      <c r="S152" s="42" t="s">
        <v>81</v>
      </c>
      <c r="T152" s="42" t="s">
        <v>83</v>
      </c>
    </row>
    <row r="153" spans="1:21" x14ac:dyDescent="0.3">
      <c r="A153" s="26" t="str">
        <f>_xlfn.CONCAT(C153,"-",D153,"-",E153,"-",F153,"-",G153,"-",H153,"-",I153,"-",J153,"-",L153,"-",P153)</f>
        <v>NiN-3.0-V-A-N-LO-GE-TC-FA-W</v>
      </c>
      <c r="B153" s="27" t="str">
        <f>_xlfn.CONCAT(H153,"-",J153,"-",L153)</f>
        <v>LO-TC-FA</v>
      </c>
      <c r="C153" s="8" t="s">
        <v>7</v>
      </c>
      <c r="D153" s="9" t="s">
        <v>14</v>
      </c>
      <c r="E153" s="8" t="s">
        <v>0</v>
      </c>
      <c r="F153" s="35" t="s">
        <v>8</v>
      </c>
      <c r="G153" s="35" t="s">
        <v>9</v>
      </c>
      <c r="H153" s="35" t="s">
        <v>4921</v>
      </c>
      <c r="I153" s="35" t="s">
        <v>75</v>
      </c>
      <c r="J153" s="37" t="s">
        <v>6111</v>
      </c>
      <c r="K153" s="37" t="s">
        <v>5305</v>
      </c>
      <c r="L153" s="37" t="s">
        <v>5296</v>
      </c>
      <c r="M153" s="37" t="s">
        <v>5300</v>
      </c>
      <c r="N153" s="37" t="s">
        <v>13</v>
      </c>
      <c r="O153" s="37" t="s">
        <v>4925</v>
      </c>
      <c r="P153" s="37" t="s">
        <v>13</v>
      </c>
      <c r="Q153" s="37"/>
      <c r="R153" s="37"/>
      <c r="S153" s="42" t="s">
        <v>81</v>
      </c>
      <c r="T153" s="42" t="s">
        <v>83</v>
      </c>
    </row>
    <row r="154" spans="1:21" x14ac:dyDescent="0.3">
      <c r="A154" s="26" t="str">
        <f>_xlfn.CONCAT(C154,"-",D154,"-",E154,"-",F154,"-",G154,"-",H154,"-",I154,"-",J154,"-",L154,"-",P154)</f>
        <v>NiN-3.0-V-A-N-LO-GE-TC-LB-W</v>
      </c>
      <c r="B154" s="27" t="str">
        <f>_xlfn.CONCAT(H154,"-",J154,"-",L154)</f>
        <v>LO-TC-LB</v>
      </c>
      <c r="C154" s="8" t="s">
        <v>7</v>
      </c>
      <c r="D154" s="9" t="s">
        <v>14</v>
      </c>
      <c r="E154" s="8" t="s">
        <v>0</v>
      </c>
      <c r="F154" s="35" t="s">
        <v>8</v>
      </c>
      <c r="G154" s="35" t="s">
        <v>9</v>
      </c>
      <c r="H154" s="35" t="s">
        <v>4921</v>
      </c>
      <c r="I154" s="35" t="s">
        <v>75</v>
      </c>
      <c r="J154" s="37" t="s">
        <v>6111</v>
      </c>
      <c r="K154" s="37" t="s">
        <v>5305</v>
      </c>
      <c r="L154" s="37" t="s">
        <v>5298</v>
      </c>
      <c r="M154" s="37" t="s">
        <v>5302</v>
      </c>
      <c r="N154" s="37" t="s">
        <v>13</v>
      </c>
      <c r="O154" s="37" t="s">
        <v>4925</v>
      </c>
      <c r="P154" s="37" t="s">
        <v>13</v>
      </c>
      <c r="Q154" s="37"/>
      <c r="R154" s="37"/>
      <c r="S154" s="42" t="s">
        <v>81</v>
      </c>
      <c r="T154" s="42" t="s">
        <v>83</v>
      </c>
    </row>
    <row r="155" spans="1:21" x14ac:dyDescent="0.3">
      <c r="A155" s="26" t="str">
        <f>_xlfn.CONCAT(C155,"-",D155,"-",E155,"-",F155,"-",G155,"-",H155,"-",I155,"-",J155,"-",L155,"-",P155)</f>
        <v>NiN-3.0-V-A-N-LO-GE-TC-MY-W</v>
      </c>
      <c r="B155" s="27" t="str">
        <f>_xlfn.CONCAT(H155,"-",J155,"-",L155)</f>
        <v>LO-TC-MY</v>
      </c>
      <c r="C155" s="8" t="s">
        <v>7</v>
      </c>
      <c r="D155" s="9" t="s">
        <v>14</v>
      </c>
      <c r="E155" s="8" t="s">
        <v>0</v>
      </c>
      <c r="F155" s="35" t="s">
        <v>8</v>
      </c>
      <c r="G155" s="35" t="s">
        <v>9</v>
      </c>
      <c r="H155" s="35" t="s">
        <v>4921</v>
      </c>
      <c r="I155" s="35" t="s">
        <v>75</v>
      </c>
      <c r="J155" s="37" t="s">
        <v>6111</v>
      </c>
      <c r="K155" s="37" t="s">
        <v>5305</v>
      </c>
      <c r="L155" s="37" t="s">
        <v>1192</v>
      </c>
      <c r="M155" s="37" t="s">
        <v>5301</v>
      </c>
      <c r="N155" s="37" t="s">
        <v>13</v>
      </c>
      <c r="O155" s="37" t="s">
        <v>4925</v>
      </c>
      <c r="P155" s="37" t="s">
        <v>13</v>
      </c>
      <c r="Q155" s="37"/>
      <c r="R155" s="37"/>
      <c r="S155" s="42" t="s">
        <v>81</v>
      </c>
      <c r="T155" s="42" t="s">
        <v>83</v>
      </c>
    </row>
    <row r="156" spans="1:21" ht="15" thickBot="1" x14ac:dyDescent="0.35">
      <c r="A156" s="26" t="str">
        <f>_xlfn.CONCAT(C156,"-",D156,"-",E156,"-",F156,"-",G156,"-",H156,"-",I156,"-",J156,"-",L156,"-",P156)</f>
        <v>NiN-3.0-V-A-N-LO-GE-TC-TU-W</v>
      </c>
      <c r="B156" s="27" t="str">
        <f>_xlfn.CONCAT(H156,"-",J156,"-",L156)</f>
        <v>LO-TC-TU</v>
      </c>
      <c r="C156" s="8" t="s">
        <v>7</v>
      </c>
      <c r="D156" s="9" t="s">
        <v>14</v>
      </c>
      <c r="E156" s="8" t="s">
        <v>0</v>
      </c>
      <c r="F156" s="35" t="s">
        <v>8</v>
      </c>
      <c r="G156" s="35" t="s">
        <v>9</v>
      </c>
      <c r="H156" s="35" t="s">
        <v>4921</v>
      </c>
      <c r="I156" s="35" t="s">
        <v>75</v>
      </c>
      <c r="J156" s="37" t="s">
        <v>6111</v>
      </c>
      <c r="K156" s="37" t="s">
        <v>5305</v>
      </c>
      <c r="L156" s="37" t="s">
        <v>1023</v>
      </c>
      <c r="M156" s="37" t="s">
        <v>5299</v>
      </c>
      <c r="N156" s="37" t="s">
        <v>13</v>
      </c>
      <c r="O156" s="37" t="s">
        <v>4925</v>
      </c>
      <c r="P156" s="37" t="s">
        <v>13</v>
      </c>
      <c r="Q156" s="37"/>
      <c r="R156" s="37"/>
      <c r="S156" s="42" t="s">
        <v>81</v>
      </c>
      <c r="T156" s="42" t="s">
        <v>83</v>
      </c>
    </row>
    <row r="157" spans="1:21" s="58" customFormat="1" x14ac:dyDescent="0.3">
      <c r="A157" s="52" t="s">
        <v>6099</v>
      </c>
      <c r="B157" s="53"/>
      <c r="C157" s="53"/>
      <c r="D157" s="54"/>
      <c r="E157" s="53"/>
      <c r="F157" s="53"/>
      <c r="G157" s="53"/>
      <c r="H157" s="53"/>
      <c r="I157" s="53"/>
      <c r="J157" s="53"/>
      <c r="K157" s="53"/>
      <c r="L157" s="53"/>
      <c r="M157" s="55"/>
      <c r="N157" s="55"/>
      <c r="O157" s="55"/>
      <c r="P157" s="55"/>
      <c r="Q157" s="55"/>
      <c r="R157" s="55"/>
      <c r="S157" s="53"/>
      <c r="T157" s="53"/>
      <c r="U157" s="57"/>
    </row>
    <row r="158" spans="1:21" x14ac:dyDescent="0.3">
      <c r="A158" s="26" t="str">
        <f>_xlfn.CONCAT(C158,"-",D158,"-",E158,"-",F158,"-",G158,"-",H158,"-",I158,"-",J158,"-",L158,"-",P158)</f>
        <v>NiN-3.0-V-A-N-NO-GE-NB-0-W</v>
      </c>
      <c r="B158" s="27" t="str">
        <f>_xlfn.CONCAT(H158,"-",J158,"-",L158,IF(N158="W","","n158"))</f>
        <v>NO-NB-0</v>
      </c>
      <c r="C158" s="8" t="s">
        <v>7</v>
      </c>
      <c r="D158" s="9" t="s">
        <v>14</v>
      </c>
      <c r="E158" s="8" t="s">
        <v>0</v>
      </c>
      <c r="F158" s="35" t="s">
        <v>8</v>
      </c>
      <c r="G158" s="35" t="s">
        <v>9</v>
      </c>
      <c r="H158" s="35" t="s">
        <v>4710</v>
      </c>
      <c r="I158" s="35" t="s">
        <v>75</v>
      </c>
      <c r="J158" s="37" t="s">
        <v>826</v>
      </c>
      <c r="K158" s="37" t="s">
        <v>5591</v>
      </c>
      <c r="L158" s="37">
        <v>0</v>
      </c>
      <c r="M158" s="37"/>
      <c r="N158" s="37" t="s">
        <v>13</v>
      </c>
      <c r="O158" s="37" t="s">
        <v>5584</v>
      </c>
      <c r="P158" s="37" t="s">
        <v>13</v>
      </c>
      <c r="Q158" s="37"/>
      <c r="R158" s="37"/>
      <c r="S158" s="104" t="s">
        <v>81</v>
      </c>
      <c r="T158" s="42" t="s">
        <v>83</v>
      </c>
      <c r="U158" s="25" t="s">
        <v>5594</v>
      </c>
    </row>
    <row r="159" spans="1:21" x14ac:dyDescent="0.3">
      <c r="A159" s="26" t="str">
        <f>_xlfn.CONCAT(C159,"-",D159,"-",E159,"-",F159,"-",G159,"-",H159,"-",I159,"-",J159,"-",L159,"-",P159)</f>
        <v>NiN-3.0-V-A-N-NO-GE-RV-0-W</v>
      </c>
      <c r="B159" s="27" t="str">
        <f>_xlfn.CONCAT(H159,"-",J159,"-",L159,IF(N159="W","","n158"))</f>
        <v>NO-RV-0</v>
      </c>
      <c r="C159" s="8" t="s">
        <v>7</v>
      </c>
      <c r="D159" s="9" t="s">
        <v>14</v>
      </c>
      <c r="E159" s="8" t="s">
        <v>0</v>
      </c>
      <c r="F159" s="35" t="s">
        <v>8</v>
      </c>
      <c r="G159" s="35" t="s">
        <v>9</v>
      </c>
      <c r="H159" s="35" t="s">
        <v>4710</v>
      </c>
      <c r="I159" s="35" t="s">
        <v>75</v>
      </c>
      <c r="J159" s="37" t="s">
        <v>5474</v>
      </c>
      <c r="K159" s="37" t="s">
        <v>5475</v>
      </c>
      <c r="L159" s="37">
        <v>0</v>
      </c>
      <c r="M159" s="37"/>
      <c r="N159" s="37" t="s">
        <v>13</v>
      </c>
      <c r="O159" s="37" t="s">
        <v>4925</v>
      </c>
      <c r="P159" s="37" t="s">
        <v>13</v>
      </c>
      <c r="Q159" s="37"/>
      <c r="R159" s="37"/>
      <c r="S159" s="42" t="s">
        <v>5478</v>
      </c>
      <c r="T159" s="42" t="s">
        <v>16</v>
      </c>
    </row>
    <row r="160" spans="1:21" ht="15" thickBot="1" x14ac:dyDescent="0.35">
      <c r="A160" s="26" t="str">
        <f>_xlfn.CONCAT(C160,"-",D160,"-",E160,"-",F160,"-",G160,"-",H160,"-",I160,"-",J160,"-",L160,"-",P160)</f>
        <v>NiN-3.0-V-A-N-NO-GE-SB-0-W</v>
      </c>
      <c r="B160" s="27" t="str">
        <f>_xlfn.CONCAT(H160,"-",J160,"-",L160,IF(N160="W","","n158"))</f>
        <v>NO-SB-0</v>
      </c>
      <c r="C160" s="8" t="s">
        <v>7</v>
      </c>
      <c r="D160" s="9" t="s">
        <v>14</v>
      </c>
      <c r="E160" s="8" t="s">
        <v>0</v>
      </c>
      <c r="F160" s="35" t="s">
        <v>8</v>
      </c>
      <c r="G160" s="35" t="s">
        <v>9</v>
      </c>
      <c r="H160" s="35" t="s">
        <v>4710</v>
      </c>
      <c r="I160" s="35" t="s">
        <v>75</v>
      </c>
      <c r="J160" s="37" t="s">
        <v>1471</v>
      </c>
      <c r="K160" s="37" t="s">
        <v>5592</v>
      </c>
      <c r="L160" s="37">
        <v>0</v>
      </c>
      <c r="M160" s="37"/>
      <c r="N160" s="37" t="s">
        <v>13</v>
      </c>
      <c r="O160" s="37" t="s">
        <v>5584</v>
      </c>
      <c r="P160" s="37" t="s">
        <v>13</v>
      </c>
      <c r="Q160" s="37"/>
      <c r="R160" s="37"/>
      <c r="S160" s="104" t="s">
        <v>81</v>
      </c>
      <c r="T160" s="42" t="s">
        <v>83</v>
      </c>
      <c r="U160" s="25" t="s">
        <v>5593</v>
      </c>
    </row>
    <row r="161" spans="1:21" s="58" customFormat="1" x14ac:dyDescent="0.3">
      <c r="A161" s="52" t="s">
        <v>737</v>
      </c>
      <c r="B161" s="53"/>
      <c r="C161" s="53"/>
      <c r="D161" s="54"/>
      <c r="E161" s="53"/>
      <c r="F161" s="53"/>
      <c r="G161" s="53"/>
      <c r="H161" s="53"/>
      <c r="I161" s="53"/>
      <c r="J161" s="53"/>
      <c r="K161" s="53"/>
      <c r="L161" s="53"/>
      <c r="M161" s="55"/>
      <c r="N161" s="55"/>
      <c r="O161" s="55"/>
      <c r="P161" s="55"/>
      <c r="Q161" s="55"/>
      <c r="R161" s="55"/>
      <c r="S161" s="53"/>
      <c r="T161" s="53"/>
      <c r="U161" s="57"/>
    </row>
    <row r="162" spans="1:21" x14ac:dyDescent="0.3">
      <c r="A162" s="26" t="str">
        <f t="shared" ref="A162:A168" si="15">_xlfn.CONCAT(C162,"-",D162,"-",E162,"-",F162,"-",G162,"-",H162,"-",I162,"-",J162,"-",L162,"-",P162)</f>
        <v>NiN-3.0-V-A-N-RM-FK-W-NH-W</v>
      </c>
      <c r="B162" s="27" t="str">
        <f>_xlfn.CONCAT(H162,"-",L162)</f>
        <v>RM-NH</v>
      </c>
      <c r="C162" s="30" t="s">
        <v>7</v>
      </c>
      <c r="D162" s="32" t="s">
        <v>14</v>
      </c>
      <c r="E162" s="30" t="s">
        <v>0</v>
      </c>
      <c r="F162" s="35" t="s">
        <v>8</v>
      </c>
      <c r="G162" s="35" t="s">
        <v>9</v>
      </c>
      <c r="H162" s="35" t="s">
        <v>1510</v>
      </c>
      <c r="I162" s="35" t="s">
        <v>56</v>
      </c>
      <c r="J162" s="37" t="s">
        <v>13</v>
      </c>
      <c r="K162" s="37"/>
      <c r="L162" s="37" t="s">
        <v>4933</v>
      </c>
      <c r="M162" s="37" t="s">
        <v>4934</v>
      </c>
      <c r="N162" s="37" t="s">
        <v>13</v>
      </c>
      <c r="O162" s="37" t="s">
        <v>603</v>
      </c>
      <c r="P162" s="37" t="s">
        <v>13</v>
      </c>
      <c r="Q162" s="37"/>
      <c r="R162" s="37" t="s">
        <v>36</v>
      </c>
      <c r="S162" s="42"/>
      <c r="T162" s="42" t="s">
        <v>83</v>
      </c>
      <c r="U162" s="23" t="s">
        <v>278</v>
      </c>
    </row>
    <row r="163" spans="1:21" x14ac:dyDescent="0.3">
      <c r="A163" s="4" t="str">
        <f t="shared" si="15"/>
        <v>NiN-3.0-V-A-N-RM-FK-W-NH-A</v>
      </c>
      <c r="B163" s="67" t="str">
        <f>_xlfn.CONCAT(H163,"-",L163,"_",P163)</f>
        <v>RM-NH_A</v>
      </c>
      <c r="C163" s="8" t="s">
        <v>7</v>
      </c>
      <c r="D163" s="9" t="s">
        <v>14</v>
      </c>
      <c r="E163" s="8" t="s">
        <v>0</v>
      </c>
      <c r="F163" s="11" t="s">
        <v>8</v>
      </c>
      <c r="G163" s="11" t="s">
        <v>9</v>
      </c>
      <c r="H163" s="11" t="s">
        <v>1510</v>
      </c>
      <c r="I163" s="11" t="s">
        <v>56</v>
      </c>
      <c r="J163" s="13" t="s">
        <v>13</v>
      </c>
      <c r="L163" s="13" t="s">
        <v>4933</v>
      </c>
      <c r="M163" s="13" t="s">
        <v>4934</v>
      </c>
      <c r="N163" s="13" t="s">
        <v>13</v>
      </c>
      <c r="O163" s="13" t="s">
        <v>603</v>
      </c>
      <c r="P163" s="13" t="s">
        <v>8</v>
      </c>
      <c r="Q163" s="13" t="s">
        <v>4936</v>
      </c>
      <c r="S163" s="94" t="s">
        <v>81</v>
      </c>
      <c r="T163" s="15" t="s">
        <v>83</v>
      </c>
    </row>
    <row r="164" spans="1:21" x14ac:dyDescent="0.3">
      <c r="A164" s="4" t="str">
        <f t="shared" si="15"/>
        <v>NiN-3.0-V-A-N-RM-FK-W-NH-B</v>
      </c>
      <c r="B164" s="67" t="str">
        <f>_xlfn.CONCAT(H164,"-",L164,"_",P164)</f>
        <v>RM-NH_B</v>
      </c>
      <c r="C164" s="8" t="s">
        <v>7</v>
      </c>
      <c r="D164" s="9" t="s">
        <v>14</v>
      </c>
      <c r="E164" s="8" t="s">
        <v>0</v>
      </c>
      <c r="F164" s="11" t="s">
        <v>8</v>
      </c>
      <c r="G164" s="11" t="s">
        <v>9</v>
      </c>
      <c r="H164" s="11" t="s">
        <v>1510</v>
      </c>
      <c r="I164" s="11" t="s">
        <v>56</v>
      </c>
      <c r="J164" s="13" t="s">
        <v>13</v>
      </c>
      <c r="L164" s="13" t="s">
        <v>4933</v>
      </c>
      <c r="M164" s="13" t="s">
        <v>4934</v>
      </c>
      <c r="N164" s="13" t="s">
        <v>13</v>
      </c>
      <c r="O164" s="13" t="s">
        <v>603</v>
      </c>
      <c r="P164" s="13" t="s">
        <v>36</v>
      </c>
      <c r="Q164" s="13" t="s">
        <v>4935</v>
      </c>
      <c r="S164" s="94" t="s">
        <v>81</v>
      </c>
      <c r="T164" s="15" t="s">
        <v>83</v>
      </c>
    </row>
    <row r="165" spans="1:21" x14ac:dyDescent="0.3">
      <c r="A165" s="26" t="str">
        <f t="shared" si="15"/>
        <v>NiN-3.0-V-A-N-RM-FK-W-PI-W</v>
      </c>
      <c r="B165" s="27" t="str">
        <f>_xlfn.CONCAT(H165,"-",L165)</f>
        <v>RM-PI</v>
      </c>
      <c r="C165" s="30" t="s">
        <v>7</v>
      </c>
      <c r="D165" s="32" t="s">
        <v>14</v>
      </c>
      <c r="E165" s="30" t="s">
        <v>0</v>
      </c>
      <c r="F165" s="35" t="s">
        <v>8</v>
      </c>
      <c r="G165" s="35" t="s">
        <v>9</v>
      </c>
      <c r="H165" s="35" t="s">
        <v>1510</v>
      </c>
      <c r="I165" s="35" t="s">
        <v>56</v>
      </c>
      <c r="J165" s="37" t="s">
        <v>13</v>
      </c>
      <c r="K165" s="37"/>
      <c r="L165" s="37" t="s">
        <v>276</v>
      </c>
      <c r="M165" s="37" t="s">
        <v>275</v>
      </c>
      <c r="N165" s="37" t="s">
        <v>13</v>
      </c>
      <c r="O165" s="37" t="s">
        <v>603</v>
      </c>
      <c r="P165" s="37" t="s">
        <v>13</v>
      </c>
      <c r="Q165" s="37"/>
      <c r="R165" s="37" t="s">
        <v>36</v>
      </c>
      <c r="S165" s="42" t="s">
        <v>223</v>
      </c>
      <c r="T165" s="42"/>
      <c r="U165" s="23"/>
    </row>
    <row r="166" spans="1:21" x14ac:dyDescent="0.3">
      <c r="A166" s="4" t="str">
        <f t="shared" si="15"/>
        <v>NiN-3.0-V-A-N-RM-FK-W-PI-0</v>
      </c>
      <c r="B166" s="67" t="str">
        <f>_xlfn.CONCAT(H166,"-",L166,"_",P166)</f>
        <v>RM-PI_0</v>
      </c>
      <c r="C166" s="8" t="s">
        <v>7</v>
      </c>
      <c r="D166" s="9" t="s">
        <v>14</v>
      </c>
      <c r="E166" s="8" t="s">
        <v>0</v>
      </c>
      <c r="F166" s="11" t="s">
        <v>8</v>
      </c>
      <c r="G166" s="11" t="s">
        <v>9</v>
      </c>
      <c r="H166" s="11" t="s">
        <v>1510</v>
      </c>
      <c r="I166" s="11" t="s">
        <v>56</v>
      </c>
      <c r="J166" s="13" t="s">
        <v>13</v>
      </c>
      <c r="L166" s="13" t="s">
        <v>276</v>
      </c>
      <c r="M166" s="13" t="s">
        <v>275</v>
      </c>
      <c r="N166" s="13" t="s">
        <v>13</v>
      </c>
      <c r="O166" s="13" t="s">
        <v>603</v>
      </c>
      <c r="P166" s="13">
        <v>0</v>
      </c>
      <c r="Q166" s="13" t="s">
        <v>241</v>
      </c>
      <c r="S166" s="94" t="s">
        <v>81</v>
      </c>
      <c r="T166" s="15" t="s">
        <v>83</v>
      </c>
    </row>
    <row r="167" spans="1:21" x14ac:dyDescent="0.3">
      <c r="A167" s="4" t="str">
        <f t="shared" si="15"/>
        <v>NiN-3.0-V-A-N-RM-FK-W-PI-A</v>
      </c>
      <c r="B167" s="67" t="str">
        <f>_xlfn.CONCAT(H167,"-",L167,"_",P167)</f>
        <v>RM-PI_A</v>
      </c>
      <c r="C167" s="8" t="s">
        <v>7</v>
      </c>
      <c r="D167" s="9" t="s">
        <v>14</v>
      </c>
      <c r="E167" s="8" t="s">
        <v>0</v>
      </c>
      <c r="F167" s="11" t="s">
        <v>8</v>
      </c>
      <c r="G167" s="11" t="s">
        <v>9</v>
      </c>
      <c r="H167" s="11" t="s">
        <v>1510</v>
      </c>
      <c r="I167" s="11" t="s">
        <v>56</v>
      </c>
      <c r="J167" s="13" t="s">
        <v>13</v>
      </c>
      <c r="L167" s="13" t="s">
        <v>276</v>
      </c>
      <c r="M167" s="13" t="s">
        <v>275</v>
      </c>
      <c r="N167" s="13" t="s">
        <v>13</v>
      </c>
      <c r="O167" s="13" t="s">
        <v>603</v>
      </c>
      <c r="P167" s="13" t="s">
        <v>8</v>
      </c>
      <c r="Q167" s="13" t="s">
        <v>243</v>
      </c>
      <c r="S167" s="94" t="s">
        <v>81</v>
      </c>
      <c r="T167" s="15" t="s">
        <v>83</v>
      </c>
    </row>
    <row r="168" spans="1:21" s="51" customFormat="1" ht="15" thickBot="1" x14ac:dyDescent="0.35">
      <c r="A168" s="45" t="str">
        <f t="shared" si="15"/>
        <v>NiN-3.0-V-A-N-RM-FK-W-PI-B</v>
      </c>
      <c r="B168" s="68" t="str">
        <f>_xlfn.CONCAT(H168,"-",L168,"_",P168)</f>
        <v>RM-PI_B</v>
      </c>
      <c r="C168" s="46" t="s">
        <v>7</v>
      </c>
      <c r="D168" s="47" t="s">
        <v>14</v>
      </c>
      <c r="E168" s="46" t="s">
        <v>0</v>
      </c>
      <c r="F168" s="48" t="s">
        <v>8</v>
      </c>
      <c r="G168" s="48" t="s">
        <v>9</v>
      </c>
      <c r="H168" s="48" t="s">
        <v>1510</v>
      </c>
      <c r="I168" s="48" t="s">
        <v>56</v>
      </c>
      <c r="J168" s="49" t="s">
        <v>13</v>
      </c>
      <c r="K168" s="49"/>
      <c r="L168" s="49" t="s">
        <v>276</v>
      </c>
      <c r="M168" s="49" t="s">
        <v>275</v>
      </c>
      <c r="N168" s="49" t="s">
        <v>13</v>
      </c>
      <c r="O168" s="49" t="s">
        <v>603</v>
      </c>
      <c r="P168" s="49" t="s">
        <v>36</v>
      </c>
      <c r="Q168" s="49" t="s">
        <v>244</v>
      </c>
      <c r="R168" s="49"/>
      <c r="S168" s="94" t="s">
        <v>81</v>
      </c>
      <c r="T168" s="50" t="s">
        <v>83</v>
      </c>
      <c r="U168" s="69"/>
    </row>
    <row r="169" spans="1:21" s="58" customFormat="1" x14ac:dyDescent="0.3">
      <c r="A169" s="52" t="s">
        <v>5324</v>
      </c>
      <c r="B169" s="53"/>
      <c r="C169" s="53"/>
      <c r="D169" s="54"/>
      <c r="E169" s="53"/>
      <c r="F169" s="53"/>
      <c r="G169" s="53"/>
      <c r="H169" s="53"/>
      <c r="I169" s="53"/>
      <c r="J169" s="53"/>
      <c r="K169" s="53"/>
      <c r="L169" s="53"/>
      <c r="M169" s="55"/>
      <c r="N169" s="55"/>
      <c r="O169" s="55"/>
      <c r="P169" s="55"/>
      <c r="Q169" s="55"/>
      <c r="R169" s="55"/>
      <c r="S169" s="53"/>
      <c r="T169" s="53"/>
      <c r="U169" s="57"/>
    </row>
    <row r="170" spans="1:21" x14ac:dyDescent="0.3">
      <c r="A170" s="26" t="str">
        <f>_xlfn.CONCAT(C170,"-",D170,"-",E170,"-",F170,"-",G170,"-",H170,"-",I170,"-",J170,"-",L170,"-",P170)</f>
        <v>NiN-3.0-V-A-N-RM-GK-W-BA-W</v>
      </c>
      <c r="B170" s="27" t="str">
        <f>_xlfn.CONCAT(H170,"-",L170)</f>
        <v>RM-BA</v>
      </c>
      <c r="C170" s="30" t="s">
        <v>7</v>
      </c>
      <c r="D170" s="32" t="s">
        <v>14</v>
      </c>
      <c r="E170" s="30" t="s">
        <v>0</v>
      </c>
      <c r="F170" s="35" t="s">
        <v>8</v>
      </c>
      <c r="G170" s="35" t="s">
        <v>9</v>
      </c>
      <c r="H170" s="35" t="s">
        <v>1510</v>
      </c>
      <c r="I170" s="35" t="s">
        <v>10</v>
      </c>
      <c r="J170" s="37" t="s">
        <v>13</v>
      </c>
      <c r="K170" s="37"/>
      <c r="L170" s="37" t="s">
        <v>89</v>
      </c>
      <c r="M170" s="37" t="s">
        <v>292</v>
      </c>
      <c r="N170" s="37" t="s">
        <v>13</v>
      </c>
      <c r="O170" s="37" t="s">
        <v>610</v>
      </c>
      <c r="P170" s="37" t="s">
        <v>13</v>
      </c>
      <c r="Q170" s="37"/>
      <c r="R170" s="37" t="s">
        <v>259</v>
      </c>
      <c r="S170" s="42" t="s">
        <v>293</v>
      </c>
      <c r="T170" s="42"/>
      <c r="U170" s="23" t="s">
        <v>300</v>
      </c>
    </row>
    <row r="171" spans="1:21" x14ac:dyDescent="0.3">
      <c r="A171" s="4" t="str">
        <f t="shared" ref="A171:A175" si="16">_xlfn.CONCAT(C171,"-",D171,"-",E171,"-",F171,"-",G171,"-",H171,"-",I171,"-",J171,"-",L171,"-",P171)</f>
        <v>NiN-3.0-V-A-N-RM-GK-W-BA-0</v>
      </c>
      <c r="B171" s="67" t="str">
        <f>_xlfn.CONCAT(H171,"-",L171,"_",P171)</f>
        <v>RM-BA_0</v>
      </c>
      <c r="C171" s="8" t="s">
        <v>7</v>
      </c>
      <c r="D171" s="9" t="s">
        <v>14</v>
      </c>
      <c r="E171" s="8" t="s">
        <v>0</v>
      </c>
      <c r="F171" s="11" t="s">
        <v>8</v>
      </c>
      <c r="G171" s="11" t="s">
        <v>9</v>
      </c>
      <c r="H171" s="11" t="s">
        <v>1510</v>
      </c>
      <c r="I171" s="11" t="s">
        <v>10</v>
      </c>
      <c r="J171" s="13" t="s">
        <v>13</v>
      </c>
      <c r="L171" s="13" t="s">
        <v>89</v>
      </c>
      <c r="M171" s="13" t="s">
        <v>292</v>
      </c>
      <c r="N171" s="13" t="s">
        <v>13</v>
      </c>
      <c r="O171" s="13" t="s">
        <v>610</v>
      </c>
      <c r="P171" s="13">
        <v>0</v>
      </c>
      <c r="Q171" s="13" t="s">
        <v>295</v>
      </c>
      <c r="S171" s="18" t="s">
        <v>301</v>
      </c>
      <c r="T171" s="18" t="s">
        <v>264</v>
      </c>
      <c r="U171" s="17"/>
    </row>
    <row r="172" spans="1:21" x14ac:dyDescent="0.3">
      <c r="A172" s="4" t="str">
        <f t="shared" si="16"/>
        <v>NiN-3.0-V-A-N-RM-GK-W-BA-a</v>
      </c>
      <c r="B172" s="67" t="str">
        <f>_xlfn.CONCAT(H172,"-",L172,"_",P172)</f>
        <v>RM-BA_a</v>
      </c>
      <c r="C172" s="8" t="s">
        <v>7</v>
      </c>
      <c r="D172" s="9" t="s">
        <v>14</v>
      </c>
      <c r="E172" s="8" t="s">
        <v>0</v>
      </c>
      <c r="F172" s="11" t="s">
        <v>8</v>
      </c>
      <c r="G172" s="11" t="s">
        <v>9</v>
      </c>
      <c r="H172" s="11" t="s">
        <v>1510</v>
      </c>
      <c r="I172" s="11" t="s">
        <v>10</v>
      </c>
      <c r="J172" s="13" t="s">
        <v>13</v>
      </c>
      <c r="L172" s="13" t="s">
        <v>89</v>
      </c>
      <c r="M172" s="13" t="s">
        <v>292</v>
      </c>
      <c r="N172" s="13" t="s">
        <v>13</v>
      </c>
      <c r="O172" s="13" t="s">
        <v>610</v>
      </c>
      <c r="P172" s="13" t="s">
        <v>62</v>
      </c>
      <c r="Q172" s="13" t="s">
        <v>296</v>
      </c>
      <c r="S172" s="18" t="s">
        <v>301</v>
      </c>
      <c r="T172" s="18" t="s">
        <v>264</v>
      </c>
      <c r="U172" s="17"/>
    </row>
    <row r="173" spans="1:21" x14ac:dyDescent="0.3">
      <c r="A173" s="4" t="str">
        <f t="shared" si="16"/>
        <v>NiN-3.0-V-A-N-RM-GK-W-BA-b</v>
      </c>
      <c r="B173" s="67" t="str">
        <f>_xlfn.CONCAT(H173,"-",L173,"_",P173)</f>
        <v>RM-BA_b</v>
      </c>
      <c r="C173" s="8" t="s">
        <v>7</v>
      </c>
      <c r="D173" s="9" t="s">
        <v>14</v>
      </c>
      <c r="E173" s="8" t="s">
        <v>0</v>
      </c>
      <c r="F173" s="11" t="s">
        <v>8</v>
      </c>
      <c r="G173" s="11" t="s">
        <v>9</v>
      </c>
      <c r="H173" s="11" t="s">
        <v>1510</v>
      </c>
      <c r="I173" s="11" t="s">
        <v>10</v>
      </c>
      <c r="J173" s="13" t="s">
        <v>13</v>
      </c>
      <c r="L173" s="13" t="s">
        <v>89</v>
      </c>
      <c r="M173" s="13" t="s">
        <v>292</v>
      </c>
      <c r="N173" s="13" t="s">
        <v>13</v>
      </c>
      <c r="O173" s="13" t="s">
        <v>610</v>
      </c>
      <c r="P173" s="13" t="s">
        <v>247</v>
      </c>
      <c r="Q173" s="13" t="s">
        <v>297</v>
      </c>
      <c r="S173" s="18" t="s">
        <v>301</v>
      </c>
      <c r="T173" s="18" t="s">
        <v>264</v>
      </c>
      <c r="U173" s="17"/>
    </row>
    <row r="174" spans="1:21" x14ac:dyDescent="0.3">
      <c r="A174" s="4" t="str">
        <f t="shared" si="16"/>
        <v>NiN-3.0-V-A-N-RM-GK-W-BA-c</v>
      </c>
      <c r="B174" s="67" t="str">
        <f>_xlfn.CONCAT(H174,"-",L174,"_",P174)</f>
        <v>RM-BA_c</v>
      </c>
      <c r="C174" s="8" t="s">
        <v>7</v>
      </c>
      <c r="D174" s="9" t="s">
        <v>14</v>
      </c>
      <c r="E174" s="8" t="s">
        <v>0</v>
      </c>
      <c r="F174" s="11" t="s">
        <v>8</v>
      </c>
      <c r="G174" s="11" t="s">
        <v>9</v>
      </c>
      <c r="H174" s="11" t="s">
        <v>1510</v>
      </c>
      <c r="I174" s="11" t="s">
        <v>10</v>
      </c>
      <c r="J174" s="13" t="s">
        <v>13</v>
      </c>
      <c r="L174" s="13" t="s">
        <v>89</v>
      </c>
      <c r="M174" s="13" t="s">
        <v>292</v>
      </c>
      <c r="N174" s="13" t="s">
        <v>13</v>
      </c>
      <c r="O174" s="13" t="s">
        <v>610</v>
      </c>
      <c r="P174" s="13" t="s">
        <v>248</v>
      </c>
      <c r="Q174" s="13" t="s">
        <v>298</v>
      </c>
      <c r="S174" s="18" t="s">
        <v>302</v>
      </c>
      <c r="T174" s="18" t="s">
        <v>52</v>
      </c>
      <c r="U174" s="17"/>
    </row>
    <row r="175" spans="1:21" x14ac:dyDescent="0.3">
      <c r="A175" s="4" t="str">
        <f t="shared" si="16"/>
        <v>NiN-3.0-V-A-N-RM-GK-W-BA-d</v>
      </c>
      <c r="B175" s="67" t="str">
        <f>_xlfn.CONCAT(H175,"-",L175,"_",P175)</f>
        <v>RM-BA_d</v>
      </c>
      <c r="C175" s="8" t="s">
        <v>7</v>
      </c>
      <c r="D175" s="9" t="s">
        <v>14</v>
      </c>
      <c r="E175" s="8" t="s">
        <v>0</v>
      </c>
      <c r="F175" s="11" t="s">
        <v>8</v>
      </c>
      <c r="G175" s="11" t="s">
        <v>9</v>
      </c>
      <c r="H175" s="11" t="s">
        <v>1510</v>
      </c>
      <c r="I175" s="11" t="s">
        <v>10</v>
      </c>
      <c r="J175" s="13" t="s">
        <v>13</v>
      </c>
      <c r="L175" s="13" t="s">
        <v>89</v>
      </c>
      <c r="M175" s="13" t="s">
        <v>292</v>
      </c>
      <c r="N175" s="13" t="s">
        <v>13</v>
      </c>
      <c r="O175" s="13" t="s">
        <v>610</v>
      </c>
      <c r="P175" s="13" t="s">
        <v>249</v>
      </c>
      <c r="Q175" s="13" t="s">
        <v>299</v>
      </c>
      <c r="S175" s="18" t="s">
        <v>302</v>
      </c>
      <c r="T175" s="18" t="s">
        <v>52</v>
      </c>
      <c r="U175" s="17"/>
    </row>
    <row r="176" spans="1:21" x14ac:dyDescent="0.3">
      <c r="A176" s="26" t="str">
        <f>_xlfn.CONCAT(C176,"-",D176,"-",E176,"-",F176,"-",G176,"-",H176,"-",I176,"-",J176,"-",L176,"-",P176)</f>
        <v>NiN-3.0-V-A-N-RM-GK-W-BP-W</v>
      </c>
      <c r="B176" s="27" t="str">
        <f>_xlfn.CONCAT(H176,"-",L176)</f>
        <v>RM-BP</v>
      </c>
      <c r="C176" s="30" t="s">
        <v>7</v>
      </c>
      <c r="D176" s="32" t="s">
        <v>14</v>
      </c>
      <c r="E176" s="30" t="s">
        <v>0</v>
      </c>
      <c r="F176" s="35" t="s">
        <v>8</v>
      </c>
      <c r="G176" s="35" t="s">
        <v>9</v>
      </c>
      <c r="H176" s="35" t="s">
        <v>1510</v>
      </c>
      <c r="I176" s="35" t="s">
        <v>10</v>
      </c>
      <c r="J176" s="37" t="s">
        <v>13</v>
      </c>
      <c r="K176" s="37"/>
      <c r="L176" s="37" t="s">
        <v>3375</v>
      </c>
      <c r="M176" s="37" t="s">
        <v>3376</v>
      </c>
      <c r="N176" s="37" t="s">
        <v>13</v>
      </c>
      <c r="O176" s="37" t="s">
        <v>610</v>
      </c>
      <c r="P176" s="37" t="s">
        <v>13</v>
      </c>
      <c r="Q176" s="37"/>
      <c r="R176" s="37" t="s">
        <v>711</v>
      </c>
      <c r="S176" s="42" t="s">
        <v>3379</v>
      </c>
      <c r="T176" s="42"/>
      <c r="U176" s="23" t="s">
        <v>300</v>
      </c>
    </row>
    <row r="177" spans="1:21" x14ac:dyDescent="0.3">
      <c r="A177" s="4" t="str">
        <f t="shared" ref="A177:A179" si="17">_xlfn.CONCAT(C177,"-",D177,"-",E177,"-",F177,"-",G177,"-",H177,"-",I177,"-",J177,"-",L177,"-",P177)</f>
        <v>NiN-3.0-V-A-N-RM-GK-W-BP-0</v>
      </c>
      <c r="B177" s="67" t="str">
        <f>_xlfn.CONCAT(H177,"-",L177,"_",P177)</f>
        <v>RM-BP_0</v>
      </c>
      <c r="C177" s="8" t="s">
        <v>7</v>
      </c>
      <c r="D177" s="9" t="s">
        <v>14</v>
      </c>
      <c r="E177" s="8" t="s">
        <v>0</v>
      </c>
      <c r="F177" s="11" t="s">
        <v>8</v>
      </c>
      <c r="G177" s="11" t="s">
        <v>9</v>
      </c>
      <c r="H177" s="11" t="s">
        <v>1510</v>
      </c>
      <c r="I177" s="11" t="s">
        <v>10</v>
      </c>
      <c r="J177" s="13" t="s">
        <v>13</v>
      </c>
      <c r="L177" s="13" t="s">
        <v>3375</v>
      </c>
      <c r="M177" s="13" t="s">
        <v>3376</v>
      </c>
      <c r="N177" s="13" t="s">
        <v>13</v>
      </c>
      <c r="O177" s="13" t="s">
        <v>610</v>
      </c>
      <c r="P177" s="13">
        <v>0</v>
      </c>
      <c r="Q177" s="13" t="s">
        <v>3405</v>
      </c>
      <c r="S177" s="18" t="s">
        <v>3380</v>
      </c>
      <c r="T177" s="18" t="s">
        <v>231</v>
      </c>
      <c r="U177" s="17"/>
    </row>
    <row r="178" spans="1:21" x14ac:dyDescent="0.3">
      <c r="A178" s="4" t="str">
        <f t="shared" si="17"/>
        <v>NiN-3.0-V-A-N-RM-GK-W-BP-a</v>
      </c>
      <c r="B178" s="67" t="str">
        <f>_xlfn.CONCAT(H178,"-",L178,"_",P178)</f>
        <v>RM-BP_a</v>
      </c>
      <c r="C178" s="8" t="s">
        <v>7</v>
      </c>
      <c r="D178" s="9" t="s">
        <v>14</v>
      </c>
      <c r="E178" s="8" t="s">
        <v>0</v>
      </c>
      <c r="F178" s="11" t="s">
        <v>8</v>
      </c>
      <c r="G178" s="11" t="s">
        <v>9</v>
      </c>
      <c r="H178" s="11" t="s">
        <v>1510</v>
      </c>
      <c r="I178" s="11" t="s">
        <v>10</v>
      </c>
      <c r="J178" s="13" t="s">
        <v>13</v>
      </c>
      <c r="L178" s="13" t="s">
        <v>3375</v>
      </c>
      <c r="M178" s="13" t="s">
        <v>3376</v>
      </c>
      <c r="N178" s="13" t="s">
        <v>13</v>
      </c>
      <c r="O178" s="13" t="s">
        <v>610</v>
      </c>
      <c r="P178" s="13" t="s">
        <v>62</v>
      </c>
      <c r="Q178" s="13" t="s">
        <v>3377</v>
      </c>
      <c r="S178" s="18" t="s">
        <v>3380</v>
      </c>
      <c r="T178" s="18" t="s">
        <v>1251</v>
      </c>
      <c r="U178" s="17"/>
    </row>
    <row r="179" spans="1:21" x14ac:dyDescent="0.3">
      <c r="A179" s="4" t="str">
        <f t="shared" si="17"/>
        <v>NiN-3.0-V-A-N-RM-GK-W-BP-b</v>
      </c>
      <c r="B179" s="67" t="str">
        <f>_xlfn.CONCAT(H179,"-",L179,"_",P179)</f>
        <v>RM-BP_b</v>
      </c>
      <c r="C179" s="8" t="s">
        <v>7</v>
      </c>
      <c r="D179" s="9" t="s">
        <v>14</v>
      </c>
      <c r="E179" s="8" t="s">
        <v>0</v>
      </c>
      <c r="F179" s="11" t="s">
        <v>8</v>
      </c>
      <c r="G179" s="11" t="s">
        <v>9</v>
      </c>
      <c r="H179" s="11" t="s">
        <v>1510</v>
      </c>
      <c r="I179" s="11" t="s">
        <v>10</v>
      </c>
      <c r="J179" s="13" t="s">
        <v>13</v>
      </c>
      <c r="L179" s="13" t="s">
        <v>3375</v>
      </c>
      <c r="M179" s="13" t="s">
        <v>3376</v>
      </c>
      <c r="N179" s="13" t="s">
        <v>13</v>
      </c>
      <c r="O179" s="13" t="s">
        <v>610</v>
      </c>
      <c r="P179" s="13" t="s">
        <v>247</v>
      </c>
      <c r="Q179" s="13" t="s">
        <v>3378</v>
      </c>
      <c r="S179" s="18" t="s">
        <v>3381</v>
      </c>
      <c r="T179" s="18" t="s">
        <v>16</v>
      </c>
      <c r="U179" s="17"/>
    </row>
    <row r="180" spans="1:21" x14ac:dyDescent="0.3">
      <c r="A180" s="26" t="str">
        <f>_xlfn.CONCAT(C180,"-",D180,"-",E180,"-",F180,"-",G180,"-",H180,"-",I180,"-",J180,"-",L180,"-",P180)</f>
        <v>NiN-3.0-V-A-N-RM-GK-W-FF-W</v>
      </c>
      <c r="B180" s="27" t="str">
        <f>_xlfn.CONCAT(H180,"-",L180)</f>
        <v>RM-FF</v>
      </c>
      <c r="C180" s="30" t="s">
        <v>7</v>
      </c>
      <c r="D180" s="32" t="s">
        <v>14</v>
      </c>
      <c r="E180" s="30" t="s">
        <v>0</v>
      </c>
      <c r="F180" s="35" t="s">
        <v>8</v>
      </c>
      <c r="G180" s="35" t="s">
        <v>9</v>
      </c>
      <c r="H180" s="35" t="s">
        <v>1510</v>
      </c>
      <c r="I180" s="35" t="s">
        <v>10</v>
      </c>
      <c r="J180" s="37" t="s">
        <v>13</v>
      </c>
      <c r="K180" s="37"/>
      <c r="L180" s="37" t="s">
        <v>268</v>
      </c>
      <c r="M180" s="37" t="s">
        <v>254</v>
      </c>
      <c r="N180" s="37" t="s">
        <v>13</v>
      </c>
      <c r="O180" s="37" t="s">
        <v>610</v>
      </c>
      <c r="P180" s="37" t="s">
        <v>13</v>
      </c>
      <c r="Q180" s="37"/>
      <c r="R180" s="37" t="s">
        <v>259</v>
      </c>
      <c r="S180" s="42" t="s">
        <v>245</v>
      </c>
      <c r="T180" s="42" t="s">
        <v>252</v>
      </c>
      <c r="U180" s="23" t="s">
        <v>266</v>
      </c>
    </row>
    <row r="181" spans="1:21" x14ac:dyDescent="0.3">
      <c r="A181" s="4" t="str">
        <f>_xlfn.CONCAT(C181,"-",D181,"-",E181,"-",F181,"-",G181,"-",H181,"-",I181,"-",J181,"-",L181,"-",P181)</f>
        <v>NiN-3.0-V-A-N-RM-GK-W-FF-0</v>
      </c>
      <c r="B181" s="67" t="str">
        <f>_xlfn.CONCAT(H181,"-",L181,"_",P181)</f>
        <v>RM-FF_0</v>
      </c>
      <c r="C181" s="8" t="s">
        <v>7</v>
      </c>
      <c r="D181" s="9" t="s">
        <v>14</v>
      </c>
      <c r="E181" s="8" t="s">
        <v>0</v>
      </c>
      <c r="F181" s="11" t="s">
        <v>8</v>
      </c>
      <c r="G181" s="11" t="s">
        <v>9</v>
      </c>
      <c r="H181" s="11" t="s">
        <v>1510</v>
      </c>
      <c r="I181" s="11" t="s">
        <v>10</v>
      </c>
      <c r="J181" s="13" t="s">
        <v>13</v>
      </c>
      <c r="L181" s="13" t="s">
        <v>268</v>
      </c>
      <c r="M181" s="13" t="s">
        <v>254</v>
      </c>
      <c r="N181" s="13" t="s">
        <v>13</v>
      </c>
      <c r="O181" s="13" t="s">
        <v>610</v>
      </c>
      <c r="P181" s="13">
        <v>0</v>
      </c>
      <c r="Q181" s="13" t="s">
        <v>253</v>
      </c>
      <c r="R181" s="13" t="s">
        <v>242</v>
      </c>
      <c r="S181" s="18" t="s">
        <v>262</v>
      </c>
      <c r="T181" s="18" t="s">
        <v>263</v>
      </c>
      <c r="U181" s="17" t="s">
        <v>294</v>
      </c>
    </row>
    <row r="182" spans="1:21" x14ac:dyDescent="0.3">
      <c r="A182" s="4" t="str">
        <f t="shared" ref="A182:A193" si="18">_xlfn.CONCAT(C182,"-",D182,"-",E182,"-",F182,"-",G182,"-",H182,"-",I182,"-",J182,"-",L182,"-",P182)</f>
        <v>NiN-3.0-V-A-N-RM-GK-W-FF-a</v>
      </c>
      <c r="B182" s="67" t="str">
        <f>_xlfn.CONCAT(H182,"-",L182,"_",P182)</f>
        <v>RM-FF_a</v>
      </c>
      <c r="C182" s="8" t="s">
        <v>7</v>
      </c>
      <c r="D182" s="9" t="s">
        <v>14</v>
      </c>
      <c r="E182" s="8" t="s">
        <v>0</v>
      </c>
      <c r="F182" s="11" t="s">
        <v>8</v>
      </c>
      <c r="G182" s="11" t="s">
        <v>9</v>
      </c>
      <c r="H182" s="11" t="s">
        <v>1510</v>
      </c>
      <c r="I182" s="11" t="s">
        <v>10</v>
      </c>
      <c r="J182" s="13" t="s">
        <v>13</v>
      </c>
      <c r="L182" s="13" t="s">
        <v>268</v>
      </c>
      <c r="M182" s="13" t="s">
        <v>254</v>
      </c>
      <c r="N182" s="13" t="s">
        <v>13</v>
      </c>
      <c r="O182" s="13" t="s">
        <v>610</v>
      </c>
      <c r="P182" s="13" t="s">
        <v>62</v>
      </c>
      <c r="Q182" s="13" t="s">
        <v>255</v>
      </c>
      <c r="R182" s="13" t="s">
        <v>242</v>
      </c>
      <c r="S182" s="18" t="s">
        <v>272</v>
      </c>
      <c r="T182" s="18" t="s">
        <v>263</v>
      </c>
      <c r="U182" s="70"/>
    </row>
    <row r="183" spans="1:21" x14ac:dyDescent="0.3">
      <c r="A183" s="4" t="str">
        <f t="shared" si="18"/>
        <v>NiN-3.0-V-A-N-RM-GK-W-FF-b</v>
      </c>
      <c r="B183" s="67" t="str">
        <f>_xlfn.CONCAT(H183,"-",L183,"_",P183)</f>
        <v>RM-FF_b</v>
      </c>
      <c r="C183" s="8" t="s">
        <v>7</v>
      </c>
      <c r="D183" s="9" t="s">
        <v>14</v>
      </c>
      <c r="E183" s="8" t="s">
        <v>0</v>
      </c>
      <c r="F183" s="11" t="s">
        <v>8</v>
      </c>
      <c r="G183" s="11" t="s">
        <v>9</v>
      </c>
      <c r="H183" s="11" t="s">
        <v>1510</v>
      </c>
      <c r="I183" s="11" t="s">
        <v>10</v>
      </c>
      <c r="J183" s="13" t="s">
        <v>13</v>
      </c>
      <c r="L183" s="13" t="s">
        <v>268</v>
      </c>
      <c r="M183" s="13" t="s">
        <v>254</v>
      </c>
      <c r="N183" s="13" t="s">
        <v>13</v>
      </c>
      <c r="O183" s="13" t="s">
        <v>610</v>
      </c>
      <c r="P183" s="13" t="s">
        <v>247</v>
      </c>
      <c r="Q183" s="13" t="s">
        <v>256</v>
      </c>
      <c r="R183" s="13" t="s">
        <v>242</v>
      </c>
      <c r="S183" s="18" t="s">
        <v>270</v>
      </c>
      <c r="T183" s="18" t="s">
        <v>263</v>
      </c>
      <c r="U183" s="70"/>
    </row>
    <row r="184" spans="1:21" x14ac:dyDescent="0.3">
      <c r="A184" s="4" t="str">
        <f t="shared" si="18"/>
        <v>NiN-3.0-V-A-N-RM-GK-W-FF-c</v>
      </c>
      <c r="B184" s="67" t="str">
        <f>_xlfn.CONCAT(H184,"-",L184,"_",P184)</f>
        <v>RM-FF_c</v>
      </c>
      <c r="C184" s="8" t="s">
        <v>7</v>
      </c>
      <c r="D184" s="9" t="s">
        <v>14</v>
      </c>
      <c r="E184" s="8" t="s">
        <v>0</v>
      </c>
      <c r="F184" s="11" t="s">
        <v>8</v>
      </c>
      <c r="G184" s="11" t="s">
        <v>9</v>
      </c>
      <c r="H184" s="11" t="s">
        <v>1510</v>
      </c>
      <c r="I184" s="11" t="s">
        <v>10</v>
      </c>
      <c r="J184" s="13" t="s">
        <v>13</v>
      </c>
      <c r="L184" s="13" t="s">
        <v>268</v>
      </c>
      <c r="M184" s="13" t="s">
        <v>254</v>
      </c>
      <c r="N184" s="13" t="s">
        <v>13</v>
      </c>
      <c r="O184" s="13" t="s">
        <v>610</v>
      </c>
      <c r="P184" s="13" t="s">
        <v>248</v>
      </c>
      <c r="Q184" s="13" t="s">
        <v>257</v>
      </c>
      <c r="R184" s="13" t="s">
        <v>242</v>
      </c>
      <c r="S184" s="18" t="s">
        <v>271</v>
      </c>
      <c r="T184" s="18" t="s">
        <v>264</v>
      </c>
      <c r="U184" s="70"/>
    </row>
    <row r="185" spans="1:21" x14ac:dyDescent="0.3">
      <c r="A185" s="4" t="str">
        <f t="shared" si="18"/>
        <v>NiN-3.0-V-A-N-RM-GK-W-FF-d</v>
      </c>
      <c r="B185" s="67" t="str">
        <f>_xlfn.CONCAT(H185,"-",L185,"_",P185)</f>
        <v>RM-FF_d</v>
      </c>
      <c r="C185" s="8" t="s">
        <v>7</v>
      </c>
      <c r="D185" s="9" t="s">
        <v>14</v>
      </c>
      <c r="E185" s="8" t="s">
        <v>0</v>
      </c>
      <c r="F185" s="11" t="s">
        <v>8</v>
      </c>
      <c r="G185" s="11" t="s">
        <v>9</v>
      </c>
      <c r="H185" s="11" t="s">
        <v>1510</v>
      </c>
      <c r="I185" s="11" t="s">
        <v>10</v>
      </c>
      <c r="J185" s="13" t="s">
        <v>13</v>
      </c>
      <c r="L185" s="13" t="s">
        <v>268</v>
      </c>
      <c r="M185" s="13" t="s">
        <v>254</v>
      </c>
      <c r="N185" s="13" t="s">
        <v>13</v>
      </c>
      <c r="O185" s="13" t="s">
        <v>610</v>
      </c>
      <c r="P185" s="13" t="s">
        <v>249</v>
      </c>
      <c r="Q185" s="13" t="s">
        <v>258</v>
      </c>
      <c r="R185" s="13" t="s">
        <v>242</v>
      </c>
      <c r="S185" s="18" t="s">
        <v>271</v>
      </c>
      <c r="T185" s="18" t="s">
        <v>265</v>
      </c>
      <c r="U185" s="70"/>
    </row>
    <row r="186" spans="1:21" x14ac:dyDescent="0.3">
      <c r="A186" s="26" t="str">
        <f t="shared" si="18"/>
        <v>NiN-3.0-V-A-N-RM-GK-W-IP-W</v>
      </c>
      <c r="B186" s="27" t="str">
        <f>_xlfn.CONCAT(H186,"-",L186)</f>
        <v>RM-IP</v>
      </c>
      <c r="C186" s="30" t="s">
        <v>7</v>
      </c>
      <c r="D186" s="32" t="s">
        <v>14</v>
      </c>
      <c r="E186" s="30" t="s">
        <v>0</v>
      </c>
      <c r="F186" s="35" t="s">
        <v>8</v>
      </c>
      <c r="G186" s="35" t="s">
        <v>9</v>
      </c>
      <c r="H186" s="35" t="s">
        <v>1510</v>
      </c>
      <c r="I186" s="35" t="s">
        <v>10</v>
      </c>
      <c r="J186" s="37" t="s">
        <v>13</v>
      </c>
      <c r="K186" s="37"/>
      <c r="L186" s="37" t="s">
        <v>1591</v>
      </c>
      <c r="M186" s="37" t="s">
        <v>3361</v>
      </c>
      <c r="N186" s="37" t="s">
        <v>13</v>
      </c>
      <c r="O186" s="37" t="s">
        <v>610</v>
      </c>
      <c r="P186" s="37" t="s">
        <v>13</v>
      </c>
      <c r="Q186" s="37"/>
      <c r="R186" s="37" t="s">
        <v>267</v>
      </c>
      <c r="S186" s="42" t="s">
        <v>245</v>
      </c>
      <c r="T186" s="42" t="s">
        <v>252</v>
      </c>
      <c r="U186" s="23"/>
    </row>
    <row r="187" spans="1:21" x14ac:dyDescent="0.3">
      <c r="A187" s="4" t="str">
        <f>_xlfn.CONCAT(C187,"-",D187,"-",E187,"-",F187,"-",G187,"-",H187,"-",I187,"-",J187,"-",L187,"-",P187)</f>
        <v>NiN-3.0-V-A-N-RM-GK-W-IP-0</v>
      </c>
      <c r="B187" s="67" t="str">
        <f>_xlfn.CONCAT(H187,"-",L187,"_",P187)</f>
        <v>RM-IP_0</v>
      </c>
      <c r="C187" s="8" t="s">
        <v>7</v>
      </c>
      <c r="D187" s="9" t="s">
        <v>14</v>
      </c>
      <c r="E187" s="8" t="s">
        <v>0</v>
      </c>
      <c r="F187" s="11" t="s">
        <v>8</v>
      </c>
      <c r="G187" s="11" t="s">
        <v>9</v>
      </c>
      <c r="H187" s="11" t="s">
        <v>1510</v>
      </c>
      <c r="I187" s="11" t="s">
        <v>10</v>
      </c>
      <c r="J187" s="13" t="s">
        <v>13</v>
      </c>
      <c r="L187" s="13" t="s">
        <v>1591</v>
      </c>
      <c r="M187" s="13" t="s">
        <v>3361</v>
      </c>
      <c r="N187" s="13" t="s">
        <v>13</v>
      </c>
      <c r="O187" s="13" t="s">
        <v>610</v>
      </c>
      <c r="P187" s="13">
        <v>0</v>
      </c>
      <c r="Q187" s="13" t="s">
        <v>3406</v>
      </c>
      <c r="S187" s="18" t="s">
        <v>3366</v>
      </c>
      <c r="T187" s="18" t="s">
        <v>232</v>
      </c>
      <c r="U187" s="17"/>
    </row>
    <row r="188" spans="1:21" x14ac:dyDescent="0.3">
      <c r="A188" s="4" t="str">
        <f t="shared" si="18"/>
        <v>NiN-3.0-V-A-N-RM-GK-W-IP-a</v>
      </c>
      <c r="B188" s="67" t="str">
        <f>_xlfn.CONCAT(H188,"-",L188,"_",P188)</f>
        <v>RM-IP_a</v>
      </c>
      <c r="C188" s="8" t="s">
        <v>7</v>
      </c>
      <c r="D188" s="9" t="s">
        <v>14</v>
      </c>
      <c r="E188" s="8" t="s">
        <v>0</v>
      </c>
      <c r="F188" s="11" t="s">
        <v>8</v>
      </c>
      <c r="G188" s="11" t="s">
        <v>9</v>
      </c>
      <c r="H188" s="11" t="s">
        <v>1510</v>
      </c>
      <c r="I188" s="11" t="s">
        <v>10</v>
      </c>
      <c r="J188" s="13" t="s">
        <v>13</v>
      </c>
      <c r="L188" s="13" t="s">
        <v>1591</v>
      </c>
      <c r="M188" s="13" t="s">
        <v>3361</v>
      </c>
      <c r="N188" s="13" t="s">
        <v>13</v>
      </c>
      <c r="O188" s="13" t="s">
        <v>610</v>
      </c>
      <c r="P188" s="13" t="s">
        <v>62</v>
      </c>
      <c r="Q188" s="13" t="s">
        <v>3362</v>
      </c>
      <c r="R188" s="13" t="s">
        <v>242</v>
      </c>
      <c r="S188" s="18" t="s">
        <v>3366</v>
      </c>
      <c r="T188" s="18" t="s">
        <v>237</v>
      </c>
      <c r="U188" s="17"/>
    </row>
    <row r="189" spans="1:21" x14ac:dyDescent="0.3">
      <c r="A189" s="4" t="s">
        <v>3365</v>
      </c>
      <c r="B189" s="67" t="str">
        <f>_xlfn.CONCAT(H189,"-",L189,"_",P189)</f>
        <v>RM-IP_b</v>
      </c>
      <c r="C189" s="8" t="s">
        <v>7</v>
      </c>
      <c r="D189" s="9" t="s">
        <v>14</v>
      </c>
      <c r="E189" s="8" t="s">
        <v>0</v>
      </c>
      <c r="F189" s="11" t="s">
        <v>8</v>
      </c>
      <c r="G189" s="11" t="s">
        <v>9</v>
      </c>
      <c r="H189" s="11" t="s">
        <v>1510</v>
      </c>
      <c r="I189" s="11" t="s">
        <v>10</v>
      </c>
      <c r="J189" s="13" t="s">
        <v>13</v>
      </c>
      <c r="L189" s="13" t="s">
        <v>1591</v>
      </c>
      <c r="M189" s="13" t="s">
        <v>3361</v>
      </c>
      <c r="N189" s="13" t="s">
        <v>13</v>
      </c>
      <c r="O189" s="13" t="s">
        <v>610</v>
      </c>
      <c r="P189" s="13" t="s">
        <v>247</v>
      </c>
      <c r="Q189" s="13" t="s">
        <v>3363</v>
      </c>
      <c r="S189" s="18" t="s">
        <v>3367</v>
      </c>
      <c r="T189" s="18" t="s">
        <v>16</v>
      </c>
      <c r="U189" s="70"/>
    </row>
    <row r="190" spans="1:21" x14ac:dyDescent="0.3">
      <c r="A190" s="4" t="s">
        <v>3365</v>
      </c>
      <c r="B190" s="67" t="str">
        <f>_xlfn.CONCAT(H190,"-",L190,"_",P190)</f>
        <v>RM-IP_c</v>
      </c>
      <c r="C190" s="8" t="s">
        <v>7</v>
      </c>
      <c r="D190" s="9" t="s">
        <v>14</v>
      </c>
      <c r="E190" s="8" t="s">
        <v>0</v>
      </c>
      <c r="F190" s="11" t="s">
        <v>8</v>
      </c>
      <c r="G190" s="11" t="s">
        <v>9</v>
      </c>
      <c r="H190" s="11" t="s">
        <v>1510</v>
      </c>
      <c r="I190" s="11" t="s">
        <v>10</v>
      </c>
      <c r="J190" s="13" t="s">
        <v>13</v>
      </c>
      <c r="L190" s="13" t="s">
        <v>1591</v>
      </c>
      <c r="M190" s="13" t="s">
        <v>3361</v>
      </c>
      <c r="N190" s="13" t="s">
        <v>13</v>
      </c>
      <c r="O190" s="13" t="s">
        <v>610</v>
      </c>
      <c r="P190" s="13" t="s">
        <v>248</v>
      </c>
      <c r="Q190" s="13" t="s">
        <v>3364</v>
      </c>
      <c r="S190" s="18" t="s">
        <v>3368</v>
      </c>
      <c r="T190" s="18" t="s">
        <v>16</v>
      </c>
      <c r="U190" s="70"/>
    </row>
    <row r="191" spans="1:21" x14ac:dyDescent="0.3">
      <c r="A191" s="26" t="str">
        <f t="shared" si="18"/>
        <v>NiN-3.0-V-A-N-RM-GK-W-KY-W</v>
      </c>
      <c r="B191" s="27" t="str">
        <f>_xlfn.CONCAT(H191,"-",L191)</f>
        <v>RM-KY</v>
      </c>
      <c r="C191" s="30" t="s">
        <v>7</v>
      </c>
      <c r="D191" s="32" t="s">
        <v>14</v>
      </c>
      <c r="E191" s="30" t="s">
        <v>0</v>
      </c>
      <c r="F191" s="35" t="s">
        <v>8</v>
      </c>
      <c r="G191" s="35" t="s">
        <v>9</v>
      </c>
      <c r="H191" s="35" t="s">
        <v>1510</v>
      </c>
      <c r="I191" s="35" t="s">
        <v>10</v>
      </c>
      <c r="J191" s="37" t="s">
        <v>13</v>
      </c>
      <c r="K191" s="37"/>
      <c r="L191" s="37" t="s">
        <v>1472</v>
      </c>
      <c r="M191" s="37" t="s">
        <v>3354</v>
      </c>
      <c r="N191" s="37" t="s">
        <v>13</v>
      </c>
      <c r="O191" s="37" t="s">
        <v>610</v>
      </c>
      <c r="P191" s="37" t="s">
        <v>13</v>
      </c>
      <c r="Q191" s="37"/>
      <c r="R191" s="37" t="s">
        <v>711</v>
      </c>
      <c r="S191" s="42" t="s">
        <v>3358</v>
      </c>
      <c r="T191" s="42" t="s">
        <v>263</v>
      </c>
      <c r="U191" s="23"/>
    </row>
    <row r="192" spans="1:21" x14ac:dyDescent="0.3">
      <c r="A192" s="4" t="str">
        <f>_xlfn.CONCAT(C192,"-",D192,"-",E192,"-",F192,"-",G192,"-",H192,"-",I192,"-",J192,"-",L192,"-",P192)</f>
        <v>NiN-3.0-V-A-N-RM-GK-W-KY-0</v>
      </c>
      <c r="B192" s="67" t="str">
        <f>_xlfn.CONCAT(H192,"-",L192,"_",P192)</f>
        <v>RM-KY_0</v>
      </c>
      <c r="C192" s="8" t="s">
        <v>7</v>
      </c>
      <c r="D192" s="9" t="s">
        <v>14</v>
      </c>
      <c r="E192" s="8" t="s">
        <v>0</v>
      </c>
      <c r="F192" s="11" t="s">
        <v>8</v>
      </c>
      <c r="G192" s="11" t="s">
        <v>9</v>
      </c>
      <c r="H192" s="11" t="s">
        <v>1510</v>
      </c>
      <c r="I192" s="11" t="s">
        <v>10</v>
      </c>
      <c r="J192" s="13" t="s">
        <v>13</v>
      </c>
      <c r="L192" s="13" t="s">
        <v>1472</v>
      </c>
      <c r="M192" s="13" t="s">
        <v>3354</v>
      </c>
      <c r="N192" s="13" t="s">
        <v>13</v>
      </c>
      <c r="O192" s="13" t="s">
        <v>610</v>
      </c>
      <c r="P192" s="13">
        <v>0</v>
      </c>
      <c r="Q192" s="13" t="s">
        <v>3407</v>
      </c>
      <c r="S192" s="18" t="s">
        <v>3357</v>
      </c>
      <c r="T192" s="18" t="s">
        <v>232</v>
      </c>
      <c r="U192" s="17"/>
    </row>
    <row r="193" spans="1:21" x14ac:dyDescent="0.3">
      <c r="A193" s="4" t="str">
        <f t="shared" si="18"/>
        <v>NiN-3.0-V-A-N-RM-GK-W-KY-a</v>
      </c>
      <c r="B193" s="67" t="str">
        <f>_xlfn.CONCAT(H193,"-",L193,"_",P193)</f>
        <v>RM-KY_a</v>
      </c>
      <c r="C193" s="8" t="s">
        <v>7</v>
      </c>
      <c r="D193" s="9" t="s">
        <v>14</v>
      </c>
      <c r="E193" s="8" t="s">
        <v>0</v>
      </c>
      <c r="F193" s="11" t="s">
        <v>8</v>
      </c>
      <c r="G193" s="11" t="s">
        <v>9</v>
      </c>
      <c r="H193" s="11" t="s">
        <v>1510</v>
      </c>
      <c r="I193" s="11" t="s">
        <v>10</v>
      </c>
      <c r="J193" s="13" t="s">
        <v>13</v>
      </c>
      <c r="L193" s="13" t="s">
        <v>1472</v>
      </c>
      <c r="M193" s="13" t="s">
        <v>3354</v>
      </c>
      <c r="N193" s="13" t="s">
        <v>13</v>
      </c>
      <c r="O193" s="13" t="s">
        <v>610</v>
      </c>
      <c r="P193" s="13" t="s">
        <v>62</v>
      </c>
      <c r="Q193" s="13" t="s">
        <v>3355</v>
      </c>
      <c r="S193" s="18" t="s">
        <v>3357</v>
      </c>
      <c r="T193" s="18" t="s">
        <v>237</v>
      </c>
      <c r="U193" s="17"/>
    </row>
    <row r="194" spans="1:21" x14ac:dyDescent="0.3">
      <c r="A194" s="4" t="str">
        <f>_xlfn.CONCAT(C194,"-",D194,"-",E194,"-",F194,"-",G194,"-",H194,"-",I194,"-",J194,"-",L194,"-",P194)</f>
        <v>NiN-3.0-V-A-N-RM-GK-W-KY-b</v>
      </c>
      <c r="B194" s="67" t="str">
        <f>_xlfn.CONCAT(H194,"-",L194,"_",P194)</f>
        <v>RM-KY_b</v>
      </c>
      <c r="C194" s="8" t="s">
        <v>7</v>
      </c>
      <c r="D194" s="9" t="s">
        <v>14</v>
      </c>
      <c r="E194" s="8" t="s">
        <v>0</v>
      </c>
      <c r="F194" s="11" t="s">
        <v>8</v>
      </c>
      <c r="G194" s="11" t="s">
        <v>9</v>
      </c>
      <c r="H194" s="11" t="s">
        <v>1510</v>
      </c>
      <c r="I194" s="11" t="s">
        <v>10</v>
      </c>
      <c r="J194" s="13" t="s">
        <v>13</v>
      </c>
      <c r="L194" s="13" t="s">
        <v>1472</v>
      </c>
      <c r="M194" s="13" t="s">
        <v>3354</v>
      </c>
      <c r="N194" s="13" t="s">
        <v>13</v>
      </c>
      <c r="O194" s="13" t="s">
        <v>610</v>
      </c>
      <c r="P194" s="13" t="s">
        <v>247</v>
      </c>
      <c r="Q194" s="13" t="s">
        <v>3356</v>
      </c>
      <c r="S194" s="18" t="s">
        <v>3359</v>
      </c>
      <c r="T194" s="18" t="s">
        <v>16</v>
      </c>
      <c r="U194" s="70"/>
    </row>
    <row r="195" spans="1:21" x14ac:dyDescent="0.3">
      <c r="A195" s="26" t="str">
        <f>_xlfn.CONCAT(C195,"-",D195,"-",E195,"-",F195,"-",G195,"-",H195,"-",I195,"-",J195,"-",L195,"-",P195)</f>
        <v>NiN-3.0-V-A-N-RM-GK-W-MS-W</v>
      </c>
      <c r="B195" s="27" t="str">
        <f>_xlfn.CONCAT(H195,"-",L195)</f>
        <v>RM-MS</v>
      </c>
      <c r="C195" s="30" t="s">
        <v>7</v>
      </c>
      <c r="D195" s="32" t="s">
        <v>14</v>
      </c>
      <c r="E195" s="30" t="s">
        <v>0</v>
      </c>
      <c r="F195" s="35" t="s">
        <v>8</v>
      </c>
      <c r="G195" s="35" t="s">
        <v>9</v>
      </c>
      <c r="H195" s="35" t="s">
        <v>1510</v>
      </c>
      <c r="I195" s="35" t="s">
        <v>10</v>
      </c>
      <c r="J195" s="37" t="s">
        <v>13</v>
      </c>
      <c r="K195" s="37"/>
      <c r="L195" s="37" t="s">
        <v>280</v>
      </c>
      <c r="M195" s="37" t="s">
        <v>279</v>
      </c>
      <c r="N195" s="37" t="s">
        <v>13</v>
      </c>
      <c r="O195" s="37" t="s">
        <v>610</v>
      </c>
      <c r="P195" s="37" t="s">
        <v>13</v>
      </c>
      <c r="Q195" s="37"/>
      <c r="R195" s="37" t="s">
        <v>281</v>
      </c>
      <c r="S195" s="42" t="s">
        <v>282</v>
      </c>
      <c r="T195" s="42" t="s">
        <v>263</v>
      </c>
      <c r="U195" s="23" t="s">
        <v>300</v>
      </c>
    </row>
    <row r="196" spans="1:21" x14ac:dyDescent="0.3">
      <c r="A196" s="4" t="str">
        <f>_xlfn.CONCAT(C196,"-",D196,"-",E196,"-",F196,"-",G196,"-",H196,"-",I196,"-",J196,"-",L196,"-",P196)</f>
        <v>NiN-3.0-V-A-N-RM-GK-W-MS-a</v>
      </c>
      <c r="B196" s="67" t="str">
        <f>_xlfn.CONCAT(H196,"-",L196,"_",P196)</f>
        <v>RM-MS_a</v>
      </c>
      <c r="C196" s="8" t="s">
        <v>7</v>
      </c>
      <c r="D196" s="9" t="s">
        <v>14</v>
      </c>
      <c r="E196" s="8" t="s">
        <v>0</v>
      </c>
      <c r="F196" s="11" t="s">
        <v>8</v>
      </c>
      <c r="G196" s="11" t="s">
        <v>9</v>
      </c>
      <c r="H196" s="11" t="s">
        <v>1510</v>
      </c>
      <c r="I196" s="11" t="s">
        <v>10</v>
      </c>
      <c r="J196" s="13" t="s">
        <v>13</v>
      </c>
      <c r="L196" s="13" t="s">
        <v>280</v>
      </c>
      <c r="M196" s="13" t="s">
        <v>279</v>
      </c>
      <c r="N196" s="13" t="s">
        <v>13</v>
      </c>
      <c r="O196" s="13" t="s">
        <v>610</v>
      </c>
      <c r="P196" s="13" t="s">
        <v>62</v>
      </c>
      <c r="Q196" s="13" t="s">
        <v>284</v>
      </c>
      <c r="S196" s="18" t="s">
        <v>283</v>
      </c>
      <c r="T196" s="18" t="s">
        <v>16</v>
      </c>
      <c r="U196" s="17"/>
    </row>
    <row r="197" spans="1:21" x14ac:dyDescent="0.3">
      <c r="A197" s="4" t="str">
        <f t="shared" ref="A197:A230" si="19">_xlfn.CONCAT(C197,"-",D197,"-",E197,"-",F197,"-",G197,"-",H197,"-",I197,"-",J197,"-",L197,"-",P197)</f>
        <v>NiN-3.0-V-A-N-RM-GK-W-MS-b</v>
      </c>
      <c r="B197" s="67" t="str">
        <f>_xlfn.CONCAT(H197,"-",L197,"_",P197)</f>
        <v>RM-MS_b</v>
      </c>
      <c r="C197" s="8" t="s">
        <v>7</v>
      </c>
      <c r="D197" s="9" t="s">
        <v>14</v>
      </c>
      <c r="E197" s="8" t="s">
        <v>0</v>
      </c>
      <c r="F197" s="11" t="s">
        <v>8</v>
      </c>
      <c r="G197" s="11" t="s">
        <v>9</v>
      </c>
      <c r="H197" s="11" t="s">
        <v>1510</v>
      </c>
      <c r="I197" s="11" t="s">
        <v>10</v>
      </c>
      <c r="J197" s="13" t="s">
        <v>13</v>
      </c>
      <c r="L197" s="13" t="s">
        <v>280</v>
      </c>
      <c r="M197" s="13" t="s">
        <v>279</v>
      </c>
      <c r="N197" s="13" t="s">
        <v>13</v>
      </c>
      <c r="O197" s="13" t="s">
        <v>610</v>
      </c>
      <c r="P197" s="13" t="s">
        <v>247</v>
      </c>
      <c r="Q197" s="13" t="s">
        <v>285</v>
      </c>
      <c r="S197" s="18" t="s">
        <v>287</v>
      </c>
      <c r="T197" s="18" t="s">
        <v>52</v>
      </c>
      <c r="U197" s="17"/>
    </row>
    <row r="198" spans="1:21" x14ac:dyDescent="0.3">
      <c r="A198" s="4" t="str">
        <f t="shared" si="19"/>
        <v>NiN-3.0-V-A-N-RM-GK-W-MS-c</v>
      </c>
      <c r="B198" s="67" t="str">
        <f>_xlfn.CONCAT(H198,"-",L198,"_",P198)</f>
        <v>RM-MS_c</v>
      </c>
      <c r="C198" s="8" t="s">
        <v>7</v>
      </c>
      <c r="D198" s="9" t="s">
        <v>14</v>
      </c>
      <c r="E198" s="8" t="s">
        <v>0</v>
      </c>
      <c r="F198" s="11" t="s">
        <v>8</v>
      </c>
      <c r="G198" s="11" t="s">
        <v>9</v>
      </c>
      <c r="H198" s="11" t="s">
        <v>1510</v>
      </c>
      <c r="I198" s="11" t="s">
        <v>10</v>
      </c>
      <c r="J198" s="13" t="s">
        <v>13</v>
      </c>
      <c r="L198" s="13" t="s">
        <v>280</v>
      </c>
      <c r="M198" s="13" t="s">
        <v>279</v>
      </c>
      <c r="N198" s="13" t="s">
        <v>13</v>
      </c>
      <c r="O198" s="13" t="s">
        <v>610</v>
      </c>
      <c r="P198" s="13" t="s">
        <v>248</v>
      </c>
      <c r="Q198" s="13" t="s">
        <v>286</v>
      </c>
      <c r="S198" s="18" t="s">
        <v>287</v>
      </c>
      <c r="T198" s="18" t="s">
        <v>52</v>
      </c>
      <c r="U198" s="17"/>
    </row>
    <row r="199" spans="1:21" x14ac:dyDescent="0.3">
      <c r="A199" s="4" t="str">
        <f t="shared" si="19"/>
        <v>NiN-3.0-V-A-N-RM-GK-W-MS-d</v>
      </c>
      <c r="B199" s="67" t="str">
        <f>_xlfn.CONCAT(H199,"-",L199,"_",P199)</f>
        <v>RM-MS_d</v>
      </c>
      <c r="C199" s="8" t="s">
        <v>7</v>
      </c>
      <c r="D199" s="9" t="s">
        <v>14</v>
      </c>
      <c r="E199" s="8" t="s">
        <v>0</v>
      </c>
      <c r="F199" s="11" t="s">
        <v>8</v>
      </c>
      <c r="G199" s="11" t="s">
        <v>9</v>
      </c>
      <c r="H199" s="11" t="s">
        <v>1510</v>
      </c>
      <c r="I199" s="11" t="s">
        <v>10</v>
      </c>
      <c r="J199" s="13" t="s">
        <v>13</v>
      </c>
      <c r="L199" s="13" t="s">
        <v>280</v>
      </c>
      <c r="M199" s="13" t="s">
        <v>279</v>
      </c>
      <c r="N199" s="13" t="s">
        <v>13</v>
      </c>
      <c r="O199" s="13" t="s">
        <v>610</v>
      </c>
      <c r="P199" s="13" t="s">
        <v>249</v>
      </c>
      <c r="Q199" s="13" t="s">
        <v>288</v>
      </c>
      <c r="S199" s="18" t="s">
        <v>290</v>
      </c>
      <c r="T199" s="18" t="s">
        <v>264</v>
      </c>
      <c r="U199" s="17"/>
    </row>
    <row r="200" spans="1:21" x14ac:dyDescent="0.3">
      <c r="A200" s="4" t="str">
        <f t="shared" si="19"/>
        <v>NiN-3.0-V-A-N-RM-GK-W-MS-e</v>
      </c>
      <c r="B200" s="67" t="str">
        <f>_xlfn.CONCAT(H200,"-",L200,"_",P200)</f>
        <v>RM-MS_e</v>
      </c>
      <c r="C200" s="8" t="s">
        <v>7</v>
      </c>
      <c r="D200" s="9" t="s">
        <v>14</v>
      </c>
      <c r="E200" s="8" t="s">
        <v>0</v>
      </c>
      <c r="F200" s="11" t="s">
        <v>8</v>
      </c>
      <c r="G200" s="11" t="s">
        <v>9</v>
      </c>
      <c r="H200" s="11" t="s">
        <v>1510</v>
      </c>
      <c r="I200" s="11" t="s">
        <v>10</v>
      </c>
      <c r="J200" s="13" t="s">
        <v>13</v>
      </c>
      <c r="L200" s="13" t="s">
        <v>280</v>
      </c>
      <c r="M200" s="13" t="s">
        <v>279</v>
      </c>
      <c r="N200" s="13" t="s">
        <v>13</v>
      </c>
      <c r="O200" s="13" t="s">
        <v>610</v>
      </c>
      <c r="P200" s="13" t="s">
        <v>281</v>
      </c>
      <c r="Q200" s="13" t="s">
        <v>289</v>
      </c>
      <c r="S200" s="18" t="s">
        <v>291</v>
      </c>
      <c r="T200" s="18" t="s">
        <v>263</v>
      </c>
      <c r="U200" s="17"/>
    </row>
    <row r="201" spans="1:21" x14ac:dyDescent="0.3">
      <c r="A201" s="26" t="str">
        <f t="shared" ref="A201:A202" si="20">_xlfn.CONCAT(C201,"-",D201,"-",E201,"-",F201,"-",G201,"-",H201,"-",I201,"-",J201,"-",L201,"-",P201)</f>
        <v>NiN-3.0-V-A-N-RM-GK-W-SE-W</v>
      </c>
      <c r="B201" s="27" t="str">
        <f>_xlfn.CONCAT(H201,"-",L201)</f>
        <v>RM-SE</v>
      </c>
      <c r="C201" s="30" t="s">
        <v>7</v>
      </c>
      <c r="D201" s="32" t="s">
        <v>14</v>
      </c>
      <c r="E201" s="30" t="s">
        <v>0</v>
      </c>
      <c r="F201" s="35" t="s">
        <v>8</v>
      </c>
      <c r="G201" s="35" t="s">
        <v>9</v>
      </c>
      <c r="H201" s="35" t="s">
        <v>1510</v>
      </c>
      <c r="I201" s="35" t="s">
        <v>10</v>
      </c>
      <c r="J201" s="37" t="s">
        <v>13</v>
      </c>
      <c r="K201" s="37"/>
      <c r="L201" s="37" t="s">
        <v>523</v>
      </c>
      <c r="M201" s="37" t="s">
        <v>5775</v>
      </c>
      <c r="N201" s="37" t="s">
        <v>13</v>
      </c>
      <c r="O201" s="37" t="s">
        <v>610</v>
      </c>
      <c r="P201" s="37" t="s">
        <v>13</v>
      </c>
      <c r="Q201" s="37"/>
      <c r="R201" s="37" t="s">
        <v>480</v>
      </c>
      <c r="S201" s="42" t="s">
        <v>5776</v>
      </c>
      <c r="T201" s="42" t="s">
        <v>16</v>
      </c>
      <c r="U201" s="23"/>
    </row>
    <row r="202" spans="1:21" x14ac:dyDescent="0.3">
      <c r="A202" s="4" t="str">
        <f t="shared" si="20"/>
        <v>NiN-3.0-V-A-N-RM-GK-W-SE-a</v>
      </c>
      <c r="B202" s="67" t="str">
        <f>_xlfn.CONCAT(H202,"-",L202,"_",P202)</f>
        <v>RM-SE_a</v>
      </c>
      <c r="C202" s="8" t="s">
        <v>7</v>
      </c>
      <c r="D202" s="9" t="s">
        <v>14</v>
      </c>
      <c r="E202" s="8" t="s">
        <v>0</v>
      </c>
      <c r="F202" s="11" t="s">
        <v>8</v>
      </c>
      <c r="G202" s="11" t="s">
        <v>9</v>
      </c>
      <c r="H202" s="11" t="s">
        <v>1510</v>
      </c>
      <c r="I202" s="11" t="s">
        <v>10</v>
      </c>
      <c r="J202" s="13" t="s">
        <v>13</v>
      </c>
      <c r="L202" s="13" t="s">
        <v>523</v>
      </c>
      <c r="M202" s="13" t="s">
        <v>5775</v>
      </c>
      <c r="N202" s="13" t="s">
        <v>13</v>
      </c>
      <c r="O202" s="13" t="s">
        <v>610</v>
      </c>
      <c r="P202" s="13" t="s">
        <v>62</v>
      </c>
      <c r="Q202" s="13" t="s">
        <v>5777</v>
      </c>
      <c r="S202" s="18" t="s">
        <v>5778</v>
      </c>
      <c r="T202" s="18" t="s">
        <v>16</v>
      </c>
      <c r="U202" s="17"/>
    </row>
    <row r="203" spans="1:21" x14ac:dyDescent="0.3">
      <c r="A203" s="4" t="str">
        <f t="shared" ref="A203:A209" si="21">_xlfn.CONCAT(C203,"-",D203,"-",E203,"-",F203,"-",G203,"-",H203,"-",I203,"-",J203,"-",L203,"-",P203)</f>
        <v>NiN-3.0-V-A-N-RM-GK-W-SE-b</v>
      </c>
      <c r="B203" s="67" t="str">
        <f t="shared" ref="B203:B207" si="22">_xlfn.CONCAT(H203,"-",L203,"_",P203)</f>
        <v>RM-SE_b</v>
      </c>
      <c r="C203" s="8" t="s">
        <v>7</v>
      </c>
      <c r="D203" s="9" t="s">
        <v>14</v>
      </c>
      <c r="E203" s="8" t="s">
        <v>0</v>
      </c>
      <c r="F203" s="11" t="s">
        <v>8</v>
      </c>
      <c r="G203" s="11" t="s">
        <v>9</v>
      </c>
      <c r="H203" s="11" t="s">
        <v>1510</v>
      </c>
      <c r="I203" s="11" t="s">
        <v>10</v>
      </c>
      <c r="J203" s="13" t="s">
        <v>13</v>
      </c>
      <c r="L203" s="13" t="s">
        <v>523</v>
      </c>
      <c r="M203" s="13" t="s">
        <v>5775</v>
      </c>
      <c r="N203" s="13" t="s">
        <v>13</v>
      </c>
      <c r="O203" s="13" t="s">
        <v>610</v>
      </c>
      <c r="P203" s="13" t="s">
        <v>247</v>
      </c>
      <c r="Q203" s="13" t="s">
        <v>5779</v>
      </c>
      <c r="S203" s="18" t="s">
        <v>5784</v>
      </c>
      <c r="T203" s="18" t="s">
        <v>16</v>
      </c>
      <c r="U203" s="17"/>
    </row>
    <row r="204" spans="1:21" x14ac:dyDescent="0.3">
      <c r="A204" s="4" t="str">
        <f t="shared" si="21"/>
        <v>NiN-3.0-V-A-N-RM-GK-W-SE-c</v>
      </c>
      <c r="B204" s="67" t="str">
        <f t="shared" si="22"/>
        <v>RM-SE_c</v>
      </c>
      <c r="C204" s="8" t="s">
        <v>7</v>
      </c>
      <c r="D204" s="9" t="s">
        <v>14</v>
      </c>
      <c r="E204" s="8" t="s">
        <v>0</v>
      </c>
      <c r="F204" s="11" t="s">
        <v>8</v>
      </c>
      <c r="G204" s="11" t="s">
        <v>9</v>
      </c>
      <c r="H204" s="11" t="s">
        <v>1510</v>
      </c>
      <c r="I204" s="11" t="s">
        <v>10</v>
      </c>
      <c r="J204" s="13" t="s">
        <v>13</v>
      </c>
      <c r="L204" s="13" t="s">
        <v>523</v>
      </c>
      <c r="M204" s="13" t="s">
        <v>5775</v>
      </c>
      <c r="N204" s="13" t="s">
        <v>13</v>
      </c>
      <c r="O204" s="13" t="s">
        <v>610</v>
      </c>
      <c r="P204" s="13" t="s">
        <v>248</v>
      </c>
      <c r="Q204" s="13" t="s">
        <v>5780</v>
      </c>
      <c r="S204" s="18" t="s">
        <v>5785</v>
      </c>
      <c r="T204" s="18" t="s">
        <v>16</v>
      </c>
      <c r="U204" s="17"/>
    </row>
    <row r="205" spans="1:21" x14ac:dyDescent="0.3">
      <c r="A205" s="4" t="str">
        <f t="shared" si="21"/>
        <v>NiN-3.0-V-A-N-RM-GK-W-SE-d</v>
      </c>
      <c r="B205" s="67" t="str">
        <f t="shared" si="22"/>
        <v>RM-SE_d</v>
      </c>
      <c r="C205" s="8" t="s">
        <v>7</v>
      </c>
      <c r="D205" s="9" t="s">
        <v>14</v>
      </c>
      <c r="E205" s="8" t="s">
        <v>0</v>
      </c>
      <c r="F205" s="11" t="s">
        <v>8</v>
      </c>
      <c r="G205" s="11" t="s">
        <v>9</v>
      </c>
      <c r="H205" s="11" t="s">
        <v>1510</v>
      </c>
      <c r="I205" s="11" t="s">
        <v>10</v>
      </c>
      <c r="J205" s="13" t="s">
        <v>13</v>
      </c>
      <c r="L205" s="13" t="s">
        <v>523</v>
      </c>
      <c r="M205" s="13" t="s">
        <v>5775</v>
      </c>
      <c r="N205" s="13" t="s">
        <v>13</v>
      </c>
      <c r="O205" s="13" t="s">
        <v>610</v>
      </c>
      <c r="P205" s="13" t="s">
        <v>249</v>
      </c>
      <c r="Q205" s="13" t="s">
        <v>5781</v>
      </c>
      <c r="S205" s="18" t="s">
        <v>5786</v>
      </c>
      <c r="T205" s="18" t="s">
        <v>16</v>
      </c>
      <c r="U205" s="17"/>
    </row>
    <row r="206" spans="1:21" x14ac:dyDescent="0.3">
      <c r="A206" s="4" t="str">
        <f t="shared" si="21"/>
        <v>NiN-3.0-V-A-N-RM-GK-W-SE-e</v>
      </c>
      <c r="B206" s="67" t="str">
        <f t="shared" si="22"/>
        <v>RM-SE_e</v>
      </c>
      <c r="C206" s="8" t="s">
        <v>7</v>
      </c>
      <c r="D206" s="9" t="s">
        <v>14</v>
      </c>
      <c r="E206" s="8" t="s">
        <v>0</v>
      </c>
      <c r="F206" s="11" t="s">
        <v>8</v>
      </c>
      <c r="G206" s="11" t="s">
        <v>9</v>
      </c>
      <c r="H206" s="11" t="s">
        <v>1510</v>
      </c>
      <c r="I206" s="11" t="s">
        <v>10</v>
      </c>
      <c r="J206" s="13" t="s">
        <v>13</v>
      </c>
      <c r="L206" s="13" t="s">
        <v>523</v>
      </c>
      <c r="M206" s="13" t="s">
        <v>5775</v>
      </c>
      <c r="N206" s="13" t="s">
        <v>13</v>
      </c>
      <c r="O206" s="13" t="s">
        <v>610</v>
      </c>
      <c r="P206" s="13" t="s">
        <v>281</v>
      </c>
      <c r="Q206" s="13" t="s">
        <v>5782</v>
      </c>
      <c r="S206" s="18" t="s">
        <v>5787</v>
      </c>
      <c r="T206" s="18" t="s">
        <v>16</v>
      </c>
      <c r="U206" s="17"/>
    </row>
    <row r="207" spans="1:21" x14ac:dyDescent="0.3">
      <c r="A207" s="4" t="str">
        <f t="shared" si="21"/>
        <v>NiN-3.0-V-A-N-RM-GK-W-SE-f</v>
      </c>
      <c r="B207" s="67" t="str">
        <f t="shared" si="22"/>
        <v>RM-SE_f</v>
      </c>
      <c r="C207" s="8" t="s">
        <v>7</v>
      </c>
      <c r="D207" s="9" t="s">
        <v>14</v>
      </c>
      <c r="E207" s="8" t="s">
        <v>0</v>
      </c>
      <c r="F207" s="11" t="s">
        <v>8</v>
      </c>
      <c r="G207" s="11" t="s">
        <v>9</v>
      </c>
      <c r="H207" s="11" t="s">
        <v>1510</v>
      </c>
      <c r="I207" s="11" t="s">
        <v>10</v>
      </c>
      <c r="J207" s="13" t="s">
        <v>13</v>
      </c>
      <c r="L207" s="13" t="s">
        <v>523</v>
      </c>
      <c r="M207" s="13" t="s">
        <v>5775</v>
      </c>
      <c r="N207" s="13" t="s">
        <v>13</v>
      </c>
      <c r="O207" s="13" t="s">
        <v>610</v>
      </c>
      <c r="P207" s="13" t="s">
        <v>480</v>
      </c>
      <c r="Q207" s="13" t="s">
        <v>5783</v>
      </c>
      <c r="S207" s="18" t="s">
        <v>5788</v>
      </c>
      <c r="T207" s="18" t="s">
        <v>16</v>
      </c>
      <c r="U207" s="17"/>
    </row>
    <row r="208" spans="1:21" x14ac:dyDescent="0.3">
      <c r="A208" s="26" t="str">
        <f t="shared" si="21"/>
        <v>NiN-3.0-V-A-N-RM-GK-W-SO-W</v>
      </c>
      <c r="B208" s="27" t="str">
        <f>_xlfn.CONCAT(H208,"-",L208)</f>
        <v>RM-SO</v>
      </c>
      <c r="C208" s="30" t="s">
        <v>7</v>
      </c>
      <c r="D208" s="32" t="s">
        <v>14</v>
      </c>
      <c r="E208" s="30" t="s">
        <v>0</v>
      </c>
      <c r="F208" s="35" t="s">
        <v>8</v>
      </c>
      <c r="G208" s="35" t="s">
        <v>9</v>
      </c>
      <c r="H208" s="35" t="s">
        <v>1510</v>
      </c>
      <c r="I208" s="35" t="s">
        <v>10</v>
      </c>
      <c r="J208" s="37" t="s">
        <v>13</v>
      </c>
      <c r="K208" s="37"/>
      <c r="L208" s="37" t="s">
        <v>610</v>
      </c>
      <c r="M208" s="37" t="s">
        <v>5794</v>
      </c>
      <c r="N208" s="37" t="s">
        <v>13</v>
      </c>
      <c r="O208" s="37" t="s">
        <v>610</v>
      </c>
      <c r="P208" s="37" t="s">
        <v>13</v>
      </c>
      <c r="Q208" s="37"/>
      <c r="R208" s="37" t="s">
        <v>481</v>
      </c>
      <c r="S208" s="42" t="s">
        <v>5807</v>
      </c>
      <c r="T208" s="42" t="s">
        <v>16</v>
      </c>
      <c r="U208" s="23"/>
    </row>
    <row r="209" spans="1:21" x14ac:dyDescent="0.3">
      <c r="A209" s="4" t="str">
        <f t="shared" si="21"/>
        <v>NiN-3.0-V-A-N-RM-GK-W-SO-a</v>
      </c>
      <c r="B209" s="67" t="str">
        <f>_xlfn.CONCAT(H209,"-",L209,"_",P209)</f>
        <v>RM-SO_a</v>
      </c>
      <c r="C209" s="8" t="s">
        <v>7</v>
      </c>
      <c r="D209" s="9" t="s">
        <v>14</v>
      </c>
      <c r="E209" s="8" t="s">
        <v>0</v>
      </c>
      <c r="F209" s="11" t="s">
        <v>8</v>
      </c>
      <c r="G209" s="11" t="s">
        <v>9</v>
      </c>
      <c r="H209" s="11" t="s">
        <v>1510</v>
      </c>
      <c r="I209" s="11" t="s">
        <v>10</v>
      </c>
      <c r="J209" s="13" t="s">
        <v>13</v>
      </c>
      <c r="L209" s="13" t="s">
        <v>610</v>
      </c>
      <c r="M209" s="13" t="s">
        <v>5775</v>
      </c>
      <c r="N209" s="13" t="s">
        <v>13</v>
      </c>
      <c r="O209" s="13" t="s">
        <v>610</v>
      </c>
      <c r="P209" s="13" t="s">
        <v>62</v>
      </c>
      <c r="Q209" s="13" t="s">
        <v>5789</v>
      </c>
      <c r="S209" s="18" t="s">
        <v>5797</v>
      </c>
      <c r="T209" s="18" t="s">
        <v>16</v>
      </c>
      <c r="U209" s="17"/>
    </row>
    <row r="210" spans="1:21" x14ac:dyDescent="0.3">
      <c r="A210" s="4" t="str">
        <f t="shared" ref="A210:A215" si="23">_xlfn.CONCAT(C210,"-",D210,"-",E210,"-",F210,"-",G210,"-",H210,"-",I210,"-",J210,"-",L210,"-",P210)</f>
        <v>NiN-3.0-V-A-N-RM-GK-W-SO-b</v>
      </c>
      <c r="B210" s="67" t="str">
        <f t="shared" ref="B210:B215" si="24">_xlfn.CONCAT(H210,"-",L210,"_",P210)</f>
        <v>RM-SO_b</v>
      </c>
      <c r="C210" s="8" t="s">
        <v>7</v>
      </c>
      <c r="D210" s="9" t="s">
        <v>14</v>
      </c>
      <c r="E210" s="8" t="s">
        <v>0</v>
      </c>
      <c r="F210" s="11" t="s">
        <v>8</v>
      </c>
      <c r="G210" s="11" t="s">
        <v>9</v>
      </c>
      <c r="H210" s="11" t="s">
        <v>1510</v>
      </c>
      <c r="I210" s="11" t="s">
        <v>10</v>
      </c>
      <c r="J210" s="13" t="s">
        <v>13</v>
      </c>
      <c r="L210" s="13" t="s">
        <v>610</v>
      </c>
      <c r="M210" s="13" t="s">
        <v>5775</v>
      </c>
      <c r="N210" s="13" t="s">
        <v>13</v>
      </c>
      <c r="O210" s="13" t="s">
        <v>610</v>
      </c>
      <c r="P210" s="13" t="s">
        <v>247</v>
      </c>
      <c r="Q210" s="13" t="s">
        <v>5790</v>
      </c>
      <c r="S210" s="18" t="s">
        <v>5798</v>
      </c>
      <c r="T210" s="18" t="s">
        <v>16</v>
      </c>
      <c r="U210" s="17"/>
    </row>
    <row r="211" spans="1:21" x14ac:dyDescent="0.3">
      <c r="A211" s="4" t="str">
        <f t="shared" si="23"/>
        <v>NiN-3.0-V-A-N-RM-GK-W-SO-c</v>
      </c>
      <c r="B211" s="67" t="str">
        <f t="shared" si="24"/>
        <v>RM-SO_c</v>
      </c>
      <c r="C211" s="8" t="s">
        <v>7</v>
      </c>
      <c r="D211" s="9" t="s">
        <v>14</v>
      </c>
      <c r="E211" s="8" t="s">
        <v>0</v>
      </c>
      <c r="F211" s="11" t="s">
        <v>8</v>
      </c>
      <c r="G211" s="11" t="s">
        <v>9</v>
      </c>
      <c r="H211" s="11" t="s">
        <v>1510</v>
      </c>
      <c r="I211" s="11" t="s">
        <v>10</v>
      </c>
      <c r="J211" s="13" t="s">
        <v>13</v>
      </c>
      <c r="L211" s="13" t="s">
        <v>610</v>
      </c>
      <c r="M211" s="13" t="s">
        <v>5775</v>
      </c>
      <c r="N211" s="13" t="s">
        <v>13</v>
      </c>
      <c r="O211" s="13" t="s">
        <v>610</v>
      </c>
      <c r="P211" s="13" t="s">
        <v>248</v>
      </c>
      <c r="Q211" s="13" t="s">
        <v>5791</v>
      </c>
      <c r="S211" s="18" t="s">
        <v>5799</v>
      </c>
      <c r="T211" s="18" t="s">
        <v>16</v>
      </c>
      <c r="U211" s="17"/>
    </row>
    <row r="212" spans="1:21" x14ac:dyDescent="0.3">
      <c r="A212" s="4" t="str">
        <f t="shared" si="23"/>
        <v>NiN-3.0-V-A-N-RM-GK-W-SO-d</v>
      </c>
      <c r="B212" s="67" t="str">
        <f t="shared" si="24"/>
        <v>RM-SO_d</v>
      </c>
      <c r="C212" s="8" t="s">
        <v>7</v>
      </c>
      <c r="D212" s="9" t="s">
        <v>14</v>
      </c>
      <c r="E212" s="8" t="s">
        <v>0</v>
      </c>
      <c r="F212" s="11" t="s">
        <v>8</v>
      </c>
      <c r="G212" s="11" t="s">
        <v>9</v>
      </c>
      <c r="H212" s="11" t="s">
        <v>1510</v>
      </c>
      <c r="I212" s="11" t="s">
        <v>10</v>
      </c>
      <c r="J212" s="13" t="s">
        <v>13</v>
      </c>
      <c r="L212" s="13" t="s">
        <v>610</v>
      </c>
      <c r="M212" s="13" t="s">
        <v>5775</v>
      </c>
      <c r="N212" s="13" t="s">
        <v>13</v>
      </c>
      <c r="O212" s="13" t="s">
        <v>610</v>
      </c>
      <c r="P212" s="13" t="s">
        <v>249</v>
      </c>
      <c r="Q212" s="13" t="s">
        <v>5792</v>
      </c>
      <c r="S212" s="18" t="s">
        <v>5800</v>
      </c>
      <c r="T212" s="18" t="s">
        <v>16</v>
      </c>
      <c r="U212" s="17"/>
    </row>
    <row r="213" spans="1:21" x14ac:dyDescent="0.3">
      <c r="A213" s="4" t="str">
        <f t="shared" si="23"/>
        <v>NiN-3.0-V-A-N-RM-GK-W-SO-e</v>
      </c>
      <c r="B213" s="67" t="str">
        <f t="shared" si="24"/>
        <v>RM-SO_e</v>
      </c>
      <c r="C213" s="8" t="s">
        <v>7</v>
      </c>
      <c r="D213" s="9" t="s">
        <v>14</v>
      </c>
      <c r="E213" s="8" t="s">
        <v>0</v>
      </c>
      <c r="F213" s="11" t="s">
        <v>8</v>
      </c>
      <c r="G213" s="11" t="s">
        <v>9</v>
      </c>
      <c r="H213" s="11" t="s">
        <v>1510</v>
      </c>
      <c r="I213" s="11" t="s">
        <v>10</v>
      </c>
      <c r="J213" s="13" t="s">
        <v>13</v>
      </c>
      <c r="L213" s="13" t="s">
        <v>610</v>
      </c>
      <c r="M213" s="13" t="s">
        <v>5775</v>
      </c>
      <c r="N213" s="13" t="s">
        <v>13</v>
      </c>
      <c r="O213" s="13" t="s">
        <v>610</v>
      </c>
      <c r="P213" s="13" t="s">
        <v>281</v>
      </c>
      <c r="Q213" s="13" t="s">
        <v>5793</v>
      </c>
      <c r="S213" s="18" t="s">
        <v>5801</v>
      </c>
      <c r="T213" s="18" t="s">
        <v>16</v>
      </c>
      <c r="U213" s="17" t="s">
        <v>5804</v>
      </c>
    </row>
    <row r="214" spans="1:21" x14ac:dyDescent="0.3">
      <c r="A214" s="4" t="str">
        <f t="shared" si="23"/>
        <v>NiN-3.0-V-A-N-RM-GK-W-SO-f</v>
      </c>
      <c r="B214" s="67" t="str">
        <f t="shared" si="24"/>
        <v>RM-SO_f</v>
      </c>
      <c r="C214" s="8" t="s">
        <v>7</v>
      </c>
      <c r="D214" s="9" t="s">
        <v>14</v>
      </c>
      <c r="E214" s="8" t="s">
        <v>0</v>
      </c>
      <c r="F214" s="11" t="s">
        <v>8</v>
      </c>
      <c r="G214" s="11" t="s">
        <v>9</v>
      </c>
      <c r="H214" s="11" t="s">
        <v>1510</v>
      </c>
      <c r="I214" s="11" t="s">
        <v>10</v>
      </c>
      <c r="J214" s="13" t="s">
        <v>13</v>
      </c>
      <c r="L214" s="13" t="s">
        <v>610</v>
      </c>
      <c r="M214" s="13" t="s">
        <v>5775</v>
      </c>
      <c r="N214" s="13" t="s">
        <v>13</v>
      </c>
      <c r="O214" s="13" t="s">
        <v>610</v>
      </c>
      <c r="P214" s="13" t="s">
        <v>480</v>
      </c>
      <c r="Q214" s="13" t="s">
        <v>5795</v>
      </c>
      <c r="S214" s="18" t="s">
        <v>5803</v>
      </c>
      <c r="T214" s="18" t="s">
        <v>16</v>
      </c>
      <c r="U214" s="17" t="s">
        <v>5805</v>
      </c>
    </row>
    <row r="215" spans="1:21" x14ac:dyDescent="0.3">
      <c r="A215" s="4" t="str">
        <f t="shared" si="23"/>
        <v>NiN-3.0-V-A-N-RM-GK-W-SO-g</v>
      </c>
      <c r="B215" s="67" t="str">
        <f t="shared" si="24"/>
        <v>RM-SO_g</v>
      </c>
      <c r="C215" s="8" t="s">
        <v>7</v>
      </c>
      <c r="D215" s="9" t="s">
        <v>14</v>
      </c>
      <c r="E215" s="8" t="s">
        <v>0</v>
      </c>
      <c r="F215" s="11" t="s">
        <v>8</v>
      </c>
      <c r="G215" s="11" t="s">
        <v>9</v>
      </c>
      <c r="H215" s="11" t="s">
        <v>1510</v>
      </c>
      <c r="I215" s="11" t="s">
        <v>10</v>
      </c>
      <c r="J215" s="13" t="s">
        <v>13</v>
      </c>
      <c r="L215" s="13" t="s">
        <v>610</v>
      </c>
      <c r="M215" s="13" t="s">
        <v>5775</v>
      </c>
      <c r="N215" s="13" t="s">
        <v>13</v>
      </c>
      <c r="O215" s="13" t="s">
        <v>610</v>
      </c>
      <c r="P215" s="13" t="s">
        <v>481</v>
      </c>
      <c r="Q215" s="13" t="s">
        <v>5796</v>
      </c>
      <c r="S215" s="18" t="s">
        <v>5802</v>
      </c>
      <c r="T215" s="18" t="s">
        <v>16</v>
      </c>
      <c r="U215" s="17" t="s">
        <v>5806</v>
      </c>
    </row>
    <row r="216" spans="1:21" x14ac:dyDescent="0.3">
      <c r="A216" s="26" t="str">
        <f t="shared" si="19"/>
        <v>NiN-3.0-V-A-N-RM-GK-W-VE-W</v>
      </c>
      <c r="B216" s="27" t="str">
        <f>_xlfn.CONCAT(H216,"-",L216)</f>
        <v>RM-VE</v>
      </c>
      <c r="C216" s="30" t="s">
        <v>7</v>
      </c>
      <c r="D216" s="32" t="s">
        <v>14</v>
      </c>
      <c r="E216" s="30" t="s">
        <v>0</v>
      </c>
      <c r="F216" s="35" t="s">
        <v>8</v>
      </c>
      <c r="G216" s="35" t="s">
        <v>9</v>
      </c>
      <c r="H216" s="35" t="s">
        <v>1510</v>
      </c>
      <c r="I216" s="35" t="s">
        <v>10</v>
      </c>
      <c r="J216" s="37" t="s">
        <v>13</v>
      </c>
      <c r="K216" s="37"/>
      <c r="L216" s="37" t="s">
        <v>3343</v>
      </c>
      <c r="M216" s="37" t="s">
        <v>3344</v>
      </c>
      <c r="N216" s="37" t="s">
        <v>13</v>
      </c>
      <c r="O216" s="37" t="s">
        <v>610</v>
      </c>
      <c r="P216" s="37" t="s">
        <v>13</v>
      </c>
      <c r="Q216" s="37"/>
      <c r="R216" s="37" t="s">
        <v>249</v>
      </c>
      <c r="S216" s="42" t="s">
        <v>3345</v>
      </c>
      <c r="T216" s="42" t="s">
        <v>16</v>
      </c>
      <c r="U216" s="23"/>
    </row>
    <row r="217" spans="1:21" x14ac:dyDescent="0.3">
      <c r="A217" s="4" t="str">
        <f t="shared" si="19"/>
        <v>NiN-3.0-V-A-N-RM-GK-W-VE-a</v>
      </c>
      <c r="B217" s="67" t="str">
        <f>_xlfn.CONCAT(H217,"-",L217,"_",P217)</f>
        <v>RM-VE_a</v>
      </c>
      <c r="C217" s="8" t="s">
        <v>7</v>
      </c>
      <c r="D217" s="9" t="s">
        <v>14</v>
      </c>
      <c r="E217" s="8" t="s">
        <v>0</v>
      </c>
      <c r="F217" s="11" t="s">
        <v>8</v>
      </c>
      <c r="G217" s="11" t="s">
        <v>9</v>
      </c>
      <c r="H217" s="11" t="s">
        <v>1510</v>
      </c>
      <c r="I217" s="11" t="s">
        <v>10</v>
      </c>
      <c r="J217" s="13" t="s">
        <v>13</v>
      </c>
      <c r="L217" s="13" t="s">
        <v>3343</v>
      </c>
      <c r="M217" s="13" t="s">
        <v>3344</v>
      </c>
      <c r="N217" s="13" t="s">
        <v>13</v>
      </c>
      <c r="O217" s="13" t="s">
        <v>610</v>
      </c>
      <c r="P217" s="13" t="s">
        <v>62</v>
      </c>
      <c r="Q217" s="13" t="s">
        <v>3346</v>
      </c>
      <c r="S217" s="18" t="s">
        <v>3350</v>
      </c>
      <c r="T217" s="18" t="s">
        <v>16</v>
      </c>
      <c r="U217" s="17"/>
    </row>
    <row r="218" spans="1:21" x14ac:dyDescent="0.3">
      <c r="A218" s="4" t="str">
        <f t="shared" ref="A218:A223" si="25">_xlfn.CONCAT(C218,"-",D218,"-",E218,"-",F218,"-",G218,"-",H218,"-",I218,"-",J218,"-",L218,"-",P218)</f>
        <v>NiN-3.0-V-A-N-RM-GK-W-VE-b</v>
      </c>
      <c r="B218" s="67" t="str">
        <f>_xlfn.CONCAT(H218,"-",L218,"_",P218)</f>
        <v>RM-VE_b</v>
      </c>
      <c r="C218" s="8" t="s">
        <v>7</v>
      </c>
      <c r="D218" s="9" t="s">
        <v>14</v>
      </c>
      <c r="E218" s="8" t="s">
        <v>0</v>
      </c>
      <c r="F218" s="11" t="s">
        <v>8</v>
      </c>
      <c r="G218" s="11" t="s">
        <v>9</v>
      </c>
      <c r="H218" s="11" t="s">
        <v>1510</v>
      </c>
      <c r="I218" s="11" t="s">
        <v>10</v>
      </c>
      <c r="J218" s="13" t="s">
        <v>13</v>
      </c>
      <c r="L218" s="13" t="s">
        <v>3343</v>
      </c>
      <c r="M218" s="13" t="s">
        <v>3344</v>
      </c>
      <c r="N218" s="13" t="s">
        <v>13</v>
      </c>
      <c r="O218" s="13" t="s">
        <v>610</v>
      </c>
      <c r="P218" s="13" t="s">
        <v>247</v>
      </c>
      <c r="Q218" s="13" t="s">
        <v>3347</v>
      </c>
      <c r="S218" s="18" t="s">
        <v>3351</v>
      </c>
      <c r="T218" s="18" t="s">
        <v>16</v>
      </c>
      <c r="U218" s="17"/>
    </row>
    <row r="219" spans="1:21" x14ac:dyDescent="0.3">
      <c r="A219" s="4" t="str">
        <f t="shared" si="25"/>
        <v>NiN-3.0-V-A-N-RM-GK-W-VE-c</v>
      </c>
      <c r="B219" s="67" t="str">
        <f>_xlfn.CONCAT(H219,"-",L219,"_",P219)</f>
        <v>RM-VE_c</v>
      </c>
      <c r="C219" s="8" t="s">
        <v>7</v>
      </c>
      <c r="D219" s="9" t="s">
        <v>14</v>
      </c>
      <c r="E219" s="8" t="s">
        <v>0</v>
      </c>
      <c r="F219" s="11" t="s">
        <v>8</v>
      </c>
      <c r="G219" s="11" t="s">
        <v>9</v>
      </c>
      <c r="H219" s="11" t="s">
        <v>1510</v>
      </c>
      <c r="I219" s="11" t="s">
        <v>10</v>
      </c>
      <c r="J219" s="13" t="s">
        <v>13</v>
      </c>
      <c r="L219" s="13" t="s">
        <v>3343</v>
      </c>
      <c r="M219" s="13" t="s">
        <v>3344</v>
      </c>
      <c r="N219" s="13" t="s">
        <v>13</v>
      </c>
      <c r="O219" s="13" t="s">
        <v>610</v>
      </c>
      <c r="P219" s="13" t="s">
        <v>248</v>
      </c>
      <c r="Q219" s="13" t="s">
        <v>3348</v>
      </c>
      <c r="S219" s="18" t="s">
        <v>3352</v>
      </c>
      <c r="T219" s="18" t="s">
        <v>16</v>
      </c>
      <c r="U219" s="17"/>
    </row>
    <row r="220" spans="1:21" x14ac:dyDescent="0.3">
      <c r="A220" s="4" t="str">
        <f t="shared" si="25"/>
        <v>NiN-3.0-V-A-N-RM-GK-W-VE-d</v>
      </c>
      <c r="B220" s="67" t="str">
        <f>_xlfn.CONCAT(H220,"-",L220,"_",P220)</f>
        <v>RM-VE_d</v>
      </c>
      <c r="C220" s="8" t="s">
        <v>7</v>
      </c>
      <c r="D220" s="9" t="s">
        <v>14</v>
      </c>
      <c r="E220" s="8" t="s">
        <v>0</v>
      </c>
      <c r="F220" s="11" t="s">
        <v>8</v>
      </c>
      <c r="G220" s="11" t="s">
        <v>9</v>
      </c>
      <c r="H220" s="11" t="s">
        <v>1510</v>
      </c>
      <c r="I220" s="11" t="s">
        <v>10</v>
      </c>
      <c r="J220" s="13" t="s">
        <v>13</v>
      </c>
      <c r="L220" s="13" t="s">
        <v>3343</v>
      </c>
      <c r="M220" s="13" t="s">
        <v>3344</v>
      </c>
      <c r="N220" s="13" t="s">
        <v>13</v>
      </c>
      <c r="O220" s="13" t="s">
        <v>610</v>
      </c>
      <c r="P220" s="13" t="s">
        <v>249</v>
      </c>
      <c r="Q220" s="13" t="s">
        <v>3349</v>
      </c>
      <c r="S220" s="18" t="s">
        <v>3353</v>
      </c>
      <c r="T220" s="18" t="s">
        <v>16</v>
      </c>
      <c r="U220" s="17"/>
    </row>
    <row r="221" spans="1:21" x14ac:dyDescent="0.3">
      <c r="A221" s="26" t="str">
        <f t="shared" si="25"/>
        <v>NiN-3.0-V-A-N-RM-GK-W-VP-W</v>
      </c>
      <c r="B221" s="27" t="str">
        <f>_xlfn.CONCAT(H221,"-",L221)</f>
        <v>RM-VP</v>
      </c>
      <c r="C221" s="30" t="s">
        <v>7</v>
      </c>
      <c r="D221" s="32" t="s">
        <v>14</v>
      </c>
      <c r="E221" s="30" t="s">
        <v>0</v>
      </c>
      <c r="F221" s="35" t="s">
        <v>8</v>
      </c>
      <c r="G221" s="35" t="s">
        <v>9</v>
      </c>
      <c r="H221" s="35" t="s">
        <v>1510</v>
      </c>
      <c r="I221" s="35" t="s">
        <v>10</v>
      </c>
      <c r="J221" s="37" t="s">
        <v>13</v>
      </c>
      <c r="K221" s="37"/>
      <c r="L221" s="37" t="s">
        <v>3369</v>
      </c>
      <c r="M221" s="37" t="s">
        <v>3370</v>
      </c>
      <c r="N221" s="37" t="s">
        <v>13</v>
      </c>
      <c r="O221" s="37" t="s">
        <v>610</v>
      </c>
      <c r="P221" s="37" t="s">
        <v>13</v>
      </c>
      <c r="Q221" s="37"/>
      <c r="R221" s="37" t="s">
        <v>711</v>
      </c>
      <c r="S221" s="42" t="s">
        <v>3371</v>
      </c>
      <c r="T221" s="42" t="s">
        <v>16</v>
      </c>
      <c r="U221" s="17"/>
    </row>
    <row r="222" spans="1:21" x14ac:dyDescent="0.3">
      <c r="A222" s="4" t="str">
        <f>_xlfn.CONCAT(C222,"-",D222,"-",E222,"-",F222,"-",G222,"-",H222,"-",I222,"-",J222,"-",L222,"-",P222)</f>
        <v>NiN-3.0-V-A-N-RM-GK-W-VP-0</v>
      </c>
      <c r="B222" s="67" t="str">
        <f>_xlfn.CONCAT(H222,"-",L222,"_",P222)</f>
        <v>RM-VP_0</v>
      </c>
      <c r="C222" s="8" t="s">
        <v>7</v>
      </c>
      <c r="D222" s="9" t="s">
        <v>14</v>
      </c>
      <c r="E222" s="8" t="s">
        <v>0</v>
      </c>
      <c r="F222" s="11" t="s">
        <v>8</v>
      </c>
      <c r="G222" s="11" t="s">
        <v>9</v>
      </c>
      <c r="H222" s="11" t="s">
        <v>1510</v>
      </c>
      <c r="I222" s="11" t="s">
        <v>10</v>
      </c>
      <c r="J222" s="13" t="s">
        <v>13</v>
      </c>
      <c r="L222" s="13" t="s">
        <v>3369</v>
      </c>
      <c r="M222" s="13" t="s">
        <v>3370</v>
      </c>
      <c r="N222" s="13" t="s">
        <v>13</v>
      </c>
      <c r="O222" s="13" t="s">
        <v>610</v>
      </c>
      <c r="P222" s="13">
        <v>0</v>
      </c>
      <c r="Q222" s="13" t="s">
        <v>3408</v>
      </c>
      <c r="S222" s="18" t="s">
        <v>3374</v>
      </c>
      <c r="T222" s="18" t="s">
        <v>237</v>
      </c>
      <c r="U222" s="17"/>
    </row>
    <row r="223" spans="1:21" x14ac:dyDescent="0.3">
      <c r="A223" s="4" t="str">
        <f t="shared" si="25"/>
        <v>NiN-3.0-V-A-N-RM-GK-W-VP-a</v>
      </c>
      <c r="B223" s="67" t="str">
        <f>_xlfn.CONCAT(H223,"-",L223,"_",P223)</f>
        <v>RM-VP_a</v>
      </c>
      <c r="C223" s="8" t="s">
        <v>7</v>
      </c>
      <c r="D223" s="9" t="s">
        <v>14</v>
      </c>
      <c r="E223" s="8" t="s">
        <v>0</v>
      </c>
      <c r="F223" s="11" t="s">
        <v>8</v>
      </c>
      <c r="G223" s="11" t="s">
        <v>9</v>
      </c>
      <c r="H223" s="11" t="s">
        <v>1510</v>
      </c>
      <c r="I223" s="11" t="s">
        <v>10</v>
      </c>
      <c r="J223" s="13" t="s">
        <v>13</v>
      </c>
      <c r="L223" s="13" t="s">
        <v>3369</v>
      </c>
      <c r="M223" s="13" t="s">
        <v>3370</v>
      </c>
      <c r="N223" s="13" t="s">
        <v>13</v>
      </c>
      <c r="O223" s="13" t="s">
        <v>610</v>
      </c>
      <c r="P223" s="13" t="s">
        <v>62</v>
      </c>
      <c r="Q223" s="13" t="s">
        <v>3372</v>
      </c>
      <c r="S223" s="18" t="s">
        <v>3374</v>
      </c>
      <c r="T223" s="18" t="s">
        <v>232</v>
      </c>
      <c r="U223" s="17"/>
    </row>
    <row r="224" spans="1:21" x14ac:dyDescent="0.3">
      <c r="A224" s="4" t="str">
        <f>_xlfn.CONCAT(C224,"-",D224,"-",E224,"-",F224,"-",G224,"-",H224,"-",I224,"-",J224,"-",L224,"-",P224)</f>
        <v>NiN-3.0-V-A-N-RM-GK-W-VP-b</v>
      </c>
      <c r="B224" s="67" t="str">
        <f>_xlfn.CONCAT(H224,"-",L224,"_",P224)</f>
        <v>RM-VP_b</v>
      </c>
      <c r="C224" s="8" t="s">
        <v>7</v>
      </c>
      <c r="D224" s="9" t="s">
        <v>14</v>
      </c>
      <c r="E224" s="8" t="s">
        <v>0</v>
      </c>
      <c r="F224" s="11" t="s">
        <v>8</v>
      </c>
      <c r="G224" s="11" t="s">
        <v>9</v>
      </c>
      <c r="H224" s="11" t="s">
        <v>1510</v>
      </c>
      <c r="I224" s="11" t="s">
        <v>10</v>
      </c>
      <c r="J224" s="13" t="s">
        <v>13</v>
      </c>
      <c r="L224" s="13" t="s">
        <v>3369</v>
      </c>
      <c r="M224" s="13" t="s">
        <v>3370</v>
      </c>
      <c r="N224" s="13" t="s">
        <v>13</v>
      </c>
      <c r="O224" s="13" t="s">
        <v>610</v>
      </c>
      <c r="P224" s="13" t="s">
        <v>247</v>
      </c>
      <c r="Q224" s="13" t="s">
        <v>3373</v>
      </c>
      <c r="S224" s="18" t="s">
        <v>3374</v>
      </c>
      <c r="T224" s="18" t="s">
        <v>16</v>
      </c>
      <c r="U224" s="17"/>
    </row>
    <row r="225" spans="1:21" x14ac:dyDescent="0.3">
      <c r="A225" s="26" t="str">
        <f t="shared" si="19"/>
        <v>NiN-3.0-V-A-N-RM-GK-W-YK-W</v>
      </c>
      <c r="B225" s="27" t="str">
        <f>_xlfn.CONCAT(H225,"-",L225)</f>
        <v>RM-YK</v>
      </c>
      <c r="C225" s="30" t="s">
        <v>7</v>
      </c>
      <c r="D225" s="32" t="s">
        <v>14</v>
      </c>
      <c r="E225" s="30" t="s">
        <v>0</v>
      </c>
      <c r="F225" s="35" t="s">
        <v>8</v>
      </c>
      <c r="G225" s="35" t="s">
        <v>9</v>
      </c>
      <c r="H225" s="35" t="s">
        <v>1510</v>
      </c>
      <c r="I225" s="35" t="s">
        <v>10</v>
      </c>
      <c r="J225" s="37" t="s">
        <v>13</v>
      </c>
      <c r="K225" s="37"/>
      <c r="L225" s="37" t="s">
        <v>269</v>
      </c>
      <c r="M225" s="37" t="s">
        <v>3360</v>
      </c>
      <c r="N225" s="37" t="s">
        <v>13</v>
      </c>
      <c r="O225" s="37" t="s">
        <v>610</v>
      </c>
      <c r="P225" s="37" t="s">
        <v>13</v>
      </c>
      <c r="Q225" s="37"/>
      <c r="R225" s="37" t="s">
        <v>259</v>
      </c>
      <c r="S225" s="42" t="s">
        <v>245</v>
      </c>
      <c r="T225" s="42"/>
      <c r="U225" s="23" t="s">
        <v>4023</v>
      </c>
    </row>
    <row r="226" spans="1:21" x14ac:dyDescent="0.3">
      <c r="A226" s="4" t="str">
        <f>_xlfn.CONCAT(C226,"-",D226,"-",E226,"-",F226,"-",G226,"-",H226,"-",I226,"-",J226,"-",L226,"-",P226)</f>
        <v>NiN-3.0-V-A-N-RM-GK-W-YK-0</v>
      </c>
      <c r="B226" s="67" t="str">
        <f>_xlfn.CONCAT(H226,"-",L226,"_",P226)</f>
        <v>RM-YK_0</v>
      </c>
      <c r="C226" s="8" t="s">
        <v>7</v>
      </c>
      <c r="D226" s="9" t="s">
        <v>14</v>
      </c>
      <c r="E226" s="8" t="s">
        <v>0</v>
      </c>
      <c r="F226" s="11" t="s">
        <v>8</v>
      </c>
      <c r="G226" s="11" t="s">
        <v>9</v>
      </c>
      <c r="H226" s="11" t="s">
        <v>1510</v>
      </c>
      <c r="I226" s="11" t="s">
        <v>10</v>
      </c>
      <c r="J226" s="13" t="s">
        <v>13</v>
      </c>
      <c r="L226" s="13" t="s">
        <v>269</v>
      </c>
      <c r="M226" s="13" t="s">
        <v>3360</v>
      </c>
      <c r="N226" s="13" t="s">
        <v>13</v>
      </c>
      <c r="O226" s="13" t="s">
        <v>610</v>
      </c>
      <c r="P226" s="13">
        <v>0</v>
      </c>
      <c r="Q226" s="13" t="s">
        <v>4022</v>
      </c>
      <c r="S226" s="18" t="s">
        <v>271</v>
      </c>
      <c r="T226" s="18" t="s">
        <v>16</v>
      </c>
      <c r="U226" s="17"/>
    </row>
    <row r="227" spans="1:21" x14ac:dyDescent="0.3">
      <c r="A227" s="4" t="str">
        <f t="shared" si="19"/>
        <v>NiN-3.0-V-A-N-RM-GK-W-YK-a</v>
      </c>
      <c r="B227" s="67" t="str">
        <f>_xlfn.CONCAT(H227,"-",L227,"_",P227)</f>
        <v>RM-YK_a</v>
      </c>
      <c r="C227" s="8" t="s">
        <v>7</v>
      </c>
      <c r="D227" s="9" t="s">
        <v>14</v>
      </c>
      <c r="E227" s="8" t="s">
        <v>0</v>
      </c>
      <c r="F227" s="11" t="s">
        <v>8</v>
      </c>
      <c r="G227" s="11" t="s">
        <v>9</v>
      </c>
      <c r="H227" s="11" t="s">
        <v>1510</v>
      </c>
      <c r="I227" s="11" t="s">
        <v>10</v>
      </c>
      <c r="J227" s="13" t="s">
        <v>13</v>
      </c>
      <c r="L227" s="13" t="s">
        <v>269</v>
      </c>
      <c r="M227" s="13" t="s">
        <v>3360</v>
      </c>
      <c r="N227" s="13" t="s">
        <v>13</v>
      </c>
      <c r="O227" s="13" t="s">
        <v>610</v>
      </c>
      <c r="P227" s="13" t="s">
        <v>62</v>
      </c>
      <c r="Q227" s="13" t="s">
        <v>3094</v>
      </c>
      <c r="S227" s="18" t="s">
        <v>271</v>
      </c>
      <c r="T227" s="18" t="s">
        <v>16</v>
      </c>
      <c r="U227" s="17"/>
    </row>
    <row r="228" spans="1:21" x14ac:dyDescent="0.3">
      <c r="A228" s="4" t="str">
        <f t="shared" si="19"/>
        <v>NiN-3.0-V-A-N-RM-GK-W-YK-b</v>
      </c>
      <c r="B228" s="67" t="str">
        <f>_xlfn.CONCAT(H228,"-",L228,"_",P228)</f>
        <v>RM-YK_b</v>
      </c>
      <c r="C228" s="8" t="s">
        <v>7</v>
      </c>
      <c r="D228" s="9" t="s">
        <v>14</v>
      </c>
      <c r="E228" s="8" t="s">
        <v>0</v>
      </c>
      <c r="F228" s="11" t="s">
        <v>8</v>
      </c>
      <c r="G228" s="11" t="s">
        <v>9</v>
      </c>
      <c r="H228" s="11" t="s">
        <v>1510</v>
      </c>
      <c r="I228" s="11" t="s">
        <v>10</v>
      </c>
      <c r="J228" s="13" t="s">
        <v>13</v>
      </c>
      <c r="L228" s="13" t="s">
        <v>269</v>
      </c>
      <c r="M228" s="13" t="s">
        <v>3360</v>
      </c>
      <c r="N228" s="13" t="s">
        <v>13</v>
      </c>
      <c r="O228" s="13" t="s">
        <v>610</v>
      </c>
      <c r="P228" s="13" t="s">
        <v>247</v>
      </c>
      <c r="Q228" s="13" t="s">
        <v>3095</v>
      </c>
      <c r="S228" s="18" t="s">
        <v>270</v>
      </c>
      <c r="T228" s="18" t="s">
        <v>16</v>
      </c>
    </row>
    <row r="229" spans="1:21" x14ac:dyDescent="0.3">
      <c r="A229" s="4" t="str">
        <f t="shared" si="19"/>
        <v>NiN-3.0-V-A-N-RM-GK-W-YK-c</v>
      </c>
      <c r="B229" s="67" t="str">
        <f>_xlfn.CONCAT(H229,"-",L229,"_",P229)</f>
        <v>RM-YK_c</v>
      </c>
      <c r="C229" s="8" t="s">
        <v>7</v>
      </c>
      <c r="D229" s="9" t="s">
        <v>14</v>
      </c>
      <c r="E229" s="8" t="s">
        <v>0</v>
      </c>
      <c r="F229" s="11" t="s">
        <v>8</v>
      </c>
      <c r="G229" s="11" t="s">
        <v>9</v>
      </c>
      <c r="H229" s="11" t="s">
        <v>1510</v>
      </c>
      <c r="I229" s="11" t="s">
        <v>10</v>
      </c>
      <c r="J229" s="13" t="s">
        <v>13</v>
      </c>
      <c r="L229" s="13" t="s">
        <v>269</v>
      </c>
      <c r="M229" s="13" t="s">
        <v>3360</v>
      </c>
      <c r="N229" s="13" t="s">
        <v>13</v>
      </c>
      <c r="O229" s="13" t="s">
        <v>610</v>
      </c>
      <c r="P229" s="13" t="s">
        <v>248</v>
      </c>
      <c r="Q229" s="13" t="s">
        <v>3096</v>
      </c>
      <c r="S229" s="18" t="s">
        <v>273</v>
      </c>
      <c r="T229" s="18" t="s">
        <v>16</v>
      </c>
    </row>
    <row r="230" spans="1:21" ht="15" thickBot="1" x14ac:dyDescent="0.35">
      <c r="A230" s="4" t="str">
        <f t="shared" si="19"/>
        <v>NiN-3.0-V-A-N-RM-GK-W-YK-d</v>
      </c>
      <c r="B230" s="67" t="str">
        <f>_xlfn.CONCAT(H230,"-",L230,"_",P230)</f>
        <v>RM-YK_d</v>
      </c>
      <c r="C230" s="8" t="s">
        <v>7</v>
      </c>
      <c r="D230" s="9" t="s">
        <v>14</v>
      </c>
      <c r="E230" s="8" t="s">
        <v>0</v>
      </c>
      <c r="F230" s="11" t="s">
        <v>8</v>
      </c>
      <c r="G230" s="11" t="s">
        <v>9</v>
      </c>
      <c r="H230" s="11" t="s">
        <v>1510</v>
      </c>
      <c r="I230" s="11" t="s">
        <v>10</v>
      </c>
      <c r="J230" s="13" t="s">
        <v>13</v>
      </c>
      <c r="L230" s="13" t="s">
        <v>269</v>
      </c>
      <c r="M230" s="13" t="s">
        <v>3360</v>
      </c>
      <c r="N230" s="13" t="s">
        <v>13</v>
      </c>
      <c r="O230" s="13" t="s">
        <v>610</v>
      </c>
      <c r="P230" s="13" t="s">
        <v>249</v>
      </c>
      <c r="Q230" s="13" t="s">
        <v>3097</v>
      </c>
      <c r="S230" s="18" t="s">
        <v>274</v>
      </c>
      <c r="T230" s="18" t="s">
        <v>16</v>
      </c>
    </row>
    <row r="231" spans="1:21" s="58" customFormat="1" x14ac:dyDescent="0.3">
      <c r="A231" s="52" t="s">
        <v>736</v>
      </c>
      <c r="B231" s="53"/>
      <c r="C231" s="53"/>
      <c r="D231" s="54"/>
      <c r="E231" s="53"/>
      <c r="F231" s="53"/>
      <c r="G231" s="53"/>
      <c r="H231" s="53"/>
      <c r="I231" s="53"/>
      <c r="J231" s="53"/>
      <c r="K231" s="53"/>
      <c r="L231" s="53"/>
      <c r="M231" s="55"/>
      <c r="N231" s="55"/>
      <c r="O231" s="55"/>
      <c r="P231" s="55"/>
      <c r="Q231" s="55"/>
      <c r="R231" s="55"/>
      <c r="S231" s="53"/>
      <c r="T231" s="53"/>
      <c r="U231" s="57"/>
    </row>
    <row r="232" spans="1:21" x14ac:dyDescent="0.3">
      <c r="A232" s="26" t="str">
        <f t="shared" ref="A232:A238" si="26">_xlfn.CONCAT(C232,"-",D232,"-",E232,"-",F232,"-",G232,"-",H232,"-",I232,"-",J232,"-",L232,"-",P232)</f>
        <v>NiN-3.0-V-A-N-LM-FK-W-BK-W</v>
      </c>
      <c r="B232" s="27" t="str">
        <f>_xlfn.CONCAT(H232,"-",L232)</f>
        <v>LM-BK</v>
      </c>
      <c r="C232" s="30" t="s">
        <v>7</v>
      </c>
      <c r="D232" s="32" t="s">
        <v>14</v>
      </c>
      <c r="E232" s="30" t="s">
        <v>0</v>
      </c>
      <c r="F232" s="35" t="s">
        <v>8</v>
      </c>
      <c r="G232" s="35" t="s">
        <v>9</v>
      </c>
      <c r="H232" s="35" t="s">
        <v>4094</v>
      </c>
      <c r="I232" s="35" t="s">
        <v>56</v>
      </c>
      <c r="J232" s="37" t="s">
        <v>13</v>
      </c>
      <c r="K232" s="37"/>
      <c r="L232" s="37" t="s">
        <v>303</v>
      </c>
      <c r="M232" s="37" t="s">
        <v>304</v>
      </c>
      <c r="N232" s="37" t="s">
        <v>13</v>
      </c>
      <c r="O232" s="37" t="s">
        <v>603</v>
      </c>
      <c r="P232" s="37" t="s">
        <v>13</v>
      </c>
      <c r="Q232" s="37"/>
      <c r="R232" s="37" t="s">
        <v>305</v>
      </c>
      <c r="S232" s="42" t="s">
        <v>303</v>
      </c>
      <c r="T232" s="42" t="s">
        <v>16</v>
      </c>
      <c r="U232" s="23"/>
    </row>
    <row r="233" spans="1:21" x14ac:dyDescent="0.3">
      <c r="A233" s="4" t="str">
        <f t="shared" si="26"/>
        <v>NiN-3.0-V-A-N-LM-FK-W-BK-0</v>
      </c>
      <c r="B233" s="67" t="str">
        <f>_xlfn.CONCAT(H233,"-",L233,"_",P233)</f>
        <v>LM-BK_0</v>
      </c>
      <c r="C233" s="8" t="s">
        <v>7</v>
      </c>
      <c r="D233" s="9" t="s">
        <v>14</v>
      </c>
      <c r="E233" s="8" t="s">
        <v>0</v>
      </c>
      <c r="F233" s="11" t="s">
        <v>8</v>
      </c>
      <c r="G233" s="11" t="s">
        <v>9</v>
      </c>
      <c r="H233" s="11" t="s">
        <v>4094</v>
      </c>
      <c r="I233" s="11" t="s">
        <v>56</v>
      </c>
      <c r="J233" s="13" t="s">
        <v>13</v>
      </c>
      <c r="L233" s="13" t="s">
        <v>303</v>
      </c>
      <c r="M233" s="13" t="s">
        <v>304</v>
      </c>
      <c r="N233" s="13" t="s">
        <v>13</v>
      </c>
      <c r="O233" s="13" t="s">
        <v>603</v>
      </c>
      <c r="P233" s="13">
        <v>0</v>
      </c>
      <c r="Q233" s="13" t="s">
        <v>306</v>
      </c>
      <c r="R233" s="13" t="s">
        <v>242</v>
      </c>
      <c r="S233" s="18" t="s">
        <v>307</v>
      </c>
      <c r="T233" s="18" t="s">
        <v>16</v>
      </c>
      <c r="U233" s="17"/>
    </row>
    <row r="234" spans="1:21" x14ac:dyDescent="0.3">
      <c r="A234" s="4" t="str">
        <f t="shared" si="26"/>
        <v>NiN-3.0-V-A-N-LM-FK-W-BK-A</v>
      </c>
      <c r="B234" s="67" t="str">
        <f>_xlfn.CONCAT(H234,"-",L234,"_",P234)</f>
        <v>LM-BK_A</v>
      </c>
      <c r="C234" s="8" t="s">
        <v>7</v>
      </c>
      <c r="D234" s="9" t="s">
        <v>14</v>
      </c>
      <c r="E234" s="8" t="s">
        <v>0</v>
      </c>
      <c r="F234" s="11" t="s">
        <v>8</v>
      </c>
      <c r="G234" s="11" t="s">
        <v>9</v>
      </c>
      <c r="H234" s="11" t="s">
        <v>4094</v>
      </c>
      <c r="I234" s="11" t="s">
        <v>56</v>
      </c>
      <c r="J234" s="13" t="s">
        <v>13</v>
      </c>
      <c r="L234" s="13" t="s">
        <v>303</v>
      </c>
      <c r="M234" s="13" t="s">
        <v>304</v>
      </c>
      <c r="N234" s="13" t="s">
        <v>13</v>
      </c>
      <c r="O234" s="13" t="s">
        <v>603</v>
      </c>
      <c r="P234" s="13" t="s">
        <v>8</v>
      </c>
      <c r="Q234" s="13" t="s">
        <v>308</v>
      </c>
      <c r="R234" s="13" t="s">
        <v>242</v>
      </c>
      <c r="S234" s="18" t="s">
        <v>307</v>
      </c>
      <c r="T234" s="18" t="s">
        <v>16</v>
      </c>
      <c r="U234" s="17"/>
    </row>
    <row r="235" spans="1:21" x14ac:dyDescent="0.3">
      <c r="A235" s="4" t="str">
        <f t="shared" si="26"/>
        <v>NiN-3.0-V-A-N-LM-FK-W-BK-B</v>
      </c>
      <c r="B235" s="67" t="str">
        <f>_xlfn.CONCAT(H235,"-",L235,"_",P235)</f>
        <v>LM-BK_B</v>
      </c>
      <c r="C235" s="8" t="s">
        <v>7</v>
      </c>
      <c r="D235" s="9" t="s">
        <v>14</v>
      </c>
      <c r="E235" s="8" t="s">
        <v>0</v>
      </c>
      <c r="F235" s="11" t="s">
        <v>8</v>
      </c>
      <c r="G235" s="11" t="s">
        <v>9</v>
      </c>
      <c r="H235" s="11" t="s">
        <v>4094</v>
      </c>
      <c r="I235" s="11" t="s">
        <v>56</v>
      </c>
      <c r="J235" s="13" t="s">
        <v>13</v>
      </c>
      <c r="L235" s="13" t="s">
        <v>303</v>
      </c>
      <c r="M235" s="13" t="s">
        <v>304</v>
      </c>
      <c r="N235" s="13" t="s">
        <v>13</v>
      </c>
      <c r="O235" s="13" t="s">
        <v>603</v>
      </c>
      <c r="P235" s="13" t="s">
        <v>36</v>
      </c>
      <c r="Q235" s="13" t="s">
        <v>309</v>
      </c>
      <c r="R235" s="13" t="s">
        <v>242</v>
      </c>
      <c r="S235" s="18" t="s">
        <v>307</v>
      </c>
      <c r="T235" s="18" t="s">
        <v>16</v>
      </c>
      <c r="U235" s="17"/>
    </row>
    <row r="236" spans="1:21" x14ac:dyDescent="0.3">
      <c r="A236" s="4" t="str">
        <f t="shared" si="26"/>
        <v>NiN-3.0-V-A-N-LM-FK-W-BK-C</v>
      </c>
      <c r="B236" s="67" t="str">
        <f>_xlfn.CONCAT(H236,"-",L236,"_",P236)</f>
        <v>LM-BK_C</v>
      </c>
      <c r="C236" s="8" t="s">
        <v>7</v>
      </c>
      <c r="D236" s="9" t="s">
        <v>14</v>
      </c>
      <c r="E236" s="8" t="s">
        <v>0</v>
      </c>
      <c r="F236" s="11" t="s">
        <v>8</v>
      </c>
      <c r="G236" s="11" t="s">
        <v>9</v>
      </c>
      <c r="H236" s="11" t="s">
        <v>4094</v>
      </c>
      <c r="I236" s="11" t="s">
        <v>56</v>
      </c>
      <c r="J236" s="13" t="s">
        <v>13</v>
      </c>
      <c r="L236" s="13" t="s">
        <v>303</v>
      </c>
      <c r="M236" s="13" t="s">
        <v>304</v>
      </c>
      <c r="N236" s="13" t="s">
        <v>13</v>
      </c>
      <c r="O236" s="13" t="s">
        <v>603</v>
      </c>
      <c r="P236" s="13" t="s">
        <v>32</v>
      </c>
      <c r="Q236" s="13" t="s">
        <v>310</v>
      </c>
      <c r="R236" s="13" t="s">
        <v>242</v>
      </c>
      <c r="S236" s="18" t="s">
        <v>307</v>
      </c>
      <c r="T236" s="18" t="s">
        <v>16</v>
      </c>
      <c r="U236" s="17"/>
    </row>
    <row r="237" spans="1:21" x14ac:dyDescent="0.3">
      <c r="A237" s="4" t="str">
        <f t="shared" si="26"/>
        <v>NiN-3.0-V-A-N-LM-FK-W-BK-D</v>
      </c>
      <c r="B237" s="67" t="str">
        <f>_xlfn.CONCAT(H237,"-",L237,"_",P237)</f>
        <v>LM-BK_D</v>
      </c>
      <c r="C237" s="8" t="s">
        <v>7</v>
      </c>
      <c r="D237" s="9" t="s">
        <v>14</v>
      </c>
      <c r="E237" s="8" t="s">
        <v>0</v>
      </c>
      <c r="F237" s="11" t="s">
        <v>8</v>
      </c>
      <c r="G237" s="11" t="s">
        <v>9</v>
      </c>
      <c r="H237" s="11" t="s">
        <v>4094</v>
      </c>
      <c r="I237" s="11" t="s">
        <v>56</v>
      </c>
      <c r="J237" s="13" t="s">
        <v>13</v>
      </c>
      <c r="L237" s="13" t="s">
        <v>303</v>
      </c>
      <c r="M237" s="13" t="s">
        <v>304</v>
      </c>
      <c r="N237" s="13" t="s">
        <v>13</v>
      </c>
      <c r="O237" s="13" t="s">
        <v>603</v>
      </c>
      <c r="P237" s="13" t="s">
        <v>114</v>
      </c>
      <c r="Q237" s="13" t="s">
        <v>311</v>
      </c>
      <c r="R237" s="13" t="s">
        <v>242</v>
      </c>
      <c r="S237" s="18" t="s">
        <v>307</v>
      </c>
      <c r="T237" s="18" t="s">
        <v>16</v>
      </c>
      <c r="U237" s="17"/>
    </row>
    <row r="238" spans="1:21" x14ac:dyDescent="0.3">
      <c r="A238" s="26" t="str">
        <f t="shared" si="26"/>
        <v>NiN-3.0-V-A-N-LM-FK-W-DK-W</v>
      </c>
      <c r="B238" s="27" t="str">
        <f>_xlfn.CONCAT(H238,"-",L238)</f>
        <v>LM-DK</v>
      </c>
      <c r="C238" s="30" t="s">
        <v>7</v>
      </c>
      <c r="D238" s="32" t="s">
        <v>14</v>
      </c>
      <c r="E238" s="30" t="s">
        <v>0</v>
      </c>
      <c r="F238" s="35" t="s">
        <v>8</v>
      </c>
      <c r="G238" s="35" t="s">
        <v>9</v>
      </c>
      <c r="H238" s="35" t="s">
        <v>4094</v>
      </c>
      <c r="I238" s="35" t="s">
        <v>56</v>
      </c>
      <c r="J238" s="37" t="s">
        <v>13</v>
      </c>
      <c r="K238" s="37"/>
      <c r="L238" s="37" t="s">
        <v>654</v>
      </c>
      <c r="M238" s="37" t="s">
        <v>655</v>
      </c>
      <c r="N238" s="37" t="s">
        <v>13</v>
      </c>
      <c r="O238" s="37" t="s">
        <v>603</v>
      </c>
      <c r="P238" s="37" t="s">
        <v>13</v>
      </c>
      <c r="Q238" s="37"/>
      <c r="R238" s="38" t="s">
        <v>6113</v>
      </c>
      <c r="S238" s="42" t="s">
        <v>654</v>
      </c>
      <c r="T238" s="42"/>
      <c r="U238" s="23" t="s">
        <v>1811</v>
      </c>
    </row>
    <row r="239" spans="1:21" x14ac:dyDescent="0.3">
      <c r="A239" s="4" t="s">
        <v>2641</v>
      </c>
      <c r="B239" s="67" t="s">
        <v>2642</v>
      </c>
      <c r="C239" s="8" t="s">
        <v>7</v>
      </c>
      <c r="D239" s="9" t="s">
        <v>14</v>
      </c>
      <c r="E239" s="8" t="s">
        <v>0</v>
      </c>
      <c r="F239" s="11" t="s">
        <v>8</v>
      </c>
      <c r="G239" s="11" t="s">
        <v>9</v>
      </c>
      <c r="H239" s="11" t="s">
        <v>4094</v>
      </c>
      <c r="I239" s="11" t="s">
        <v>56</v>
      </c>
      <c r="J239" s="13" t="s">
        <v>13</v>
      </c>
      <c r="L239" s="13" t="s">
        <v>654</v>
      </c>
      <c r="M239" s="13" t="s">
        <v>655</v>
      </c>
      <c r="N239" s="13" t="s">
        <v>13</v>
      </c>
      <c r="O239" s="13" t="s">
        <v>603</v>
      </c>
      <c r="P239" s="13">
        <v>0</v>
      </c>
      <c r="Q239" s="13" t="s">
        <v>2643</v>
      </c>
      <c r="S239" s="18" t="s">
        <v>671</v>
      </c>
      <c r="T239" s="18" t="s">
        <v>16</v>
      </c>
      <c r="U239" s="17"/>
    </row>
    <row r="240" spans="1:21" x14ac:dyDescent="0.3">
      <c r="A240" s="4" t="str">
        <f>_xlfn.CONCAT(C240,"-",D240,"-",E240,"-",F240,"-",G240,"-",H240,"-",I240,"-",J240,"-",L240,"-",P240)</f>
        <v>NiN-3.0-V-A-N-LM-FK-W-DK-A</v>
      </c>
      <c r="B240" s="67" t="str">
        <f>_xlfn.CONCAT(H240,"-",L240,"_",P240)</f>
        <v>LM-DK_A</v>
      </c>
      <c r="C240" s="8" t="s">
        <v>7</v>
      </c>
      <c r="D240" s="9" t="s">
        <v>14</v>
      </c>
      <c r="E240" s="8" t="s">
        <v>0</v>
      </c>
      <c r="F240" s="11" t="s">
        <v>8</v>
      </c>
      <c r="G240" s="11" t="s">
        <v>9</v>
      </c>
      <c r="H240" s="11" t="s">
        <v>4094</v>
      </c>
      <c r="I240" s="11" t="s">
        <v>56</v>
      </c>
      <c r="J240" s="13" t="s">
        <v>13</v>
      </c>
      <c r="L240" s="13" t="s">
        <v>654</v>
      </c>
      <c r="M240" s="13" t="s">
        <v>655</v>
      </c>
      <c r="N240" s="13" t="s">
        <v>13</v>
      </c>
      <c r="O240" s="13" t="s">
        <v>603</v>
      </c>
      <c r="P240" s="13" t="s">
        <v>8</v>
      </c>
      <c r="Q240" s="13" t="s">
        <v>656</v>
      </c>
      <c r="S240" s="18" t="s">
        <v>672</v>
      </c>
      <c r="T240" s="18" t="s">
        <v>16</v>
      </c>
      <c r="U240" s="17"/>
    </row>
    <row r="241" spans="1:21" x14ac:dyDescent="0.3">
      <c r="A241" s="4" t="str">
        <f t="shared" ref="A241:A245" si="27">_xlfn.CONCAT(C241,"-",D241,"-",E241,"-",F241,"-",G241,"-",H241,"-",I241,"-",J241,"-",L241,"-",P241)</f>
        <v>NiN-3.0-V-A-N-LM-FK-W-DK-B</v>
      </c>
      <c r="B241" s="67" t="str">
        <f t="shared" ref="B241:B245" si="28">_xlfn.CONCAT(H241,"-",L241,"_",P241)</f>
        <v>LM-DK_B</v>
      </c>
      <c r="C241" s="8" t="s">
        <v>7</v>
      </c>
      <c r="D241" s="9" t="s">
        <v>14</v>
      </c>
      <c r="E241" s="8" t="s">
        <v>0</v>
      </c>
      <c r="F241" s="11" t="s">
        <v>8</v>
      </c>
      <c r="G241" s="11" t="s">
        <v>9</v>
      </c>
      <c r="H241" s="11" t="s">
        <v>4094</v>
      </c>
      <c r="I241" s="11" t="s">
        <v>56</v>
      </c>
      <c r="J241" s="13" t="s">
        <v>13</v>
      </c>
      <c r="L241" s="13" t="s">
        <v>654</v>
      </c>
      <c r="M241" s="13" t="s">
        <v>655</v>
      </c>
      <c r="N241" s="13" t="s">
        <v>13</v>
      </c>
      <c r="O241" s="13" t="s">
        <v>603</v>
      </c>
      <c r="P241" s="13" t="s">
        <v>36</v>
      </c>
      <c r="Q241" s="13" t="s">
        <v>1812</v>
      </c>
      <c r="S241" s="18" t="s">
        <v>1815</v>
      </c>
      <c r="T241" s="18" t="s">
        <v>16</v>
      </c>
      <c r="U241" s="17"/>
    </row>
    <row r="242" spans="1:21" x14ac:dyDescent="0.3">
      <c r="A242" s="4" t="str">
        <f t="shared" si="27"/>
        <v>NiN-3.0-V-A-N-LM-FK-W-DK-C</v>
      </c>
      <c r="B242" s="67" t="str">
        <f t="shared" si="28"/>
        <v>LM-DK_C</v>
      </c>
      <c r="C242" s="8" t="s">
        <v>7</v>
      </c>
      <c r="D242" s="9" t="s">
        <v>14</v>
      </c>
      <c r="E242" s="8" t="s">
        <v>0</v>
      </c>
      <c r="F242" s="11" t="s">
        <v>8</v>
      </c>
      <c r="G242" s="11" t="s">
        <v>9</v>
      </c>
      <c r="H242" s="11" t="s">
        <v>4094</v>
      </c>
      <c r="I242" s="11" t="s">
        <v>56</v>
      </c>
      <c r="J242" s="13" t="s">
        <v>13</v>
      </c>
      <c r="L242" s="13" t="s">
        <v>654</v>
      </c>
      <c r="M242" s="13" t="s">
        <v>655</v>
      </c>
      <c r="N242" s="13" t="s">
        <v>13</v>
      </c>
      <c r="O242" s="13" t="s">
        <v>603</v>
      </c>
      <c r="P242" s="13" t="s">
        <v>32</v>
      </c>
      <c r="Q242" s="13" t="s">
        <v>4418</v>
      </c>
      <c r="S242" s="18" t="s">
        <v>4420</v>
      </c>
      <c r="T242" s="18" t="s">
        <v>16</v>
      </c>
      <c r="U242" s="17"/>
    </row>
    <row r="243" spans="1:21" x14ac:dyDescent="0.3">
      <c r="A243" s="4" t="str">
        <f t="shared" si="27"/>
        <v>NiN-3.0-V-A-N-LM-FK-W-DK-D</v>
      </c>
      <c r="B243" s="67" t="str">
        <f t="shared" si="28"/>
        <v>LM-DK_D</v>
      </c>
      <c r="C243" s="8" t="s">
        <v>7</v>
      </c>
      <c r="D243" s="9" t="s">
        <v>14</v>
      </c>
      <c r="E243" s="8" t="s">
        <v>0</v>
      </c>
      <c r="F243" s="11" t="s">
        <v>8</v>
      </c>
      <c r="G243" s="11" t="s">
        <v>9</v>
      </c>
      <c r="H243" s="11" t="s">
        <v>4094</v>
      </c>
      <c r="I243" s="11" t="s">
        <v>56</v>
      </c>
      <c r="J243" s="13" t="s">
        <v>13</v>
      </c>
      <c r="L243" s="13" t="s">
        <v>654</v>
      </c>
      <c r="M243" s="13" t="s">
        <v>655</v>
      </c>
      <c r="N243" s="13" t="s">
        <v>13</v>
      </c>
      <c r="O243" s="13" t="s">
        <v>603</v>
      </c>
      <c r="P243" s="13" t="s">
        <v>114</v>
      </c>
      <c r="Q243" s="13" t="s">
        <v>4419</v>
      </c>
      <c r="S243" s="18" t="s">
        <v>4421</v>
      </c>
      <c r="T243" s="18" t="s">
        <v>16</v>
      </c>
      <c r="U243" s="17"/>
    </row>
    <row r="244" spans="1:21" x14ac:dyDescent="0.3">
      <c r="A244" s="4" t="str">
        <f>_xlfn.CONCAT(C244,"-",D244,"-",E244,"-",F244,"-",G244,"-",H244,"-",I244,"-",J244,"-",L244,"-",P244)</f>
        <v>NiN-3.0-V-A-N-LM-FK-W-DK-E</v>
      </c>
      <c r="B244" s="67" t="str">
        <f>_xlfn.CONCAT(H244,"-",L244,"_",P244)</f>
        <v>LM-DK_E</v>
      </c>
      <c r="C244" s="8" t="s">
        <v>7</v>
      </c>
      <c r="D244" s="9" t="s">
        <v>14</v>
      </c>
      <c r="E244" s="8" t="s">
        <v>0</v>
      </c>
      <c r="F244" s="11" t="s">
        <v>8</v>
      </c>
      <c r="G244" s="11" t="s">
        <v>9</v>
      </c>
      <c r="H244" s="11" t="s">
        <v>4094</v>
      </c>
      <c r="I244" s="11" t="s">
        <v>56</v>
      </c>
      <c r="J244" s="13" t="s">
        <v>13</v>
      </c>
      <c r="L244" s="13" t="s">
        <v>654</v>
      </c>
      <c r="M244" s="13" t="s">
        <v>655</v>
      </c>
      <c r="N244" s="13" t="s">
        <v>13</v>
      </c>
      <c r="O244" s="13" t="s">
        <v>603</v>
      </c>
      <c r="P244" s="13" t="s">
        <v>138</v>
      </c>
      <c r="Q244" s="13" t="s">
        <v>1813</v>
      </c>
      <c r="S244" s="18" t="s">
        <v>1816</v>
      </c>
      <c r="T244" s="18" t="s">
        <v>16</v>
      </c>
      <c r="U244" s="17"/>
    </row>
    <row r="245" spans="1:21" x14ac:dyDescent="0.3">
      <c r="A245" s="4" t="str">
        <f t="shared" si="27"/>
        <v>NiN-3.0-V-A-N-LM-FK-W-DK-F</v>
      </c>
      <c r="B245" s="67" t="str">
        <f t="shared" si="28"/>
        <v>LM-DK_F</v>
      </c>
      <c r="C245" s="8" t="s">
        <v>7</v>
      </c>
      <c r="D245" s="9" t="s">
        <v>14</v>
      </c>
      <c r="E245" s="8" t="s">
        <v>0</v>
      </c>
      <c r="F245" s="11" t="s">
        <v>8</v>
      </c>
      <c r="G245" s="11" t="s">
        <v>9</v>
      </c>
      <c r="H245" s="11" t="s">
        <v>4094</v>
      </c>
      <c r="I245" s="11" t="s">
        <v>56</v>
      </c>
      <c r="J245" s="13" t="s">
        <v>13</v>
      </c>
      <c r="L245" s="13" t="s">
        <v>654</v>
      </c>
      <c r="M245" s="13" t="s">
        <v>655</v>
      </c>
      <c r="N245" s="13" t="s">
        <v>13</v>
      </c>
      <c r="O245" s="13" t="s">
        <v>603</v>
      </c>
      <c r="P245" s="13" t="s">
        <v>121</v>
      </c>
      <c r="Q245" s="13" t="s">
        <v>1814</v>
      </c>
      <c r="S245" s="18" t="s">
        <v>1817</v>
      </c>
      <c r="T245" s="18" t="s">
        <v>16</v>
      </c>
      <c r="U245" s="17"/>
    </row>
    <row r="246" spans="1:21" x14ac:dyDescent="0.3">
      <c r="A246" s="4" t="str">
        <f t="shared" ref="A246:A269" si="29">_xlfn.CONCAT(C246,"-",D246,"-",E246,"-",F246,"-",G246,"-",H246,"-",I246,"-",J246,"-",L246,"-",P246)</f>
        <v>NiN-3.0-V-A-N-LM-FK-W-DK-G</v>
      </c>
      <c r="B246" s="67" t="str">
        <f>_xlfn.CONCAT(H246,"-",L246,"_",P246)</f>
        <v>LM-DK_G</v>
      </c>
      <c r="C246" s="8" t="s">
        <v>7</v>
      </c>
      <c r="D246" s="9" t="s">
        <v>14</v>
      </c>
      <c r="E246" s="8" t="s">
        <v>0</v>
      </c>
      <c r="F246" s="11" t="s">
        <v>8</v>
      </c>
      <c r="G246" s="11" t="s">
        <v>9</v>
      </c>
      <c r="H246" s="11" t="s">
        <v>4094</v>
      </c>
      <c r="I246" s="11" t="s">
        <v>56</v>
      </c>
      <c r="J246" s="13" t="s">
        <v>13</v>
      </c>
      <c r="L246" s="13" t="s">
        <v>654</v>
      </c>
      <c r="M246" s="13" t="s">
        <v>655</v>
      </c>
      <c r="N246" s="13" t="s">
        <v>13</v>
      </c>
      <c r="O246" s="13" t="s">
        <v>603</v>
      </c>
      <c r="P246" s="13" t="s">
        <v>37</v>
      </c>
      <c r="Q246" s="13" t="s">
        <v>2048</v>
      </c>
      <c r="S246" s="18" t="s">
        <v>4422</v>
      </c>
      <c r="T246" s="18" t="s">
        <v>16</v>
      </c>
      <c r="U246" s="17"/>
    </row>
    <row r="247" spans="1:21" x14ac:dyDescent="0.3">
      <c r="A247" s="4" t="str">
        <f t="shared" si="29"/>
        <v>NiN-3.0-V-A-N-LM-FK-W-DK-Y</v>
      </c>
      <c r="B247" s="67" t="str">
        <f>_xlfn.CONCAT(H247,"-",L247,"_",P247)</f>
        <v>LM-DK_Y</v>
      </c>
      <c r="C247" s="8" t="s">
        <v>7</v>
      </c>
      <c r="D247" s="9" t="s">
        <v>14</v>
      </c>
      <c r="E247" s="8" t="s">
        <v>0</v>
      </c>
      <c r="F247" s="11" t="s">
        <v>8</v>
      </c>
      <c r="G247" s="11" t="s">
        <v>9</v>
      </c>
      <c r="H247" s="11" t="s">
        <v>4094</v>
      </c>
      <c r="I247" s="11" t="s">
        <v>56</v>
      </c>
      <c r="J247" s="13" t="s">
        <v>13</v>
      </c>
      <c r="L247" s="13" t="s">
        <v>654</v>
      </c>
      <c r="M247" s="13" t="s">
        <v>655</v>
      </c>
      <c r="N247" s="13" t="s">
        <v>13</v>
      </c>
      <c r="O247" s="13" t="s">
        <v>603</v>
      </c>
      <c r="P247" s="13" t="s">
        <v>2029</v>
      </c>
      <c r="Q247" s="13" t="s">
        <v>4423</v>
      </c>
      <c r="S247" s="18" t="s">
        <v>687</v>
      </c>
      <c r="T247" s="18" t="s">
        <v>16</v>
      </c>
      <c r="U247" s="17"/>
    </row>
    <row r="248" spans="1:21" x14ac:dyDescent="0.3">
      <c r="A248" s="26" t="str">
        <f t="shared" si="29"/>
        <v>NiN-3.0-V-A-N-LM-FK-W-FK-W</v>
      </c>
      <c r="B248" s="27" t="str">
        <f>_xlfn.CONCAT(H248,"-",L248)</f>
        <v>LM-FK</v>
      </c>
      <c r="C248" s="30" t="s">
        <v>7</v>
      </c>
      <c r="D248" s="32" t="s">
        <v>14</v>
      </c>
      <c r="E248" s="30" t="s">
        <v>0</v>
      </c>
      <c r="F248" s="35" t="s">
        <v>8</v>
      </c>
      <c r="G248" s="35" t="s">
        <v>9</v>
      </c>
      <c r="H248" s="35" t="s">
        <v>4094</v>
      </c>
      <c r="I248" s="35" t="s">
        <v>56</v>
      </c>
      <c r="J248" s="37" t="s">
        <v>13</v>
      </c>
      <c r="K248" s="37"/>
      <c r="L248" s="37" t="s">
        <v>56</v>
      </c>
      <c r="M248" s="37" t="s">
        <v>5385</v>
      </c>
      <c r="N248" s="37" t="s">
        <v>13</v>
      </c>
      <c r="O248" s="37" t="s">
        <v>603</v>
      </c>
      <c r="P248" s="37" t="s">
        <v>13</v>
      </c>
      <c r="Q248" s="37"/>
      <c r="R248" s="37" t="s">
        <v>312</v>
      </c>
      <c r="S248" s="42" t="s">
        <v>56</v>
      </c>
      <c r="T248" s="42"/>
      <c r="U248" s="23" t="s">
        <v>313</v>
      </c>
    </row>
    <row r="249" spans="1:21" x14ac:dyDescent="0.3">
      <c r="A249" s="4" t="str">
        <f t="shared" si="29"/>
        <v>NiN-3.0-V-A-N-LM-FK-W-FK-0</v>
      </c>
      <c r="B249" s="67" t="str">
        <f t="shared" ref="B249:B255" si="30">_xlfn.CONCAT(H249,"-",L249,"_",P249)</f>
        <v>LM-FK_0</v>
      </c>
      <c r="C249" s="8" t="s">
        <v>7</v>
      </c>
      <c r="D249" s="9" t="s">
        <v>14</v>
      </c>
      <c r="E249" s="8" t="s">
        <v>0</v>
      </c>
      <c r="F249" s="11" t="s">
        <v>8</v>
      </c>
      <c r="G249" s="11" t="s">
        <v>9</v>
      </c>
      <c r="H249" s="11" t="s">
        <v>4094</v>
      </c>
      <c r="I249" s="11" t="s">
        <v>56</v>
      </c>
      <c r="J249" s="13" t="s">
        <v>13</v>
      </c>
      <c r="L249" s="13" t="s">
        <v>56</v>
      </c>
      <c r="M249" s="13" t="s">
        <v>5385</v>
      </c>
      <c r="N249" s="13" t="s">
        <v>13</v>
      </c>
      <c r="O249" s="13" t="s">
        <v>603</v>
      </c>
      <c r="P249" s="13">
        <v>0</v>
      </c>
      <c r="Q249" s="13" t="s">
        <v>306</v>
      </c>
      <c r="R249" s="13" t="s">
        <v>242</v>
      </c>
      <c r="S249" s="18" t="s">
        <v>307</v>
      </c>
      <c r="T249" s="18" t="s">
        <v>16</v>
      </c>
      <c r="U249" s="17"/>
    </row>
    <row r="250" spans="1:21" x14ac:dyDescent="0.3">
      <c r="A250" s="4" t="str">
        <f t="shared" si="29"/>
        <v>NiN-3.0-V-A-N-LM-FK-W-FK-A</v>
      </c>
      <c r="B250" s="67" t="str">
        <f t="shared" si="30"/>
        <v>LM-FK_A</v>
      </c>
      <c r="C250" s="8" t="s">
        <v>7</v>
      </c>
      <c r="D250" s="9" t="s">
        <v>14</v>
      </c>
      <c r="E250" s="8" t="s">
        <v>0</v>
      </c>
      <c r="F250" s="11" t="s">
        <v>8</v>
      </c>
      <c r="G250" s="11" t="s">
        <v>9</v>
      </c>
      <c r="H250" s="11" t="s">
        <v>4094</v>
      </c>
      <c r="I250" s="11" t="s">
        <v>56</v>
      </c>
      <c r="J250" s="13" t="s">
        <v>13</v>
      </c>
      <c r="L250" s="13" t="s">
        <v>56</v>
      </c>
      <c r="M250" s="13" t="s">
        <v>5385</v>
      </c>
      <c r="N250" s="13" t="s">
        <v>13</v>
      </c>
      <c r="O250" s="13" t="s">
        <v>603</v>
      </c>
      <c r="P250" s="13" t="s">
        <v>8</v>
      </c>
      <c r="Q250" s="13" t="s">
        <v>314</v>
      </c>
      <c r="R250" s="13" t="s">
        <v>242</v>
      </c>
      <c r="S250" s="18" t="s">
        <v>320</v>
      </c>
      <c r="T250" s="18" t="s">
        <v>16</v>
      </c>
      <c r="U250" s="17"/>
    </row>
    <row r="251" spans="1:21" x14ac:dyDescent="0.3">
      <c r="A251" s="4" t="str">
        <f t="shared" si="29"/>
        <v>NiN-3.0-V-A-N-LM-FK-W-FK-B</v>
      </c>
      <c r="B251" s="67" t="str">
        <f t="shared" si="30"/>
        <v>LM-FK_B</v>
      </c>
      <c r="C251" s="8" t="s">
        <v>7</v>
      </c>
      <c r="D251" s="9" t="s">
        <v>14</v>
      </c>
      <c r="E251" s="8" t="s">
        <v>0</v>
      </c>
      <c r="F251" s="11" t="s">
        <v>8</v>
      </c>
      <c r="G251" s="11" t="s">
        <v>9</v>
      </c>
      <c r="H251" s="11" t="s">
        <v>4094</v>
      </c>
      <c r="I251" s="11" t="s">
        <v>56</v>
      </c>
      <c r="J251" s="13" t="s">
        <v>13</v>
      </c>
      <c r="L251" s="13" t="s">
        <v>56</v>
      </c>
      <c r="M251" s="13" t="s">
        <v>5385</v>
      </c>
      <c r="N251" s="13" t="s">
        <v>13</v>
      </c>
      <c r="O251" s="13" t="s">
        <v>603</v>
      </c>
      <c r="P251" s="13" t="s">
        <v>36</v>
      </c>
      <c r="Q251" s="13" t="s">
        <v>315</v>
      </c>
      <c r="R251" s="13" t="s">
        <v>242</v>
      </c>
      <c r="S251" s="18" t="s">
        <v>321</v>
      </c>
      <c r="T251" s="18" t="s">
        <v>16</v>
      </c>
      <c r="U251" s="17"/>
    </row>
    <row r="252" spans="1:21" x14ac:dyDescent="0.3">
      <c r="A252" s="4" t="str">
        <f t="shared" si="29"/>
        <v>NiN-3.0-V-A-N-LM-FK-W-FK-C</v>
      </c>
      <c r="B252" s="67" t="str">
        <f t="shared" si="30"/>
        <v>LM-FK_C</v>
      </c>
      <c r="C252" s="8" t="s">
        <v>7</v>
      </c>
      <c r="D252" s="9" t="s">
        <v>14</v>
      </c>
      <c r="E252" s="8" t="s">
        <v>0</v>
      </c>
      <c r="F252" s="11" t="s">
        <v>8</v>
      </c>
      <c r="G252" s="11" t="s">
        <v>9</v>
      </c>
      <c r="H252" s="11" t="s">
        <v>4094</v>
      </c>
      <c r="I252" s="11" t="s">
        <v>56</v>
      </c>
      <c r="J252" s="13" t="s">
        <v>13</v>
      </c>
      <c r="L252" s="13" t="s">
        <v>56</v>
      </c>
      <c r="M252" s="13" t="s">
        <v>5385</v>
      </c>
      <c r="N252" s="13" t="s">
        <v>13</v>
      </c>
      <c r="O252" s="13" t="s">
        <v>603</v>
      </c>
      <c r="P252" s="13" t="s">
        <v>32</v>
      </c>
      <c r="Q252" s="13" t="s">
        <v>316</v>
      </c>
      <c r="R252" s="13" t="s">
        <v>242</v>
      </c>
      <c r="S252" s="18" t="s">
        <v>322</v>
      </c>
      <c r="T252" s="18" t="s">
        <v>16</v>
      </c>
      <c r="U252" s="17"/>
    </row>
    <row r="253" spans="1:21" x14ac:dyDescent="0.3">
      <c r="A253" s="4" t="str">
        <f t="shared" si="29"/>
        <v>NiN-3.0-V-A-N-LM-FK-W-FK-D</v>
      </c>
      <c r="B253" s="67" t="str">
        <f t="shared" si="30"/>
        <v>LM-FK_D</v>
      </c>
      <c r="C253" s="8" t="s">
        <v>7</v>
      </c>
      <c r="D253" s="9" t="s">
        <v>14</v>
      </c>
      <c r="E253" s="8" t="s">
        <v>0</v>
      </c>
      <c r="F253" s="11" t="s">
        <v>8</v>
      </c>
      <c r="G253" s="11" t="s">
        <v>9</v>
      </c>
      <c r="H253" s="11" t="s">
        <v>4094</v>
      </c>
      <c r="I253" s="11" t="s">
        <v>56</v>
      </c>
      <c r="J253" s="13" t="s">
        <v>13</v>
      </c>
      <c r="L253" s="13" t="s">
        <v>56</v>
      </c>
      <c r="M253" s="13" t="s">
        <v>5385</v>
      </c>
      <c r="N253" s="13" t="s">
        <v>13</v>
      </c>
      <c r="O253" s="13" t="s">
        <v>603</v>
      </c>
      <c r="P253" s="13" t="s">
        <v>114</v>
      </c>
      <c r="Q253" s="13" t="s">
        <v>317</v>
      </c>
      <c r="R253" s="13" t="s">
        <v>242</v>
      </c>
      <c r="S253" s="18" t="s">
        <v>323</v>
      </c>
      <c r="T253" s="18" t="s">
        <v>16</v>
      </c>
      <c r="U253" s="17"/>
    </row>
    <row r="254" spans="1:21" x14ac:dyDescent="0.3">
      <c r="A254" s="4" t="str">
        <f t="shared" si="29"/>
        <v>NiN-3.0-V-A-N-LM-FK-W-FK-E</v>
      </c>
      <c r="B254" s="67" t="str">
        <f t="shared" si="30"/>
        <v>LM-FK_E</v>
      </c>
      <c r="C254" s="8" t="s">
        <v>7</v>
      </c>
      <c r="D254" s="9" t="s">
        <v>14</v>
      </c>
      <c r="E254" s="8" t="s">
        <v>0</v>
      </c>
      <c r="F254" s="11" t="s">
        <v>8</v>
      </c>
      <c r="G254" s="11" t="s">
        <v>9</v>
      </c>
      <c r="H254" s="11" t="s">
        <v>4094</v>
      </c>
      <c r="I254" s="11" t="s">
        <v>56</v>
      </c>
      <c r="J254" s="13" t="s">
        <v>13</v>
      </c>
      <c r="L254" s="13" t="s">
        <v>56</v>
      </c>
      <c r="M254" s="13" t="s">
        <v>5385</v>
      </c>
      <c r="N254" s="13" t="s">
        <v>13</v>
      </c>
      <c r="O254" s="13" t="s">
        <v>603</v>
      </c>
      <c r="P254" s="13" t="s">
        <v>138</v>
      </c>
      <c r="Q254" s="13" t="s">
        <v>318</v>
      </c>
      <c r="R254" s="13" t="s">
        <v>242</v>
      </c>
      <c r="S254" s="18" t="s">
        <v>324</v>
      </c>
      <c r="T254" s="18" t="s">
        <v>16</v>
      </c>
      <c r="U254" s="17"/>
    </row>
    <row r="255" spans="1:21" s="19" customFormat="1" x14ac:dyDescent="0.3">
      <c r="A255" s="71" t="str">
        <f t="shared" si="29"/>
        <v>NiN-3.0-V-A-N-LM-FK-W-FK-F</v>
      </c>
      <c r="B255" s="89" t="str">
        <f t="shared" si="30"/>
        <v>LM-FK_F</v>
      </c>
      <c r="C255" s="73" t="s">
        <v>7</v>
      </c>
      <c r="D255" s="74" t="s">
        <v>14</v>
      </c>
      <c r="E255" s="73" t="s">
        <v>0</v>
      </c>
      <c r="F255" s="75" t="s">
        <v>8</v>
      </c>
      <c r="G255" s="75" t="s">
        <v>9</v>
      </c>
      <c r="H255" s="75" t="s">
        <v>4094</v>
      </c>
      <c r="I255" s="75" t="s">
        <v>56</v>
      </c>
      <c r="J255" s="76" t="s">
        <v>13</v>
      </c>
      <c r="K255" s="76"/>
      <c r="L255" s="76" t="s">
        <v>56</v>
      </c>
      <c r="M255" s="76" t="s">
        <v>5385</v>
      </c>
      <c r="N255" s="76" t="s">
        <v>13</v>
      </c>
      <c r="O255" s="76" t="s">
        <v>603</v>
      </c>
      <c r="P255" s="76" t="s">
        <v>121</v>
      </c>
      <c r="Q255" s="76" t="s">
        <v>319</v>
      </c>
      <c r="R255" s="76" t="s">
        <v>242</v>
      </c>
      <c r="S255" s="18" t="s">
        <v>325</v>
      </c>
      <c r="T255" s="18" t="s">
        <v>83</v>
      </c>
      <c r="U255" s="92" t="s">
        <v>326</v>
      </c>
    </row>
    <row r="256" spans="1:21" x14ac:dyDescent="0.3">
      <c r="A256" s="26" t="str">
        <f t="shared" si="29"/>
        <v>NiN-3.0-V-A-N-LM-FK-W-FR-W</v>
      </c>
      <c r="B256" s="27" t="str">
        <f>_xlfn.CONCAT(H256,"-",L256)</f>
        <v>LM-FR</v>
      </c>
      <c r="C256" s="30" t="s">
        <v>7</v>
      </c>
      <c r="D256" s="32" t="s">
        <v>14</v>
      </c>
      <c r="E256" s="30" t="s">
        <v>0</v>
      </c>
      <c r="F256" s="35" t="s">
        <v>8</v>
      </c>
      <c r="G256" s="35" t="s">
        <v>9</v>
      </c>
      <c r="H256" s="35" t="s">
        <v>4094</v>
      </c>
      <c r="I256" s="35" t="s">
        <v>56</v>
      </c>
      <c r="J256" s="37" t="s">
        <v>13</v>
      </c>
      <c r="K256" s="37"/>
      <c r="L256" s="37" t="s">
        <v>556</v>
      </c>
      <c r="M256" s="37" t="s">
        <v>557</v>
      </c>
      <c r="N256" s="37" t="s">
        <v>13</v>
      </c>
      <c r="O256" s="37" t="s">
        <v>603</v>
      </c>
      <c r="P256" s="37" t="s">
        <v>13</v>
      </c>
      <c r="Q256" s="37"/>
      <c r="R256" s="37" t="s">
        <v>558</v>
      </c>
      <c r="S256" s="42" t="s">
        <v>556</v>
      </c>
      <c r="T256" s="42"/>
      <c r="U256" s="23"/>
    </row>
    <row r="257" spans="1:21" x14ac:dyDescent="0.3">
      <c r="A257" s="4" t="str">
        <f t="shared" si="29"/>
        <v>NiN-3.0-V-A-N-LM-FK-W-FR-0</v>
      </c>
      <c r="B257" s="67" t="str">
        <f>_xlfn.CONCAT(H257,"-",L257,"_",P257)</f>
        <v>LM-FR_0</v>
      </c>
      <c r="C257" s="8" t="s">
        <v>7</v>
      </c>
      <c r="D257" s="9" t="s">
        <v>14</v>
      </c>
      <c r="E257" s="8" t="s">
        <v>0</v>
      </c>
      <c r="F257" s="11" t="s">
        <v>8</v>
      </c>
      <c r="G257" s="11" t="s">
        <v>9</v>
      </c>
      <c r="H257" s="11" t="s">
        <v>4094</v>
      </c>
      <c r="I257" s="11" t="s">
        <v>56</v>
      </c>
      <c r="J257" s="13" t="s">
        <v>13</v>
      </c>
      <c r="L257" s="13" t="s">
        <v>556</v>
      </c>
      <c r="M257" s="13" t="s">
        <v>557</v>
      </c>
      <c r="N257" s="13" t="s">
        <v>13</v>
      </c>
      <c r="O257" s="13" t="s">
        <v>603</v>
      </c>
      <c r="P257" s="13">
        <v>0</v>
      </c>
      <c r="Q257" s="13" t="s">
        <v>306</v>
      </c>
      <c r="R257" s="13" t="s">
        <v>242</v>
      </c>
      <c r="S257" s="18" t="s">
        <v>560</v>
      </c>
      <c r="T257" s="18" t="s">
        <v>16</v>
      </c>
      <c r="U257" s="17"/>
    </row>
    <row r="258" spans="1:21" x14ac:dyDescent="0.3">
      <c r="A258" s="4" t="str">
        <f t="shared" si="29"/>
        <v>NiN-3.0-V-A-N-LM-FK-W-FR-A</v>
      </c>
      <c r="B258" s="67" t="str">
        <f>_xlfn.CONCAT(H258,"-",L258,"_",P258)</f>
        <v>LM-FR_A</v>
      </c>
      <c r="C258" s="8" t="s">
        <v>7</v>
      </c>
      <c r="D258" s="9" t="s">
        <v>14</v>
      </c>
      <c r="E258" s="8" t="s">
        <v>0</v>
      </c>
      <c r="F258" s="11" t="s">
        <v>8</v>
      </c>
      <c r="G258" s="11" t="s">
        <v>9</v>
      </c>
      <c r="H258" s="11" t="s">
        <v>4094</v>
      </c>
      <c r="I258" s="11" t="s">
        <v>56</v>
      </c>
      <c r="J258" s="13" t="s">
        <v>13</v>
      </c>
      <c r="L258" s="13" t="s">
        <v>556</v>
      </c>
      <c r="M258" s="13" t="s">
        <v>557</v>
      </c>
      <c r="N258" s="13" t="s">
        <v>13</v>
      </c>
      <c r="O258" s="13" t="s">
        <v>603</v>
      </c>
      <c r="P258" s="13" t="s">
        <v>8</v>
      </c>
      <c r="Q258" s="13" t="s">
        <v>559</v>
      </c>
      <c r="R258" s="13" t="s">
        <v>242</v>
      </c>
      <c r="S258" s="18" t="s">
        <v>560</v>
      </c>
      <c r="T258" s="18" t="s">
        <v>16</v>
      </c>
      <c r="U258" s="17"/>
    </row>
    <row r="259" spans="1:21" x14ac:dyDescent="0.3">
      <c r="A259" s="26" t="str">
        <f t="shared" si="29"/>
        <v>NiN-3.0-V-A-N-LM-FK-W-HV-W</v>
      </c>
      <c r="B259" s="27" t="str">
        <f>_xlfn.CONCAT(H259,"-",L259)</f>
        <v>LM-HV</v>
      </c>
      <c r="C259" s="30" t="s">
        <v>7</v>
      </c>
      <c r="D259" s="32" t="s">
        <v>14</v>
      </c>
      <c r="E259" s="30" t="s">
        <v>0</v>
      </c>
      <c r="F259" s="35" t="s">
        <v>8</v>
      </c>
      <c r="G259" s="35" t="s">
        <v>9</v>
      </c>
      <c r="H259" s="35" t="s">
        <v>4094</v>
      </c>
      <c r="I259" s="35" t="s">
        <v>56</v>
      </c>
      <c r="J259" s="37" t="s">
        <v>13</v>
      </c>
      <c r="K259" s="37"/>
      <c r="L259" s="37" t="s">
        <v>222</v>
      </c>
      <c r="M259" s="37" t="s">
        <v>205</v>
      </c>
      <c r="N259" s="37" t="s">
        <v>13</v>
      </c>
      <c r="O259" s="37" t="s">
        <v>603</v>
      </c>
      <c r="P259" s="37" t="s">
        <v>13</v>
      </c>
      <c r="Q259" s="37"/>
      <c r="R259" s="37" t="s">
        <v>138</v>
      </c>
      <c r="S259" s="42" t="s">
        <v>223</v>
      </c>
      <c r="T259" s="42"/>
      <c r="U259" s="23" t="s">
        <v>224</v>
      </c>
    </row>
    <row r="260" spans="1:21" x14ac:dyDescent="0.3">
      <c r="A260" s="4" t="str">
        <f t="shared" si="29"/>
        <v>NiN-3.0-V-A-N-LM-FK-W-HV-A</v>
      </c>
      <c r="B260" s="67" t="str">
        <f>_xlfn.CONCAT(H260,"-",L260,"_",P260)</f>
        <v>LM-HV_A</v>
      </c>
      <c r="C260" s="8" t="s">
        <v>7</v>
      </c>
      <c r="D260" s="9" t="s">
        <v>14</v>
      </c>
      <c r="E260" s="8" t="s">
        <v>0</v>
      </c>
      <c r="F260" s="11" t="s">
        <v>8</v>
      </c>
      <c r="G260" s="11" t="s">
        <v>9</v>
      </c>
      <c r="H260" s="11" t="s">
        <v>4094</v>
      </c>
      <c r="I260" s="11" t="s">
        <v>56</v>
      </c>
      <c r="J260" s="13" t="s">
        <v>13</v>
      </c>
      <c r="L260" s="13" t="s">
        <v>222</v>
      </c>
      <c r="M260" s="13" t="s">
        <v>205</v>
      </c>
      <c r="N260" s="13" t="s">
        <v>13</v>
      </c>
      <c r="O260" s="13" t="s">
        <v>603</v>
      </c>
      <c r="P260" s="13" t="s">
        <v>8</v>
      </c>
      <c r="Q260" s="13" t="s">
        <v>207</v>
      </c>
      <c r="S260" s="15" t="s">
        <v>225</v>
      </c>
      <c r="T260" s="15" t="s">
        <v>16</v>
      </c>
      <c r="U260" s="25" t="s">
        <v>224</v>
      </c>
    </row>
    <row r="261" spans="1:21" x14ac:dyDescent="0.3">
      <c r="A261" s="4" t="str">
        <f t="shared" si="29"/>
        <v>NiN-3.0-V-A-N-LM-FK-W-HV-B</v>
      </c>
      <c r="B261" s="67" t="str">
        <f>_xlfn.CONCAT(H261,"-",L261,"_",P261)</f>
        <v>LM-HV_B</v>
      </c>
      <c r="C261" s="8" t="s">
        <v>7</v>
      </c>
      <c r="D261" s="9" t="s">
        <v>14</v>
      </c>
      <c r="E261" s="8" t="s">
        <v>0</v>
      </c>
      <c r="F261" s="11" t="s">
        <v>8</v>
      </c>
      <c r="G261" s="11" t="s">
        <v>9</v>
      </c>
      <c r="H261" s="11" t="s">
        <v>4094</v>
      </c>
      <c r="I261" s="11" t="s">
        <v>56</v>
      </c>
      <c r="J261" s="13" t="s">
        <v>13</v>
      </c>
      <c r="L261" s="13" t="s">
        <v>222</v>
      </c>
      <c r="M261" s="13" t="s">
        <v>205</v>
      </c>
      <c r="N261" s="13" t="s">
        <v>13</v>
      </c>
      <c r="O261" s="13" t="s">
        <v>603</v>
      </c>
      <c r="P261" s="13" t="s">
        <v>36</v>
      </c>
      <c r="Q261" s="13" t="s">
        <v>208</v>
      </c>
      <c r="S261" s="63" t="s">
        <v>226</v>
      </c>
      <c r="T261" s="15" t="s">
        <v>232</v>
      </c>
      <c r="U261" s="25" t="s">
        <v>236</v>
      </c>
    </row>
    <row r="262" spans="1:21" x14ac:dyDescent="0.3">
      <c r="A262" s="4" t="str">
        <f t="shared" si="29"/>
        <v>NiN-3.0-V-A-N-LM-FK-W-HV-C</v>
      </c>
      <c r="B262" s="67" t="str">
        <f>_xlfn.CONCAT(H262,"-",L262,"_",P262)</f>
        <v>LM-HV_C</v>
      </c>
      <c r="C262" s="8" t="s">
        <v>7</v>
      </c>
      <c r="D262" s="9" t="s">
        <v>14</v>
      </c>
      <c r="E262" s="8" t="s">
        <v>0</v>
      </c>
      <c r="F262" s="11" t="s">
        <v>8</v>
      </c>
      <c r="G262" s="11" t="s">
        <v>9</v>
      </c>
      <c r="H262" s="11" t="s">
        <v>4094</v>
      </c>
      <c r="I262" s="11" t="s">
        <v>56</v>
      </c>
      <c r="J262" s="13" t="s">
        <v>13</v>
      </c>
      <c r="L262" s="13" t="s">
        <v>222</v>
      </c>
      <c r="M262" s="13" t="s">
        <v>205</v>
      </c>
      <c r="N262" s="13" t="s">
        <v>13</v>
      </c>
      <c r="O262" s="13" t="s">
        <v>603</v>
      </c>
      <c r="P262" s="13" t="s">
        <v>32</v>
      </c>
      <c r="Q262" s="13" t="s">
        <v>209</v>
      </c>
      <c r="S262" s="63" t="s">
        <v>239</v>
      </c>
      <c r="T262" s="15" t="s">
        <v>16</v>
      </c>
    </row>
    <row r="263" spans="1:21" x14ac:dyDescent="0.3">
      <c r="A263" s="4" t="str">
        <f t="shared" si="29"/>
        <v>NiN-3.0-V-A-N-LM-FK-W-HV-D</v>
      </c>
      <c r="B263" s="67" t="str">
        <f>_xlfn.CONCAT(H263,"-",L263,"_",P263)</f>
        <v>LM-HV_D</v>
      </c>
      <c r="C263" s="8" t="s">
        <v>7</v>
      </c>
      <c r="D263" s="9" t="s">
        <v>14</v>
      </c>
      <c r="E263" s="8" t="s">
        <v>0</v>
      </c>
      <c r="F263" s="11" t="s">
        <v>8</v>
      </c>
      <c r="G263" s="11" t="s">
        <v>9</v>
      </c>
      <c r="H263" s="11" t="s">
        <v>4094</v>
      </c>
      <c r="I263" s="11" t="s">
        <v>56</v>
      </c>
      <c r="J263" s="13" t="s">
        <v>13</v>
      </c>
      <c r="L263" s="13" t="s">
        <v>222</v>
      </c>
      <c r="M263" s="13" t="s">
        <v>205</v>
      </c>
      <c r="N263" s="13" t="s">
        <v>13</v>
      </c>
      <c r="O263" s="13" t="s">
        <v>603</v>
      </c>
      <c r="P263" s="13" t="s">
        <v>114</v>
      </c>
      <c r="Q263" s="13" t="s">
        <v>211</v>
      </c>
      <c r="S263" s="63" t="s">
        <v>240</v>
      </c>
      <c r="T263" s="15" t="s">
        <v>16</v>
      </c>
    </row>
    <row r="264" spans="1:21" ht="15.6" customHeight="1" x14ac:dyDescent="0.3">
      <c r="A264" s="4" t="str">
        <f t="shared" si="29"/>
        <v>NiN-3.0-V-A-N-LM-FK-W-HV-E</v>
      </c>
      <c r="B264" s="67" t="str">
        <f>_xlfn.CONCAT(H264,"-",L264,"_",P264)</f>
        <v>LM-HV_E</v>
      </c>
      <c r="C264" s="8" t="s">
        <v>7</v>
      </c>
      <c r="D264" s="9" t="s">
        <v>14</v>
      </c>
      <c r="E264" s="8" t="s">
        <v>0</v>
      </c>
      <c r="F264" s="11" t="s">
        <v>8</v>
      </c>
      <c r="G264" s="11" t="s">
        <v>9</v>
      </c>
      <c r="H264" s="11" t="s">
        <v>4094</v>
      </c>
      <c r="I264" s="11" t="s">
        <v>56</v>
      </c>
      <c r="J264" s="13" t="s">
        <v>13</v>
      </c>
      <c r="L264" s="13" t="s">
        <v>222</v>
      </c>
      <c r="M264" s="13" t="s">
        <v>205</v>
      </c>
      <c r="N264" s="13" t="s">
        <v>13</v>
      </c>
      <c r="O264" s="13" t="s">
        <v>603</v>
      </c>
      <c r="P264" s="13" t="s">
        <v>138</v>
      </c>
      <c r="Q264" s="13" t="s">
        <v>212</v>
      </c>
      <c r="S264" s="63" t="s">
        <v>226</v>
      </c>
      <c r="T264" s="15" t="s">
        <v>237</v>
      </c>
      <c r="U264" s="25" t="s">
        <v>238</v>
      </c>
    </row>
    <row r="265" spans="1:21" x14ac:dyDescent="0.3">
      <c r="A265" s="26" t="str">
        <f t="shared" si="29"/>
        <v>NiN-3.0-V-A-N-LM-FK-W-HY-W</v>
      </c>
      <c r="B265" s="27" t="str">
        <f>_xlfn.CONCAT(H265,"-",L265)</f>
        <v>LM-HY</v>
      </c>
      <c r="C265" s="30" t="s">
        <v>7</v>
      </c>
      <c r="D265" s="32" t="s">
        <v>14</v>
      </c>
      <c r="E265" s="30" t="s">
        <v>0</v>
      </c>
      <c r="F265" s="35" t="s">
        <v>8</v>
      </c>
      <c r="G265" s="35" t="s">
        <v>9</v>
      </c>
      <c r="H265" s="35" t="s">
        <v>4094</v>
      </c>
      <c r="I265" s="35" t="s">
        <v>56</v>
      </c>
      <c r="J265" s="37" t="s">
        <v>13</v>
      </c>
      <c r="K265" s="37"/>
      <c r="L265" s="37" t="s">
        <v>561</v>
      </c>
      <c r="M265" s="37" t="s">
        <v>562</v>
      </c>
      <c r="N265" s="37" t="s">
        <v>13</v>
      </c>
      <c r="O265" s="37" t="s">
        <v>603</v>
      </c>
      <c r="P265" s="37" t="s">
        <v>13</v>
      </c>
      <c r="Q265" s="37"/>
      <c r="R265" s="37" t="s">
        <v>36</v>
      </c>
      <c r="S265" s="42"/>
      <c r="T265" s="42"/>
      <c r="U265" s="23" t="s">
        <v>563</v>
      </c>
    </row>
    <row r="266" spans="1:21" x14ac:dyDescent="0.3">
      <c r="A266" s="4" t="str">
        <f t="shared" si="29"/>
        <v>NiN-3.0-V-A-N-LM-FK-W-HY-A</v>
      </c>
      <c r="B266" s="67" t="str">
        <f>_xlfn.CONCAT(H266,"-",L266,"_",P266)</f>
        <v>LM-HY_A</v>
      </c>
      <c r="C266" s="8" t="s">
        <v>7</v>
      </c>
      <c r="D266" s="9" t="s">
        <v>14</v>
      </c>
      <c r="E266" s="8" t="s">
        <v>0</v>
      </c>
      <c r="F266" s="11" t="s">
        <v>8</v>
      </c>
      <c r="G266" s="11" t="s">
        <v>9</v>
      </c>
      <c r="H266" s="11" t="s">
        <v>4094</v>
      </c>
      <c r="I266" s="11" t="s">
        <v>56</v>
      </c>
      <c r="J266" s="13" t="s">
        <v>13</v>
      </c>
      <c r="L266" s="13" t="s">
        <v>561</v>
      </c>
      <c r="M266" s="13" t="s">
        <v>562</v>
      </c>
      <c r="N266" s="13" t="s">
        <v>13</v>
      </c>
      <c r="O266" s="13" t="s">
        <v>603</v>
      </c>
      <c r="P266" s="13" t="s">
        <v>8</v>
      </c>
      <c r="Q266" s="13" t="s">
        <v>564</v>
      </c>
      <c r="R266" s="13" t="s">
        <v>242</v>
      </c>
      <c r="S266" s="18" t="s">
        <v>81</v>
      </c>
      <c r="T266" s="18" t="s">
        <v>83</v>
      </c>
      <c r="U266" s="17"/>
    </row>
    <row r="267" spans="1:21" x14ac:dyDescent="0.3">
      <c r="A267" s="4" t="str">
        <f t="shared" si="29"/>
        <v>NiN-3.0-V-A-N-LM-FK-W-HY-B</v>
      </c>
      <c r="B267" s="67" t="str">
        <f>_xlfn.CONCAT(H267,"-",L267,"_",P267)</f>
        <v>LM-HY_B</v>
      </c>
      <c r="C267" s="8" t="s">
        <v>7</v>
      </c>
      <c r="D267" s="9" t="s">
        <v>14</v>
      </c>
      <c r="E267" s="8" t="s">
        <v>0</v>
      </c>
      <c r="F267" s="11" t="s">
        <v>8</v>
      </c>
      <c r="G267" s="11" t="s">
        <v>9</v>
      </c>
      <c r="H267" s="11" t="s">
        <v>4094</v>
      </c>
      <c r="I267" s="11" t="s">
        <v>56</v>
      </c>
      <c r="J267" s="13" t="s">
        <v>13</v>
      </c>
      <c r="L267" s="13" t="s">
        <v>561</v>
      </c>
      <c r="M267" s="13" t="s">
        <v>562</v>
      </c>
      <c r="N267" s="13" t="s">
        <v>13</v>
      </c>
      <c r="O267" s="13" t="s">
        <v>603</v>
      </c>
      <c r="P267" s="13" t="s">
        <v>36</v>
      </c>
      <c r="Q267" s="13" t="s">
        <v>565</v>
      </c>
      <c r="R267" s="13" t="s">
        <v>242</v>
      </c>
      <c r="S267" s="18" t="s">
        <v>81</v>
      </c>
      <c r="T267" s="18" t="s">
        <v>83</v>
      </c>
      <c r="U267" s="17"/>
    </row>
    <row r="268" spans="1:21" x14ac:dyDescent="0.3">
      <c r="A268" s="26" t="str">
        <f t="shared" si="29"/>
        <v>NiN-3.0-V-A-N-LM-FK-W-IS-W</v>
      </c>
      <c r="B268" s="27" t="str">
        <f>_xlfn.CONCAT(H268,"-",L268)</f>
        <v>LM-IS</v>
      </c>
      <c r="C268" s="30" t="s">
        <v>7</v>
      </c>
      <c r="D268" s="32" t="s">
        <v>14</v>
      </c>
      <c r="E268" s="30" t="s">
        <v>0</v>
      </c>
      <c r="F268" s="35" t="s">
        <v>8</v>
      </c>
      <c r="G268" s="35" t="s">
        <v>9</v>
      </c>
      <c r="H268" s="35" t="s">
        <v>4094</v>
      </c>
      <c r="I268" s="35" t="s">
        <v>56</v>
      </c>
      <c r="J268" s="37" t="s">
        <v>13</v>
      </c>
      <c r="K268" s="37"/>
      <c r="L268" s="37" t="s">
        <v>566</v>
      </c>
      <c r="M268" s="37" t="s">
        <v>567</v>
      </c>
      <c r="N268" s="37" t="s">
        <v>13</v>
      </c>
      <c r="O268" s="37" t="s">
        <v>603</v>
      </c>
      <c r="P268" s="37" t="s">
        <v>13</v>
      </c>
      <c r="Q268" s="37"/>
      <c r="R268" s="37" t="s">
        <v>36</v>
      </c>
      <c r="S268" s="42"/>
      <c r="T268" s="42"/>
      <c r="U268" s="23" t="s">
        <v>568</v>
      </c>
    </row>
    <row r="269" spans="1:21" x14ac:dyDescent="0.3">
      <c r="A269" s="4" t="str">
        <f t="shared" si="29"/>
        <v>NiN-3.0-V-A-N-LM-FK-W-IS-A</v>
      </c>
      <c r="B269" s="67" t="str">
        <f>_xlfn.CONCAT(H269,"-",L269,"_",P269)</f>
        <v>LM-IS_A</v>
      </c>
      <c r="C269" s="8" t="s">
        <v>7</v>
      </c>
      <c r="D269" s="9" t="s">
        <v>14</v>
      </c>
      <c r="E269" s="8" t="s">
        <v>0</v>
      </c>
      <c r="F269" s="11" t="s">
        <v>8</v>
      </c>
      <c r="G269" s="11" t="s">
        <v>9</v>
      </c>
      <c r="H269" s="11" t="s">
        <v>4094</v>
      </c>
      <c r="I269" s="11" t="s">
        <v>56</v>
      </c>
      <c r="J269" s="13" t="s">
        <v>13</v>
      </c>
      <c r="L269" s="13" t="s">
        <v>566</v>
      </c>
      <c r="M269" s="13" t="s">
        <v>567</v>
      </c>
      <c r="N269" s="13" t="s">
        <v>13</v>
      </c>
      <c r="O269" s="13" t="s">
        <v>603</v>
      </c>
      <c r="P269" s="13" t="s">
        <v>8</v>
      </c>
      <c r="Q269" s="13" t="s">
        <v>569</v>
      </c>
      <c r="R269" s="13" t="s">
        <v>242</v>
      </c>
      <c r="S269" s="18" t="s">
        <v>81</v>
      </c>
      <c r="T269" s="18" t="s">
        <v>83</v>
      </c>
      <c r="U269" s="17"/>
    </row>
    <row r="270" spans="1:21" x14ac:dyDescent="0.3">
      <c r="A270" s="4" t="str">
        <f t="shared" ref="A270:A275" si="31">_xlfn.CONCAT(C270,"-",D270,"-",E270,"-",F270,"-",G270,"-",H270,"-",I270,"-",J270,"-",L270,"-",P270)</f>
        <v>NiN-3.0-V-A-N-LM-FK-W-IS-B</v>
      </c>
      <c r="B270" s="67" t="str">
        <f>_xlfn.CONCAT(H270,"-",L270,"_",P270)</f>
        <v>LM-IS_B</v>
      </c>
      <c r="C270" s="8" t="s">
        <v>7</v>
      </c>
      <c r="D270" s="9" t="s">
        <v>14</v>
      </c>
      <c r="E270" s="8" t="s">
        <v>0</v>
      </c>
      <c r="F270" s="11" t="s">
        <v>8</v>
      </c>
      <c r="G270" s="11" t="s">
        <v>9</v>
      </c>
      <c r="H270" s="11" t="s">
        <v>4094</v>
      </c>
      <c r="I270" s="11" t="s">
        <v>56</v>
      </c>
      <c r="J270" s="13" t="s">
        <v>13</v>
      </c>
      <c r="L270" s="13" t="s">
        <v>566</v>
      </c>
      <c r="M270" s="13" t="s">
        <v>567</v>
      </c>
      <c r="N270" s="13" t="s">
        <v>13</v>
      </c>
      <c r="O270" s="13" t="s">
        <v>603</v>
      </c>
      <c r="P270" s="13" t="s">
        <v>36</v>
      </c>
      <c r="Q270" s="13" t="s">
        <v>570</v>
      </c>
      <c r="R270" s="13" t="s">
        <v>242</v>
      </c>
      <c r="S270" s="18" t="s">
        <v>81</v>
      </c>
      <c r="T270" s="18" t="s">
        <v>83</v>
      </c>
      <c r="U270" s="17"/>
    </row>
    <row r="271" spans="1:21" x14ac:dyDescent="0.3">
      <c r="A271" s="26" t="str">
        <f t="shared" si="31"/>
        <v>NiN-3.0-V-A-N-LM-FK-W-IT-W</v>
      </c>
      <c r="B271" s="27" t="str">
        <f>_xlfn.CONCAT(H271,"-",L271)</f>
        <v>LM-IT</v>
      </c>
      <c r="C271" s="30" t="s">
        <v>7</v>
      </c>
      <c r="D271" s="32" t="s">
        <v>14</v>
      </c>
      <c r="E271" s="30" t="s">
        <v>0</v>
      </c>
      <c r="F271" s="35" t="s">
        <v>8</v>
      </c>
      <c r="G271" s="35" t="s">
        <v>9</v>
      </c>
      <c r="H271" s="35" t="s">
        <v>4094</v>
      </c>
      <c r="I271" s="35" t="s">
        <v>56</v>
      </c>
      <c r="J271" s="37" t="s">
        <v>13</v>
      </c>
      <c r="K271" s="37"/>
      <c r="L271" s="37" t="s">
        <v>749</v>
      </c>
      <c r="M271" s="37" t="s">
        <v>750</v>
      </c>
      <c r="N271" s="37" t="s">
        <v>13</v>
      </c>
      <c r="O271" s="37" t="s">
        <v>603</v>
      </c>
      <c r="P271" s="37" t="s">
        <v>13</v>
      </c>
      <c r="Q271" s="37"/>
      <c r="R271" s="37" t="s">
        <v>558</v>
      </c>
      <c r="S271" s="42"/>
      <c r="T271" s="42"/>
      <c r="U271" s="23" t="s">
        <v>568</v>
      </c>
    </row>
    <row r="272" spans="1:21" x14ac:dyDescent="0.3">
      <c r="A272" s="4" t="str">
        <f t="shared" si="31"/>
        <v>NiN-3.0-V-A-N-LM-FK-W-IT-0</v>
      </c>
      <c r="B272" s="67" t="str">
        <f>_xlfn.CONCAT(H272,"-",L272,"_",P272)</f>
        <v>LM-IT_0</v>
      </c>
      <c r="C272" s="8" t="s">
        <v>7</v>
      </c>
      <c r="D272" s="9" t="s">
        <v>14</v>
      </c>
      <c r="E272" s="8" t="s">
        <v>0</v>
      </c>
      <c r="F272" s="11" t="s">
        <v>8</v>
      </c>
      <c r="G272" s="11" t="s">
        <v>9</v>
      </c>
      <c r="H272" s="11" t="s">
        <v>4094</v>
      </c>
      <c r="I272" s="11" t="s">
        <v>56</v>
      </c>
      <c r="J272" s="13" t="s">
        <v>13</v>
      </c>
      <c r="L272" s="13" t="s">
        <v>749</v>
      </c>
      <c r="M272" s="13" t="s">
        <v>750</v>
      </c>
      <c r="N272" s="13" t="s">
        <v>13</v>
      </c>
      <c r="O272" s="13" t="s">
        <v>603</v>
      </c>
      <c r="P272" s="13">
        <v>0</v>
      </c>
      <c r="Q272" s="13" t="s">
        <v>751</v>
      </c>
      <c r="R272" s="13" t="s">
        <v>242</v>
      </c>
      <c r="S272" s="18" t="s">
        <v>81</v>
      </c>
      <c r="T272" s="18" t="s">
        <v>83</v>
      </c>
      <c r="U272" s="17"/>
    </row>
    <row r="273" spans="1:21" x14ac:dyDescent="0.3">
      <c r="A273" s="4" t="str">
        <f>_xlfn.CONCAT(C273,"-",D273,"-",E273,"-",F273,"-",G273,"-",H273,"-",I273,"-",J273,"-",L273,"-",P273)</f>
        <v>NiN-3.0-V-A-N-LM-FK-W-IT-A</v>
      </c>
      <c r="B273" s="67" t="str">
        <f>_xlfn.CONCAT(H273,"-",L273,"_",P273)</f>
        <v>LM-IT_A</v>
      </c>
      <c r="C273" s="8" t="s">
        <v>7</v>
      </c>
      <c r="D273" s="9" t="s">
        <v>14</v>
      </c>
      <c r="E273" s="8" t="s">
        <v>0</v>
      </c>
      <c r="F273" s="11" t="s">
        <v>8</v>
      </c>
      <c r="G273" s="11" t="s">
        <v>9</v>
      </c>
      <c r="H273" s="11" t="s">
        <v>4094</v>
      </c>
      <c r="I273" s="11" t="s">
        <v>56</v>
      </c>
      <c r="J273" s="13" t="s">
        <v>13</v>
      </c>
      <c r="L273" s="13" t="s">
        <v>749</v>
      </c>
      <c r="M273" s="13" t="s">
        <v>750</v>
      </c>
      <c r="N273" s="13" t="s">
        <v>13</v>
      </c>
      <c r="O273" s="13" t="s">
        <v>603</v>
      </c>
      <c r="P273" s="13" t="s">
        <v>8</v>
      </c>
      <c r="Q273" s="13" t="s">
        <v>752</v>
      </c>
      <c r="R273" s="13" t="s">
        <v>242</v>
      </c>
      <c r="S273" s="18" t="s">
        <v>81</v>
      </c>
      <c r="T273" s="18" t="s">
        <v>83</v>
      </c>
      <c r="U273" s="17"/>
    </row>
    <row r="274" spans="1:21" x14ac:dyDescent="0.3">
      <c r="A274" s="26" t="str">
        <f t="shared" si="31"/>
        <v>NiN-3.0-V-A-N-LM-FK-W-KT-W</v>
      </c>
      <c r="B274" s="27" t="str">
        <f>_xlfn.CONCAT(H274,"-",L274)</f>
        <v>LM-KT</v>
      </c>
      <c r="C274" s="30" t="s">
        <v>7</v>
      </c>
      <c r="D274" s="32" t="s">
        <v>14</v>
      </c>
      <c r="E274" s="30" t="s">
        <v>0</v>
      </c>
      <c r="F274" s="35" t="s">
        <v>8</v>
      </c>
      <c r="G274" s="35" t="s">
        <v>9</v>
      </c>
      <c r="H274" s="35" t="s">
        <v>4094</v>
      </c>
      <c r="I274" s="35" t="s">
        <v>56</v>
      </c>
      <c r="J274" s="37" t="s">
        <v>13</v>
      </c>
      <c r="K274" s="37"/>
      <c r="L274" s="37" t="s">
        <v>571</v>
      </c>
      <c r="M274" s="37" t="s">
        <v>572</v>
      </c>
      <c r="N274" s="37" t="s">
        <v>13</v>
      </c>
      <c r="O274" s="37" t="s">
        <v>603</v>
      </c>
      <c r="P274" s="37" t="s">
        <v>13</v>
      </c>
      <c r="Q274" s="37"/>
      <c r="R274" s="37" t="s">
        <v>36</v>
      </c>
      <c r="S274" s="42"/>
      <c r="T274" s="42"/>
      <c r="U274" s="23" t="s">
        <v>574</v>
      </c>
    </row>
    <row r="275" spans="1:21" x14ac:dyDescent="0.3">
      <c r="A275" s="4" t="str">
        <f t="shared" si="31"/>
        <v>NiN-3.0-V-A-N-LM-FK-W-KT-A</v>
      </c>
      <c r="B275" s="67" t="str">
        <f>_xlfn.CONCAT(H275,"-",L275,"_",P275)</f>
        <v>LM-KT_A</v>
      </c>
      <c r="C275" s="8" t="s">
        <v>7</v>
      </c>
      <c r="D275" s="9" t="s">
        <v>14</v>
      </c>
      <c r="E275" s="8" t="s">
        <v>0</v>
      </c>
      <c r="F275" s="11" t="s">
        <v>8</v>
      </c>
      <c r="G275" s="11" t="s">
        <v>9</v>
      </c>
      <c r="H275" s="11" t="s">
        <v>4094</v>
      </c>
      <c r="I275" s="11" t="s">
        <v>56</v>
      </c>
      <c r="J275" s="13" t="s">
        <v>13</v>
      </c>
      <c r="L275" s="13" t="s">
        <v>571</v>
      </c>
      <c r="M275" s="13" t="s">
        <v>572</v>
      </c>
      <c r="N275" s="13" t="s">
        <v>13</v>
      </c>
      <c r="O275" s="13" t="s">
        <v>603</v>
      </c>
      <c r="P275" s="13" t="s">
        <v>8</v>
      </c>
      <c r="Q275" s="13" t="s">
        <v>573</v>
      </c>
      <c r="R275" s="13" t="s">
        <v>242</v>
      </c>
      <c r="S275" s="90" t="s">
        <v>594</v>
      </c>
      <c r="T275" s="18" t="s">
        <v>16</v>
      </c>
      <c r="U275" s="17"/>
    </row>
    <row r="276" spans="1:21" x14ac:dyDescent="0.3">
      <c r="A276" s="4" t="str">
        <f>_xlfn.CONCAT(C276,"-",D276,"-",E276,"-",F276,"-",G276,"-",H276,"-",I276,"-",J276,"-",L276,"-",P276)</f>
        <v>NiN-3.0-V-A-N-LM-FK-W-KT-B</v>
      </c>
      <c r="B276" s="67" t="str">
        <f>_xlfn.CONCAT(H276,"-",L276,"_",P276)</f>
        <v>LM-KT_B</v>
      </c>
      <c r="C276" s="8" t="s">
        <v>7</v>
      </c>
      <c r="D276" s="9" t="s">
        <v>14</v>
      </c>
      <c r="E276" s="8" t="s">
        <v>0</v>
      </c>
      <c r="F276" s="11" t="s">
        <v>8</v>
      </c>
      <c r="G276" s="11" t="s">
        <v>9</v>
      </c>
      <c r="H276" s="11" t="s">
        <v>4094</v>
      </c>
      <c r="I276" s="11" t="s">
        <v>56</v>
      </c>
      <c r="J276" s="13" t="s">
        <v>13</v>
      </c>
      <c r="L276" s="13" t="s">
        <v>571</v>
      </c>
      <c r="M276" s="13" t="s">
        <v>572</v>
      </c>
      <c r="N276" s="13" t="s">
        <v>13</v>
      </c>
      <c r="O276" s="13" t="s">
        <v>603</v>
      </c>
      <c r="P276" s="13" t="s">
        <v>36</v>
      </c>
      <c r="Q276" s="13" t="s">
        <v>575</v>
      </c>
      <c r="R276" s="13" t="s">
        <v>242</v>
      </c>
      <c r="S276" s="90" t="s">
        <v>595</v>
      </c>
      <c r="T276" s="18" t="s">
        <v>16</v>
      </c>
      <c r="U276" s="17"/>
    </row>
    <row r="277" spans="1:21" x14ac:dyDescent="0.3">
      <c r="A277" s="26" t="str">
        <f>_xlfn.CONCAT(C277,"-",D277,"-",E277,"-",F277,"-",G277,"-",H277,"-",I277,"-",J277,"-",L277,"-",P277)</f>
        <v>NiN-3.0-V-A-N-LM-FK-W-LT-W</v>
      </c>
      <c r="B277" s="27" t="str">
        <f>_xlfn.CONCAT(H277,"-",L277)</f>
        <v>LM-LT</v>
      </c>
      <c r="C277" s="30" t="s">
        <v>7</v>
      </c>
      <c r="D277" s="32" t="s">
        <v>14</v>
      </c>
      <c r="E277" s="30" t="s">
        <v>0</v>
      </c>
      <c r="F277" s="35" t="s">
        <v>8</v>
      </c>
      <c r="G277" s="35" t="s">
        <v>9</v>
      </c>
      <c r="H277" s="35" t="s">
        <v>4094</v>
      </c>
      <c r="I277" s="35" t="s">
        <v>56</v>
      </c>
      <c r="J277" s="37" t="s">
        <v>13</v>
      </c>
      <c r="K277" s="37"/>
      <c r="L277" s="37" t="s">
        <v>576</v>
      </c>
      <c r="M277" s="37" t="s">
        <v>5433</v>
      </c>
      <c r="N277" s="37" t="s">
        <v>13</v>
      </c>
      <c r="O277" s="37" t="s">
        <v>603</v>
      </c>
      <c r="P277" s="37" t="s">
        <v>13</v>
      </c>
      <c r="Q277" s="37"/>
      <c r="R277" s="37" t="s">
        <v>577</v>
      </c>
      <c r="S277" s="42"/>
      <c r="T277" s="42"/>
      <c r="U277" s="23" t="s">
        <v>578</v>
      </c>
    </row>
    <row r="278" spans="1:21" x14ac:dyDescent="0.3">
      <c r="A278" s="4" t="str">
        <f>_xlfn.CONCAT(C278,"-",D278,"-",E278,"-",F278,"-",G278,"-",H278,"-",I278,"-",J278,"-",L278,"-",P278)</f>
        <v>NiN-3.0-V-A-N-LM-FK-W-LT-0</v>
      </c>
      <c r="B278" s="67" t="str">
        <f>_xlfn.CONCAT(H278,"-",L278,"_",P278)</f>
        <v>LM-LT_0</v>
      </c>
      <c r="C278" s="8" t="s">
        <v>7</v>
      </c>
      <c r="D278" s="9" t="s">
        <v>14</v>
      </c>
      <c r="E278" s="8" t="s">
        <v>0</v>
      </c>
      <c r="F278" s="11" t="s">
        <v>8</v>
      </c>
      <c r="G278" s="11" t="s">
        <v>9</v>
      </c>
      <c r="H278" s="11" t="s">
        <v>4094</v>
      </c>
      <c r="I278" s="11" t="s">
        <v>56</v>
      </c>
      <c r="J278" s="13" t="s">
        <v>13</v>
      </c>
      <c r="L278" s="13" t="s">
        <v>576</v>
      </c>
      <c r="M278" s="13" t="s">
        <v>5433</v>
      </c>
      <c r="N278" s="13" t="s">
        <v>13</v>
      </c>
      <c r="O278" s="13" t="s">
        <v>603</v>
      </c>
      <c r="P278" s="13">
        <v>0</v>
      </c>
      <c r="Q278" s="13" t="s">
        <v>579</v>
      </c>
      <c r="R278" s="13" t="s">
        <v>242</v>
      </c>
      <c r="S278" s="90" t="s">
        <v>580</v>
      </c>
      <c r="T278" s="18" t="s">
        <v>588</v>
      </c>
      <c r="U278" s="17"/>
    </row>
    <row r="279" spans="1:21" x14ac:dyDescent="0.3">
      <c r="A279" s="4" t="str">
        <f t="shared" ref="A279:A287" si="32">_xlfn.CONCAT(C279,"-",D279,"-",E279,"-",F279,"-",G279,"-",H279,"-",I279,"-",J279,"-",L279,"-",P279)</f>
        <v>NiN-3.0-V-A-N-LM-FK-W-LT-A</v>
      </c>
      <c r="B279" s="67" t="str">
        <f t="shared" ref="B279:B285" si="33">_xlfn.CONCAT(H279,"-",L279,"_",P279)</f>
        <v>LM-LT_A</v>
      </c>
      <c r="C279" s="8" t="s">
        <v>7</v>
      </c>
      <c r="D279" s="9" t="s">
        <v>14</v>
      </c>
      <c r="E279" s="8" t="s">
        <v>0</v>
      </c>
      <c r="F279" s="11" t="s">
        <v>8</v>
      </c>
      <c r="G279" s="11" t="s">
        <v>9</v>
      </c>
      <c r="H279" s="11" t="s">
        <v>4094</v>
      </c>
      <c r="I279" s="11" t="s">
        <v>56</v>
      </c>
      <c r="J279" s="13" t="s">
        <v>13</v>
      </c>
      <c r="L279" s="13" t="s">
        <v>576</v>
      </c>
      <c r="M279" s="13" t="s">
        <v>5433</v>
      </c>
      <c r="N279" s="13" t="s">
        <v>13</v>
      </c>
      <c r="O279" s="13" t="s">
        <v>603</v>
      </c>
      <c r="P279" s="13" t="s">
        <v>8</v>
      </c>
      <c r="Q279" s="13" t="s">
        <v>581</v>
      </c>
      <c r="R279" s="13" t="s">
        <v>242</v>
      </c>
      <c r="S279" s="90" t="s">
        <v>596</v>
      </c>
      <c r="T279" s="18" t="s">
        <v>263</v>
      </c>
      <c r="U279" s="17"/>
    </row>
    <row r="280" spans="1:21" x14ac:dyDescent="0.3">
      <c r="A280" s="4" t="str">
        <f t="shared" si="32"/>
        <v>NiN-3.0-V-A-N-LM-FK-W-LT-B</v>
      </c>
      <c r="B280" s="67" t="str">
        <f t="shared" si="33"/>
        <v>LM-LT_B</v>
      </c>
      <c r="C280" s="8" t="s">
        <v>7</v>
      </c>
      <c r="D280" s="9" t="s">
        <v>14</v>
      </c>
      <c r="E280" s="8" t="s">
        <v>0</v>
      </c>
      <c r="F280" s="11" t="s">
        <v>8</v>
      </c>
      <c r="G280" s="11" t="s">
        <v>9</v>
      </c>
      <c r="H280" s="11" t="s">
        <v>4094</v>
      </c>
      <c r="I280" s="11" t="s">
        <v>56</v>
      </c>
      <c r="J280" s="13" t="s">
        <v>13</v>
      </c>
      <c r="L280" s="13" t="s">
        <v>576</v>
      </c>
      <c r="M280" s="13" t="s">
        <v>5433</v>
      </c>
      <c r="N280" s="13" t="s">
        <v>13</v>
      </c>
      <c r="O280" s="13" t="s">
        <v>603</v>
      </c>
      <c r="P280" s="13" t="s">
        <v>36</v>
      </c>
      <c r="Q280" s="13" t="s">
        <v>582</v>
      </c>
      <c r="R280" s="13" t="s">
        <v>242</v>
      </c>
      <c r="S280" s="90" t="s">
        <v>580</v>
      </c>
      <c r="T280" s="18" t="s">
        <v>589</v>
      </c>
      <c r="U280" s="17"/>
    </row>
    <row r="281" spans="1:21" x14ac:dyDescent="0.3">
      <c r="A281" s="4" t="str">
        <f t="shared" si="32"/>
        <v>NiN-3.0-V-A-N-LM-FK-W-LT-C</v>
      </c>
      <c r="B281" s="67" t="str">
        <f t="shared" si="33"/>
        <v>LM-LT_C</v>
      </c>
      <c r="C281" s="8" t="s">
        <v>7</v>
      </c>
      <c r="D281" s="9" t="s">
        <v>14</v>
      </c>
      <c r="E281" s="8" t="s">
        <v>0</v>
      </c>
      <c r="F281" s="11" t="s">
        <v>8</v>
      </c>
      <c r="G281" s="11" t="s">
        <v>9</v>
      </c>
      <c r="H281" s="11" t="s">
        <v>4094</v>
      </c>
      <c r="I281" s="11" t="s">
        <v>56</v>
      </c>
      <c r="J281" s="13" t="s">
        <v>13</v>
      </c>
      <c r="L281" s="13" t="s">
        <v>576</v>
      </c>
      <c r="M281" s="13" t="s">
        <v>5433</v>
      </c>
      <c r="N281" s="13" t="s">
        <v>13</v>
      </c>
      <c r="O281" s="13" t="s">
        <v>603</v>
      </c>
      <c r="P281" s="13" t="s">
        <v>32</v>
      </c>
      <c r="Q281" s="13" t="s">
        <v>583</v>
      </c>
      <c r="R281" s="13" t="s">
        <v>242</v>
      </c>
      <c r="S281" s="90" t="s">
        <v>597</v>
      </c>
      <c r="T281" s="18" t="s">
        <v>52</v>
      </c>
      <c r="U281" s="17"/>
    </row>
    <row r="282" spans="1:21" x14ac:dyDescent="0.3">
      <c r="A282" s="4" t="str">
        <f t="shared" si="32"/>
        <v>NiN-3.0-V-A-N-LM-FK-W-LT-D</v>
      </c>
      <c r="B282" s="67" t="str">
        <f t="shared" si="33"/>
        <v>LM-LT_D</v>
      </c>
      <c r="C282" s="8" t="s">
        <v>7</v>
      </c>
      <c r="D282" s="9" t="s">
        <v>14</v>
      </c>
      <c r="E282" s="8" t="s">
        <v>0</v>
      </c>
      <c r="F282" s="11" t="s">
        <v>8</v>
      </c>
      <c r="G282" s="11" t="s">
        <v>9</v>
      </c>
      <c r="H282" s="11" t="s">
        <v>4094</v>
      </c>
      <c r="I282" s="11" t="s">
        <v>56</v>
      </c>
      <c r="J282" s="13" t="s">
        <v>13</v>
      </c>
      <c r="L282" s="13" t="s">
        <v>576</v>
      </c>
      <c r="M282" s="13" t="s">
        <v>5433</v>
      </c>
      <c r="N282" s="13" t="s">
        <v>13</v>
      </c>
      <c r="O282" s="13" t="s">
        <v>603</v>
      </c>
      <c r="P282" s="13" t="s">
        <v>114</v>
      </c>
      <c r="Q282" s="13" t="s">
        <v>584</v>
      </c>
      <c r="R282" s="13" t="s">
        <v>242</v>
      </c>
      <c r="S282" s="90" t="s">
        <v>598</v>
      </c>
      <c r="T282" s="18" t="s">
        <v>16</v>
      </c>
      <c r="U282" s="17"/>
    </row>
    <row r="283" spans="1:21" x14ac:dyDescent="0.3">
      <c r="A283" s="4" t="str">
        <f t="shared" si="32"/>
        <v>NiN-3.0-V-A-N-LM-FK-W-LT-E</v>
      </c>
      <c r="B283" s="67" t="str">
        <f t="shared" si="33"/>
        <v>LM-LT_E</v>
      </c>
      <c r="C283" s="8" t="s">
        <v>7</v>
      </c>
      <c r="D283" s="9" t="s">
        <v>14</v>
      </c>
      <c r="E283" s="8" t="s">
        <v>0</v>
      </c>
      <c r="F283" s="11" t="s">
        <v>8</v>
      </c>
      <c r="G283" s="11" t="s">
        <v>9</v>
      </c>
      <c r="H283" s="11" t="s">
        <v>4094</v>
      </c>
      <c r="I283" s="11" t="s">
        <v>56</v>
      </c>
      <c r="J283" s="13" t="s">
        <v>13</v>
      </c>
      <c r="L283" s="13" t="s">
        <v>576</v>
      </c>
      <c r="M283" s="13" t="s">
        <v>5433</v>
      </c>
      <c r="N283" s="13" t="s">
        <v>13</v>
      </c>
      <c r="O283" s="13" t="s">
        <v>603</v>
      </c>
      <c r="P283" s="13" t="s">
        <v>138</v>
      </c>
      <c r="Q283" s="13" t="s">
        <v>585</v>
      </c>
      <c r="R283" s="13" t="s">
        <v>242</v>
      </c>
      <c r="S283" s="90" t="s">
        <v>580</v>
      </c>
      <c r="T283" s="18" t="s">
        <v>252</v>
      </c>
      <c r="U283" s="17"/>
    </row>
    <row r="284" spans="1:21" x14ac:dyDescent="0.3">
      <c r="A284" s="4" t="str">
        <f t="shared" si="32"/>
        <v>NiN-3.0-V-A-N-LM-FK-W-LT-F</v>
      </c>
      <c r="B284" s="67" t="str">
        <f t="shared" si="33"/>
        <v>LM-LT_F</v>
      </c>
      <c r="C284" s="8" t="s">
        <v>7</v>
      </c>
      <c r="D284" s="9" t="s">
        <v>14</v>
      </c>
      <c r="E284" s="8" t="s">
        <v>0</v>
      </c>
      <c r="F284" s="11" t="s">
        <v>8</v>
      </c>
      <c r="G284" s="11" t="s">
        <v>9</v>
      </c>
      <c r="H284" s="11" t="s">
        <v>4094</v>
      </c>
      <c r="I284" s="11" t="s">
        <v>56</v>
      </c>
      <c r="J284" s="13" t="s">
        <v>13</v>
      </c>
      <c r="L284" s="13" t="s">
        <v>576</v>
      </c>
      <c r="M284" s="13" t="s">
        <v>5433</v>
      </c>
      <c r="N284" s="13" t="s">
        <v>13</v>
      </c>
      <c r="O284" s="13" t="s">
        <v>603</v>
      </c>
      <c r="P284" s="13" t="s">
        <v>121</v>
      </c>
      <c r="Q284" s="13" t="s">
        <v>586</v>
      </c>
      <c r="R284" s="13" t="s">
        <v>242</v>
      </c>
      <c r="S284" s="18" t="s">
        <v>81</v>
      </c>
      <c r="T284" s="18" t="s">
        <v>83</v>
      </c>
      <c r="U284" s="17"/>
    </row>
    <row r="285" spans="1:21" x14ac:dyDescent="0.3">
      <c r="A285" s="4" t="str">
        <f t="shared" si="32"/>
        <v>NiN-3.0-V-A-N-LM-FK-W-LT-G</v>
      </c>
      <c r="B285" s="67" t="str">
        <f t="shared" si="33"/>
        <v>LM-LT_G</v>
      </c>
      <c r="C285" s="8" t="s">
        <v>7</v>
      </c>
      <c r="D285" s="9" t="s">
        <v>14</v>
      </c>
      <c r="E285" s="8" t="s">
        <v>0</v>
      </c>
      <c r="F285" s="11" t="s">
        <v>8</v>
      </c>
      <c r="G285" s="11" t="s">
        <v>9</v>
      </c>
      <c r="H285" s="11" t="s">
        <v>4094</v>
      </c>
      <c r="I285" s="11" t="s">
        <v>56</v>
      </c>
      <c r="J285" s="13" t="s">
        <v>13</v>
      </c>
      <c r="L285" s="13" t="s">
        <v>576</v>
      </c>
      <c r="M285" s="13" t="s">
        <v>5433</v>
      </c>
      <c r="N285" s="13" t="s">
        <v>13</v>
      </c>
      <c r="O285" s="13" t="s">
        <v>603</v>
      </c>
      <c r="P285" s="13" t="s">
        <v>37</v>
      </c>
      <c r="Q285" s="13" t="s">
        <v>587</v>
      </c>
      <c r="R285" s="13" t="s">
        <v>242</v>
      </c>
      <c r="S285" s="90" t="s">
        <v>599</v>
      </c>
      <c r="T285" s="18" t="s">
        <v>590</v>
      </c>
      <c r="U285" s="17"/>
    </row>
    <row r="286" spans="1:21" x14ac:dyDescent="0.3">
      <c r="A286" s="26" t="str">
        <f t="shared" si="32"/>
        <v>NiN-3.0-V-A-N-LM-FK-W-PF-W</v>
      </c>
      <c r="B286" s="27" t="str">
        <f>_xlfn.CONCAT(H286,"-",L286)</f>
        <v>LM-PF</v>
      </c>
      <c r="C286" s="30" t="s">
        <v>7</v>
      </c>
      <c r="D286" s="32" t="s">
        <v>14</v>
      </c>
      <c r="E286" s="30" t="s">
        <v>0</v>
      </c>
      <c r="F286" s="35" t="s">
        <v>8</v>
      </c>
      <c r="G286" s="35" t="s">
        <v>9</v>
      </c>
      <c r="H286" s="35" t="s">
        <v>4094</v>
      </c>
      <c r="I286" s="35" t="s">
        <v>56</v>
      </c>
      <c r="J286" s="37" t="s">
        <v>13</v>
      </c>
      <c r="K286" s="37"/>
      <c r="L286" s="37" t="s">
        <v>591</v>
      </c>
      <c r="M286" s="37" t="s">
        <v>592</v>
      </c>
      <c r="N286" s="37" t="s">
        <v>13</v>
      </c>
      <c r="O286" s="37" t="s">
        <v>603</v>
      </c>
      <c r="P286" s="37" t="s">
        <v>13</v>
      </c>
      <c r="Q286" s="37"/>
      <c r="R286" s="37" t="s">
        <v>8</v>
      </c>
      <c r="S286" s="42"/>
      <c r="T286" s="42"/>
      <c r="U286" s="23"/>
    </row>
    <row r="287" spans="1:21" x14ac:dyDescent="0.3">
      <c r="A287" s="4" t="str">
        <f t="shared" si="32"/>
        <v>NiN-3.0-V-A-N-LM-FK-W-PF-0</v>
      </c>
      <c r="B287" s="67" t="str">
        <f>_xlfn.CONCAT(H287,"-",L287,"_",P287)</f>
        <v>LM-PF_0</v>
      </c>
      <c r="C287" s="8" t="s">
        <v>7</v>
      </c>
      <c r="D287" s="9" t="s">
        <v>14</v>
      </c>
      <c r="E287" s="8" t="s">
        <v>0</v>
      </c>
      <c r="F287" s="11" t="s">
        <v>8</v>
      </c>
      <c r="G287" s="11" t="s">
        <v>9</v>
      </c>
      <c r="H287" s="11" t="s">
        <v>4094</v>
      </c>
      <c r="I287" s="11" t="s">
        <v>56</v>
      </c>
      <c r="J287" s="13" t="s">
        <v>13</v>
      </c>
      <c r="L287" s="13" t="s">
        <v>591</v>
      </c>
      <c r="M287" s="13" t="s">
        <v>592</v>
      </c>
      <c r="N287" s="13" t="s">
        <v>13</v>
      </c>
      <c r="O287" s="13" t="s">
        <v>603</v>
      </c>
      <c r="P287" s="13">
        <v>0</v>
      </c>
      <c r="Q287" s="13" t="s">
        <v>600</v>
      </c>
      <c r="R287" s="13" t="s">
        <v>242</v>
      </c>
      <c r="S287" s="90" t="s">
        <v>593</v>
      </c>
      <c r="T287" s="18" t="s">
        <v>16</v>
      </c>
      <c r="U287" s="17"/>
    </row>
    <row r="288" spans="1:21" x14ac:dyDescent="0.3">
      <c r="A288" s="4" t="str">
        <f t="shared" ref="A288:A299" si="34">_xlfn.CONCAT(C288,"-",D288,"-",E288,"-",F288,"-",G288,"-",H288,"-",I288,"-",J288,"-",L288,"-",P288)</f>
        <v>NiN-3.0-V-A-N-LM-FK-W-PF-A</v>
      </c>
      <c r="B288" s="67" t="str">
        <f>_xlfn.CONCAT(H288,"-",L288,"_",P288)</f>
        <v>LM-PF_A</v>
      </c>
      <c r="C288" s="8" t="s">
        <v>7</v>
      </c>
      <c r="D288" s="9" t="s">
        <v>14</v>
      </c>
      <c r="E288" s="8" t="s">
        <v>0</v>
      </c>
      <c r="F288" s="11" t="s">
        <v>8</v>
      </c>
      <c r="G288" s="11" t="s">
        <v>9</v>
      </c>
      <c r="H288" s="11" t="s">
        <v>4094</v>
      </c>
      <c r="I288" s="11" t="s">
        <v>56</v>
      </c>
      <c r="J288" s="13" t="s">
        <v>13</v>
      </c>
      <c r="L288" s="13" t="s">
        <v>591</v>
      </c>
      <c r="M288" s="13" t="s">
        <v>592</v>
      </c>
      <c r="N288" s="13" t="s">
        <v>13</v>
      </c>
      <c r="O288" s="13" t="s">
        <v>603</v>
      </c>
      <c r="P288" s="13" t="s">
        <v>8</v>
      </c>
      <c r="Q288" s="13" t="s">
        <v>601</v>
      </c>
      <c r="R288" s="13" t="s">
        <v>242</v>
      </c>
      <c r="S288" s="90" t="s">
        <v>602</v>
      </c>
      <c r="T288" s="18" t="s">
        <v>16</v>
      </c>
      <c r="U288" s="17"/>
    </row>
    <row r="289" spans="1:21" x14ac:dyDescent="0.3">
      <c r="A289" s="26" t="str">
        <f t="shared" si="34"/>
        <v>NiN-3.0-V-A-N-LM-FK-W-SI-W</v>
      </c>
      <c r="B289" s="27" t="str">
        <f>_xlfn.CONCAT(H289,"-",L289)</f>
        <v>LM-SI</v>
      </c>
      <c r="C289" s="30" t="s">
        <v>7</v>
      </c>
      <c r="D289" s="32" t="s">
        <v>14</v>
      </c>
      <c r="E289" s="30" t="s">
        <v>0</v>
      </c>
      <c r="F289" s="35" t="s">
        <v>8</v>
      </c>
      <c r="G289" s="35" t="s">
        <v>9</v>
      </c>
      <c r="H289" s="35" t="s">
        <v>4094</v>
      </c>
      <c r="I289" s="35" t="s">
        <v>56</v>
      </c>
      <c r="J289" s="37" t="s">
        <v>13</v>
      </c>
      <c r="K289" s="37"/>
      <c r="L289" s="37" t="s">
        <v>603</v>
      </c>
      <c r="M289" s="37" t="s">
        <v>604</v>
      </c>
      <c r="N289" s="37" t="s">
        <v>13</v>
      </c>
      <c r="O289" s="37" t="s">
        <v>603</v>
      </c>
      <c r="P289" s="37" t="s">
        <v>13</v>
      </c>
      <c r="Q289" s="37"/>
      <c r="R289" s="37" t="s">
        <v>114</v>
      </c>
      <c r="S289" s="42"/>
      <c r="T289" s="42"/>
      <c r="U289" s="23" t="s">
        <v>605</v>
      </c>
    </row>
    <row r="290" spans="1:21" x14ac:dyDescent="0.3">
      <c r="A290" s="4" t="str">
        <f t="shared" si="34"/>
        <v>NiN-3.0-V-A-N-LM-FK-W-SI-A</v>
      </c>
      <c r="B290" s="67" t="str">
        <f>_xlfn.CONCAT(H290,"-",L290,"_",P290)</f>
        <v>LM-SI_A</v>
      </c>
      <c r="C290" s="8" t="s">
        <v>7</v>
      </c>
      <c r="D290" s="9" t="s">
        <v>14</v>
      </c>
      <c r="E290" s="8" t="s">
        <v>0</v>
      </c>
      <c r="F290" s="11" t="s">
        <v>8</v>
      </c>
      <c r="G290" s="11" t="s">
        <v>9</v>
      </c>
      <c r="H290" s="11" t="s">
        <v>4094</v>
      </c>
      <c r="I290" s="11" t="s">
        <v>56</v>
      </c>
      <c r="J290" s="13" t="s">
        <v>13</v>
      </c>
      <c r="L290" s="13" t="s">
        <v>603</v>
      </c>
      <c r="M290" s="13" t="s">
        <v>604</v>
      </c>
      <c r="N290" s="13" t="s">
        <v>13</v>
      </c>
      <c r="O290" s="13" t="s">
        <v>603</v>
      </c>
      <c r="P290" s="13" t="s">
        <v>8</v>
      </c>
      <c r="Q290" s="13" t="s">
        <v>606</v>
      </c>
      <c r="R290" s="13" t="s">
        <v>242</v>
      </c>
      <c r="S290" s="18" t="s">
        <v>81</v>
      </c>
      <c r="T290" s="18" t="s">
        <v>83</v>
      </c>
      <c r="U290" s="17"/>
    </row>
    <row r="291" spans="1:21" x14ac:dyDescent="0.3">
      <c r="A291" s="4" t="str">
        <f t="shared" si="34"/>
        <v>NiN-3.0-V-A-N-LM-FK-W-SI-B</v>
      </c>
      <c r="B291" s="67" t="str">
        <f>_xlfn.CONCAT(H291,"-",L291,"_",P291)</f>
        <v>LM-SI_B</v>
      </c>
      <c r="C291" s="8" t="s">
        <v>7</v>
      </c>
      <c r="D291" s="9" t="s">
        <v>14</v>
      </c>
      <c r="E291" s="8" t="s">
        <v>0</v>
      </c>
      <c r="F291" s="11" t="s">
        <v>8</v>
      </c>
      <c r="G291" s="11" t="s">
        <v>9</v>
      </c>
      <c r="H291" s="11" t="s">
        <v>4094</v>
      </c>
      <c r="I291" s="11" t="s">
        <v>56</v>
      </c>
      <c r="J291" s="13" t="s">
        <v>13</v>
      </c>
      <c r="L291" s="13" t="s">
        <v>603</v>
      </c>
      <c r="M291" s="13" t="s">
        <v>604</v>
      </c>
      <c r="N291" s="13" t="s">
        <v>13</v>
      </c>
      <c r="O291" s="13" t="s">
        <v>603</v>
      </c>
      <c r="P291" s="13" t="s">
        <v>36</v>
      </c>
      <c r="Q291" s="13" t="s">
        <v>607</v>
      </c>
      <c r="R291" s="13" t="s">
        <v>242</v>
      </c>
      <c r="S291" s="18" t="s">
        <v>81</v>
      </c>
      <c r="T291" s="18" t="s">
        <v>83</v>
      </c>
      <c r="U291" s="17"/>
    </row>
    <row r="292" spans="1:21" x14ac:dyDescent="0.3">
      <c r="A292" s="4" t="str">
        <f t="shared" si="34"/>
        <v>NiN-3.0-V-A-N-LM-FK-W-SI-C</v>
      </c>
      <c r="B292" s="67" t="str">
        <f>_xlfn.CONCAT(H292,"-",L292,"_",P292)</f>
        <v>LM-SI_C</v>
      </c>
      <c r="C292" s="8" t="s">
        <v>7</v>
      </c>
      <c r="D292" s="9" t="s">
        <v>14</v>
      </c>
      <c r="E292" s="8" t="s">
        <v>0</v>
      </c>
      <c r="F292" s="11" t="s">
        <v>8</v>
      </c>
      <c r="G292" s="11" t="s">
        <v>9</v>
      </c>
      <c r="H292" s="11" t="s">
        <v>4094</v>
      </c>
      <c r="I292" s="11" t="s">
        <v>56</v>
      </c>
      <c r="J292" s="13" t="s">
        <v>13</v>
      </c>
      <c r="L292" s="13" t="s">
        <v>603</v>
      </c>
      <c r="M292" s="13" t="s">
        <v>604</v>
      </c>
      <c r="N292" s="13" t="s">
        <v>13</v>
      </c>
      <c r="O292" s="13" t="s">
        <v>603</v>
      </c>
      <c r="P292" s="13" t="s">
        <v>32</v>
      </c>
      <c r="Q292" s="13" t="s">
        <v>608</v>
      </c>
      <c r="R292" s="13" t="s">
        <v>242</v>
      </c>
      <c r="S292" s="18" t="s">
        <v>81</v>
      </c>
      <c r="T292" s="18" t="s">
        <v>83</v>
      </c>
      <c r="U292" s="17"/>
    </row>
    <row r="293" spans="1:21" x14ac:dyDescent="0.3">
      <c r="A293" s="4" t="str">
        <f t="shared" si="34"/>
        <v>NiN-3.0-V-A-N-LM-FK-W-SI-D</v>
      </c>
      <c r="B293" s="67" t="str">
        <f>_xlfn.CONCAT(H293,"-",L293,"_",P293)</f>
        <v>LM-SI_D</v>
      </c>
      <c r="C293" s="8" t="s">
        <v>7</v>
      </c>
      <c r="D293" s="9" t="s">
        <v>14</v>
      </c>
      <c r="E293" s="8" t="s">
        <v>0</v>
      </c>
      <c r="F293" s="11" t="s">
        <v>8</v>
      </c>
      <c r="G293" s="11" t="s">
        <v>9</v>
      </c>
      <c r="H293" s="11" t="s">
        <v>4094</v>
      </c>
      <c r="I293" s="11" t="s">
        <v>56</v>
      </c>
      <c r="J293" s="13" t="s">
        <v>13</v>
      </c>
      <c r="L293" s="13" t="s">
        <v>603</v>
      </c>
      <c r="M293" s="13" t="s">
        <v>604</v>
      </c>
      <c r="N293" s="13" t="s">
        <v>13</v>
      </c>
      <c r="O293" s="13" t="s">
        <v>603</v>
      </c>
      <c r="P293" s="13" t="s">
        <v>114</v>
      </c>
      <c r="Q293" s="13" t="s">
        <v>609</v>
      </c>
      <c r="R293" s="13" t="s">
        <v>242</v>
      </c>
      <c r="S293" s="18" t="s">
        <v>81</v>
      </c>
      <c r="T293" s="18" t="s">
        <v>83</v>
      </c>
      <c r="U293" s="17"/>
    </row>
    <row r="294" spans="1:21" x14ac:dyDescent="0.3">
      <c r="A294" s="26" t="str">
        <f t="shared" si="34"/>
        <v>NiN-3.0-V-A-N-LM-FK-W-SO-W</v>
      </c>
      <c r="B294" s="27" t="str">
        <f>_xlfn.CONCAT(H294,"-",L294)</f>
        <v>LM-SO</v>
      </c>
      <c r="C294" s="30" t="s">
        <v>7</v>
      </c>
      <c r="D294" s="32" t="s">
        <v>14</v>
      </c>
      <c r="E294" s="30" t="s">
        <v>0</v>
      </c>
      <c r="F294" s="35" t="s">
        <v>8</v>
      </c>
      <c r="G294" s="35" t="s">
        <v>9</v>
      </c>
      <c r="H294" s="35" t="s">
        <v>4094</v>
      </c>
      <c r="I294" s="35" t="s">
        <v>56</v>
      </c>
      <c r="J294" s="37" t="s">
        <v>13</v>
      </c>
      <c r="K294" s="37"/>
      <c r="L294" s="37" t="s">
        <v>610</v>
      </c>
      <c r="M294" s="37" t="s">
        <v>615</v>
      </c>
      <c r="N294" s="37" t="s">
        <v>13</v>
      </c>
      <c r="O294" s="37" t="s">
        <v>603</v>
      </c>
      <c r="P294" s="37" t="s">
        <v>13</v>
      </c>
      <c r="Q294" s="37"/>
      <c r="R294" s="37" t="s">
        <v>611</v>
      </c>
      <c r="S294" s="42"/>
      <c r="T294" s="42"/>
      <c r="U294" s="23" t="s">
        <v>568</v>
      </c>
    </row>
    <row r="295" spans="1:21" x14ac:dyDescent="0.3">
      <c r="A295" s="4" t="str">
        <f t="shared" si="34"/>
        <v>NiN-3.0-V-A-N-LM-FK-W-SO-0</v>
      </c>
      <c r="B295" s="67" t="str">
        <f>_xlfn.CONCAT(H295,"-",L295,"_",P295)</f>
        <v>LM-SO_0</v>
      </c>
      <c r="C295" s="8" t="s">
        <v>7</v>
      </c>
      <c r="D295" s="9" t="s">
        <v>14</v>
      </c>
      <c r="E295" s="8" t="s">
        <v>0</v>
      </c>
      <c r="F295" s="11" t="s">
        <v>8</v>
      </c>
      <c r="G295" s="11" t="s">
        <v>9</v>
      </c>
      <c r="H295" s="11" t="s">
        <v>4094</v>
      </c>
      <c r="I295" s="11" t="s">
        <v>56</v>
      </c>
      <c r="J295" s="13" t="s">
        <v>13</v>
      </c>
      <c r="L295" s="13" t="s">
        <v>610</v>
      </c>
      <c r="M295" s="13" t="s">
        <v>615</v>
      </c>
      <c r="N295" s="13" t="s">
        <v>13</v>
      </c>
      <c r="O295" s="13" t="s">
        <v>603</v>
      </c>
      <c r="P295" s="13">
        <v>0</v>
      </c>
      <c r="Q295" s="13" t="s">
        <v>612</v>
      </c>
      <c r="R295" s="13" t="s">
        <v>242</v>
      </c>
      <c r="S295" s="18" t="s">
        <v>81</v>
      </c>
      <c r="T295" s="18" t="s">
        <v>83</v>
      </c>
      <c r="U295" s="17"/>
    </row>
    <row r="296" spans="1:21" x14ac:dyDescent="0.3">
      <c r="A296" s="4" t="str">
        <f t="shared" si="34"/>
        <v>NiN-3.0-V-A-N-LM-FK-W-SO-A</v>
      </c>
      <c r="B296" s="67" t="str">
        <f>_xlfn.CONCAT(H296,"-",L296,"_",P296)</f>
        <v>LM-SO_A</v>
      </c>
      <c r="C296" s="8" t="s">
        <v>7</v>
      </c>
      <c r="D296" s="9" t="s">
        <v>14</v>
      </c>
      <c r="E296" s="8" t="s">
        <v>0</v>
      </c>
      <c r="F296" s="11" t="s">
        <v>8</v>
      </c>
      <c r="G296" s="11" t="s">
        <v>9</v>
      </c>
      <c r="H296" s="11" t="s">
        <v>4094</v>
      </c>
      <c r="I296" s="11" t="s">
        <v>56</v>
      </c>
      <c r="J296" s="13" t="s">
        <v>13</v>
      </c>
      <c r="L296" s="13" t="s">
        <v>610</v>
      </c>
      <c r="M296" s="13" t="s">
        <v>615</v>
      </c>
      <c r="N296" s="13" t="s">
        <v>13</v>
      </c>
      <c r="O296" s="13" t="s">
        <v>603</v>
      </c>
      <c r="P296" s="13" t="s">
        <v>8</v>
      </c>
      <c r="Q296" s="13" t="s">
        <v>613</v>
      </c>
      <c r="R296" s="13" t="s">
        <v>242</v>
      </c>
      <c r="S296" s="18" t="s">
        <v>81</v>
      </c>
      <c r="T296" s="18" t="s">
        <v>83</v>
      </c>
      <c r="U296" s="17"/>
    </row>
    <row r="297" spans="1:21" x14ac:dyDescent="0.3">
      <c r="A297" s="4" t="str">
        <f t="shared" si="34"/>
        <v>NiN-3.0-V-A-N-LM-FK-W-SO-B</v>
      </c>
      <c r="B297" s="67" t="str">
        <f>_xlfn.CONCAT(H297,"-",L297,"_",P297)</f>
        <v>LM-SO_B</v>
      </c>
      <c r="C297" s="8" t="s">
        <v>7</v>
      </c>
      <c r="D297" s="9" t="s">
        <v>14</v>
      </c>
      <c r="E297" s="8" t="s">
        <v>0</v>
      </c>
      <c r="F297" s="11" t="s">
        <v>8</v>
      </c>
      <c r="G297" s="11" t="s">
        <v>9</v>
      </c>
      <c r="H297" s="11" t="s">
        <v>4094</v>
      </c>
      <c r="I297" s="11" t="s">
        <v>56</v>
      </c>
      <c r="J297" s="13" t="s">
        <v>13</v>
      </c>
      <c r="L297" s="13" t="s">
        <v>610</v>
      </c>
      <c r="M297" s="13" t="s">
        <v>615</v>
      </c>
      <c r="N297" s="13" t="s">
        <v>13</v>
      </c>
      <c r="O297" s="13" t="s">
        <v>603</v>
      </c>
      <c r="P297" s="13" t="s">
        <v>36</v>
      </c>
      <c r="Q297" s="13" t="s">
        <v>614</v>
      </c>
      <c r="R297" s="13" t="s">
        <v>242</v>
      </c>
      <c r="S297" s="18" t="s">
        <v>81</v>
      </c>
      <c r="T297" s="18" t="s">
        <v>83</v>
      </c>
      <c r="U297" s="17"/>
    </row>
    <row r="298" spans="1:21" x14ac:dyDescent="0.3">
      <c r="A298" s="26" t="str">
        <f t="shared" si="34"/>
        <v>NiN-3.0-V-A-N-LM-FK-W-ST-W</v>
      </c>
      <c r="B298" s="27" t="str">
        <f>_xlfn.CONCAT(H298,"-",L298)</f>
        <v>LM-ST</v>
      </c>
      <c r="C298" s="30" t="s">
        <v>7</v>
      </c>
      <c r="D298" s="32" t="s">
        <v>14</v>
      </c>
      <c r="E298" s="30" t="s">
        <v>0</v>
      </c>
      <c r="F298" s="35" t="s">
        <v>8</v>
      </c>
      <c r="G298" s="35" t="s">
        <v>9</v>
      </c>
      <c r="H298" s="35" t="s">
        <v>4094</v>
      </c>
      <c r="I298" s="35" t="s">
        <v>56</v>
      </c>
      <c r="J298" s="37" t="s">
        <v>13</v>
      </c>
      <c r="K298" s="37"/>
      <c r="L298" s="37" t="s">
        <v>616</v>
      </c>
      <c r="M298" s="37" t="s">
        <v>5434</v>
      </c>
      <c r="N298" s="37" t="s">
        <v>13</v>
      </c>
      <c r="O298" s="37" t="s">
        <v>603</v>
      </c>
      <c r="P298" s="37" t="s">
        <v>13</v>
      </c>
      <c r="Q298" s="37"/>
      <c r="R298" s="37" t="s">
        <v>617</v>
      </c>
      <c r="S298" s="42"/>
      <c r="T298" s="42"/>
      <c r="U298" s="23" t="s">
        <v>618</v>
      </c>
    </row>
    <row r="299" spans="1:21" x14ac:dyDescent="0.3">
      <c r="A299" s="4" t="str">
        <f t="shared" si="34"/>
        <v>NiN-3.0-V-A-N-LM-FK-W-ST-0</v>
      </c>
      <c r="B299" s="67" t="str">
        <f>_xlfn.CONCAT(H299,"-",L299,"_",P299)</f>
        <v>LM-ST_0</v>
      </c>
      <c r="C299" s="8" t="s">
        <v>7</v>
      </c>
      <c r="D299" s="9" t="s">
        <v>14</v>
      </c>
      <c r="E299" s="8" t="s">
        <v>0</v>
      </c>
      <c r="F299" s="11" t="s">
        <v>8</v>
      </c>
      <c r="G299" s="11" t="s">
        <v>9</v>
      </c>
      <c r="H299" s="11" t="s">
        <v>4094</v>
      </c>
      <c r="I299" s="11" t="s">
        <v>56</v>
      </c>
      <c r="J299" s="13" t="s">
        <v>13</v>
      </c>
      <c r="L299" s="13" t="s">
        <v>616</v>
      </c>
      <c r="M299" s="13" t="s">
        <v>5434</v>
      </c>
      <c r="N299" s="13" t="s">
        <v>13</v>
      </c>
      <c r="O299" s="13" t="s">
        <v>603</v>
      </c>
      <c r="P299" s="13">
        <v>0</v>
      </c>
      <c r="Q299" s="13" t="s">
        <v>619</v>
      </c>
      <c r="R299" s="13" t="s">
        <v>242</v>
      </c>
      <c r="S299" s="18" t="s">
        <v>620</v>
      </c>
      <c r="T299" s="18" t="s">
        <v>16</v>
      </c>
      <c r="U299" s="17"/>
    </row>
    <row r="300" spans="1:21" x14ac:dyDescent="0.3">
      <c r="A300" s="4" t="str">
        <f t="shared" ref="A300:A311" si="35">_xlfn.CONCAT(C300,"-",D300,"-",E300,"-",F300,"-",G300,"-",H300,"-",I300,"-",J300,"-",L300,"-",P300)</f>
        <v>NiN-3.0-V-A-N-LM-FK-W-ST-A</v>
      </c>
      <c r="B300" s="67" t="str">
        <f t="shared" ref="B300:B309" si="36">_xlfn.CONCAT(H300,"-",L300,"_",P300)</f>
        <v>LM-ST_A</v>
      </c>
      <c r="C300" s="8" t="s">
        <v>7</v>
      </c>
      <c r="D300" s="9" t="s">
        <v>14</v>
      </c>
      <c r="E300" s="8" t="s">
        <v>0</v>
      </c>
      <c r="F300" s="11" t="s">
        <v>8</v>
      </c>
      <c r="G300" s="11" t="s">
        <v>9</v>
      </c>
      <c r="H300" s="11" t="s">
        <v>4094</v>
      </c>
      <c r="I300" s="11" t="s">
        <v>56</v>
      </c>
      <c r="J300" s="13" t="s">
        <v>13</v>
      </c>
      <c r="L300" s="13" t="s">
        <v>616</v>
      </c>
      <c r="M300" s="13" t="s">
        <v>5434</v>
      </c>
      <c r="N300" s="13" t="s">
        <v>13</v>
      </c>
      <c r="O300" s="13" t="s">
        <v>603</v>
      </c>
      <c r="P300" s="13" t="s">
        <v>8</v>
      </c>
      <c r="Q300" s="13" t="s">
        <v>621</v>
      </c>
      <c r="R300" s="13" t="s">
        <v>242</v>
      </c>
      <c r="S300" s="18" t="s">
        <v>631</v>
      </c>
      <c r="T300" s="18" t="s">
        <v>16</v>
      </c>
      <c r="U300" s="17"/>
    </row>
    <row r="301" spans="1:21" x14ac:dyDescent="0.3">
      <c r="A301" s="4" t="str">
        <f t="shared" si="35"/>
        <v>NiN-3.0-V-A-N-LM-FK-W-ST-B</v>
      </c>
      <c r="B301" s="67" t="str">
        <f t="shared" si="36"/>
        <v>LM-ST_B</v>
      </c>
      <c r="C301" s="8" t="s">
        <v>7</v>
      </c>
      <c r="D301" s="9" t="s">
        <v>14</v>
      </c>
      <c r="E301" s="8" t="s">
        <v>0</v>
      </c>
      <c r="F301" s="11" t="s">
        <v>8</v>
      </c>
      <c r="G301" s="11" t="s">
        <v>9</v>
      </c>
      <c r="H301" s="11" t="s">
        <v>4094</v>
      </c>
      <c r="I301" s="11" t="s">
        <v>56</v>
      </c>
      <c r="J301" s="13" t="s">
        <v>13</v>
      </c>
      <c r="L301" s="13" t="s">
        <v>616</v>
      </c>
      <c r="M301" s="13" t="s">
        <v>5434</v>
      </c>
      <c r="N301" s="13" t="s">
        <v>13</v>
      </c>
      <c r="O301" s="13" t="s">
        <v>603</v>
      </c>
      <c r="P301" s="13" t="s">
        <v>36</v>
      </c>
      <c r="Q301" s="13" t="s">
        <v>622</v>
      </c>
      <c r="R301" s="13" t="s">
        <v>242</v>
      </c>
      <c r="S301" s="18" t="s">
        <v>632</v>
      </c>
      <c r="T301" s="18" t="s">
        <v>16</v>
      </c>
      <c r="U301" s="17"/>
    </row>
    <row r="302" spans="1:21" x14ac:dyDescent="0.3">
      <c r="A302" s="4" t="str">
        <f t="shared" si="35"/>
        <v>NiN-3.0-V-A-N-LM-FK-W-ST-C</v>
      </c>
      <c r="B302" s="67" t="str">
        <f t="shared" si="36"/>
        <v>LM-ST_C</v>
      </c>
      <c r="C302" s="8" t="s">
        <v>7</v>
      </c>
      <c r="D302" s="9" t="s">
        <v>14</v>
      </c>
      <c r="E302" s="8" t="s">
        <v>0</v>
      </c>
      <c r="F302" s="11" t="s">
        <v>8</v>
      </c>
      <c r="G302" s="11" t="s">
        <v>9</v>
      </c>
      <c r="H302" s="11" t="s">
        <v>4094</v>
      </c>
      <c r="I302" s="11" t="s">
        <v>56</v>
      </c>
      <c r="J302" s="13" t="s">
        <v>13</v>
      </c>
      <c r="L302" s="13" t="s">
        <v>616</v>
      </c>
      <c r="M302" s="13" t="s">
        <v>5434</v>
      </c>
      <c r="N302" s="13" t="s">
        <v>13</v>
      </c>
      <c r="O302" s="13" t="s">
        <v>603</v>
      </c>
      <c r="P302" s="13" t="s">
        <v>32</v>
      </c>
      <c r="Q302" s="13" t="s">
        <v>623</v>
      </c>
      <c r="R302" s="13" t="s">
        <v>242</v>
      </c>
      <c r="S302" s="18" t="s">
        <v>633</v>
      </c>
      <c r="T302" s="18" t="s">
        <v>16</v>
      </c>
      <c r="U302" s="17"/>
    </row>
    <row r="303" spans="1:21" x14ac:dyDescent="0.3">
      <c r="A303" s="4" t="str">
        <f t="shared" si="35"/>
        <v>NiN-3.0-V-A-N-LM-FK-W-ST-D</v>
      </c>
      <c r="B303" s="67" t="str">
        <f t="shared" si="36"/>
        <v>LM-ST_D</v>
      </c>
      <c r="C303" s="8" t="s">
        <v>7</v>
      </c>
      <c r="D303" s="9" t="s">
        <v>14</v>
      </c>
      <c r="E303" s="8" t="s">
        <v>0</v>
      </c>
      <c r="F303" s="11" t="s">
        <v>8</v>
      </c>
      <c r="G303" s="11" t="s">
        <v>9</v>
      </c>
      <c r="H303" s="11" t="s">
        <v>4094</v>
      </c>
      <c r="I303" s="11" t="s">
        <v>56</v>
      </c>
      <c r="J303" s="13" t="s">
        <v>13</v>
      </c>
      <c r="L303" s="13" t="s">
        <v>616</v>
      </c>
      <c r="M303" s="13" t="s">
        <v>5434</v>
      </c>
      <c r="N303" s="13" t="s">
        <v>13</v>
      </c>
      <c r="O303" s="13" t="s">
        <v>603</v>
      </c>
      <c r="P303" s="13" t="s">
        <v>114</v>
      </c>
      <c r="Q303" s="13" t="s">
        <v>624</v>
      </c>
      <c r="R303" s="13" t="s">
        <v>242</v>
      </c>
      <c r="S303" s="18" t="s">
        <v>634</v>
      </c>
      <c r="T303" s="18" t="s">
        <v>16</v>
      </c>
      <c r="U303" s="17"/>
    </row>
    <row r="304" spans="1:21" x14ac:dyDescent="0.3">
      <c r="A304" s="4" t="str">
        <f t="shared" si="35"/>
        <v>NiN-3.0-V-A-N-LM-FK-W-ST-E</v>
      </c>
      <c r="B304" s="67" t="str">
        <f t="shared" si="36"/>
        <v>LM-ST_E</v>
      </c>
      <c r="C304" s="8" t="s">
        <v>7</v>
      </c>
      <c r="D304" s="9" t="s">
        <v>14</v>
      </c>
      <c r="E304" s="8" t="s">
        <v>0</v>
      </c>
      <c r="F304" s="11" t="s">
        <v>8</v>
      </c>
      <c r="G304" s="11" t="s">
        <v>9</v>
      </c>
      <c r="H304" s="11" t="s">
        <v>4094</v>
      </c>
      <c r="I304" s="11" t="s">
        <v>56</v>
      </c>
      <c r="J304" s="13" t="s">
        <v>13</v>
      </c>
      <c r="L304" s="13" t="s">
        <v>616</v>
      </c>
      <c r="M304" s="13" t="s">
        <v>5434</v>
      </c>
      <c r="N304" s="13" t="s">
        <v>13</v>
      </c>
      <c r="O304" s="13" t="s">
        <v>603</v>
      </c>
      <c r="P304" s="13" t="s">
        <v>138</v>
      </c>
      <c r="Q304" s="13" t="s">
        <v>625</v>
      </c>
      <c r="R304" s="13" t="s">
        <v>242</v>
      </c>
      <c r="S304" s="18" t="s">
        <v>635</v>
      </c>
      <c r="T304" s="18" t="s">
        <v>16</v>
      </c>
      <c r="U304" s="17"/>
    </row>
    <row r="305" spans="1:21" x14ac:dyDescent="0.3">
      <c r="A305" s="4" t="str">
        <f t="shared" si="35"/>
        <v>NiN-3.0-V-A-N-LM-FK-W-ST-F</v>
      </c>
      <c r="B305" s="67" t="str">
        <f t="shared" si="36"/>
        <v>LM-ST_F</v>
      </c>
      <c r="C305" s="8" t="s">
        <v>7</v>
      </c>
      <c r="D305" s="9" t="s">
        <v>14</v>
      </c>
      <c r="E305" s="8" t="s">
        <v>0</v>
      </c>
      <c r="F305" s="11" t="s">
        <v>8</v>
      </c>
      <c r="G305" s="11" t="s">
        <v>9</v>
      </c>
      <c r="H305" s="11" t="s">
        <v>4094</v>
      </c>
      <c r="I305" s="11" t="s">
        <v>56</v>
      </c>
      <c r="J305" s="13" t="s">
        <v>13</v>
      </c>
      <c r="L305" s="13" t="s">
        <v>616</v>
      </c>
      <c r="M305" s="13" t="s">
        <v>5434</v>
      </c>
      <c r="N305" s="13" t="s">
        <v>13</v>
      </c>
      <c r="O305" s="13" t="s">
        <v>603</v>
      </c>
      <c r="P305" s="13" t="s">
        <v>121</v>
      </c>
      <c r="Q305" s="13" t="s">
        <v>626</v>
      </c>
      <c r="R305" s="13" t="s">
        <v>242</v>
      </c>
      <c r="S305" s="18" t="s">
        <v>636</v>
      </c>
      <c r="T305" s="18" t="s">
        <v>52</v>
      </c>
      <c r="U305" s="17"/>
    </row>
    <row r="306" spans="1:21" x14ac:dyDescent="0.3">
      <c r="A306" s="4" t="str">
        <f t="shared" si="35"/>
        <v>NiN-3.0-V-A-N-LM-FK-W-ST-G</v>
      </c>
      <c r="B306" s="67" t="str">
        <f t="shared" si="36"/>
        <v>LM-ST_G</v>
      </c>
      <c r="C306" s="8" t="s">
        <v>7</v>
      </c>
      <c r="D306" s="9" t="s">
        <v>14</v>
      </c>
      <c r="E306" s="8" t="s">
        <v>0</v>
      </c>
      <c r="F306" s="11" t="s">
        <v>8</v>
      </c>
      <c r="G306" s="11" t="s">
        <v>9</v>
      </c>
      <c r="H306" s="11" t="s">
        <v>4094</v>
      </c>
      <c r="I306" s="11" t="s">
        <v>56</v>
      </c>
      <c r="J306" s="13" t="s">
        <v>13</v>
      </c>
      <c r="L306" s="13" t="s">
        <v>616</v>
      </c>
      <c r="M306" s="13" t="s">
        <v>5434</v>
      </c>
      <c r="N306" s="13" t="s">
        <v>13</v>
      </c>
      <c r="O306" s="13" t="s">
        <v>603</v>
      </c>
      <c r="P306" s="13" t="s">
        <v>37</v>
      </c>
      <c r="Q306" s="13" t="s">
        <v>627</v>
      </c>
      <c r="R306" s="13" t="s">
        <v>242</v>
      </c>
      <c r="S306" s="94" t="s">
        <v>81</v>
      </c>
      <c r="T306" s="18" t="s">
        <v>83</v>
      </c>
      <c r="U306" s="17" t="s">
        <v>637</v>
      </c>
    </row>
    <row r="307" spans="1:21" x14ac:dyDescent="0.3">
      <c r="A307" s="4" t="str">
        <f t="shared" si="35"/>
        <v>NiN-3.0-V-A-N-LM-FK-W-ST-H</v>
      </c>
      <c r="B307" s="67" t="str">
        <f t="shared" si="36"/>
        <v>LM-ST_H</v>
      </c>
      <c r="C307" s="8" t="s">
        <v>7</v>
      </c>
      <c r="D307" s="9" t="s">
        <v>14</v>
      </c>
      <c r="E307" s="8" t="s">
        <v>0</v>
      </c>
      <c r="F307" s="11" t="s">
        <v>8</v>
      </c>
      <c r="G307" s="11" t="s">
        <v>9</v>
      </c>
      <c r="H307" s="11" t="s">
        <v>4094</v>
      </c>
      <c r="I307" s="11" t="s">
        <v>56</v>
      </c>
      <c r="J307" s="13" t="s">
        <v>13</v>
      </c>
      <c r="L307" s="13" t="s">
        <v>616</v>
      </c>
      <c r="M307" s="13" t="s">
        <v>5434</v>
      </c>
      <c r="N307" s="13" t="s">
        <v>13</v>
      </c>
      <c r="O307" s="13" t="s">
        <v>603</v>
      </c>
      <c r="P307" s="13" t="s">
        <v>170</v>
      </c>
      <c r="Q307" s="13" t="s">
        <v>628</v>
      </c>
      <c r="R307" s="13" t="s">
        <v>242</v>
      </c>
      <c r="S307" s="18" t="s">
        <v>638</v>
      </c>
      <c r="T307" s="18" t="s">
        <v>16</v>
      </c>
      <c r="U307" s="17"/>
    </row>
    <row r="308" spans="1:21" x14ac:dyDescent="0.3">
      <c r="A308" s="4" t="str">
        <f t="shared" si="35"/>
        <v>NiN-3.0-V-A-N-LM-FK-W-ST-I</v>
      </c>
      <c r="B308" s="67" t="str">
        <f t="shared" si="36"/>
        <v>LM-ST_I</v>
      </c>
      <c r="C308" s="8" t="s">
        <v>7</v>
      </c>
      <c r="D308" s="9" t="s">
        <v>14</v>
      </c>
      <c r="E308" s="8" t="s">
        <v>0</v>
      </c>
      <c r="F308" s="11" t="s">
        <v>8</v>
      </c>
      <c r="G308" s="11" t="s">
        <v>9</v>
      </c>
      <c r="H308" s="11" t="s">
        <v>4094</v>
      </c>
      <c r="I308" s="11" t="s">
        <v>56</v>
      </c>
      <c r="J308" s="13" t="s">
        <v>13</v>
      </c>
      <c r="L308" s="13" t="s">
        <v>616</v>
      </c>
      <c r="M308" s="13" t="s">
        <v>5434</v>
      </c>
      <c r="N308" s="13" t="s">
        <v>13</v>
      </c>
      <c r="O308" s="13" t="s">
        <v>603</v>
      </c>
      <c r="P308" s="13" t="s">
        <v>173</v>
      </c>
      <c r="Q308" s="13" t="s">
        <v>629</v>
      </c>
      <c r="R308" s="13" t="s">
        <v>242</v>
      </c>
      <c r="S308" s="93" t="s">
        <v>81</v>
      </c>
      <c r="T308" s="18" t="s">
        <v>83</v>
      </c>
      <c r="U308" s="17" t="s">
        <v>639</v>
      </c>
    </row>
    <row r="309" spans="1:21" x14ac:dyDescent="0.3">
      <c r="A309" s="4" t="str">
        <f t="shared" si="35"/>
        <v>NiN-3.0-V-A-N-LM-FK-W-ST-J</v>
      </c>
      <c r="B309" s="67" t="str">
        <f t="shared" si="36"/>
        <v>LM-ST_J</v>
      </c>
      <c r="C309" s="8" t="s">
        <v>7</v>
      </c>
      <c r="D309" s="9" t="s">
        <v>14</v>
      </c>
      <c r="E309" s="8" t="s">
        <v>0</v>
      </c>
      <c r="F309" s="11" t="s">
        <v>8</v>
      </c>
      <c r="G309" s="11" t="s">
        <v>9</v>
      </c>
      <c r="H309" s="11" t="s">
        <v>4094</v>
      </c>
      <c r="I309" s="11" t="s">
        <v>56</v>
      </c>
      <c r="J309" s="13" t="s">
        <v>13</v>
      </c>
      <c r="L309" s="13" t="s">
        <v>616</v>
      </c>
      <c r="M309" s="13" t="s">
        <v>5434</v>
      </c>
      <c r="N309" s="13" t="s">
        <v>13</v>
      </c>
      <c r="O309" s="13" t="s">
        <v>603</v>
      </c>
      <c r="P309" s="13" t="s">
        <v>187</v>
      </c>
      <c r="Q309" s="13" t="s">
        <v>630</v>
      </c>
      <c r="R309" s="13" t="s">
        <v>242</v>
      </c>
      <c r="S309" s="90" t="s">
        <v>640</v>
      </c>
      <c r="T309" s="18" t="s">
        <v>264</v>
      </c>
      <c r="U309" s="17"/>
    </row>
    <row r="310" spans="1:21" x14ac:dyDescent="0.3">
      <c r="A310" s="26" t="str">
        <f t="shared" si="35"/>
        <v>NiN-3.0-V-A-N-LM-FK-W-VT-W</v>
      </c>
      <c r="B310" s="27" t="str">
        <f>_xlfn.CONCAT(H310,"-",L310)</f>
        <v>LM-VT</v>
      </c>
      <c r="C310" s="30" t="s">
        <v>7</v>
      </c>
      <c r="D310" s="32" t="s">
        <v>14</v>
      </c>
      <c r="E310" s="30" t="s">
        <v>0</v>
      </c>
      <c r="F310" s="35" t="s">
        <v>8</v>
      </c>
      <c r="G310" s="35" t="s">
        <v>9</v>
      </c>
      <c r="H310" s="35" t="s">
        <v>4094</v>
      </c>
      <c r="I310" s="35" t="s">
        <v>56</v>
      </c>
      <c r="J310" s="37" t="s">
        <v>13</v>
      </c>
      <c r="K310" s="37"/>
      <c r="L310" s="37" t="s">
        <v>641</v>
      </c>
      <c r="M310" s="37" t="s">
        <v>642</v>
      </c>
      <c r="N310" s="37" t="s">
        <v>13</v>
      </c>
      <c r="O310" s="37" t="s">
        <v>603</v>
      </c>
      <c r="P310" s="37" t="s">
        <v>13</v>
      </c>
      <c r="Q310" s="37"/>
      <c r="R310" s="37" t="s">
        <v>6112</v>
      </c>
      <c r="S310" s="42"/>
      <c r="T310" s="42"/>
      <c r="U310" s="23" t="s">
        <v>645</v>
      </c>
    </row>
    <row r="311" spans="1:21" x14ac:dyDescent="0.3">
      <c r="A311" s="4" t="str">
        <f t="shared" si="35"/>
        <v>NiN-3.0-V-A-N-LM-FK-W-VT-0</v>
      </c>
      <c r="B311" s="67" t="str">
        <f>_xlfn.CONCAT(H311,"-",L311,"_",P311)</f>
        <v>LM-VT_0</v>
      </c>
      <c r="C311" s="8" t="s">
        <v>7</v>
      </c>
      <c r="D311" s="9" t="s">
        <v>14</v>
      </c>
      <c r="E311" s="8" t="s">
        <v>0</v>
      </c>
      <c r="F311" s="11" t="s">
        <v>8</v>
      </c>
      <c r="G311" s="11" t="s">
        <v>9</v>
      </c>
      <c r="H311" s="11" t="s">
        <v>4094</v>
      </c>
      <c r="I311" s="11" t="s">
        <v>56</v>
      </c>
      <c r="J311" s="13" t="s">
        <v>13</v>
      </c>
      <c r="L311" s="13" t="s">
        <v>641</v>
      </c>
      <c r="M311" s="13" t="s">
        <v>642</v>
      </c>
      <c r="N311" s="13" t="s">
        <v>13</v>
      </c>
      <c r="O311" s="13" t="s">
        <v>603</v>
      </c>
      <c r="P311" s="13">
        <v>0</v>
      </c>
      <c r="Q311" s="13" t="s">
        <v>644</v>
      </c>
      <c r="R311" s="13" t="s">
        <v>242</v>
      </c>
      <c r="S311" s="18" t="s">
        <v>643</v>
      </c>
      <c r="T311" s="18" t="s">
        <v>16</v>
      </c>
      <c r="U311" s="17"/>
    </row>
    <row r="312" spans="1:21" x14ac:dyDescent="0.3">
      <c r="A312" s="4" t="str">
        <f>_xlfn.CONCAT(C312,"-",D312,"-",E312,"-",F312,"-",G312,"-",H312,"-",I312,"-",J312,"-",L312,"-",P312)</f>
        <v>NiN-3.0-V-A-N-LM-FK-W-VT-A</v>
      </c>
      <c r="B312" s="67" t="str">
        <f>_xlfn.CONCAT(H312,"-",L312,"_",P312)</f>
        <v>LM-VT_A</v>
      </c>
      <c r="C312" s="8" t="s">
        <v>7</v>
      </c>
      <c r="D312" s="9" t="s">
        <v>14</v>
      </c>
      <c r="E312" s="8" t="s">
        <v>0</v>
      </c>
      <c r="F312" s="11" t="s">
        <v>8</v>
      </c>
      <c r="G312" s="11" t="s">
        <v>9</v>
      </c>
      <c r="H312" s="11" t="s">
        <v>4094</v>
      </c>
      <c r="I312" s="11" t="s">
        <v>56</v>
      </c>
      <c r="J312" s="13" t="s">
        <v>13</v>
      </c>
      <c r="L312" s="13" t="s">
        <v>641</v>
      </c>
      <c r="M312" s="13" t="s">
        <v>642</v>
      </c>
      <c r="N312" s="13" t="s">
        <v>13</v>
      </c>
      <c r="O312" s="13" t="s">
        <v>603</v>
      </c>
      <c r="P312" s="13" t="s">
        <v>8</v>
      </c>
      <c r="Q312" s="13" t="s">
        <v>3014</v>
      </c>
      <c r="R312" s="13" t="s">
        <v>242</v>
      </c>
      <c r="S312" s="18" t="s">
        <v>3016</v>
      </c>
      <c r="T312" s="18" t="s">
        <v>16</v>
      </c>
      <c r="U312" s="17"/>
    </row>
    <row r="313" spans="1:21" x14ac:dyDescent="0.3">
      <c r="A313" s="4" t="str">
        <f>_xlfn.CONCAT(C313,"-",D313,"-",E313,"-",F313,"-",G313,"-",H313,"-",I313,"-",J313,"-",L313,"-",P313)</f>
        <v>NiN-3.0-V-A-N-LM-FK-W-VT-B</v>
      </c>
      <c r="B313" s="67" t="str">
        <f>_xlfn.CONCAT(H313,"-",L313,"_",P313)</f>
        <v>LM-VT_B</v>
      </c>
      <c r="C313" s="8" t="s">
        <v>7</v>
      </c>
      <c r="D313" s="9" t="s">
        <v>14</v>
      </c>
      <c r="E313" s="8" t="s">
        <v>0</v>
      </c>
      <c r="F313" s="11" t="s">
        <v>8</v>
      </c>
      <c r="G313" s="11" t="s">
        <v>9</v>
      </c>
      <c r="H313" s="11" t="s">
        <v>4094</v>
      </c>
      <c r="I313" s="11" t="s">
        <v>56</v>
      </c>
      <c r="J313" s="13" t="s">
        <v>13</v>
      </c>
      <c r="L313" s="13" t="s">
        <v>641</v>
      </c>
      <c r="M313" s="13" t="s">
        <v>642</v>
      </c>
      <c r="N313" s="13" t="s">
        <v>13</v>
      </c>
      <c r="O313" s="13" t="s">
        <v>603</v>
      </c>
      <c r="P313" s="13" t="s">
        <v>36</v>
      </c>
      <c r="Q313" s="13" t="s">
        <v>3015</v>
      </c>
      <c r="R313" s="13" t="s">
        <v>242</v>
      </c>
      <c r="S313" s="18" t="s">
        <v>3017</v>
      </c>
      <c r="T313" s="18" t="s">
        <v>16</v>
      </c>
      <c r="U313" s="17"/>
    </row>
    <row r="314" spans="1:21" ht="15.6" customHeight="1" thickBot="1" x14ac:dyDescent="0.35">
      <c r="A314" s="4" t="str">
        <f>_xlfn.CONCAT(C314,"-",D314,"-",E314,"-",F314,"-",G314,"-",H314,"-",I314,"-",J314,"-",L314,"-",P314)</f>
        <v>NiN-3.0-V-A-N-LM-FK-W-VT-C</v>
      </c>
      <c r="B314" s="67" t="str">
        <f>_xlfn.CONCAT(H314,"-",L314,"_",P314)</f>
        <v>LM-VT_C</v>
      </c>
      <c r="C314" s="8" t="s">
        <v>7</v>
      </c>
      <c r="D314" s="9" t="s">
        <v>14</v>
      </c>
      <c r="E314" s="8" t="s">
        <v>0</v>
      </c>
      <c r="F314" s="11" t="s">
        <v>8</v>
      </c>
      <c r="G314" s="11" t="s">
        <v>9</v>
      </c>
      <c r="H314" s="11" t="s">
        <v>4094</v>
      </c>
      <c r="I314" s="11" t="s">
        <v>56</v>
      </c>
      <c r="J314" s="13" t="s">
        <v>13</v>
      </c>
      <c r="L314" s="13" t="s">
        <v>641</v>
      </c>
      <c r="M314" s="13" t="s">
        <v>642</v>
      </c>
      <c r="N314" s="13" t="s">
        <v>13</v>
      </c>
      <c r="O314" s="13" t="s">
        <v>603</v>
      </c>
      <c r="P314" s="13" t="s">
        <v>32</v>
      </c>
      <c r="Q314" s="13" t="s">
        <v>1849</v>
      </c>
      <c r="R314" s="13" t="s">
        <v>242</v>
      </c>
      <c r="S314" s="18" t="s">
        <v>646</v>
      </c>
      <c r="T314" s="18" t="s">
        <v>16</v>
      </c>
      <c r="U314" s="17"/>
    </row>
    <row r="315" spans="1:21" s="58" customFormat="1" x14ac:dyDescent="0.3">
      <c r="A315" s="52" t="s">
        <v>5595</v>
      </c>
      <c r="B315" s="53"/>
      <c r="C315" s="53"/>
      <c r="D315" s="54"/>
      <c r="E315" s="53"/>
      <c r="F315" s="53"/>
      <c r="G315" s="53"/>
      <c r="H315" s="53"/>
      <c r="I315" s="53"/>
      <c r="J315" s="53"/>
      <c r="K315" s="53"/>
      <c r="L315" s="53"/>
      <c r="M315" s="55"/>
      <c r="N315" s="55"/>
      <c r="O315" s="55"/>
      <c r="P315" s="55"/>
      <c r="Q315" s="55"/>
      <c r="R315" s="55"/>
      <c r="S315" s="53"/>
      <c r="T315" s="53"/>
      <c r="U315" s="57"/>
    </row>
    <row r="316" spans="1:21" x14ac:dyDescent="0.3">
      <c r="A316" s="26" t="str">
        <f>_xlfn.CONCAT(C316,"-",D316,"-",E316,"-",F316,"-",G316,"-",H316,"-",I316,"-",J316,"-",L316,"-",P316)</f>
        <v>NiN-3.0-V-A-N-LM-FE-W-ED-W</v>
      </c>
      <c r="B316" s="27" t="str">
        <f>_xlfn.CONCAT(H316,"-",L316)</f>
        <v>LM-ED</v>
      </c>
      <c r="C316" s="30" t="s">
        <v>7</v>
      </c>
      <c r="D316" s="32" t="s">
        <v>14</v>
      </c>
      <c r="E316" s="30" t="s">
        <v>0</v>
      </c>
      <c r="F316" s="35" t="s">
        <v>8</v>
      </c>
      <c r="G316" s="35" t="s">
        <v>9</v>
      </c>
      <c r="H316" s="35" t="s">
        <v>4094</v>
      </c>
      <c r="I316" s="35" t="s">
        <v>64</v>
      </c>
      <c r="J316" s="37" t="s">
        <v>13</v>
      </c>
      <c r="K316" s="37"/>
      <c r="L316" s="37" t="s">
        <v>1532</v>
      </c>
      <c r="M316" s="37" t="s">
        <v>6116</v>
      </c>
      <c r="N316" s="37" t="s">
        <v>13</v>
      </c>
      <c r="O316" s="37" t="s">
        <v>603</v>
      </c>
      <c r="P316" s="37" t="s">
        <v>13</v>
      </c>
      <c r="Q316" s="37"/>
      <c r="R316" s="37" t="s">
        <v>5458</v>
      </c>
      <c r="S316" s="104" t="s">
        <v>81</v>
      </c>
      <c r="T316" s="104" t="s">
        <v>83</v>
      </c>
      <c r="U316" s="121" t="s">
        <v>5459</v>
      </c>
    </row>
    <row r="317" spans="1:21" x14ac:dyDescent="0.3">
      <c r="A317" s="4" t="str">
        <f t="shared" ref="A317:A325" si="37">_xlfn.CONCAT(C317,"-",D317,"-",E317,"-",F317,"-",G317,"-",H317,"-",I317,"-",J317,"-",L317,"-",P317)</f>
        <v>NiN-3.0-V-A-N-LM-FE-W-ED-K0</v>
      </c>
      <c r="B317" s="67" t="str">
        <f t="shared" ref="B317:B325" si="38">_xlfn.CONCAT(H317,"-",L317,"_",P317)</f>
        <v>LM-ED_K0</v>
      </c>
      <c r="C317" s="8" t="s">
        <v>7</v>
      </c>
      <c r="D317" s="9" t="s">
        <v>14</v>
      </c>
      <c r="E317" s="8" t="s">
        <v>0</v>
      </c>
      <c r="F317" s="11" t="s">
        <v>8</v>
      </c>
      <c r="G317" s="11" t="s">
        <v>9</v>
      </c>
      <c r="H317" s="11" t="s">
        <v>4094</v>
      </c>
      <c r="I317" s="11" t="s">
        <v>64</v>
      </c>
      <c r="J317" s="13" t="s">
        <v>13</v>
      </c>
      <c r="L317" s="13" t="s">
        <v>1532</v>
      </c>
      <c r="M317" s="13" t="s">
        <v>6117</v>
      </c>
      <c r="N317" s="13" t="s">
        <v>13</v>
      </c>
      <c r="O317" s="13" t="s">
        <v>603</v>
      </c>
      <c r="P317" s="13" t="s">
        <v>4928</v>
      </c>
      <c r="Q317" s="13" t="s">
        <v>5448</v>
      </c>
      <c r="S317" s="15" t="s">
        <v>81</v>
      </c>
      <c r="T317" s="15" t="s">
        <v>83</v>
      </c>
    </row>
    <row r="318" spans="1:21" x14ac:dyDescent="0.3">
      <c r="A318" s="4" t="str">
        <f t="shared" si="37"/>
        <v>NiN-3.0-V-A-N-LM-FE-W-ED-K1</v>
      </c>
      <c r="B318" s="67" t="str">
        <f t="shared" si="38"/>
        <v>LM-ED_K1</v>
      </c>
      <c r="C318" s="8" t="s">
        <v>7</v>
      </c>
      <c r="D318" s="9" t="s">
        <v>14</v>
      </c>
      <c r="E318" s="8" t="s">
        <v>0</v>
      </c>
      <c r="F318" s="11" t="s">
        <v>8</v>
      </c>
      <c r="G318" s="11" t="s">
        <v>9</v>
      </c>
      <c r="H318" s="11" t="s">
        <v>4094</v>
      </c>
      <c r="I318" s="11" t="s">
        <v>64</v>
      </c>
      <c r="J318" s="13" t="s">
        <v>13</v>
      </c>
      <c r="L318" s="13" t="s">
        <v>1532</v>
      </c>
      <c r="M318" s="13" t="s">
        <v>6117</v>
      </c>
      <c r="N318" s="13" t="s">
        <v>13</v>
      </c>
      <c r="O318" s="13" t="s">
        <v>603</v>
      </c>
      <c r="P318" s="13" t="s">
        <v>5325</v>
      </c>
      <c r="Q318" s="13" t="s">
        <v>5453</v>
      </c>
      <c r="S318" s="15" t="s">
        <v>81</v>
      </c>
      <c r="T318" s="15" t="s">
        <v>83</v>
      </c>
    </row>
    <row r="319" spans="1:21" x14ac:dyDescent="0.3">
      <c r="A319" s="4" t="str">
        <f t="shared" si="37"/>
        <v>NiN-3.0-V-A-N-LM-FE-W-ED-K2</v>
      </c>
      <c r="B319" s="67" t="str">
        <f t="shared" si="38"/>
        <v>LM-ED_K2</v>
      </c>
      <c r="C319" s="8" t="s">
        <v>7</v>
      </c>
      <c r="D319" s="9" t="s">
        <v>14</v>
      </c>
      <c r="E319" s="8" t="s">
        <v>0</v>
      </c>
      <c r="F319" s="11" t="s">
        <v>8</v>
      </c>
      <c r="G319" s="11" t="s">
        <v>9</v>
      </c>
      <c r="H319" s="11" t="s">
        <v>4094</v>
      </c>
      <c r="I319" s="11" t="s">
        <v>64</v>
      </c>
      <c r="J319" s="13" t="s">
        <v>13</v>
      </c>
      <c r="L319" s="13" t="s">
        <v>1532</v>
      </c>
      <c r="M319" s="13" t="s">
        <v>6117</v>
      </c>
      <c r="N319" s="13" t="s">
        <v>13</v>
      </c>
      <c r="O319" s="13" t="s">
        <v>603</v>
      </c>
      <c r="P319" s="13" t="s">
        <v>5336</v>
      </c>
      <c r="Q319" s="13" t="s">
        <v>5450</v>
      </c>
      <c r="S319" s="15" t="s">
        <v>81</v>
      </c>
      <c r="T319" s="15" t="s">
        <v>83</v>
      </c>
    </row>
    <row r="320" spans="1:21" x14ac:dyDescent="0.3">
      <c r="A320" s="4" t="str">
        <f t="shared" si="37"/>
        <v>NiN-3.0-V-A-N-LM-FE-W-ED-K3</v>
      </c>
      <c r="B320" s="67" t="str">
        <f t="shared" si="38"/>
        <v>LM-ED_K3</v>
      </c>
      <c r="C320" s="8" t="s">
        <v>7</v>
      </c>
      <c r="D320" s="9" t="s">
        <v>14</v>
      </c>
      <c r="E320" s="8" t="s">
        <v>0</v>
      </c>
      <c r="F320" s="11" t="s">
        <v>8</v>
      </c>
      <c r="G320" s="11" t="s">
        <v>9</v>
      </c>
      <c r="H320" s="11" t="s">
        <v>4094</v>
      </c>
      <c r="I320" s="11" t="s">
        <v>64</v>
      </c>
      <c r="J320" s="13" t="s">
        <v>13</v>
      </c>
      <c r="L320" s="13" t="s">
        <v>1532</v>
      </c>
      <c r="M320" s="13" t="s">
        <v>6117</v>
      </c>
      <c r="N320" s="13" t="s">
        <v>13</v>
      </c>
      <c r="O320" s="13" t="s">
        <v>603</v>
      </c>
      <c r="P320" s="13" t="s">
        <v>5337</v>
      </c>
      <c r="Q320" s="13" t="s">
        <v>5451</v>
      </c>
      <c r="S320" s="15" t="s">
        <v>81</v>
      </c>
      <c r="T320" s="15" t="s">
        <v>83</v>
      </c>
    </row>
    <row r="321" spans="1:21" x14ac:dyDescent="0.3">
      <c r="A321" s="4" t="str">
        <f t="shared" si="37"/>
        <v>NiN-3.0-V-A-N-LM-FE-W-ED-K4</v>
      </c>
      <c r="B321" s="67" t="str">
        <f t="shared" si="38"/>
        <v>LM-ED_K4</v>
      </c>
      <c r="C321" s="8" t="s">
        <v>7</v>
      </c>
      <c r="D321" s="9" t="s">
        <v>14</v>
      </c>
      <c r="E321" s="8" t="s">
        <v>0</v>
      </c>
      <c r="F321" s="11" t="s">
        <v>8</v>
      </c>
      <c r="G321" s="11" t="s">
        <v>9</v>
      </c>
      <c r="H321" s="11" t="s">
        <v>4094</v>
      </c>
      <c r="I321" s="11" t="s">
        <v>64</v>
      </c>
      <c r="J321" s="13" t="s">
        <v>13</v>
      </c>
      <c r="L321" s="13" t="s">
        <v>1532</v>
      </c>
      <c r="M321" s="13" t="s">
        <v>6117</v>
      </c>
      <c r="N321" s="13" t="s">
        <v>13</v>
      </c>
      <c r="O321" s="13" t="s">
        <v>603</v>
      </c>
      <c r="P321" s="13" t="s">
        <v>5338</v>
      </c>
      <c r="Q321" s="13" t="s">
        <v>5449</v>
      </c>
      <c r="S321" s="15" t="s">
        <v>81</v>
      </c>
      <c r="T321" s="15" t="s">
        <v>83</v>
      </c>
    </row>
    <row r="322" spans="1:21" x14ac:dyDescent="0.3">
      <c r="A322" s="4" t="str">
        <f t="shared" si="37"/>
        <v>NiN-3.0-V-A-N-LM-FE-W-ED-K5</v>
      </c>
      <c r="B322" s="67" t="str">
        <f t="shared" si="38"/>
        <v>LM-ED_K5</v>
      </c>
      <c r="C322" s="8" t="s">
        <v>7</v>
      </c>
      <c r="D322" s="9" t="s">
        <v>14</v>
      </c>
      <c r="E322" s="8" t="s">
        <v>0</v>
      </c>
      <c r="F322" s="11" t="s">
        <v>8</v>
      </c>
      <c r="G322" s="11" t="s">
        <v>9</v>
      </c>
      <c r="H322" s="11" t="s">
        <v>4094</v>
      </c>
      <c r="I322" s="11" t="s">
        <v>64</v>
      </c>
      <c r="J322" s="13" t="s">
        <v>13</v>
      </c>
      <c r="L322" s="13" t="s">
        <v>1532</v>
      </c>
      <c r="M322" s="13" t="s">
        <v>6117</v>
      </c>
      <c r="N322" s="13" t="s">
        <v>13</v>
      </c>
      <c r="O322" s="13" t="s">
        <v>603</v>
      </c>
      <c r="P322" s="13" t="s">
        <v>5339</v>
      </c>
      <c r="Q322" s="13" t="s">
        <v>5452</v>
      </c>
      <c r="S322" s="15" t="s">
        <v>81</v>
      </c>
      <c r="T322" s="15" t="s">
        <v>83</v>
      </c>
    </row>
    <row r="323" spans="1:21" x14ac:dyDescent="0.3">
      <c r="A323" s="4" t="str">
        <f t="shared" si="37"/>
        <v>NiN-3.0-V-A-N-LM-FE-W-ED-K6</v>
      </c>
      <c r="B323" s="67" t="str">
        <f t="shared" si="38"/>
        <v>LM-ED_K6</v>
      </c>
      <c r="C323" s="8" t="s">
        <v>7</v>
      </c>
      <c r="D323" s="9" t="s">
        <v>14</v>
      </c>
      <c r="E323" s="8" t="s">
        <v>0</v>
      </c>
      <c r="F323" s="11" t="s">
        <v>8</v>
      </c>
      <c r="G323" s="11" t="s">
        <v>9</v>
      </c>
      <c r="H323" s="11" t="s">
        <v>4094</v>
      </c>
      <c r="I323" s="11" t="s">
        <v>64</v>
      </c>
      <c r="J323" s="13" t="s">
        <v>13</v>
      </c>
      <c r="L323" s="13" t="s">
        <v>1532</v>
      </c>
      <c r="M323" s="13" t="s">
        <v>6117</v>
      </c>
      <c r="N323" s="13" t="s">
        <v>13</v>
      </c>
      <c r="O323" s="13" t="s">
        <v>603</v>
      </c>
      <c r="P323" s="13" t="s">
        <v>5340</v>
      </c>
      <c r="Q323" s="13" t="s">
        <v>5454</v>
      </c>
      <c r="S323" s="15" t="s">
        <v>81</v>
      </c>
      <c r="T323" s="15" t="s">
        <v>83</v>
      </c>
    </row>
    <row r="324" spans="1:21" x14ac:dyDescent="0.3">
      <c r="A324" s="4" t="str">
        <f t="shared" si="37"/>
        <v>NiN-3.0-V-A-N-LM-FE-W-ED-K7</v>
      </c>
      <c r="B324" s="67" t="str">
        <f t="shared" si="38"/>
        <v>LM-ED_K7</v>
      </c>
      <c r="C324" s="8" t="s">
        <v>7</v>
      </c>
      <c r="D324" s="9" t="s">
        <v>14</v>
      </c>
      <c r="E324" s="8" t="s">
        <v>0</v>
      </c>
      <c r="F324" s="11" t="s">
        <v>8</v>
      </c>
      <c r="G324" s="11" t="s">
        <v>9</v>
      </c>
      <c r="H324" s="11" t="s">
        <v>4094</v>
      </c>
      <c r="I324" s="11" t="s">
        <v>64</v>
      </c>
      <c r="J324" s="13" t="s">
        <v>13</v>
      </c>
      <c r="L324" s="13" t="s">
        <v>1532</v>
      </c>
      <c r="M324" s="13" t="s">
        <v>6117</v>
      </c>
      <c r="N324" s="13" t="s">
        <v>13</v>
      </c>
      <c r="O324" s="13" t="s">
        <v>603</v>
      </c>
      <c r="P324" s="13" t="s">
        <v>5341</v>
      </c>
      <c r="Q324" s="13" t="s">
        <v>5455</v>
      </c>
      <c r="S324" s="15" t="s">
        <v>81</v>
      </c>
      <c r="T324" s="15" t="s">
        <v>83</v>
      </c>
    </row>
    <row r="325" spans="1:21" x14ac:dyDescent="0.3">
      <c r="A325" s="4" t="str">
        <f t="shared" si="37"/>
        <v>NiN-3.0-V-A-N-LM-FE-W-ED-K8</v>
      </c>
      <c r="B325" s="67" t="str">
        <f t="shared" si="38"/>
        <v>LM-ED_K8</v>
      </c>
      <c r="C325" s="8" t="s">
        <v>7</v>
      </c>
      <c r="D325" s="9" t="s">
        <v>14</v>
      </c>
      <c r="E325" s="8" t="s">
        <v>0</v>
      </c>
      <c r="F325" s="11" t="s">
        <v>8</v>
      </c>
      <c r="G325" s="11" t="s">
        <v>9</v>
      </c>
      <c r="H325" s="11" t="s">
        <v>4094</v>
      </c>
      <c r="I325" s="11" t="s">
        <v>64</v>
      </c>
      <c r="J325" s="13" t="s">
        <v>13</v>
      </c>
      <c r="L325" s="13" t="s">
        <v>1532</v>
      </c>
      <c r="M325" s="13" t="s">
        <v>6117</v>
      </c>
      <c r="N325" s="13" t="s">
        <v>13</v>
      </c>
      <c r="O325" s="13" t="s">
        <v>603</v>
      </c>
      <c r="P325" s="13" t="s">
        <v>5342</v>
      </c>
      <c r="Q325" s="13" t="s">
        <v>5456</v>
      </c>
      <c r="S325" s="15" t="s">
        <v>81</v>
      </c>
      <c r="T325" s="15" t="s">
        <v>83</v>
      </c>
    </row>
    <row r="326" spans="1:21" x14ac:dyDescent="0.3">
      <c r="A326" s="4" t="str">
        <f t="shared" ref="A326" si="39">_xlfn.CONCAT(C326,"-",D326,"-",E326,"-",F326,"-",G326,"-",H326,"-",I326,"-",J326,"-",L326,"-",P326)</f>
        <v>NiN-3.0-V-A-N-LM-FE-W-ED-KY</v>
      </c>
      <c r="B326" s="67" t="str">
        <f t="shared" ref="B326" si="40">_xlfn.CONCAT(H326,"-",L326,"_",P326)</f>
        <v>LM-ED_KY</v>
      </c>
      <c r="C326" s="8" t="s">
        <v>7</v>
      </c>
      <c r="D326" s="9" t="s">
        <v>14</v>
      </c>
      <c r="E326" s="8" t="s">
        <v>0</v>
      </c>
      <c r="F326" s="11" t="s">
        <v>8</v>
      </c>
      <c r="G326" s="11" t="s">
        <v>9</v>
      </c>
      <c r="H326" s="11" t="s">
        <v>4094</v>
      </c>
      <c r="I326" s="11" t="s">
        <v>64</v>
      </c>
      <c r="J326" s="13" t="s">
        <v>13</v>
      </c>
      <c r="L326" s="13" t="s">
        <v>1532</v>
      </c>
      <c r="M326" s="13" t="s">
        <v>6117</v>
      </c>
      <c r="N326" s="13" t="s">
        <v>13</v>
      </c>
      <c r="O326" s="13" t="s">
        <v>603</v>
      </c>
      <c r="P326" s="13" t="s">
        <v>1472</v>
      </c>
      <c r="Q326" s="13" t="s">
        <v>5457</v>
      </c>
      <c r="S326" s="15" t="s">
        <v>81</v>
      </c>
      <c r="T326" s="15" t="s">
        <v>83</v>
      </c>
    </row>
    <row r="327" spans="1:21" x14ac:dyDescent="0.3">
      <c r="A327" s="26" t="str">
        <f t="shared" ref="A327:A336" si="41">_xlfn.CONCAT(C327,"-",D327,"-",E327,"-",F327,"-",G327,"-",H327,"-",I327,"-",J327,"-",L327,"-",P327)</f>
        <v>NiN-3.0-V-A-N-LM-FE-W-EL-W</v>
      </c>
      <c r="B327" s="27" t="str">
        <f>_xlfn.CONCAT(H327,"-",L327)</f>
        <v>LM-EL</v>
      </c>
      <c r="C327" s="30" t="s">
        <v>7</v>
      </c>
      <c r="D327" s="32" t="s">
        <v>14</v>
      </c>
      <c r="E327" s="30" t="s">
        <v>0</v>
      </c>
      <c r="F327" s="35" t="s">
        <v>8</v>
      </c>
      <c r="G327" s="35" t="s">
        <v>9</v>
      </c>
      <c r="H327" s="35" t="s">
        <v>4094</v>
      </c>
      <c r="I327" s="35" t="s">
        <v>64</v>
      </c>
      <c r="J327" s="37" t="s">
        <v>13</v>
      </c>
      <c r="K327" s="37"/>
      <c r="L327" s="37" t="s">
        <v>76</v>
      </c>
      <c r="M327" s="37" t="s">
        <v>6114</v>
      </c>
      <c r="N327" s="37" t="s">
        <v>13</v>
      </c>
      <c r="O327" s="37" t="s">
        <v>603</v>
      </c>
      <c r="P327" s="37" t="s">
        <v>13</v>
      </c>
      <c r="Q327" s="37"/>
      <c r="R327" s="37" t="s">
        <v>5373</v>
      </c>
      <c r="S327" s="104" t="s">
        <v>81</v>
      </c>
      <c r="T327" s="104" t="s">
        <v>83</v>
      </c>
      <c r="U327" s="121"/>
    </row>
    <row r="328" spans="1:21" x14ac:dyDescent="0.3">
      <c r="A328" s="4" t="str">
        <f t="shared" si="41"/>
        <v>NiN-3.0-V-A-N-LM-FE-W-EL-K1</v>
      </c>
      <c r="B328" s="67" t="str">
        <f>_xlfn.CONCAT(H328,"-",L328,"_",P328)</f>
        <v>LM-EL_K1</v>
      </c>
      <c r="C328" s="8" t="s">
        <v>7</v>
      </c>
      <c r="D328" s="9" t="s">
        <v>14</v>
      </c>
      <c r="E328" s="8" t="s">
        <v>0</v>
      </c>
      <c r="F328" s="11" t="s">
        <v>8</v>
      </c>
      <c r="G328" s="11" t="s">
        <v>9</v>
      </c>
      <c r="H328" s="11" t="s">
        <v>4094</v>
      </c>
      <c r="I328" s="11" t="s">
        <v>64</v>
      </c>
      <c r="J328" s="13" t="s">
        <v>13</v>
      </c>
      <c r="L328" s="13" t="s">
        <v>76</v>
      </c>
      <c r="M328" s="13" t="s">
        <v>6115</v>
      </c>
      <c r="N328" s="13" t="s">
        <v>13</v>
      </c>
      <c r="O328" s="13" t="s">
        <v>603</v>
      </c>
      <c r="P328" s="13" t="s">
        <v>5325</v>
      </c>
      <c r="Q328" s="13" t="s">
        <v>5307</v>
      </c>
      <c r="S328" s="15" t="s">
        <v>81</v>
      </c>
      <c r="T328" s="15" t="s">
        <v>83</v>
      </c>
    </row>
    <row r="329" spans="1:21" x14ac:dyDescent="0.3">
      <c r="A329" s="4" t="str">
        <f t="shared" si="41"/>
        <v>NiN-3.0-V-A-N-LM-FE-W-EL-K2</v>
      </c>
      <c r="B329" s="67" t="str">
        <f>_xlfn.CONCAT(H329,"-",L329,"_",P329)</f>
        <v>LM-EL_K2</v>
      </c>
      <c r="C329" s="8" t="s">
        <v>7</v>
      </c>
      <c r="D329" s="9" t="s">
        <v>14</v>
      </c>
      <c r="E329" s="8" t="s">
        <v>0</v>
      </c>
      <c r="F329" s="11" t="s">
        <v>8</v>
      </c>
      <c r="G329" s="11" t="s">
        <v>9</v>
      </c>
      <c r="H329" s="11" t="s">
        <v>4094</v>
      </c>
      <c r="I329" s="11" t="s">
        <v>64</v>
      </c>
      <c r="J329" s="13" t="s">
        <v>13</v>
      </c>
      <c r="L329" s="13" t="s">
        <v>76</v>
      </c>
      <c r="M329" s="13" t="s">
        <v>6115</v>
      </c>
      <c r="N329" s="13" t="s">
        <v>13</v>
      </c>
      <c r="O329" s="13" t="s">
        <v>603</v>
      </c>
      <c r="P329" s="13" t="s">
        <v>5336</v>
      </c>
      <c r="Q329" s="13" t="s">
        <v>5308</v>
      </c>
      <c r="S329" s="15" t="s">
        <v>81</v>
      </c>
      <c r="T329" s="15" t="s">
        <v>83</v>
      </c>
    </row>
    <row r="330" spans="1:21" x14ac:dyDescent="0.3">
      <c r="A330" s="4" t="str">
        <f t="shared" si="41"/>
        <v>NiN-3.0-V-A-N-LM-FE-W-EL-K3</v>
      </c>
      <c r="B330" s="67" t="str">
        <f t="shared" ref="B330:B334" si="42">_xlfn.CONCAT(H330,"-",L330,"_",P330)</f>
        <v>LM-EL_K3</v>
      </c>
      <c r="C330" s="8" t="s">
        <v>7</v>
      </c>
      <c r="D330" s="9" t="s">
        <v>14</v>
      </c>
      <c r="E330" s="8" t="s">
        <v>0</v>
      </c>
      <c r="F330" s="11" t="s">
        <v>8</v>
      </c>
      <c r="G330" s="11" t="s">
        <v>9</v>
      </c>
      <c r="H330" s="11" t="s">
        <v>4094</v>
      </c>
      <c r="I330" s="11" t="s">
        <v>64</v>
      </c>
      <c r="J330" s="13" t="s">
        <v>13</v>
      </c>
      <c r="L330" s="13" t="s">
        <v>76</v>
      </c>
      <c r="M330" s="13" t="s">
        <v>6115</v>
      </c>
      <c r="N330" s="13" t="s">
        <v>13</v>
      </c>
      <c r="O330" s="13" t="s">
        <v>603</v>
      </c>
      <c r="P330" s="13" t="s">
        <v>5337</v>
      </c>
      <c r="Q330" s="13" t="s">
        <v>5306</v>
      </c>
      <c r="S330" s="15" t="s">
        <v>81</v>
      </c>
      <c r="T330" s="15" t="s">
        <v>83</v>
      </c>
    </row>
    <row r="331" spans="1:21" x14ac:dyDescent="0.3">
      <c r="A331" s="4" t="str">
        <f t="shared" si="41"/>
        <v>NiN-3.0-V-A-N-LM-FE-W-EL-K4</v>
      </c>
      <c r="B331" s="67" t="str">
        <f>_xlfn.CONCAT(H331,"-",L331,"_",P331)</f>
        <v>LM-EL_K4</v>
      </c>
      <c r="C331" s="8" t="s">
        <v>7</v>
      </c>
      <c r="D331" s="9" t="s">
        <v>14</v>
      </c>
      <c r="E331" s="8" t="s">
        <v>0</v>
      </c>
      <c r="F331" s="11" t="s">
        <v>8</v>
      </c>
      <c r="G331" s="11" t="s">
        <v>9</v>
      </c>
      <c r="H331" s="11" t="s">
        <v>4094</v>
      </c>
      <c r="I331" s="11" t="s">
        <v>64</v>
      </c>
      <c r="J331" s="13" t="s">
        <v>13</v>
      </c>
      <c r="L331" s="13" t="s">
        <v>76</v>
      </c>
      <c r="M331" s="13" t="s">
        <v>6115</v>
      </c>
      <c r="N331" s="13" t="s">
        <v>13</v>
      </c>
      <c r="O331" s="13" t="s">
        <v>603</v>
      </c>
      <c r="P331" s="13" t="s">
        <v>5338</v>
      </c>
      <c r="Q331" s="13" t="s">
        <v>5309</v>
      </c>
      <c r="S331" s="15" t="s">
        <v>81</v>
      </c>
      <c r="T331" s="15" t="s">
        <v>83</v>
      </c>
    </row>
    <row r="332" spans="1:21" x14ac:dyDescent="0.3">
      <c r="A332" s="4" t="str">
        <f t="shared" si="41"/>
        <v>NiN-3.0-V-A-N-LM-FE-W-EL-K5</v>
      </c>
      <c r="B332" s="67" t="str">
        <f t="shared" si="42"/>
        <v>LM-EL_K5</v>
      </c>
      <c r="C332" s="8" t="s">
        <v>7</v>
      </c>
      <c r="D332" s="9" t="s">
        <v>14</v>
      </c>
      <c r="E332" s="8" t="s">
        <v>0</v>
      </c>
      <c r="F332" s="11" t="s">
        <v>8</v>
      </c>
      <c r="G332" s="11" t="s">
        <v>9</v>
      </c>
      <c r="H332" s="11" t="s">
        <v>4094</v>
      </c>
      <c r="I332" s="11" t="s">
        <v>64</v>
      </c>
      <c r="J332" s="13" t="s">
        <v>13</v>
      </c>
      <c r="L332" s="13" t="s">
        <v>76</v>
      </c>
      <c r="M332" s="13" t="s">
        <v>6115</v>
      </c>
      <c r="N332" s="13" t="s">
        <v>13</v>
      </c>
      <c r="O332" s="13" t="s">
        <v>603</v>
      </c>
      <c r="P332" s="13" t="s">
        <v>5339</v>
      </c>
      <c r="Q332" s="13" t="s">
        <v>5310</v>
      </c>
      <c r="S332" s="15" t="s">
        <v>81</v>
      </c>
      <c r="T332" s="15" t="s">
        <v>83</v>
      </c>
    </row>
    <row r="333" spans="1:21" x14ac:dyDescent="0.3">
      <c r="A333" s="4" t="str">
        <f t="shared" si="41"/>
        <v>NiN-3.0-V-A-N-LM-FE-W-EL-K6</v>
      </c>
      <c r="B333" s="67" t="str">
        <f t="shared" si="42"/>
        <v>LM-EL_K6</v>
      </c>
      <c r="C333" s="8" t="s">
        <v>7</v>
      </c>
      <c r="D333" s="9" t="s">
        <v>14</v>
      </c>
      <c r="E333" s="8" t="s">
        <v>0</v>
      </c>
      <c r="F333" s="11" t="s">
        <v>8</v>
      </c>
      <c r="G333" s="11" t="s">
        <v>9</v>
      </c>
      <c r="H333" s="11" t="s">
        <v>4094</v>
      </c>
      <c r="I333" s="11" t="s">
        <v>64</v>
      </c>
      <c r="J333" s="13" t="s">
        <v>13</v>
      </c>
      <c r="L333" s="13" t="s">
        <v>76</v>
      </c>
      <c r="M333" s="13" t="s">
        <v>6115</v>
      </c>
      <c r="N333" s="13" t="s">
        <v>13</v>
      </c>
      <c r="O333" s="13" t="s">
        <v>603</v>
      </c>
      <c r="P333" s="13" t="s">
        <v>5340</v>
      </c>
      <c r="Q333" s="13" t="s">
        <v>5464</v>
      </c>
      <c r="S333" s="15" t="s">
        <v>81</v>
      </c>
      <c r="T333" s="15" t="s">
        <v>83</v>
      </c>
    </row>
    <row r="334" spans="1:21" x14ac:dyDescent="0.3">
      <c r="A334" s="4" t="str">
        <f t="shared" si="41"/>
        <v>NiN-3.0-V-A-N-LM-FE-W-EL-KU</v>
      </c>
      <c r="B334" s="67" t="str">
        <f t="shared" si="42"/>
        <v>LM-EL_KU</v>
      </c>
      <c r="C334" s="8" t="s">
        <v>7</v>
      </c>
      <c r="D334" s="9" t="s">
        <v>14</v>
      </c>
      <c r="E334" s="8" t="s">
        <v>0</v>
      </c>
      <c r="F334" s="11" t="s">
        <v>8</v>
      </c>
      <c r="G334" s="11" t="s">
        <v>9</v>
      </c>
      <c r="H334" s="11" t="s">
        <v>4094</v>
      </c>
      <c r="I334" s="11" t="s">
        <v>64</v>
      </c>
      <c r="J334" s="13" t="s">
        <v>13</v>
      </c>
      <c r="L334" s="13" t="s">
        <v>76</v>
      </c>
      <c r="M334" s="13" t="s">
        <v>6115</v>
      </c>
      <c r="N334" s="13" t="s">
        <v>13</v>
      </c>
      <c r="O334" s="13" t="s">
        <v>603</v>
      </c>
      <c r="P334" s="13" t="s">
        <v>4311</v>
      </c>
      <c r="Q334" s="13" t="s">
        <v>5313</v>
      </c>
      <c r="S334" s="15" t="s">
        <v>81</v>
      </c>
      <c r="T334" s="15" t="s">
        <v>83</v>
      </c>
    </row>
    <row r="335" spans="1:21" x14ac:dyDescent="0.3">
      <c r="A335" s="26" t="str">
        <f t="shared" si="41"/>
        <v>NiN-3.0-V-A-N-LM-FE-W-EP-W</v>
      </c>
      <c r="B335" s="27" t="str">
        <f>_xlfn.CONCAT(H335,"-",L335)</f>
        <v>LM-EP</v>
      </c>
      <c r="C335" s="30" t="s">
        <v>7</v>
      </c>
      <c r="D335" s="32" t="s">
        <v>14</v>
      </c>
      <c r="E335" s="30" t="s">
        <v>0</v>
      </c>
      <c r="F335" s="35" t="s">
        <v>8</v>
      </c>
      <c r="G335" s="35" t="s">
        <v>9</v>
      </c>
      <c r="H335" s="35" t="s">
        <v>4094</v>
      </c>
      <c r="I335" s="35" t="s">
        <v>64</v>
      </c>
      <c r="J335" s="37" t="s">
        <v>13</v>
      </c>
      <c r="K335" s="37"/>
      <c r="L335" s="37" t="s">
        <v>5365</v>
      </c>
      <c r="M335" s="37" t="s">
        <v>5374</v>
      </c>
      <c r="N335" s="37" t="s">
        <v>13</v>
      </c>
      <c r="O335" s="37" t="s">
        <v>603</v>
      </c>
      <c r="P335" s="37" t="s">
        <v>13</v>
      </c>
      <c r="Q335" s="37"/>
      <c r="R335" s="37" t="s">
        <v>5373</v>
      </c>
      <c r="S335" s="104" t="s">
        <v>81</v>
      </c>
      <c r="T335" s="104" t="s">
        <v>83</v>
      </c>
      <c r="U335" s="121"/>
    </row>
    <row r="336" spans="1:21" x14ac:dyDescent="0.3">
      <c r="A336" s="4" t="str">
        <f t="shared" si="41"/>
        <v>NiN-3.0-V-A-N-LM-FE-W-EP-K1</v>
      </c>
      <c r="B336" s="67" t="str">
        <f>_xlfn.CONCAT(H336,"-",L336,"_",P336)</f>
        <v>LM-EP_K1</v>
      </c>
      <c r="C336" s="8" t="s">
        <v>7</v>
      </c>
      <c r="D336" s="9" t="s">
        <v>14</v>
      </c>
      <c r="E336" s="8" t="s">
        <v>0</v>
      </c>
      <c r="F336" s="11" t="s">
        <v>8</v>
      </c>
      <c r="G336" s="11" t="s">
        <v>9</v>
      </c>
      <c r="H336" s="11" t="s">
        <v>4094</v>
      </c>
      <c r="I336" s="11" t="s">
        <v>64</v>
      </c>
      <c r="J336" s="13" t="s">
        <v>13</v>
      </c>
      <c r="L336" s="13" t="s">
        <v>5365</v>
      </c>
      <c r="M336" s="13" t="s">
        <v>6118</v>
      </c>
      <c r="N336" s="13" t="s">
        <v>13</v>
      </c>
      <c r="O336" s="13" t="s">
        <v>603</v>
      </c>
      <c r="P336" s="13" t="s">
        <v>5325</v>
      </c>
      <c r="Q336" s="13" t="s">
        <v>5367</v>
      </c>
      <c r="R336" s="13" t="s">
        <v>242</v>
      </c>
      <c r="S336" s="15" t="s">
        <v>81</v>
      </c>
      <c r="T336" s="15" t="s">
        <v>83</v>
      </c>
      <c r="U336" s="17"/>
    </row>
    <row r="337" spans="1:21" x14ac:dyDescent="0.3">
      <c r="A337" s="4" t="str">
        <f t="shared" ref="A337:A342" si="43">_xlfn.CONCAT(C337,"-",D337,"-",E337,"-",F337,"-",G337,"-",H337,"-",I337,"-",J337,"-",L337,"-",P337)</f>
        <v>NiN-3.0-V-A-N-LM-FE-W-EP-K2</v>
      </c>
      <c r="B337" s="67" t="str">
        <f t="shared" ref="B337:B342" si="44">_xlfn.CONCAT(H337,"-",L337,"_",P337)</f>
        <v>LM-EP_K2</v>
      </c>
      <c r="C337" s="8" t="s">
        <v>7</v>
      </c>
      <c r="D337" s="9" t="s">
        <v>14</v>
      </c>
      <c r="E337" s="8" t="s">
        <v>0</v>
      </c>
      <c r="F337" s="11" t="s">
        <v>8</v>
      </c>
      <c r="G337" s="11" t="s">
        <v>9</v>
      </c>
      <c r="H337" s="11" t="s">
        <v>4094</v>
      </c>
      <c r="I337" s="11" t="s">
        <v>64</v>
      </c>
      <c r="J337" s="13" t="s">
        <v>13</v>
      </c>
      <c r="L337" s="13" t="s">
        <v>5365</v>
      </c>
      <c r="M337" s="13" t="s">
        <v>6118</v>
      </c>
      <c r="N337" s="13" t="s">
        <v>13</v>
      </c>
      <c r="O337" s="13" t="s">
        <v>603</v>
      </c>
      <c r="P337" s="13" t="s">
        <v>5336</v>
      </c>
      <c r="Q337" s="13" t="s">
        <v>5371</v>
      </c>
      <c r="S337" s="15" t="s">
        <v>81</v>
      </c>
      <c r="T337" s="15" t="s">
        <v>83</v>
      </c>
    </row>
    <row r="338" spans="1:21" x14ac:dyDescent="0.3">
      <c r="A338" s="4" t="str">
        <f t="shared" si="43"/>
        <v>NiN-3.0-V-A-N-LM-FE-W-EP-K3</v>
      </c>
      <c r="B338" s="67" t="str">
        <f t="shared" si="44"/>
        <v>LM-EP_K3</v>
      </c>
      <c r="C338" s="8" t="s">
        <v>7</v>
      </c>
      <c r="D338" s="9" t="s">
        <v>14</v>
      </c>
      <c r="E338" s="8" t="s">
        <v>0</v>
      </c>
      <c r="F338" s="11" t="s">
        <v>8</v>
      </c>
      <c r="G338" s="11" t="s">
        <v>9</v>
      </c>
      <c r="H338" s="11" t="s">
        <v>4094</v>
      </c>
      <c r="I338" s="11" t="s">
        <v>64</v>
      </c>
      <c r="J338" s="13" t="s">
        <v>13</v>
      </c>
      <c r="L338" s="13" t="s">
        <v>5365</v>
      </c>
      <c r="M338" s="13" t="s">
        <v>6118</v>
      </c>
      <c r="N338" s="13" t="s">
        <v>13</v>
      </c>
      <c r="O338" s="13" t="s">
        <v>603</v>
      </c>
      <c r="P338" s="13" t="s">
        <v>5337</v>
      </c>
      <c r="Q338" s="13" t="s">
        <v>5370</v>
      </c>
      <c r="S338" s="15" t="s">
        <v>81</v>
      </c>
      <c r="T338" s="15" t="s">
        <v>83</v>
      </c>
    </row>
    <row r="339" spans="1:21" x14ac:dyDescent="0.3">
      <c r="A339" s="4" t="str">
        <f t="shared" ref="A339" si="45">_xlfn.CONCAT(C339,"-",D339,"-",E339,"-",F339,"-",G339,"-",H339,"-",I339,"-",J339,"-",L339,"-",P339)</f>
        <v>NiN-3.0-V-A-N-LM-FE-W-EP-K4</v>
      </c>
      <c r="B339" s="67" t="str">
        <f t="shared" ref="B339" si="46">_xlfn.CONCAT(H339,"-",L339,"_",P339)</f>
        <v>LM-EP_K4</v>
      </c>
      <c r="C339" s="8" t="s">
        <v>7</v>
      </c>
      <c r="D339" s="9" t="s">
        <v>14</v>
      </c>
      <c r="E339" s="8" t="s">
        <v>0</v>
      </c>
      <c r="F339" s="11" t="s">
        <v>8</v>
      </c>
      <c r="G339" s="11" t="s">
        <v>9</v>
      </c>
      <c r="H339" s="11" t="s">
        <v>4094</v>
      </c>
      <c r="I339" s="11" t="s">
        <v>64</v>
      </c>
      <c r="J339" s="13" t="s">
        <v>13</v>
      </c>
      <c r="L339" s="13" t="s">
        <v>5365</v>
      </c>
      <c r="M339" s="13" t="s">
        <v>6118</v>
      </c>
      <c r="N339" s="13" t="s">
        <v>13</v>
      </c>
      <c r="O339" s="13" t="s">
        <v>603</v>
      </c>
      <c r="P339" s="13" t="s">
        <v>5338</v>
      </c>
      <c r="Q339" s="13" t="s">
        <v>5463</v>
      </c>
      <c r="S339" s="15" t="s">
        <v>81</v>
      </c>
      <c r="T339" s="15" t="s">
        <v>83</v>
      </c>
    </row>
    <row r="340" spans="1:21" x14ac:dyDescent="0.3">
      <c r="A340" s="4" t="str">
        <f t="shared" si="43"/>
        <v>NiN-3.0-V-A-N-LM-FE-W-EP-K5</v>
      </c>
      <c r="B340" s="67" t="str">
        <f t="shared" si="44"/>
        <v>LM-EP_K5</v>
      </c>
      <c r="C340" s="8" t="s">
        <v>7</v>
      </c>
      <c r="D340" s="9" t="s">
        <v>14</v>
      </c>
      <c r="E340" s="8" t="s">
        <v>0</v>
      </c>
      <c r="F340" s="11" t="s">
        <v>8</v>
      </c>
      <c r="G340" s="11" t="s">
        <v>9</v>
      </c>
      <c r="H340" s="11" t="s">
        <v>4094</v>
      </c>
      <c r="I340" s="11" t="s">
        <v>64</v>
      </c>
      <c r="J340" s="13" t="s">
        <v>13</v>
      </c>
      <c r="L340" s="13" t="s">
        <v>5365</v>
      </c>
      <c r="M340" s="13" t="s">
        <v>6118</v>
      </c>
      <c r="N340" s="13" t="s">
        <v>13</v>
      </c>
      <c r="O340" s="13" t="s">
        <v>603</v>
      </c>
      <c r="P340" s="13" t="s">
        <v>5339</v>
      </c>
      <c r="Q340" s="13" t="s">
        <v>5368</v>
      </c>
      <c r="S340" s="15" t="s">
        <v>81</v>
      </c>
      <c r="T340" s="15" t="s">
        <v>83</v>
      </c>
    </row>
    <row r="341" spans="1:21" x14ac:dyDescent="0.3">
      <c r="A341" s="4" t="str">
        <f t="shared" si="43"/>
        <v>NiN-3.0-V-A-N-LM-FE-W-EP-K6</v>
      </c>
      <c r="B341" s="67" t="str">
        <f t="shared" si="44"/>
        <v>LM-EP_K6</v>
      </c>
      <c r="C341" s="8" t="s">
        <v>7</v>
      </c>
      <c r="D341" s="9" t="s">
        <v>14</v>
      </c>
      <c r="E341" s="8" t="s">
        <v>0</v>
      </c>
      <c r="F341" s="11" t="s">
        <v>8</v>
      </c>
      <c r="G341" s="11" t="s">
        <v>9</v>
      </c>
      <c r="H341" s="11" t="s">
        <v>4094</v>
      </c>
      <c r="I341" s="11" t="s">
        <v>64</v>
      </c>
      <c r="J341" s="13" t="s">
        <v>13</v>
      </c>
      <c r="L341" s="13" t="s">
        <v>5365</v>
      </c>
      <c r="M341" s="13" t="s">
        <v>6118</v>
      </c>
      <c r="N341" s="13" t="s">
        <v>13</v>
      </c>
      <c r="O341" s="13" t="s">
        <v>603</v>
      </c>
      <c r="P341" s="13" t="s">
        <v>5340</v>
      </c>
      <c r="Q341" s="13" t="s">
        <v>5369</v>
      </c>
      <c r="S341" s="15" t="s">
        <v>81</v>
      </c>
      <c r="T341" s="15" t="s">
        <v>83</v>
      </c>
    </row>
    <row r="342" spans="1:21" x14ac:dyDescent="0.3">
      <c r="A342" s="4" t="str">
        <f t="shared" si="43"/>
        <v>NiN-3.0-V-A-N-LM-FE-W-EP-K7</v>
      </c>
      <c r="B342" s="67" t="str">
        <f t="shared" si="44"/>
        <v>LM-EP_K7</v>
      </c>
      <c r="C342" s="8" t="s">
        <v>7</v>
      </c>
      <c r="D342" s="9" t="s">
        <v>14</v>
      </c>
      <c r="E342" s="8" t="s">
        <v>0</v>
      </c>
      <c r="F342" s="11" t="s">
        <v>8</v>
      </c>
      <c r="G342" s="11" t="s">
        <v>9</v>
      </c>
      <c r="H342" s="11" t="s">
        <v>4094</v>
      </c>
      <c r="I342" s="11" t="s">
        <v>64</v>
      </c>
      <c r="J342" s="13" t="s">
        <v>13</v>
      </c>
      <c r="L342" s="13" t="s">
        <v>5365</v>
      </c>
      <c r="M342" s="13" t="s">
        <v>6118</v>
      </c>
      <c r="N342" s="13" t="s">
        <v>13</v>
      </c>
      <c r="O342" s="13" t="s">
        <v>603</v>
      </c>
      <c r="P342" s="13" t="s">
        <v>5341</v>
      </c>
      <c r="Q342" s="13" t="s">
        <v>5372</v>
      </c>
      <c r="S342" s="15" t="s">
        <v>81</v>
      </c>
      <c r="T342" s="15" t="s">
        <v>83</v>
      </c>
    </row>
    <row r="343" spans="1:21" x14ac:dyDescent="0.3">
      <c r="A343" s="26" t="str">
        <f t="shared" ref="A343:A344" si="47">_xlfn.CONCAT(C343,"-",D343,"-",E343,"-",F343,"-",G343,"-",H343,"-",I343,"-",J343,"-",L343,"-",P343)</f>
        <v>NiN-3.0-V-A-N-LM-FE-W-ES-W</v>
      </c>
      <c r="B343" s="27" t="str">
        <f>_xlfn.CONCAT(H343,"-",L343)</f>
        <v>LM-ES</v>
      </c>
      <c r="C343" s="30" t="s">
        <v>7</v>
      </c>
      <c r="D343" s="32" t="s">
        <v>14</v>
      </c>
      <c r="E343" s="30" t="s">
        <v>0</v>
      </c>
      <c r="F343" s="35" t="s">
        <v>8</v>
      </c>
      <c r="G343" s="35" t="s">
        <v>9</v>
      </c>
      <c r="H343" s="35" t="s">
        <v>4094</v>
      </c>
      <c r="I343" s="35" t="s">
        <v>64</v>
      </c>
      <c r="J343" s="37" t="s">
        <v>13</v>
      </c>
      <c r="K343" s="37"/>
      <c r="L343" s="37" t="s">
        <v>1521</v>
      </c>
      <c r="M343" s="37" t="s">
        <v>6119</v>
      </c>
      <c r="N343" s="37" t="s">
        <v>13</v>
      </c>
      <c r="O343" s="37" t="s">
        <v>603</v>
      </c>
      <c r="P343" s="37" t="s">
        <v>13</v>
      </c>
      <c r="Q343" s="37"/>
      <c r="R343" s="37" t="s">
        <v>5366</v>
      </c>
      <c r="S343" s="104" t="s">
        <v>81</v>
      </c>
      <c r="T343" s="104" t="s">
        <v>83</v>
      </c>
      <c r="U343" s="121" t="s">
        <v>5326</v>
      </c>
    </row>
    <row r="344" spans="1:21" x14ac:dyDescent="0.3">
      <c r="A344" s="4" t="str">
        <f t="shared" si="47"/>
        <v>NiN-3.0-V-A-N-LM-FE-W-ES-K0</v>
      </c>
      <c r="B344" s="67" t="str">
        <f>_xlfn.CONCAT(H344,"-",L344,"_",P344)</f>
        <v>LM-ES_K0</v>
      </c>
      <c r="C344" s="8" t="s">
        <v>7</v>
      </c>
      <c r="D344" s="9" t="s">
        <v>14</v>
      </c>
      <c r="E344" s="8" t="s">
        <v>0</v>
      </c>
      <c r="F344" s="11" t="s">
        <v>8</v>
      </c>
      <c r="G344" s="11" t="s">
        <v>9</v>
      </c>
      <c r="H344" s="11" t="s">
        <v>4094</v>
      </c>
      <c r="I344" s="11" t="s">
        <v>64</v>
      </c>
      <c r="J344" s="13" t="s">
        <v>13</v>
      </c>
      <c r="L344" s="13" t="s">
        <v>1521</v>
      </c>
      <c r="M344" s="13" t="s">
        <v>6119</v>
      </c>
      <c r="N344" s="13" t="s">
        <v>13</v>
      </c>
      <c r="O344" s="13" t="s">
        <v>603</v>
      </c>
      <c r="P344" s="13" t="s">
        <v>4928</v>
      </c>
      <c r="Q344" s="13" t="s">
        <v>5327</v>
      </c>
      <c r="R344" s="13" t="s">
        <v>242</v>
      </c>
      <c r="S344" s="15" t="s">
        <v>81</v>
      </c>
      <c r="T344" s="15" t="s">
        <v>83</v>
      </c>
      <c r="U344" s="17"/>
    </row>
    <row r="345" spans="1:21" x14ac:dyDescent="0.3">
      <c r="A345" s="4" t="str">
        <f t="shared" ref="A345:A355" si="48">_xlfn.CONCAT(C345,"-",D345,"-",E345,"-",F345,"-",G345,"-",H345,"-",I345,"-",J345,"-",L345,"-",P345)</f>
        <v>NiN-3.0-V-A-N-LM-FE-W-ES-K1</v>
      </c>
      <c r="B345" s="67" t="str">
        <f t="shared" ref="B345:B353" si="49">_xlfn.CONCAT(H345,"-",L345,"_",P345)</f>
        <v>LM-ES_K1</v>
      </c>
      <c r="C345" s="8" t="s">
        <v>7</v>
      </c>
      <c r="D345" s="9" t="s">
        <v>14</v>
      </c>
      <c r="E345" s="8" t="s">
        <v>0</v>
      </c>
      <c r="F345" s="11" t="s">
        <v>8</v>
      </c>
      <c r="G345" s="11" t="s">
        <v>9</v>
      </c>
      <c r="H345" s="11" t="s">
        <v>4094</v>
      </c>
      <c r="I345" s="11" t="s">
        <v>64</v>
      </c>
      <c r="J345" s="13" t="s">
        <v>13</v>
      </c>
      <c r="L345" s="13" t="s">
        <v>1521</v>
      </c>
      <c r="M345" s="13" t="s">
        <v>6119</v>
      </c>
      <c r="N345" s="13" t="s">
        <v>13</v>
      </c>
      <c r="O345" s="13" t="s">
        <v>603</v>
      </c>
      <c r="P345" s="13" t="s">
        <v>5325</v>
      </c>
      <c r="Q345" s="13" t="s">
        <v>5328</v>
      </c>
      <c r="S345" s="15" t="s">
        <v>81</v>
      </c>
      <c r="T345" s="15" t="s">
        <v>83</v>
      </c>
    </row>
    <row r="346" spans="1:21" x14ac:dyDescent="0.3">
      <c r="A346" s="4" t="str">
        <f t="shared" si="48"/>
        <v>NiN-3.0-V-A-N-LM-FE-W-ES-K2</v>
      </c>
      <c r="B346" s="67" t="str">
        <f t="shared" si="49"/>
        <v>LM-ES_K2</v>
      </c>
      <c r="C346" s="8" t="s">
        <v>7</v>
      </c>
      <c r="D346" s="9" t="s">
        <v>14</v>
      </c>
      <c r="E346" s="8" t="s">
        <v>0</v>
      </c>
      <c r="F346" s="11" t="s">
        <v>8</v>
      </c>
      <c r="G346" s="11" t="s">
        <v>9</v>
      </c>
      <c r="H346" s="11" t="s">
        <v>4094</v>
      </c>
      <c r="I346" s="11" t="s">
        <v>64</v>
      </c>
      <c r="J346" s="13" t="s">
        <v>13</v>
      </c>
      <c r="L346" s="13" t="s">
        <v>1521</v>
      </c>
      <c r="M346" s="13" t="s">
        <v>6119</v>
      </c>
      <c r="N346" s="13" t="s">
        <v>13</v>
      </c>
      <c r="O346" s="13" t="s">
        <v>603</v>
      </c>
      <c r="P346" s="13" t="s">
        <v>5336</v>
      </c>
      <c r="Q346" s="13" t="s">
        <v>625</v>
      </c>
      <c r="S346" s="15" t="s">
        <v>81</v>
      </c>
      <c r="T346" s="15" t="s">
        <v>83</v>
      </c>
    </row>
    <row r="347" spans="1:21" x14ac:dyDescent="0.3">
      <c r="A347" s="4" t="str">
        <f t="shared" si="48"/>
        <v>NiN-3.0-V-A-N-LM-FE-W-ES-K3</v>
      </c>
      <c r="B347" s="67" t="str">
        <f t="shared" si="49"/>
        <v>LM-ES_K3</v>
      </c>
      <c r="C347" s="8" t="s">
        <v>7</v>
      </c>
      <c r="D347" s="9" t="s">
        <v>14</v>
      </c>
      <c r="E347" s="8" t="s">
        <v>0</v>
      </c>
      <c r="F347" s="11" t="s">
        <v>8</v>
      </c>
      <c r="G347" s="11" t="s">
        <v>9</v>
      </c>
      <c r="H347" s="11" t="s">
        <v>4094</v>
      </c>
      <c r="I347" s="11" t="s">
        <v>64</v>
      </c>
      <c r="J347" s="13" t="s">
        <v>13</v>
      </c>
      <c r="L347" s="13" t="s">
        <v>1521</v>
      </c>
      <c r="M347" s="13" t="s">
        <v>6119</v>
      </c>
      <c r="N347" s="13" t="s">
        <v>13</v>
      </c>
      <c r="O347" s="13" t="s">
        <v>603</v>
      </c>
      <c r="P347" s="13" t="s">
        <v>5337</v>
      </c>
      <c r="Q347" s="13" t="s">
        <v>5329</v>
      </c>
      <c r="S347" s="15" t="s">
        <v>81</v>
      </c>
      <c r="T347" s="15" t="s">
        <v>83</v>
      </c>
    </row>
    <row r="348" spans="1:21" x14ac:dyDescent="0.3">
      <c r="A348" s="4" t="str">
        <f t="shared" si="48"/>
        <v>NiN-3.0-V-A-N-LM-FE-W-ES-K4</v>
      </c>
      <c r="B348" s="67" t="str">
        <f t="shared" si="49"/>
        <v>LM-ES_K4</v>
      </c>
      <c r="C348" s="8" t="s">
        <v>7</v>
      </c>
      <c r="D348" s="9" t="s">
        <v>14</v>
      </c>
      <c r="E348" s="8" t="s">
        <v>0</v>
      </c>
      <c r="F348" s="11" t="s">
        <v>8</v>
      </c>
      <c r="G348" s="11" t="s">
        <v>9</v>
      </c>
      <c r="H348" s="11" t="s">
        <v>4094</v>
      </c>
      <c r="I348" s="11" t="s">
        <v>64</v>
      </c>
      <c r="J348" s="13" t="s">
        <v>13</v>
      </c>
      <c r="L348" s="13" t="s">
        <v>1521</v>
      </c>
      <c r="M348" s="13" t="s">
        <v>6119</v>
      </c>
      <c r="N348" s="13" t="s">
        <v>13</v>
      </c>
      <c r="O348" s="13" t="s">
        <v>603</v>
      </c>
      <c r="P348" s="13" t="s">
        <v>5338</v>
      </c>
      <c r="Q348" s="13" t="s">
        <v>5330</v>
      </c>
      <c r="S348" s="15" t="s">
        <v>81</v>
      </c>
      <c r="T348" s="15" t="s">
        <v>83</v>
      </c>
    </row>
    <row r="349" spans="1:21" x14ac:dyDescent="0.3">
      <c r="A349" s="4" t="str">
        <f t="shared" si="48"/>
        <v>NiN-3.0-V-A-N-LM-FE-W-ES-K5</v>
      </c>
      <c r="B349" s="67" t="str">
        <f t="shared" si="49"/>
        <v>LM-ES_K5</v>
      </c>
      <c r="C349" s="8" t="s">
        <v>7</v>
      </c>
      <c r="D349" s="9" t="s">
        <v>14</v>
      </c>
      <c r="E349" s="8" t="s">
        <v>0</v>
      </c>
      <c r="F349" s="11" t="s">
        <v>8</v>
      </c>
      <c r="G349" s="11" t="s">
        <v>9</v>
      </c>
      <c r="H349" s="11" t="s">
        <v>4094</v>
      </c>
      <c r="I349" s="11" t="s">
        <v>64</v>
      </c>
      <c r="J349" s="13" t="s">
        <v>13</v>
      </c>
      <c r="L349" s="13" t="s">
        <v>1521</v>
      </c>
      <c r="M349" s="13" t="s">
        <v>6119</v>
      </c>
      <c r="N349" s="13" t="s">
        <v>13</v>
      </c>
      <c r="O349" s="13" t="s">
        <v>603</v>
      </c>
      <c r="P349" s="13" t="s">
        <v>5339</v>
      </c>
      <c r="Q349" s="13" t="s">
        <v>5331</v>
      </c>
      <c r="S349" s="15" t="s">
        <v>81</v>
      </c>
      <c r="T349" s="15" t="s">
        <v>83</v>
      </c>
    </row>
    <row r="350" spans="1:21" x14ac:dyDescent="0.3">
      <c r="A350" s="4" t="str">
        <f t="shared" si="48"/>
        <v>NiN-3.0-V-A-N-LM-FE-W-ES-K6</v>
      </c>
      <c r="B350" s="67" t="str">
        <f t="shared" si="49"/>
        <v>LM-ES_K6</v>
      </c>
      <c r="C350" s="8" t="s">
        <v>7</v>
      </c>
      <c r="D350" s="9" t="s">
        <v>14</v>
      </c>
      <c r="E350" s="8" t="s">
        <v>0</v>
      </c>
      <c r="F350" s="11" t="s">
        <v>8</v>
      </c>
      <c r="G350" s="11" t="s">
        <v>9</v>
      </c>
      <c r="H350" s="11" t="s">
        <v>4094</v>
      </c>
      <c r="I350" s="11" t="s">
        <v>64</v>
      </c>
      <c r="J350" s="13" t="s">
        <v>13</v>
      </c>
      <c r="L350" s="13" t="s">
        <v>1521</v>
      </c>
      <c r="M350" s="13" t="s">
        <v>6119</v>
      </c>
      <c r="N350" s="13" t="s">
        <v>13</v>
      </c>
      <c r="O350" s="13" t="s">
        <v>603</v>
      </c>
      <c r="P350" s="13" t="s">
        <v>5340</v>
      </c>
      <c r="Q350" s="13" t="s">
        <v>5332</v>
      </c>
      <c r="S350" s="15" t="s">
        <v>81</v>
      </c>
      <c r="T350" s="15" t="s">
        <v>83</v>
      </c>
    </row>
    <row r="351" spans="1:21" x14ac:dyDescent="0.3">
      <c r="A351" s="4" t="str">
        <f t="shared" si="48"/>
        <v>NiN-3.0-V-A-N-LM-FE-W-ES-K7</v>
      </c>
      <c r="B351" s="67" t="str">
        <f t="shared" si="49"/>
        <v>LM-ES_K7</v>
      </c>
      <c r="C351" s="8" t="s">
        <v>7</v>
      </c>
      <c r="D351" s="9" t="s">
        <v>14</v>
      </c>
      <c r="E351" s="8" t="s">
        <v>0</v>
      </c>
      <c r="F351" s="11" t="s">
        <v>8</v>
      </c>
      <c r="G351" s="11" t="s">
        <v>9</v>
      </c>
      <c r="H351" s="11" t="s">
        <v>4094</v>
      </c>
      <c r="I351" s="11" t="s">
        <v>64</v>
      </c>
      <c r="J351" s="13" t="s">
        <v>13</v>
      </c>
      <c r="L351" s="13" t="s">
        <v>1521</v>
      </c>
      <c r="M351" s="13" t="s">
        <v>6119</v>
      </c>
      <c r="N351" s="13" t="s">
        <v>13</v>
      </c>
      <c r="O351" s="13" t="s">
        <v>603</v>
      </c>
      <c r="P351" s="13" t="s">
        <v>5341</v>
      </c>
      <c r="Q351" s="13" t="s">
        <v>5333</v>
      </c>
      <c r="S351" s="15" t="s">
        <v>81</v>
      </c>
      <c r="T351" s="15" t="s">
        <v>83</v>
      </c>
    </row>
    <row r="352" spans="1:21" x14ac:dyDescent="0.3">
      <c r="A352" s="4" t="str">
        <f t="shared" si="48"/>
        <v>NiN-3.0-V-A-N-LM-FE-W-ES-K8</v>
      </c>
      <c r="B352" s="67" t="str">
        <f t="shared" si="49"/>
        <v>LM-ES_K8</v>
      </c>
      <c r="C352" s="8" t="s">
        <v>7</v>
      </c>
      <c r="D352" s="9" t="s">
        <v>14</v>
      </c>
      <c r="E352" s="8" t="s">
        <v>0</v>
      </c>
      <c r="F352" s="11" t="s">
        <v>8</v>
      </c>
      <c r="G352" s="11" t="s">
        <v>9</v>
      </c>
      <c r="H352" s="11" t="s">
        <v>4094</v>
      </c>
      <c r="I352" s="11" t="s">
        <v>64</v>
      </c>
      <c r="J352" s="13" t="s">
        <v>13</v>
      </c>
      <c r="L352" s="13" t="s">
        <v>1521</v>
      </c>
      <c r="M352" s="13" t="s">
        <v>6119</v>
      </c>
      <c r="N352" s="13" t="s">
        <v>13</v>
      </c>
      <c r="O352" s="13" t="s">
        <v>603</v>
      </c>
      <c r="P352" s="13" t="s">
        <v>5342</v>
      </c>
      <c r="Q352" s="13" t="s">
        <v>5334</v>
      </c>
      <c r="S352" s="15" t="s">
        <v>81</v>
      </c>
      <c r="T352" s="15" t="s">
        <v>83</v>
      </c>
    </row>
    <row r="353" spans="1:21" x14ac:dyDescent="0.3">
      <c r="A353" s="4" t="str">
        <f t="shared" si="48"/>
        <v>NiN-3.0-V-A-N-LM-FE-W-ES-KU</v>
      </c>
      <c r="B353" s="67" t="str">
        <f t="shared" si="49"/>
        <v>LM-ES_KU</v>
      </c>
      <c r="C353" s="8" t="s">
        <v>7</v>
      </c>
      <c r="D353" s="9" t="s">
        <v>14</v>
      </c>
      <c r="E353" s="8" t="s">
        <v>0</v>
      </c>
      <c r="F353" s="11" t="s">
        <v>8</v>
      </c>
      <c r="G353" s="11" t="s">
        <v>9</v>
      </c>
      <c r="H353" s="11" t="s">
        <v>4094</v>
      </c>
      <c r="I353" s="11" t="s">
        <v>64</v>
      </c>
      <c r="J353" s="13" t="s">
        <v>13</v>
      </c>
      <c r="L353" s="13" t="s">
        <v>1521</v>
      </c>
      <c r="M353" s="13" t="s">
        <v>6119</v>
      </c>
      <c r="N353" s="13" t="s">
        <v>13</v>
      </c>
      <c r="O353" s="13" t="s">
        <v>603</v>
      </c>
      <c r="P353" s="13" t="s">
        <v>4311</v>
      </c>
      <c r="Q353" s="13" t="s">
        <v>5335</v>
      </c>
      <c r="S353" s="15" t="s">
        <v>81</v>
      </c>
      <c r="T353" s="15" t="s">
        <v>83</v>
      </c>
    </row>
    <row r="354" spans="1:21" x14ac:dyDescent="0.3">
      <c r="A354" s="26" t="str">
        <f t="shared" si="48"/>
        <v>NiN-3.0-V-A-N-LM-FE-W-ET-W</v>
      </c>
      <c r="B354" s="27" t="str">
        <f>_xlfn.CONCAT(H354,"-",L354)</f>
        <v>LM-ET</v>
      </c>
      <c r="C354" s="30" t="s">
        <v>7</v>
      </c>
      <c r="D354" s="32" t="s">
        <v>14</v>
      </c>
      <c r="E354" s="30" t="s">
        <v>0</v>
      </c>
      <c r="F354" s="35" t="s">
        <v>8</v>
      </c>
      <c r="G354" s="35" t="s">
        <v>9</v>
      </c>
      <c r="H354" s="35" t="s">
        <v>4094</v>
      </c>
      <c r="I354" s="35" t="s">
        <v>64</v>
      </c>
      <c r="J354" s="37" t="s">
        <v>13</v>
      </c>
      <c r="K354" s="37"/>
      <c r="L354" s="37" t="s">
        <v>5435</v>
      </c>
      <c r="M354" s="37" t="s">
        <v>6120</v>
      </c>
      <c r="N354" s="37" t="s">
        <v>13</v>
      </c>
      <c r="O354" s="37" t="s">
        <v>603</v>
      </c>
      <c r="P354" s="37" t="s">
        <v>13</v>
      </c>
      <c r="Q354" s="37"/>
      <c r="R354" s="37" t="s">
        <v>5366</v>
      </c>
      <c r="S354" s="104" t="s">
        <v>81</v>
      </c>
      <c r="T354" s="104" t="s">
        <v>83</v>
      </c>
      <c r="U354" s="121" t="s">
        <v>5326</v>
      </c>
    </row>
    <row r="355" spans="1:21" x14ac:dyDescent="0.3">
      <c r="A355" s="4" t="str">
        <f t="shared" si="48"/>
        <v>NiN-3.0-V-A-N-LM-FE-W-ET-K0</v>
      </c>
      <c r="B355" s="67" t="str">
        <f>_xlfn.CONCAT(H355,"-",L355,"_",P355)</f>
        <v>LM-ET_K0</v>
      </c>
      <c r="C355" s="8" t="s">
        <v>7</v>
      </c>
      <c r="D355" s="9" t="s">
        <v>14</v>
      </c>
      <c r="E355" s="8" t="s">
        <v>0</v>
      </c>
      <c r="F355" s="11" t="s">
        <v>8</v>
      </c>
      <c r="G355" s="11" t="s">
        <v>9</v>
      </c>
      <c r="H355" s="11" t="s">
        <v>4094</v>
      </c>
      <c r="I355" s="11" t="s">
        <v>64</v>
      </c>
      <c r="J355" s="13" t="s">
        <v>13</v>
      </c>
      <c r="L355" s="13" t="s">
        <v>5435</v>
      </c>
      <c r="M355" s="13" t="s">
        <v>6120</v>
      </c>
      <c r="N355" s="13" t="s">
        <v>13</v>
      </c>
      <c r="O355" s="13" t="s">
        <v>603</v>
      </c>
      <c r="P355" s="13" t="s">
        <v>4928</v>
      </c>
      <c r="Q355" s="13" t="s">
        <v>5327</v>
      </c>
      <c r="R355" s="13" t="s">
        <v>242</v>
      </c>
      <c r="S355" s="15" t="s">
        <v>81</v>
      </c>
      <c r="T355" s="15" t="s">
        <v>83</v>
      </c>
      <c r="U355" s="17"/>
    </row>
    <row r="356" spans="1:21" x14ac:dyDescent="0.3">
      <c r="A356" s="4" t="str">
        <f t="shared" ref="A356:A367" si="50">_xlfn.CONCAT(C356,"-",D356,"-",E356,"-",F356,"-",G356,"-",H356,"-",I356,"-",J356,"-",L356,"-",P356)</f>
        <v>NiN-3.0-V-A-N-LM-FE-W-ET-K1</v>
      </c>
      <c r="B356" s="67" t="str">
        <f t="shared" ref="B356:B364" si="51">_xlfn.CONCAT(H356,"-",L356,"_",P356)</f>
        <v>LM-ET_K1</v>
      </c>
      <c r="C356" s="8" t="s">
        <v>7</v>
      </c>
      <c r="D356" s="9" t="s">
        <v>14</v>
      </c>
      <c r="E356" s="8" t="s">
        <v>0</v>
      </c>
      <c r="F356" s="11" t="s">
        <v>8</v>
      </c>
      <c r="G356" s="11" t="s">
        <v>9</v>
      </c>
      <c r="H356" s="11" t="s">
        <v>4094</v>
      </c>
      <c r="I356" s="11" t="s">
        <v>64</v>
      </c>
      <c r="J356" s="13" t="s">
        <v>13</v>
      </c>
      <c r="L356" s="13" t="s">
        <v>5435</v>
      </c>
      <c r="M356" s="13" t="s">
        <v>6120</v>
      </c>
      <c r="N356" s="13" t="s">
        <v>13</v>
      </c>
      <c r="O356" s="13" t="s">
        <v>603</v>
      </c>
      <c r="P356" s="13" t="s">
        <v>5325</v>
      </c>
      <c r="Q356" s="13" t="s">
        <v>5328</v>
      </c>
      <c r="S356" s="15" t="s">
        <v>81</v>
      </c>
      <c r="T356" s="15" t="s">
        <v>83</v>
      </c>
    </row>
    <row r="357" spans="1:21" x14ac:dyDescent="0.3">
      <c r="A357" s="4" t="str">
        <f t="shared" si="50"/>
        <v>NiN-3.0-V-A-N-LM-FE-W-ET-K2</v>
      </c>
      <c r="B357" s="67" t="str">
        <f t="shared" si="51"/>
        <v>LM-ET_K2</v>
      </c>
      <c r="C357" s="8" t="s">
        <v>7</v>
      </c>
      <c r="D357" s="9" t="s">
        <v>14</v>
      </c>
      <c r="E357" s="8" t="s">
        <v>0</v>
      </c>
      <c r="F357" s="11" t="s">
        <v>8</v>
      </c>
      <c r="G357" s="11" t="s">
        <v>9</v>
      </c>
      <c r="H357" s="11" t="s">
        <v>4094</v>
      </c>
      <c r="I357" s="11" t="s">
        <v>64</v>
      </c>
      <c r="J357" s="13" t="s">
        <v>13</v>
      </c>
      <c r="L357" s="13" t="s">
        <v>5435</v>
      </c>
      <c r="M357" s="13" t="s">
        <v>6120</v>
      </c>
      <c r="N357" s="13" t="s">
        <v>13</v>
      </c>
      <c r="O357" s="13" t="s">
        <v>603</v>
      </c>
      <c r="P357" s="13" t="s">
        <v>5336</v>
      </c>
      <c r="Q357" s="13" t="s">
        <v>625</v>
      </c>
      <c r="S357" s="15" t="s">
        <v>81</v>
      </c>
      <c r="T357" s="15" t="s">
        <v>83</v>
      </c>
    </row>
    <row r="358" spans="1:21" x14ac:dyDescent="0.3">
      <c r="A358" s="4" t="str">
        <f t="shared" si="50"/>
        <v>NiN-3.0-V-A-N-LM-FE-W-ET-K3</v>
      </c>
      <c r="B358" s="67" t="str">
        <f t="shared" si="51"/>
        <v>LM-ET_K3</v>
      </c>
      <c r="C358" s="8" t="s">
        <v>7</v>
      </c>
      <c r="D358" s="9" t="s">
        <v>14</v>
      </c>
      <c r="E358" s="8" t="s">
        <v>0</v>
      </c>
      <c r="F358" s="11" t="s">
        <v>8</v>
      </c>
      <c r="G358" s="11" t="s">
        <v>9</v>
      </c>
      <c r="H358" s="11" t="s">
        <v>4094</v>
      </c>
      <c r="I358" s="11" t="s">
        <v>64</v>
      </c>
      <c r="J358" s="13" t="s">
        <v>13</v>
      </c>
      <c r="L358" s="13" t="s">
        <v>5435</v>
      </c>
      <c r="M358" s="13" t="s">
        <v>6120</v>
      </c>
      <c r="N358" s="13" t="s">
        <v>13</v>
      </c>
      <c r="O358" s="13" t="s">
        <v>603</v>
      </c>
      <c r="P358" s="13" t="s">
        <v>5337</v>
      </c>
      <c r="Q358" s="13" t="s">
        <v>5329</v>
      </c>
      <c r="S358" s="15" t="s">
        <v>81</v>
      </c>
      <c r="T358" s="15" t="s">
        <v>83</v>
      </c>
    </row>
    <row r="359" spans="1:21" x14ac:dyDescent="0.3">
      <c r="A359" s="4" t="str">
        <f t="shared" si="50"/>
        <v>NiN-3.0-V-A-N-LM-FE-W-ET-K4</v>
      </c>
      <c r="B359" s="67" t="str">
        <f t="shared" si="51"/>
        <v>LM-ET_K4</v>
      </c>
      <c r="C359" s="8" t="s">
        <v>7</v>
      </c>
      <c r="D359" s="9" t="s">
        <v>14</v>
      </c>
      <c r="E359" s="8" t="s">
        <v>0</v>
      </c>
      <c r="F359" s="11" t="s">
        <v>8</v>
      </c>
      <c r="G359" s="11" t="s">
        <v>9</v>
      </c>
      <c r="H359" s="11" t="s">
        <v>4094</v>
      </c>
      <c r="I359" s="11" t="s">
        <v>64</v>
      </c>
      <c r="J359" s="13" t="s">
        <v>13</v>
      </c>
      <c r="L359" s="13" t="s">
        <v>5435</v>
      </c>
      <c r="M359" s="13" t="s">
        <v>6120</v>
      </c>
      <c r="N359" s="13" t="s">
        <v>13</v>
      </c>
      <c r="O359" s="13" t="s">
        <v>603</v>
      </c>
      <c r="P359" s="13" t="s">
        <v>5338</v>
      </c>
      <c r="Q359" s="13" t="s">
        <v>5330</v>
      </c>
      <c r="S359" s="15" t="s">
        <v>81</v>
      </c>
      <c r="T359" s="15" t="s">
        <v>83</v>
      </c>
    </row>
    <row r="360" spans="1:21" x14ac:dyDescent="0.3">
      <c r="A360" s="4" t="str">
        <f t="shared" si="50"/>
        <v>NiN-3.0-V-A-N-LM-FE-W-ET-K5</v>
      </c>
      <c r="B360" s="67" t="str">
        <f t="shared" si="51"/>
        <v>LM-ET_K5</v>
      </c>
      <c r="C360" s="8" t="s">
        <v>7</v>
      </c>
      <c r="D360" s="9" t="s">
        <v>14</v>
      </c>
      <c r="E360" s="8" t="s">
        <v>0</v>
      </c>
      <c r="F360" s="11" t="s">
        <v>8</v>
      </c>
      <c r="G360" s="11" t="s">
        <v>9</v>
      </c>
      <c r="H360" s="11" t="s">
        <v>4094</v>
      </c>
      <c r="I360" s="11" t="s">
        <v>64</v>
      </c>
      <c r="J360" s="13" t="s">
        <v>13</v>
      </c>
      <c r="L360" s="13" t="s">
        <v>5435</v>
      </c>
      <c r="M360" s="13" t="s">
        <v>6120</v>
      </c>
      <c r="N360" s="13" t="s">
        <v>13</v>
      </c>
      <c r="O360" s="13" t="s">
        <v>603</v>
      </c>
      <c r="P360" s="13" t="s">
        <v>5339</v>
      </c>
      <c r="Q360" s="13" t="s">
        <v>5331</v>
      </c>
      <c r="S360" s="15" t="s">
        <v>81</v>
      </c>
      <c r="T360" s="15" t="s">
        <v>83</v>
      </c>
    </row>
    <row r="361" spans="1:21" x14ac:dyDescent="0.3">
      <c r="A361" s="4" t="str">
        <f t="shared" si="50"/>
        <v>NiN-3.0-V-A-N-LM-FE-W-ET-K6</v>
      </c>
      <c r="B361" s="67" t="str">
        <f t="shared" si="51"/>
        <v>LM-ET_K6</v>
      </c>
      <c r="C361" s="8" t="s">
        <v>7</v>
      </c>
      <c r="D361" s="9" t="s">
        <v>14</v>
      </c>
      <c r="E361" s="8" t="s">
        <v>0</v>
      </c>
      <c r="F361" s="11" t="s">
        <v>8</v>
      </c>
      <c r="G361" s="11" t="s">
        <v>9</v>
      </c>
      <c r="H361" s="11" t="s">
        <v>4094</v>
      </c>
      <c r="I361" s="11" t="s">
        <v>64</v>
      </c>
      <c r="J361" s="13" t="s">
        <v>13</v>
      </c>
      <c r="L361" s="13" t="s">
        <v>5435</v>
      </c>
      <c r="M361" s="13" t="s">
        <v>6120</v>
      </c>
      <c r="N361" s="13" t="s">
        <v>13</v>
      </c>
      <c r="O361" s="13" t="s">
        <v>603</v>
      </c>
      <c r="P361" s="13" t="s">
        <v>5340</v>
      </c>
      <c r="Q361" s="13" t="s">
        <v>5332</v>
      </c>
      <c r="S361" s="15" t="s">
        <v>81</v>
      </c>
      <c r="T361" s="15" t="s">
        <v>83</v>
      </c>
    </row>
    <row r="362" spans="1:21" x14ac:dyDescent="0.3">
      <c r="A362" s="4" t="str">
        <f t="shared" si="50"/>
        <v>NiN-3.0-V-A-N-LM-FE-W-ET-K7</v>
      </c>
      <c r="B362" s="67" t="str">
        <f t="shared" si="51"/>
        <v>LM-ET_K7</v>
      </c>
      <c r="C362" s="8" t="s">
        <v>7</v>
      </c>
      <c r="D362" s="9" t="s">
        <v>14</v>
      </c>
      <c r="E362" s="8" t="s">
        <v>0</v>
      </c>
      <c r="F362" s="11" t="s">
        <v>8</v>
      </c>
      <c r="G362" s="11" t="s">
        <v>9</v>
      </c>
      <c r="H362" s="11" t="s">
        <v>4094</v>
      </c>
      <c r="I362" s="11" t="s">
        <v>64</v>
      </c>
      <c r="J362" s="13" t="s">
        <v>13</v>
      </c>
      <c r="L362" s="13" t="s">
        <v>5435</v>
      </c>
      <c r="M362" s="13" t="s">
        <v>6120</v>
      </c>
      <c r="N362" s="13" t="s">
        <v>13</v>
      </c>
      <c r="O362" s="13" t="s">
        <v>603</v>
      </c>
      <c r="P362" s="13" t="s">
        <v>5341</v>
      </c>
      <c r="Q362" s="13" t="s">
        <v>5333</v>
      </c>
      <c r="S362" s="15" t="s">
        <v>81</v>
      </c>
      <c r="T362" s="15" t="s">
        <v>83</v>
      </c>
    </row>
    <row r="363" spans="1:21" x14ac:dyDescent="0.3">
      <c r="A363" s="4" t="str">
        <f t="shared" si="50"/>
        <v>NiN-3.0-V-A-N-LM-FE-W-ET-K8</v>
      </c>
      <c r="B363" s="67" t="str">
        <f t="shared" si="51"/>
        <v>LM-ET_K8</v>
      </c>
      <c r="C363" s="8" t="s">
        <v>7</v>
      </c>
      <c r="D363" s="9" t="s">
        <v>14</v>
      </c>
      <c r="E363" s="8" t="s">
        <v>0</v>
      </c>
      <c r="F363" s="11" t="s">
        <v>8</v>
      </c>
      <c r="G363" s="11" t="s">
        <v>9</v>
      </c>
      <c r="H363" s="11" t="s">
        <v>4094</v>
      </c>
      <c r="I363" s="11" t="s">
        <v>64</v>
      </c>
      <c r="J363" s="13" t="s">
        <v>13</v>
      </c>
      <c r="L363" s="13" t="s">
        <v>5435</v>
      </c>
      <c r="M363" s="13" t="s">
        <v>6120</v>
      </c>
      <c r="N363" s="13" t="s">
        <v>13</v>
      </c>
      <c r="O363" s="13" t="s">
        <v>603</v>
      </c>
      <c r="P363" s="13" t="s">
        <v>5342</v>
      </c>
      <c r="Q363" s="13" t="s">
        <v>5334</v>
      </c>
      <c r="S363" s="15" t="s">
        <v>81</v>
      </c>
      <c r="T363" s="15" t="s">
        <v>83</v>
      </c>
    </row>
    <row r="364" spans="1:21" x14ac:dyDescent="0.3">
      <c r="A364" s="4" t="str">
        <f t="shared" si="50"/>
        <v>NiN-3.0-V-A-N-LM-FE-W-ET-KU</v>
      </c>
      <c r="B364" s="67" t="str">
        <f t="shared" si="51"/>
        <v>LM-ET_KU</v>
      </c>
      <c r="C364" s="8" t="s">
        <v>7</v>
      </c>
      <c r="D364" s="9" t="s">
        <v>14</v>
      </c>
      <c r="E364" s="8" t="s">
        <v>0</v>
      </c>
      <c r="F364" s="11" t="s">
        <v>8</v>
      </c>
      <c r="G364" s="11" t="s">
        <v>9</v>
      </c>
      <c r="H364" s="11" t="s">
        <v>4094</v>
      </c>
      <c r="I364" s="11" t="s">
        <v>64</v>
      </c>
      <c r="J364" s="13" t="s">
        <v>13</v>
      </c>
      <c r="L364" s="13" t="s">
        <v>5435</v>
      </c>
      <c r="M364" s="13" t="s">
        <v>6120</v>
      </c>
      <c r="N364" s="13" t="s">
        <v>13</v>
      </c>
      <c r="O364" s="13" t="s">
        <v>603</v>
      </c>
      <c r="P364" s="13" t="s">
        <v>4311</v>
      </c>
      <c r="Q364" s="13" t="s">
        <v>5335</v>
      </c>
      <c r="S364" s="15" t="s">
        <v>81</v>
      </c>
      <c r="T364" s="15" t="s">
        <v>83</v>
      </c>
    </row>
    <row r="365" spans="1:21" x14ac:dyDescent="0.3">
      <c r="A365" s="26" t="str">
        <f>_xlfn.CONCAT(C365,"-",D365,"-",E365,"-",F365,"-",G365,"-",H365,"-",I365,"-",J365,"-",L365,"-",P365)</f>
        <v>NiN-3.0-V-A-N-LM-FE-W-IG-W</v>
      </c>
      <c r="B365" s="27" t="str">
        <f>_xlfn.CONCAT(H365,"-",L365)</f>
        <v>LM-IG</v>
      </c>
      <c r="C365" s="30" t="s">
        <v>7</v>
      </c>
      <c r="D365" s="32" t="s">
        <v>14</v>
      </c>
      <c r="E365" s="30" t="s">
        <v>0</v>
      </c>
      <c r="F365" s="35" t="s">
        <v>8</v>
      </c>
      <c r="G365" s="35" t="s">
        <v>9</v>
      </c>
      <c r="H365" s="35" t="s">
        <v>4094</v>
      </c>
      <c r="I365" s="35" t="s">
        <v>64</v>
      </c>
      <c r="J365" s="37" t="s">
        <v>13</v>
      </c>
      <c r="K365" s="37"/>
      <c r="L365" s="37" t="s">
        <v>1590</v>
      </c>
      <c r="M365" s="37" t="s">
        <v>6123</v>
      </c>
      <c r="N365" s="37" t="s">
        <v>13</v>
      </c>
      <c r="O365" s="37" t="s">
        <v>36</v>
      </c>
      <c r="P365" s="37" t="s">
        <v>13</v>
      </c>
      <c r="Q365" s="37"/>
      <c r="R365" s="37"/>
      <c r="S365" s="104" t="s">
        <v>81</v>
      </c>
      <c r="T365" s="104" t="s">
        <v>83</v>
      </c>
    </row>
    <row r="366" spans="1:21" x14ac:dyDescent="0.3">
      <c r="A366" s="26" t="str">
        <f t="shared" si="50"/>
        <v>NiN-3.0-V-A-N-LM-FE-W-II-W</v>
      </c>
      <c r="B366" s="27" t="str">
        <f t="shared" ref="B366:B367" si="52">_xlfn.CONCAT(H366,"-",L366)</f>
        <v>LM-II</v>
      </c>
      <c r="C366" s="30" t="s">
        <v>7</v>
      </c>
      <c r="D366" s="32" t="s">
        <v>14</v>
      </c>
      <c r="E366" s="30" t="s">
        <v>0</v>
      </c>
      <c r="F366" s="35" t="s">
        <v>8</v>
      </c>
      <c r="G366" s="35" t="s">
        <v>9</v>
      </c>
      <c r="H366" s="35" t="s">
        <v>4094</v>
      </c>
      <c r="I366" s="35" t="s">
        <v>64</v>
      </c>
      <c r="J366" s="37" t="s">
        <v>13</v>
      </c>
      <c r="K366" s="37"/>
      <c r="L366" s="37" t="s">
        <v>5446</v>
      </c>
      <c r="M366" s="37" t="s">
        <v>6121</v>
      </c>
      <c r="N366" s="37" t="s">
        <v>13</v>
      </c>
      <c r="O366" s="37" t="s">
        <v>36</v>
      </c>
      <c r="P366" s="37" t="s">
        <v>13</v>
      </c>
      <c r="Q366" s="37"/>
      <c r="R366" s="37" t="s">
        <v>242</v>
      </c>
      <c r="S366" s="104" t="s">
        <v>81</v>
      </c>
      <c r="T366" s="104" t="s">
        <v>83</v>
      </c>
      <c r="U366" s="17"/>
    </row>
    <row r="367" spans="1:21" ht="15" thickBot="1" x14ac:dyDescent="0.35">
      <c r="A367" s="26" t="str">
        <f t="shared" si="50"/>
        <v>NiN-3.0-V-A-N-LM-FE-W-IU-W</v>
      </c>
      <c r="B367" s="27" t="str">
        <f t="shared" si="52"/>
        <v>LM-IU</v>
      </c>
      <c r="C367" s="30" t="s">
        <v>7</v>
      </c>
      <c r="D367" s="32" t="s">
        <v>14</v>
      </c>
      <c r="E367" s="30" t="s">
        <v>0</v>
      </c>
      <c r="F367" s="35" t="s">
        <v>8</v>
      </c>
      <c r="G367" s="35" t="s">
        <v>9</v>
      </c>
      <c r="H367" s="35" t="s">
        <v>4094</v>
      </c>
      <c r="I367" s="35" t="s">
        <v>64</v>
      </c>
      <c r="J367" s="37" t="s">
        <v>13</v>
      </c>
      <c r="K367" s="37"/>
      <c r="L367" s="37" t="s">
        <v>5447</v>
      </c>
      <c r="M367" s="37" t="s">
        <v>6122</v>
      </c>
      <c r="N367" s="37" t="s">
        <v>13</v>
      </c>
      <c r="O367" s="37" t="s">
        <v>36</v>
      </c>
      <c r="P367" s="37" t="s">
        <v>13</v>
      </c>
      <c r="Q367" s="37"/>
      <c r="R367" s="37"/>
      <c r="S367" s="104" t="s">
        <v>81</v>
      </c>
      <c r="T367" s="104" t="s">
        <v>83</v>
      </c>
    </row>
    <row r="368" spans="1:21" s="58" customFormat="1" x14ac:dyDescent="0.3">
      <c r="A368" s="52" t="s">
        <v>735</v>
      </c>
      <c r="B368" s="53"/>
      <c r="C368" s="53"/>
      <c r="D368" s="54"/>
      <c r="E368" s="53"/>
      <c r="F368" s="53"/>
      <c r="G368" s="53"/>
      <c r="H368" s="53"/>
      <c r="I368" s="53"/>
      <c r="J368" s="53"/>
      <c r="K368" s="53"/>
      <c r="L368" s="53"/>
      <c r="M368" s="55"/>
      <c r="N368" s="55"/>
      <c r="O368" s="55"/>
      <c r="P368" s="55"/>
      <c r="Q368" s="55"/>
      <c r="R368" s="55"/>
      <c r="S368" s="55"/>
      <c r="T368" s="55"/>
      <c r="U368" s="79"/>
    </row>
    <row r="369" spans="1:21" x14ac:dyDescent="0.3">
      <c r="A369" s="26" t="str">
        <f>_xlfn.CONCAT(C369,"-",D369,"-",E369,"-",F369,"-",G369,"-",H369,"-",I369,"-",J369,"-",L369,"-",P369)</f>
        <v>NiN-3.0-V-A-N-LM-GK-W-AN-W</v>
      </c>
      <c r="B369" s="27" t="str">
        <f>_xlfn.CONCAT(H369,"-",L369)</f>
        <v>LM-AN</v>
      </c>
      <c r="C369" s="30" t="s">
        <v>7</v>
      </c>
      <c r="D369" s="32" t="s">
        <v>14</v>
      </c>
      <c r="E369" s="30" t="s">
        <v>0</v>
      </c>
      <c r="F369" s="35" t="s">
        <v>8</v>
      </c>
      <c r="G369" s="35" t="s">
        <v>9</v>
      </c>
      <c r="H369" s="35" t="s">
        <v>4094</v>
      </c>
      <c r="I369" s="35" t="s">
        <v>10</v>
      </c>
      <c r="J369" s="37" t="s">
        <v>13</v>
      </c>
      <c r="K369" s="37"/>
      <c r="L369" s="37" t="s">
        <v>4709</v>
      </c>
      <c r="M369" s="37" t="s">
        <v>4955</v>
      </c>
      <c r="N369" s="37" t="s">
        <v>13</v>
      </c>
      <c r="O369" s="37" t="s">
        <v>610</v>
      </c>
      <c r="P369" s="37" t="s">
        <v>13</v>
      </c>
      <c r="Q369" s="37"/>
      <c r="R369" s="37" t="s">
        <v>711</v>
      </c>
      <c r="S369" s="42"/>
      <c r="T369" s="42" t="s">
        <v>83</v>
      </c>
      <c r="U369" s="23" t="s">
        <v>4956</v>
      </c>
    </row>
    <row r="370" spans="1:21" x14ac:dyDescent="0.3">
      <c r="A370" s="4" t="str">
        <f>_xlfn.CONCAT(C370,"-",D370,"-",E370,"-",F370,"-",G370,"-",H370,"-",I370,"-",J370,"-",L370,"-",P370)</f>
        <v>NiN-3.0-V-A-N-LM-GK-W-AN-0</v>
      </c>
      <c r="B370" s="67" t="str">
        <f>_xlfn.CONCAT(H370,"-",L370,"_",P370)</f>
        <v>LM-AN_0</v>
      </c>
      <c r="C370" s="8" t="s">
        <v>7</v>
      </c>
      <c r="D370" s="9" t="s">
        <v>14</v>
      </c>
      <c r="E370" s="8" t="s">
        <v>0</v>
      </c>
      <c r="F370" s="11" t="s">
        <v>8</v>
      </c>
      <c r="G370" s="11" t="s">
        <v>9</v>
      </c>
      <c r="H370" s="11" t="s">
        <v>4094</v>
      </c>
      <c r="I370" s="11" t="s">
        <v>10</v>
      </c>
      <c r="J370" s="13" t="s">
        <v>13</v>
      </c>
      <c r="L370" s="13" t="s">
        <v>4709</v>
      </c>
      <c r="M370" s="13" t="s">
        <v>4955</v>
      </c>
      <c r="N370" s="13" t="s">
        <v>13</v>
      </c>
      <c r="O370" s="13" t="s">
        <v>610</v>
      </c>
      <c r="P370" s="13">
        <v>0</v>
      </c>
      <c r="Q370" s="13" t="s">
        <v>4957</v>
      </c>
      <c r="R370" s="13" t="s">
        <v>242</v>
      </c>
      <c r="S370" s="18" t="s">
        <v>81</v>
      </c>
      <c r="T370" s="18" t="s">
        <v>83</v>
      </c>
      <c r="U370" s="17" t="s">
        <v>4960</v>
      </c>
    </row>
    <row r="371" spans="1:21" x14ac:dyDescent="0.3">
      <c r="A371" s="4" t="str">
        <f t="shared" ref="A371:A372" si="53">_xlfn.CONCAT(C371,"-",D371,"-",E371,"-",F371,"-",G371,"-",H371,"-",I371,"-",J371,"-",L371,"-",P371)</f>
        <v>NiN-3.0-V-A-N-LM-GK-W-AN-a</v>
      </c>
      <c r="B371" s="67" t="str">
        <f>_xlfn.CONCAT(H371,"-",L371,"_",P371)</f>
        <v>LM-AN_a</v>
      </c>
      <c r="C371" s="8" t="s">
        <v>7</v>
      </c>
      <c r="D371" s="9" t="s">
        <v>14</v>
      </c>
      <c r="E371" s="8" t="s">
        <v>0</v>
      </c>
      <c r="F371" s="11" t="s">
        <v>8</v>
      </c>
      <c r="G371" s="11" t="s">
        <v>9</v>
      </c>
      <c r="H371" s="11" t="s">
        <v>4094</v>
      </c>
      <c r="I371" s="11" t="s">
        <v>10</v>
      </c>
      <c r="J371" s="13" t="s">
        <v>13</v>
      </c>
      <c r="L371" s="13" t="s">
        <v>4709</v>
      </c>
      <c r="M371" s="13" t="s">
        <v>4955</v>
      </c>
      <c r="N371" s="13" t="s">
        <v>13</v>
      </c>
      <c r="O371" s="13" t="s">
        <v>610</v>
      </c>
      <c r="P371" s="13" t="s">
        <v>62</v>
      </c>
      <c r="Q371" s="13" t="s">
        <v>4958</v>
      </c>
      <c r="R371" s="13" t="s">
        <v>242</v>
      </c>
      <c r="S371" s="18" t="s">
        <v>81</v>
      </c>
      <c r="T371" s="18" t="s">
        <v>83</v>
      </c>
      <c r="U371" s="17" t="s">
        <v>4961</v>
      </c>
    </row>
    <row r="372" spans="1:21" x14ac:dyDescent="0.3">
      <c r="A372" s="4" t="str">
        <f t="shared" si="53"/>
        <v>NiN-3.0-V-A-N-LM-GK-W-AN-b</v>
      </c>
      <c r="B372" s="67" t="str">
        <f>_xlfn.CONCAT(H372,"-",L372,"_",P372)</f>
        <v>LM-AN_b</v>
      </c>
      <c r="C372" s="8" t="s">
        <v>7</v>
      </c>
      <c r="D372" s="9" t="s">
        <v>14</v>
      </c>
      <c r="E372" s="8" t="s">
        <v>0</v>
      </c>
      <c r="F372" s="11" t="s">
        <v>8</v>
      </c>
      <c r="G372" s="11" t="s">
        <v>9</v>
      </c>
      <c r="H372" s="11" t="s">
        <v>4094</v>
      </c>
      <c r="I372" s="11" t="s">
        <v>10</v>
      </c>
      <c r="J372" s="13" t="s">
        <v>13</v>
      </c>
      <c r="L372" s="13" t="s">
        <v>4709</v>
      </c>
      <c r="M372" s="13" t="s">
        <v>4955</v>
      </c>
      <c r="N372" s="13" t="s">
        <v>13</v>
      </c>
      <c r="O372" s="13" t="s">
        <v>610</v>
      </c>
      <c r="P372" s="13" t="s">
        <v>247</v>
      </c>
      <c r="Q372" s="13" t="s">
        <v>4959</v>
      </c>
      <c r="R372" s="13" t="s">
        <v>242</v>
      </c>
      <c r="S372" s="18" t="s">
        <v>81</v>
      </c>
      <c r="T372" s="18" t="s">
        <v>83</v>
      </c>
      <c r="U372" s="17" t="s">
        <v>4962</v>
      </c>
    </row>
    <row r="373" spans="1:21" x14ac:dyDescent="0.3">
      <c r="A373" s="26" t="str">
        <f>_xlfn.CONCAT(C373,"-",D373,"-",E373,"-",F373,"-",G373,"-",H373,"-",I373,"-",J373,"-",L373,"-",P373)</f>
        <v>NiN-3.0-V-A-N-LM-GK-W-BU-W</v>
      </c>
      <c r="B373" s="27" t="str">
        <f>_xlfn.CONCAT(H373,"-",L373)</f>
        <v>LM-BU</v>
      </c>
      <c r="C373" s="30" t="s">
        <v>7</v>
      </c>
      <c r="D373" s="32" t="s">
        <v>14</v>
      </c>
      <c r="E373" s="30" t="s">
        <v>0</v>
      </c>
      <c r="F373" s="35" t="s">
        <v>8</v>
      </c>
      <c r="G373" s="35" t="s">
        <v>9</v>
      </c>
      <c r="H373" s="35" t="s">
        <v>4094</v>
      </c>
      <c r="I373" s="35" t="s">
        <v>10</v>
      </c>
      <c r="J373" s="37" t="s">
        <v>13</v>
      </c>
      <c r="K373" s="37"/>
      <c r="L373" s="37" t="s">
        <v>407</v>
      </c>
      <c r="M373" s="37" t="s">
        <v>411</v>
      </c>
      <c r="N373" s="37" t="s">
        <v>13</v>
      </c>
      <c r="O373" s="37" t="s">
        <v>610</v>
      </c>
      <c r="P373" s="37" t="s">
        <v>13</v>
      </c>
      <c r="Q373" s="37"/>
      <c r="R373" s="37" t="s">
        <v>409</v>
      </c>
      <c r="S373" s="42"/>
      <c r="T373" s="42" t="s">
        <v>83</v>
      </c>
      <c r="U373" s="23" t="s">
        <v>410</v>
      </c>
    </row>
    <row r="374" spans="1:21" x14ac:dyDescent="0.3">
      <c r="A374" s="4" t="str">
        <f>_xlfn.CONCAT(C374,"-",D374,"-",E374,"-",F374,"-",G374,"-",H374,"-",I374,"-",J374,"-",L374,"-",P374)</f>
        <v>NiN-3.0-V-A-N-LM-GK-W-BU-0</v>
      </c>
      <c r="B374" s="67" t="str">
        <f>_xlfn.CONCAT(H374,"-",L374,"_",P374)</f>
        <v>LM-BU_0</v>
      </c>
      <c r="C374" s="8" t="s">
        <v>7</v>
      </c>
      <c r="D374" s="9" t="s">
        <v>14</v>
      </c>
      <c r="E374" s="8" t="s">
        <v>0</v>
      </c>
      <c r="F374" s="11" t="s">
        <v>8</v>
      </c>
      <c r="G374" s="11" t="s">
        <v>9</v>
      </c>
      <c r="H374" s="11" t="s">
        <v>4094</v>
      </c>
      <c r="I374" s="11" t="s">
        <v>10</v>
      </c>
      <c r="J374" s="13" t="s">
        <v>13</v>
      </c>
      <c r="L374" s="13" t="s">
        <v>407</v>
      </c>
      <c r="M374" s="13" t="s">
        <v>411</v>
      </c>
      <c r="N374" s="13" t="s">
        <v>13</v>
      </c>
      <c r="O374" s="13" t="s">
        <v>610</v>
      </c>
      <c r="P374" s="13">
        <v>0</v>
      </c>
      <c r="Q374" s="13" t="s">
        <v>408</v>
      </c>
      <c r="R374" s="13" t="s">
        <v>242</v>
      </c>
      <c r="S374" s="18" t="s">
        <v>81</v>
      </c>
      <c r="T374" s="18" t="s">
        <v>83</v>
      </c>
      <c r="U374" s="17"/>
    </row>
    <row r="375" spans="1:21" x14ac:dyDescent="0.3">
      <c r="A375" s="4" t="str">
        <f t="shared" ref="A375:A384" si="54">_xlfn.CONCAT(C375,"-",D375,"-",E375,"-",F375,"-",G375,"-",H375,"-",I375,"-",J375,"-",L375,"-",P375)</f>
        <v>NiN-3.0-V-A-N-LM-GK-W-BU-a</v>
      </c>
      <c r="B375" s="67" t="str">
        <f>_xlfn.CONCAT(H375,"-",L375,"_",P375)</f>
        <v>LM-BU_a</v>
      </c>
      <c r="C375" s="8" t="s">
        <v>7</v>
      </c>
      <c r="D375" s="9" t="s">
        <v>14</v>
      </c>
      <c r="E375" s="8" t="s">
        <v>0</v>
      </c>
      <c r="F375" s="11" t="s">
        <v>8</v>
      </c>
      <c r="G375" s="11" t="s">
        <v>9</v>
      </c>
      <c r="H375" s="11" t="s">
        <v>4094</v>
      </c>
      <c r="I375" s="11" t="s">
        <v>10</v>
      </c>
      <c r="J375" s="13" t="s">
        <v>13</v>
      </c>
      <c r="L375" s="13" t="s">
        <v>407</v>
      </c>
      <c r="M375" s="13" t="s">
        <v>411</v>
      </c>
      <c r="N375" s="13" t="s">
        <v>13</v>
      </c>
      <c r="O375" s="13" t="s">
        <v>610</v>
      </c>
      <c r="P375" s="13" t="s">
        <v>62</v>
      </c>
      <c r="Q375" s="13" t="s">
        <v>412</v>
      </c>
      <c r="R375" s="13" t="s">
        <v>242</v>
      </c>
      <c r="S375" s="18" t="s">
        <v>81</v>
      </c>
      <c r="T375" s="18" t="s">
        <v>83</v>
      </c>
      <c r="U375" s="17"/>
    </row>
    <row r="376" spans="1:21" x14ac:dyDescent="0.3">
      <c r="A376" s="4" t="str">
        <f t="shared" si="54"/>
        <v>NiN-3.0-V-A-N-LM-GK-W-BU-b</v>
      </c>
      <c r="B376" s="67" t="str">
        <f>_xlfn.CONCAT(H376,"-",L376,"_",P376)</f>
        <v>LM-BU_b</v>
      </c>
      <c r="C376" s="8" t="s">
        <v>7</v>
      </c>
      <c r="D376" s="9" t="s">
        <v>14</v>
      </c>
      <c r="E376" s="8" t="s">
        <v>0</v>
      </c>
      <c r="F376" s="11" t="s">
        <v>8</v>
      </c>
      <c r="G376" s="11" t="s">
        <v>9</v>
      </c>
      <c r="H376" s="11" t="s">
        <v>4094</v>
      </c>
      <c r="I376" s="11" t="s">
        <v>10</v>
      </c>
      <c r="J376" s="13" t="s">
        <v>13</v>
      </c>
      <c r="L376" s="13" t="s">
        <v>407</v>
      </c>
      <c r="M376" s="13" t="s">
        <v>411</v>
      </c>
      <c r="N376" s="13" t="s">
        <v>13</v>
      </c>
      <c r="O376" s="13" t="s">
        <v>610</v>
      </c>
      <c r="P376" s="13" t="s">
        <v>247</v>
      </c>
      <c r="Q376" s="13" t="s">
        <v>413</v>
      </c>
      <c r="R376" s="13" t="s">
        <v>242</v>
      </c>
      <c r="S376" s="18" t="s">
        <v>81</v>
      </c>
      <c r="T376" s="18" t="s">
        <v>83</v>
      </c>
      <c r="U376" s="17"/>
    </row>
    <row r="377" spans="1:21" x14ac:dyDescent="0.3">
      <c r="A377" s="4" t="str">
        <f t="shared" si="54"/>
        <v>NiN-3.0-V-A-N-LM-GK-W-BU-c</v>
      </c>
      <c r="B377" s="67" t="str">
        <f>_xlfn.CONCAT(H377,"-",L377,"_",P377)</f>
        <v>LM-BU_c</v>
      </c>
      <c r="C377" s="8" t="s">
        <v>7</v>
      </c>
      <c r="D377" s="9" t="s">
        <v>14</v>
      </c>
      <c r="E377" s="8" t="s">
        <v>0</v>
      </c>
      <c r="F377" s="11" t="s">
        <v>8</v>
      </c>
      <c r="G377" s="11" t="s">
        <v>9</v>
      </c>
      <c r="H377" s="11" t="s">
        <v>4094</v>
      </c>
      <c r="I377" s="11" t="s">
        <v>10</v>
      </c>
      <c r="J377" s="13" t="s">
        <v>13</v>
      </c>
      <c r="L377" s="13" t="s">
        <v>407</v>
      </c>
      <c r="M377" s="13" t="s">
        <v>411</v>
      </c>
      <c r="N377" s="13" t="s">
        <v>13</v>
      </c>
      <c r="O377" s="13" t="s">
        <v>610</v>
      </c>
      <c r="P377" s="13" t="s">
        <v>248</v>
      </c>
      <c r="Q377" s="13" t="s">
        <v>414</v>
      </c>
      <c r="R377" s="13" t="s">
        <v>242</v>
      </c>
      <c r="S377" s="18" t="s">
        <v>81</v>
      </c>
      <c r="T377" s="18" t="s">
        <v>83</v>
      </c>
      <c r="U377" s="17"/>
    </row>
    <row r="378" spans="1:21" x14ac:dyDescent="0.3">
      <c r="A378" s="4" t="str">
        <f t="shared" si="54"/>
        <v>NiN-3.0-V-A-N-LM-GK-W-BU-y</v>
      </c>
      <c r="B378" s="67" t="str">
        <f>_xlfn.CONCAT(H378,"-",L378,"_",P378)</f>
        <v>LM-BU_y</v>
      </c>
      <c r="C378" s="8" t="s">
        <v>7</v>
      </c>
      <c r="D378" s="9" t="s">
        <v>14</v>
      </c>
      <c r="E378" s="8" t="s">
        <v>0</v>
      </c>
      <c r="F378" s="11" t="s">
        <v>8</v>
      </c>
      <c r="G378" s="11" t="s">
        <v>9</v>
      </c>
      <c r="H378" s="11" t="s">
        <v>4094</v>
      </c>
      <c r="I378" s="11" t="s">
        <v>10</v>
      </c>
      <c r="J378" s="13" t="s">
        <v>13</v>
      </c>
      <c r="L378" s="13" t="s">
        <v>407</v>
      </c>
      <c r="M378" s="13" t="s">
        <v>411</v>
      </c>
      <c r="N378" s="13" t="s">
        <v>13</v>
      </c>
      <c r="O378" s="13" t="s">
        <v>610</v>
      </c>
      <c r="P378" s="13" t="s">
        <v>251</v>
      </c>
      <c r="Q378" s="13" t="s">
        <v>415</v>
      </c>
      <c r="R378" s="13" t="s">
        <v>242</v>
      </c>
      <c r="S378" s="18" t="s">
        <v>81</v>
      </c>
      <c r="T378" s="18" t="s">
        <v>83</v>
      </c>
      <c r="U378" s="17"/>
    </row>
    <row r="379" spans="1:21" x14ac:dyDescent="0.3">
      <c r="A379" s="26" t="str">
        <f t="shared" si="54"/>
        <v>NiN-3.0-V-A-N-LM-GK-W-DA-W</v>
      </c>
      <c r="B379" s="27" t="str">
        <f>_xlfn.CONCAT(H379,"-",L379)</f>
        <v>LM-DA</v>
      </c>
      <c r="C379" s="30" t="s">
        <v>7</v>
      </c>
      <c r="D379" s="32" t="s">
        <v>14</v>
      </c>
      <c r="E379" s="30" t="s">
        <v>0</v>
      </c>
      <c r="F379" s="35" t="s">
        <v>8</v>
      </c>
      <c r="G379" s="35" t="s">
        <v>9</v>
      </c>
      <c r="H379" s="35" t="s">
        <v>4094</v>
      </c>
      <c r="I379" s="35" t="s">
        <v>10</v>
      </c>
      <c r="J379" s="37" t="s">
        <v>13</v>
      </c>
      <c r="K379" s="37"/>
      <c r="L379" s="37" t="s">
        <v>647</v>
      </c>
      <c r="M379" s="37" t="s">
        <v>649</v>
      </c>
      <c r="N379" s="37" t="s">
        <v>13</v>
      </c>
      <c r="O379" s="37" t="s">
        <v>610</v>
      </c>
      <c r="P379" s="37" t="s">
        <v>13</v>
      </c>
      <c r="Q379" s="37"/>
      <c r="R379" s="37" t="s">
        <v>648</v>
      </c>
      <c r="S379" s="42"/>
      <c r="T379" s="42" t="s">
        <v>83</v>
      </c>
      <c r="U379" s="23" t="s">
        <v>651</v>
      </c>
    </row>
    <row r="380" spans="1:21" x14ac:dyDescent="0.3">
      <c r="A380" s="4" t="str">
        <f t="shared" si="54"/>
        <v>NiN-3.0-V-A-N-LM-GK-W-DA-0</v>
      </c>
      <c r="B380" s="67" t="str">
        <f>_xlfn.CONCAT(H380,"-",L380,"_",P380)</f>
        <v>LM-DA_0</v>
      </c>
      <c r="C380" s="8" t="s">
        <v>7</v>
      </c>
      <c r="D380" s="9" t="s">
        <v>14</v>
      </c>
      <c r="E380" s="8" t="s">
        <v>0</v>
      </c>
      <c r="F380" s="11" t="s">
        <v>8</v>
      </c>
      <c r="G380" s="11" t="s">
        <v>9</v>
      </c>
      <c r="H380" s="11" t="s">
        <v>4094</v>
      </c>
      <c r="I380" s="11" t="s">
        <v>10</v>
      </c>
      <c r="J380" s="13" t="s">
        <v>13</v>
      </c>
      <c r="L380" s="13" t="s">
        <v>647</v>
      </c>
      <c r="M380" s="13" t="s">
        <v>649</v>
      </c>
      <c r="N380" s="13" t="s">
        <v>13</v>
      </c>
      <c r="O380" s="13" t="s">
        <v>610</v>
      </c>
      <c r="P380" s="13">
        <v>0</v>
      </c>
      <c r="Q380" s="13" t="s">
        <v>650</v>
      </c>
      <c r="R380" s="13" t="s">
        <v>242</v>
      </c>
      <c r="S380" s="18" t="s">
        <v>81</v>
      </c>
      <c r="T380" s="18" t="s">
        <v>83</v>
      </c>
      <c r="U380" s="17"/>
    </row>
    <row r="381" spans="1:21" x14ac:dyDescent="0.3">
      <c r="A381" s="4" t="str">
        <f>_xlfn.CONCAT(C381,"-",D381,"-",E381,"-",F381,"-",G381,"-",H381,"-",I381,"-",J381,"-",L381,"-",P381)</f>
        <v>NiN-3.0-V-A-N-LM-GK-W-DA-a</v>
      </c>
      <c r="B381" s="67" t="str">
        <f>_xlfn.CONCAT(H381,"-",L381,"_",P381)</f>
        <v>LM-DA_a</v>
      </c>
      <c r="C381" s="8" t="s">
        <v>7</v>
      </c>
      <c r="D381" s="9" t="s">
        <v>14</v>
      </c>
      <c r="E381" s="8" t="s">
        <v>0</v>
      </c>
      <c r="F381" s="11" t="s">
        <v>8</v>
      </c>
      <c r="G381" s="11" t="s">
        <v>9</v>
      </c>
      <c r="H381" s="11" t="s">
        <v>4094</v>
      </c>
      <c r="I381" s="11" t="s">
        <v>10</v>
      </c>
      <c r="J381" s="13" t="s">
        <v>13</v>
      </c>
      <c r="L381" s="13" t="s">
        <v>647</v>
      </c>
      <c r="M381" s="13" t="s">
        <v>649</v>
      </c>
      <c r="N381" s="13" t="s">
        <v>13</v>
      </c>
      <c r="O381" s="13" t="s">
        <v>610</v>
      </c>
      <c r="P381" s="13" t="s">
        <v>62</v>
      </c>
      <c r="Q381" s="13" t="s">
        <v>652</v>
      </c>
      <c r="R381" s="13" t="s">
        <v>242</v>
      </c>
      <c r="S381" s="18" t="s">
        <v>81</v>
      </c>
      <c r="T381" s="18" t="s">
        <v>83</v>
      </c>
      <c r="U381" s="17"/>
    </row>
    <row r="382" spans="1:21" x14ac:dyDescent="0.3">
      <c r="A382" s="4" t="str">
        <f>_xlfn.CONCAT(C382,"-",D382,"-",E382,"-",F382,"-",G382,"-",H382,"-",I382,"-",J382,"-",L382,"-",P382)</f>
        <v>NiN-3.0-V-A-N-LM-GK-W-DA-y</v>
      </c>
      <c r="B382" s="67" t="str">
        <f>_xlfn.CONCAT(H382,"-",L382,"_",P382)</f>
        <v>LM-DA_y</v>
      </c>
      <c r="C382" s="8" t="s">
        <v>7</v>
      </c>
      <c r="D382" s="9" t="s">
        <v>14</v>
      </c>
      <c r="E382" s="8" t="s">
        <v>0</v>
      </c>
      <c r="F382" s="11" t="s">
        <v>8</v>
      </c>
      <c r="G382" s="11" t="s">
        <v>9</v>
      </c>
      <c r="H382" s="11" t="s">
        <v>4094</v>
      </c>
      <c r="I382" s="11" t="s">
        <v>10</v>
      </c>
      <c r="J382" s="13" t="s">
        <v>13</v>
      </c>
      <c r="L382" s="13" t="s">
        <v>647</v>
      </c>
      <c r="M382" s="13" t="s">
        <v>649</v>
      </c>
      <c r="N382" s="13" t="s">
        <v>13</v>
      </c>
      <c r="O382" s="13" t="s">
        <v>610</v>
      </c>
      <c r="P382" s="13" t="s">
        <v>251</v>
      </c>
      <c r="Q382" s="13" t="s">
        <v>653</v>
      </c>
      <c r="R382" s="13" t="s">
        <v>242</v>
      </c>
      <c r="S382" s="18" t="s">
        <v>81</v>
      </c>
      <c r="T382" s="18" t="s">
        <v>83</v>
      </c>
      <c r="U382" s="17"/>
    </row>
    <row r="383" spans="1:21" x14ac:dyDescent="0.3">
      <c r="A383" s="26" t="str">
        <f t="shared" si="54"/>
        <v>NiN-3.0-V-A-N-LM-GK-W-DL-W</v>
      </c>
      <c r="B383" s="27" t="str">
        <f>_xlfn.CONCAT(H383,"-",L383)</f>
        <v>LM-DL</v>
      </c>
      <c r="C383" s="30" t="s">
        <v>7</v>
      </c>
      <c r="D383" s="32" t="s">
        <v>14</v>
      </c>
      <c r="E383" s="30" t="s">
        <v>0</v>
      </c>
      <c r="F383" s="35" t="s">
        <v>8</v>
      </c>
      <c r="G383" s="35" t="s">
        <v>9</v>
      </c>
      <c r="H383" s="35" t="s">
        <v>4094</v>
      </c>
      <c r="I383" s="35" t="s">
        <v>10</v>
      </c>
      <c r="J383" s="37" t="s">
        <v>13</v>
      </c>
      <c r="K383" s="37"/>
      <c r="L383" s="37" t="s">
        <v>416</v>
      </c>
      <c r="M383" s="37" t="s">
        <v>417</v>
      </c>
      <c r="N383" s="37" t="s">
        <v>13</v>
      </c>
      <c r="O383" s="37" t="s">
        <v>610</v>
      </c>
      <c r="P383" s="37" t="s">
        <v>13</v>
      </c>
      <c r="Q383" s="37"/>
      <c r="R383" s="37" t="s">
        <v>420</v>
      </c>
      <c r="S383" s="42" t="s">
        <v>416</v>
      </c>
      <c r="T383" s="42"/>
      <c r="U383" s="23" t="s">
        <v>421</v>
      </c>
    </row>
    <row r="384" spans="1:21" x14ac:dyDescent="0.3">
      <c r="A384" s="4" t="str">
        <f t="shared" si="54"/>
        <v>NiN-3.0-V-A-N-LM-GK-W-DL-0</v>
      </c>
      <c r="B384" s="67" t="str">
        <f>_xlfn.CONCAT(H384,"-",L384,"_",P384)</f>
        <v>LM-DL_0</v>
      </c>
      <c r="C384" s="8" t="s">
        <v>7</v>
      </c>
      <c r="D384" s="9" t="s">
        <v>14</v>
      </c>
      <c r="E384" s="8" t="s">
        <v>0</v>
      </c>
      <c r="F384" s="11" t="s">
        <v>8</v>
      </c>
      <c r="G384" s="11" t="s">
        <v>9</v>
      </c>
      <c r="H384" s="11" t="s">
        <v>4094</v>
      </c>
      <c r="I384" s="11" t="s">
        <v>10</v>
      </c>
      <c r="J384" s="13" t="s">
        <v>13</v>
      </c>
      <c r="L384" s="13" t="s">
        <v>416</v>
      </c>
      <c r="M384" s="13" t="s">
        <v>417</v>
      </c>
      <c r="N384" s="13" t="s">
        <v>13</v>
      </c>
      <c r="O384" s="13" t="s">
        <v>610</v>
      </c>
      <c r="P384" s="13">
        <v>0</v>
      </c>
      <c r="Q384" s="13" t="s">
        <v>418</v>
      </c>
      <c r="R384" s="13" t="s">
        <v>242</v>
      </c>
      <c r="S384" s="90" t="s">
        <v>423</v>
      </c>
      <c r="T384" s="18" t="s">
        <v>52</v>
      </c>
      <c r="U384" s="17" t="s">
        <v>424</v>
      </c>
    </row>
    <row r="385" spans="1:21" x14ac:dyDescent="0.3">
      <c r="A385" s="4" t="str">
        <f t="shared" ref="A385:A390" si="55">_xlfn.CONCAT(C385,"-",D385,"-",E385,"-",F385,"-",G385,"-",H385,"-",I385,"-",J385,"-",L385,"-",P385)</f>
        <v>NiN-3.0-V-A-N-LM-GK-W-DL-a</v>
      </c>
      <c r="B385" s="67" t="str">
        <f t="shared" ref="B385:B390" si="56">_xlfn.CONCAT(H385,"-",L385,"_",P385)</f>
        <v>LM-DL_a</v>
      </c>
      <c r="C385" s="8" t="s">
        <v>7</v>
      </c>
      <c r="D385" s="9" t="s">
        <v>14</v>
      </c>
      <c r="E385" s="8" t="s">
        <v>0</v>
      </c>
      <c r="F385" s="11" t="s">
        <v>8</v>
      </c>
      <c r="G385" s="11" t="s">
        <v>9</v>
      </c>
      <c r="H385" s="11" t="s">
        <v>4094</v>
      </c>
      <c r="I385" s="11" t="s">
        <v>10</v>
      </c>
      <c r="J385" s="13" t="s">
        <v>13</v>
      </c>
      <c r="L385" s="13" t="s">
        <v>416</v>
      </c>
      <c r="M385" s="13" t="s">
        <v>417</v>
      </c>
      <c r="N385" s="13" t="s">
        <v>13</v>
      </c>
      <c r="O385" s="13" t="s">
        <v>610</v>
      </c>
      <c r="P385" s="13" t="s">
        <v>62</v>
      </c>
      <c r="Q385" s="13" t="s">
        <v>422</v>
      </c>
      <c r="R385" s="13" t="s">
        <v>242</v>
      </c>
      <c r="S385" s="90" t="s">
        <v>425</v>
      </c>
      <c r="T385" s="18" t="s">
        <v>16</v>
      </c>
      <c r="U385" s="17"/>
    </row>
    <row r="386" spans="1:21" x14ac:dyDescent="0.3">
      <c r="A386" s="4" t="str">
        <f t="shared" si="55"/>
        <v>NiN-3.0-V-A-N-LM-GK-W-DL-b</v>
      </c>
      <c r="B386" s="67" t="str">
        <f t="shared" si="56"/>
        <v>LM-DL_b</v>
      </c>
      <c r="C386" s="8" t="s">
        <v>7</v>
      </c>
      <c r="D386" s="9" t="s">
        <v>14</v>
      </c>
      <c r="E386" s="8" t="s">
        <v>0</v>
      </c>
      <c r="F386" s="11" t="s">
        <v>8</v>
      </c>
      <c r="G386" s="11" t="s">
        <v>9</v>
      </c>
      <c r="H386" s="11" t="s">
        <v>4094</v>
      </c>
      <c r="I386" s="11" t="s">
        <v>10</v>
      </c>
      <c r="J386" s="13" t="s">
        <v>13</v>
      </c>
      <c r="L386" s="13" t="s">
        <v>416</v>
      </c>
      <c r="M386" s="13" t="s">
        <v>417</v>
      </c>
      <c r="N386" s="13" t="s">
        <v>13</v>
      </c>
      <c r="O386" s="13" t="s">
        <v>610</v>
      </c>
      <c r="P386" s="13" t="s">
        <v>247</v>
      </c>
      <c r="Q386" s="13" t="s">
        <v>717</v>
      </c>
      <c r="R386" s="13" t="s">
        <v>242</v>
      </c>
      <c r="S386" s="90" t="s">
        <v>426</v>
      </c>
      <c r="T386" s="18" t="s">
        <v>52</v>
      </c>
      <c r="U386" s="17" t="s">
        <v>430</v>
      </c>
    </row>
    <row r="387" spans="1:21" x14ac:dyDescent="0.3">
      <c r="A387" s="4" t="str">
        <f t="shared" si="55"/>
        <v>NiN-3.0-V-A-N-LM-GK-W-DL-c</v>
      </c>
      <c r="B387" s="67" t="str">
        <f>_xlfn.CONCAT(H387,"-",L387,"_",P387)</f>
        <v>LM-DL_c</v>
      </c>
      <c r="C387" s="8" t="s">
        <v>7</v>
      </c>
      <c r="D387" s="9" t="s">
        <v>14</v>
      </c>
      <c r="E387" s="8" t="s">
        <v>0</v>
      </c>
      <c r="F387" s="11" t="s">
        <v>8</v>
      </c>
      <c r="G387" s="11" t="s">
        <v>9</v>
      </c>
      <c r="H387" s="11" t="s">
        <v>4094</v>
      </c>
      <c r="I387" s="11" t="s">
        <v>10</v>
      </c>
      <c r="J387" s="13" t="s">
        <v>13</v>
      </c>
      <c r="L387" s="13" t="s">
        <v>416</v>
      </c>
      <c r="M387" s="13" t="s">
        <v>417</v>
      </c>
      <c r="N387" s="13" t="s">
        <v>13</v>
      </c>
      <c r="O387" s="13" t="s">
        <v>610</v>
      </c>
      <c r="P387" s="13" t="s">
        <v>248</v>
      </c>
      <c r="Q387" s="13" t="s">
        <v>718</v>
      </c>
      <c r="R387" s="13" t="s">
        <v>242</v>
      </c>
      <c r="S387" s="90" t="s">
        <v>426</v>
      </c>
      <c r="T387" s="18" t="s">
        <v>264</v>
      </c>
      <c r="U387" s="17" t="s">
        <v>430</v>
      </c>
    </row>
    <row r="388" spans="1:21" x14ac:dyDescent="0.3">
      <c r="A388" s="4" t="str">
        <f t="shared" si="55"/>
        <v>NiN-3.0-V-A-N-LM-GK-W-DL-d</v>
      </c>
      <c r="B388" s="67" t="str">
        <f t="shared" si="56"/>
        <v>LM-DL_d</v>
      </c>
      <c r="C388" s="8" t="s">
        <v>7</v>
      </c>
      <c r="D388" s="9" t="s">
        <v>14</v>
      </c>
      <c r="E388" s="8" t="s">
        <v>0</v>
      </c>
      <c r="F388" s="11" t="s">
        <v>8</v>
      </c>
      <c r="G388" s="11" t="s">
        <v>9</v>
      </c>
      <c r="H388" s="11" t="s">
        <v>4094</v>
      </c>
      <c r="I388" s="11" t="s">
        <v>10</v>
      </c>
      <c r="J388" s="13" t="s">
        <v>13</v>
      </c>
      <c r="L388" s="13" t="s">
        <v>416</v>
      </c>
      <c r="M388" s="13" t="s">
        <v>417</v>
      </c>
      <c r="N388" s="13" t="s">
        <v>13</v>
      </c>
      <c r="O388" s="13" t="s">
        <v>610</v>
      </c>
      <c r="P388" s="13" t="s">
        <v>249</v>
      </c>
      <c r="Q388" s="13" t="s">
        <v>463</v>
      </c>
      <c r="R388" s="13" t="s">
        <v>242</v>
      </c>
      <c r="S388" s="90" t="s">
        <v>427</v>
      </c>
      <c r="T388" s="18" t="s">
        <v>16</v>
      </c>
      <c r="U388" s="17"/>
    </row>
    <row r="389" spans="1:21" x14ac:dyDescent="0.3">
      <c r="A389" s="4" t="str">
        <f t="shared" si="55"/>
        <v>NiN-3.0-V-A-N-LM-GK-W-DL-e</v>
      </c>
      <c r="B389" s="67" t="str">
        <f t="shared" si="56"/>
        <v>LM-DL_e</v>
      </c>
      <c r="C389" s="8" t="s">
        <v>7</v>
      </c>
      <c r="D389" s="9" t="s">
        <v>14</v>
      </c>
      <c r="E389" s="8" t="s">
        <v>0</v>
      </c>
      <c r="F389" s="11" t="s">
        <v>8</v>
      </c>
      <c r="G389" s="11" t="s">
        <v>9</v>
      </c>
      <c r="H389" s="11" t="s">
        <v>4094</v>
      </c>
      <c r="I389" s="11" t="s">
        <v>10</v>
      </c>
      <c r="J389" s="13" t="s">
        <v>13</v>
      </c>
      <c r="L389" s="13" t="s">
        <v>416</v>
      </c>
      <c r="M389" s="13" t="s">
        <v>417</v>
      </c>
      <c r="N389" s="13" t="s">
        <v>13</v>
      </c>
      <c r="O389" s="13" t="s">
        <v>610</v>
      </c>
      <c r="P389" s="13" t="s">
        <v>281</v>
      </c>
      <c r="Q389" s="13" t="s">
        <v>464</v>
      </c>
      <c r="R389" s="13" t="s">
        <v>242</v>
      </c>
      <c r="S389" s="90" t="s">
        <v>428</v>
      </c>
      <c r="T389" s="18" t="s">
        <v>16</v>
      </c>
      <c r="U389" s="17"/>
    </row>
    <row r="390" spans="1:21" x14ac:dyDescent="0.3">
      <c r="A390" s="4" t="str">
        <f t="shared" si="55"/>
        <v>NiN-3.0-V-A-N-LM-GK-W-DL-z</v>
      </c>
      <c r="B390" s="67" t="str">
        <f t="shared" si="56"/>
        <v>LM-DL_z</v>
      </c>
      <c r="C390" s="8" t="s">
        <v>7</v>
      </c>
      <c r="D390" s="9" t="s">
        <v>14</v>
      </c>
      <c r="E390" s="8" t="s">
        <v>0</v>
      </c>
      <c r="F390" s="11" t="s">
        <v>8</v>
      </c>
      <c r="G390" s="11" t="s">
        <v>9</v>
      </c>
      <c r="H390" s="11" t="s">
        <v>4094</v>
      </c>
      <c r="I390" s="11" t="s">
        <v>10</v>
      </c>
      <c r="J390" s="13" t="s">
        <v>13</v>
      </c>
      <c r="L390" s="13" t="s">
        <v>416</v>
      </c>
      <c r="M390" s="13" t="s">
        <v>417</v>
      </c>
      <c r="N390" s="13" t="s">
        <v>13</v>
      </c>
      <c r="O390" s="13" t="s">
        <v>610</v>
      </c>
      <c r="P390" s="13" t="s">
        <v>419</v>
      </c>
      <c r="Q390" s="13" t="s">
        <v>465</v>
      </c>
      <c r="R390" s="13" t="s">
        <v>242</v>
      </c>
      <c r="S390" s="90" t="s">
        <v>429</v>
      </c>
      <c r="T390" s="18" t="s">
        <v>16</v>
      </c>
      <c r="U390" s="17" t="s">
        <v>431</v>
      </c>
    </row>
    <row r="391" spans="1:21" x14ac:dyDescent="0.3">
      <c r="A391" s="26" t="str">
        <f t="shared" ref="A391:A408" si="57">_xlfn.CONCAT(C391,"-",D391,"-",E391,"-",F391,"-",G391,"-",H391,"-",I391,"-",J391,"-",L391,"-",P391)</f>
        <v>NiN-3.0-V-A-N-LM-GK-W-DT-W</v>
      </c>
      <c r="B391" s="27" t="str">
        <f>_xlfn.CONCAT(H391,"-",L391)</f>
        <v>LM-DT</v>
      </c>
      <c r="C391" s="30" t="s">
        <v>7</v>
      </c>
      <c r="D391" s="32" t="s">
        <v>14</v>
      </c>
      <c r="E391" s="30" t="s">
        <v>0</v>
      </c>
      <c r="F391" s="35" t="s">
        <v>8</v>
      </c>
      <c r="G391" s="35" t="s">
        <v>9</v>
      </c>
      <c r="H391" s="35" t="s">
        <v>4094</v>
      </c>
      <c r="I391" s="35" t="s">
        <v>10</v>
      </c>
      <c r="J391" s="37" t="s">
        <v>13</v>
      </c>
      <c r="K391" s="37"/>
      <c r="L391" s="37" t="s">
        <v>688</v>
      </c>
      <c r="M391" s="37" t="s">
        <v>689</v>
      </c>
      <c r="N391" s="37" t="s">
        <v>13</v>
      </c>
      <c r="O391" s="37" t="s">
        <v>610</v>
      </c>
      <c r="P391" s="37" t="s">
        <v>13</v>
      </c>
      <c r="Q391" s="37"/>
      <c r="R391" s="37" t="s">
        <v>250</v>
      </c>
      <c r="S391" s="42"/>
      <c r="T391" s="42" t="s">
        <v>83</v>
      </c>
      <c r="U391" s="23" t="s">
        <v>568</v>
      </c>
    </row>
    <row r="392" spans="1:21" x14ac:dyDescent="0.3">
      <c r="A392" s="4" t="str">
        <f t="shared" si="57"/>
        <v>NiN-3.0-V-A-N-LM-GK-W-DT-0</v>
      </c>
      <c r="B392" s="67" t="str">
        <f>_xlfn.CONCAT(H392,"-",L392,"_",P392)</f>
        <v>LM-DT_0</v>
      </c>
      <c r="C392" s="8" t="s">
        <v>7</v>
      </c>
      <c r="D392" s="9" t="s">
        <v>14</v>
      </c>
      <c r="E392" s="8" t="s">
        <v>0</v>
      </c>
      <c r="F392" s="11" t="s">
        <v>8</v>
      </c>
      <c r="G392" s="11" t="s">
        <v>9</v>
      </c>
      <c r="H392" s="11" t="s">
        <v>4094</v>
      </c>
      <c r="I392" s="11" t="s">
        <v>10</v>
      </c>
      <c r="J392" s="13" t="s">
        <v>13</v>
      </c>
      <c r="L392" s="13" t="s">
        <v>688</v>
      </c>
      <c r="M392" s="13" t="s">
        <v>689</v>
      </c>
      <c r="N392" s="13" t="s">
        <v>13</v>
      </c>
      <c r="O392" s="13" t="s">
        <v>610</v>
      </c>
      <c r="P392" s="13">
        <v>0</v>
      </c>
      <c r="Q392" s="13" t="s">
        <v>690</v>
      </c>
      <c r="R392" s="13" t="s">
        <v>242</v>
      </c>
      <c r="S392" s="18" t="s">
        <v>81</v>
      </c>
      <c r="T392" s="18" t="s">
        <v>83</v>
      </c>
      <c r="U392" s="17"/>
    </row>
    <row r="393" spans="1:21" x14ac:dyDescent="0.3">
      <c r="A393" s="4" t="str">
        <f t="shared" si="57"/>
        <v>NiN-3.0-V-A-N-LM-GK-W-DT-a</v>
      </c>
      <c r="B393" s="67" t="str">
        <f>_xlfn.CONCAT(H393,"-",L393,"_",P393)</f>
        <v>LM-DT_a</v>
      </c>
      <c r="C393" s="8" t="s">
        <v>7</v>
      </c>
      <c r="D393" s="9" t="s">
        <v>14</v>
      </c>
      <c r="E393" s="8" t="s">
        <v>0</v>
      </c>
      <c r="F393" s="11" t="s">
        <v>8</v>
      </c>
      <c r="G393" s="11" t="s">
        <v>9</v>
      </c>
      <c r="H393" s="11" t="s">
        <v>4094</v>
      </c>
      <c r="I393" s="11" t="s">
        <v>10</v>
      </c>
      <c r="J393" s="13" t="s">
        <v>13</v>
      </c>
      <c r="L393" s="13" t="s">
        <v>688</v>
      </c>
      <c r="M393" s="13" t="s">
        <v>689</v>
      </c>
      <c r="N393" s="13" t="s">
        <v>13</v>
      </c>
      <c r="O393" s="13" t="s">
        <v>610</v>
      </c>
      <c r="P393" s="13" t="s">
        <v>62</v>
      </c>
      <c r="Q393" s="13" t="s">
        <v>691</v>
      </c>
      <c r="R393" s="13" t="s">
        <v>242</v>
      </c>
      <c r="S393" s="18" t="s">
        <v>81</v>
      </c>
      <c r="T393" s="18" t="s">
        <v>83</v>
      </c>
      <c r="U393" s="17"/>
    </row>
    <row r="394" spans="1:21" x14ac:dyDescent="0.3">
      <c r="A394" s="4" t="str">
        <f t="shared" si="57"/>
        <v>NiN-3.0-V-A-N-LM-GK-W-DT-b</v>
      </c>
      <c r="B394" s="67" t="str">
        <f>_xlfn.CONCAT(H394,"-",L394,"_",P394)</f>
        <v>LM-DT_b</v>
      </c>
      <c r="C394" s="8" t="s">
        <v>7</v>
      </c>
      <c r="D394" s="9" t="s">
        <v>14</v>
      </c>
      <c r="E394" s="8" t="s">
        <v>0</v>
      </c>
      <c r="F394" s="11" t="s">
        <v>8</v>
      </c>
      <c r="G394" s="11" t="s">
        <v>9</v>
      </c>
      <c r="H394" s="11" t="s">
        <v>4094</v>
      </c>
      <c r="I394" s="11" t="s">
        <v>10</v>
      </c>
      <c r="J394" s="13" t="s">
        <v>13</v>
      </c>
      <c r="L394" s="13" t="s">
        <v>688</v>
      </c>
      <c r="M394" s="13" t="s">
        <v>689</v>
      </c>
      <c r="N394" s="13" t="s">
        <v>13</v>
      </c>
      <c r="O394" s="13" t="s">
        <v>610</v>
      </c>
      <c r="P394" s="13" t="s">
        <v>247</v>
      </c>
      <c r="Q394" s="13" t="s">
        <v>692</v>
      </c>
      <c r="R394" s="13" t="s">
        <v>242</v>
      </c>
      <c r="S394" s="18" t="s">
        <v>81</v>
      </c>
      <c r="T394" s="18" t="s">
        <v>83</v>
      </c>
      <c r="U394" s="17"/>
    </row>
    <row r="395" spans="1:21" x14ac:dyDescent="0.3">
      <c r="A395" s="4" t="str">
        <f t="shared" si="57"/>
        <v>NiN-3.0-V-A-N-LM-GK-W-DT-y</v>
      </c>
      <c r="B395" s="67" t="str">
        <f>_xlfn.CONCAT(H395,"-",L395,"_",P395)</f>
        <v>LM-DT_y</v>
      </c>
      <c r="C395" s="8" t="s">
        <v>7</v>
      </c>
      <c r="D395" s="9" t="s">
        <v>14</v>
      </c>
      <c r="E395" s="8" t="s">
        <v>0</v>
      </c>
      <c r="F395" s="11" t="s">
        <v>8</v>
      </c>
      <c r="G395" s="11" t="s">
        <v>9</v>
      </c>
      <c r="H395" s="11" t="s">
        <v>4094</v>
      </c>
      <c r="I395" s="11" t="s">
        <v>10</v>
      </c>
      <c r="J395" s="13" t="s">
        <v>13</v>
      </c>
      <c r="L395" s="13" t="s">
        <v>688</v>
      </c>
      <c r="M395" s="13" t="s">
        <v>689</v>
      </c>
      <c r="N395" s="13" t="s">
        <v>13</v>
      </c>
      <c r="O395" s="13" t="s">
        <v>610</v>
      </c>
      <c r="P395" s="13" t="s">
        <v>251</v>
      </c>
      <c r="Q395" s="13" t="s">
        <v>693</v>
      </c>
      <c r="R395" s="13" t="s">
        <v>242</v>
      </c>
      <c r="S395" s="18" t="s">
        <v>81</v>
      </c>
      <c r="T395" s="18" t="s">
        <v>83</v>
      </c>
      <c r="U395" s="17"/>
    </row>
    <row r="396" spans="1:21" x14ac:dyDescent="0.3">
      <c r="A396" s="26" t="str">
        <f t="shared" si="57"/>
        <v>NiN-3.0-V-A-N-LM-GK-W-FI-W</v>
      </c>
      <c r="B396" s="27" t="str">
        <f>_xlfn.CONCAT(H396,"-",L396)</f>
        <v>LM-FI</v>
      </c>
      <c r="C396" s="30" t="s">
        <v>7</v>
      </c>
      <c r="D396" s="32" t="s">
        <v>14</v>
      </c>
      <c r="E396" s="30" t="s">
        <v>0</v>
      </c>
      <c r="F396" s="35" t="s">
        <v>8</v>
      </c>
      <c r="G396" s="35" t="s">
        <v>9</v>
      </c>
      <c r="H396" s="35" t="s">
        <v>4094</v>
      </c>
      <c r="I396" s="35" t="s">
        <v>10</v>
      </c>
      <c r="J396" s="37" t="s">
        <v>13</v>
      </c>
      <c r="K396" s="37"/>
      <c r="L396" s="37" t="s">
        <v>694</v>
      </c>
      <c r="M396" s="37" t="s">
        <v>695</v>
      </c>
      <c r="N396" s="37" t="s">
        <v>13</v>
      </c>
      <c r="O396" s="37" t="s">
        <v>610</v>
      </c>
      <c r="P396" s="37" t="s">
        <v>13</v>
      </c>
      <c r="Q396" s="37"/>
      <c r="R396" s="37" t="s">
        <v>501</v>
      </c>
      <c r="S396" s="42" t="s">
        <v>739</v>
      </c>
      <c r="T396" s="42" t="s">
        <v>83</v>
      </c>
      <c r="U396" s="23" t="s">
        <v>4951</v>
      </c>
    </row>
    <row r="397" spans="1:21" x14ac:dyDescent="0.3">
      <c r="A397" s="4" t="str">
        <f t="shared" ref="A397" si="58">_xlfn.CONCAT(C397,"-",D397,"-",E397,"-",F397,"-",G397,"-",H397,"-",I397,"-",J397,"-",L397,"-",P397)</f>
        <v>NiN-3.0-V-A-N-LM-GK-W-FI-0</v>
      </c>
      <c r="B397" s="67" t="str">
        <f t="shared" ref="B397:B402" si="59">_xlfn.CONCAT(H397,"-",L397,"_",P397)</f>
        <v>LM-FI_0</v>
      </c>
      <c r="C397" s="8" t="s">
        <v>7</v>
      </c>
      <c r="D397" s="9" t="s">
        <v>14</v>
      </c>
      <c r="E397" s="8" t="s">
        <v>0</v>
      </c>
      <c r="F397" s="11" t="s">
        <v>8</v>
      </c>
      <c r="G397" s="11" t="s">
        <v>9</v>
      </c>
      <c r="H397" s="11" t="s">
        <v>4094</v>
      </c>
      <c r="I397" s="11" t="s">
        <v>10</v>
      </c>
      <c r="J397" s="13" t="s">
        <v>13</v>
      </c>
      <c r="L397" s="13" t="s">
        <v>694</v>
      </c>
      <c r="M397" s="13" t="s">
        <v>695</v>
      </c>
      <c r="N397" s="13" t="s">
        <v>13</v>
      </c>
      <c r="O397" s="13" t="s">
        <v>610</v>
      </c>
      <c r="P397" s="13">
        <v>0</v>
      </c>
      <c r="Q397" s="13" t="s">
        <v>4941</v>
      </c>
      <c r="R397" s="13" t="s">
        <v>242</v>
      </c>
      <c r="S397" s="90" t="s">
        <v>4942</v>
      </c>
      <c r="T397" s="18" t="s">
        <v>52</v>
      </c>
      <c r="U397" s="17" t="s">
        <v>4945</v>
      </c>
    </row>
    <row r="398" spans="1:21" x14ac:dyDescent="0.3">
      <c r="A398" s="4" t="str">
        <f t="shared" si="57"/>
        <v>NiN-3.0-V-A-N-LM-GK-W-FI-a</v>
      </c>
      <c r="B398" s="67" t="str">
        <f t="shared" si="59"/>
        <v>LM-FI_a</v>
      </c>
      <c r="C398" s="8" t="s">
        <v>7</v>
      </c>
      <c r="D398" s="9" t="s">
        <v>14</v>
      </c>
      <c r="E398" s="8" t="s">
        <v>0</v>
      </c>
      <c r="F398" s="11" t="s">
        <v>8</v>
      </c>
      <c r="G398" s="11" t="s">
        <v>9</v>
      </c>
      <c r="H398" s="11" t="s">
        <v>4094</v>
      </c>
      <c r="I398" s="11" t="s">
        <v>10</v>
      </c>
      <c r="J398" s="13" t="s">
        <v>13</v>
      </c>
      <c r="L398" s="13" t="s">
        <v>694</v>
      </c>
      <c r="M398" s="13" t="s">
        <v>695</v>
      </c>
      <c r="N398" s="13" t="s">
        <v>13</v>
      </c>
      <c r="O398" s="13" t="s">
        <v>610</v>
      </c>
      <c r="P398" s="13" t="s">
        <v>62</v>
      </c>
      <c r="Q398" s="13" t="s">
        <v>696</v>
      </c>
      <c r="R398" s="13" t="s">
        <v>242</v>
      </c>
      <c r="S398" s="90" t="s">
        <v>4943</v>
      </c>
      <c r="T398" s="18" t="s">
        <v>16</v>
      </c>
      <c r="U398" s="17" t="s">
        <v>4946</v>
      </c>
    </row>
    <row r="399" spans="1:21" x14ac:dyDescent="0.3">
      <c r="A399" s="4" t="str">
        <f t="shared" si="57"/>
        <v>NiN-3.0-V-A-N-LM-GK-W-FI-b</v>
      </c>
      <c r="B399" s="67" t="str">
        <f t="shared" si="59"/>
        <v>LM-FI_b</v>
      </c>
      <c r="C399" s="8" t="s">
        <v>7</v>
      </c>
      <c r="D399" s="9" t="s">
        <v>14</v>
      </c>
      <c r="E399" s="8" t="s">
        <v>0</v>
      </c>
      <c r="F399" s="11" t="s">
        <v>8</v>
      </c>
      <c r="G399" s="11" t="s">
        <v>9</v>
      </c>
      <c r="H399" s="11" t="s">
        <v>4094</v>
      </c>
      <c r="I399" s="11" t="s">
        <v>10</v>
      </c>
      <c r="J399" s="13" t="s">
        <v>13</v>
      </c>
      <c r="L399" s="13" t="s">
        <v>694</v>
      </c>
      <c r="M399" s="13" t="s">
        <v>695</v>
      </c>
      <c r="N399" s="13" t="s">
        <v>13</v>
      </c>
      <c r="O399" s="13" t="s">
        <v>610</v>
      </c>
      <c r="P399" s="13" t="s">
        <v>247</v>
      </c>
      <c r="Q399" s="13" t="s">
        <v>697</v>
      </c>
      <c r="R399" s="13" t="s">
        <v>242</v>
      </c>
      <c r="S399" s="90" t="s">
        <v>700</v>
      </c>
      <c r="T399" s="18" t="s">
        <v>16</v>
      </c>
      <c r="U399" s="17" t="s">
        <v>4947</v>
      </c>
    </row>
    <row r="400" spans="1:21" x14ac:dyDescent="0.3">
      <c r="A400" s="4" t="str">
        <f t="shared" si="57"/>
        <v>NiN-3.0-V-A-N-LM-GK-W-FI-c</v>
      </c>
      <c r="B400" s="67" t="str">
        <f t="shared" si="59"/>
        <v>LM-FI_c</v>
      </c>
      <c r="C400" s="8" t="s">
        <v>7</v>
      </c>
      <c r="D400" s="9" t="s">
        <v>14</v>
      </c>
      <c r="E400" s="8" t="s">
        <v>0</v>
      </c>
      <c r="F400" s="11" t="s">
        <v>8</v>
      </c>
      <c r="G400" s="11" t="s">
        <v>9</v>
      </c>
      <c r="H400" s="11" t="s">
        <v>4094</v>
      </c>
      <c r="I400" s="11" t="s">
        <v>10</v>
      </c>
      <c r="J400" s="13" t="s">
        <v>13</v>
      </c>
      <c r="L400" s="13" t="s">
        <v>694</v>
      </c>
      <c r="M400" s="13" t="s">
        <v>695</v>
      </c>
      <c r="N400" s="13" t="s">
        <v>13</v>
      </c>
      <c r="O400" s="13" t="s">
        <v>610</v>
      </c>
      <c r="P400" s="13" t="s">
        <v>248</v>
      </c>
      <c r="Q400" s="13" t="s">
        <v>698</v>
      </c>
      <c r="R400" s="13" t="s">
        <v>242</v>
      </c>
      <c r="S400" s="90" t="s">
        <v>701</v>
      </c>
      <c r="T400" s="18" t="s">
        <v>16</v>
      </c>
      <c r="U400" s="17" t="s">
        <v>4948</v>
      </c>
    </row>
    <row r="401" spans="1:21" x14ac:dyDescent="0.3">
      <c r="A401" s="4" t="str">
        <f t="shared" ref="A401" si="60">_xlfn.CONCAT(C401,"-",D401,"-",E401,"-",F401,"-",G401,"-",H401,"-",I401,"-",J401,"-",L401,"-",P401)</f>
        <v>NiN-3.0-V-A-N-LM-GK-W-FI-d</v>
      </c>
      <c r="B401" s="67" t="str">
        <f t="shared" si="59"/>
        <v>LM-FI_d</v>
      </c>
      <c r="C401" s="8" t="s">
        <v>7</v>
      </c>
      <c r="D401" s="9" t="s">
        <v>14</v>
      </c>
      <c r="E401" s="8" t="s">
        <v>0</v>
      </c>
      <c r="F401" s="11" t="s">
        <v>8</v>
      </c>
      <c r="G401" s="11" t="s">
        <v>9</v>
      </c>
      <c r="H401" s="11" t="s">
        <v>4094</v>
      </c>
      <c r="I401" s="11" t="s">
        <v>10</v>
      </c>
      <c r="J401" s="13" t="s">
        <v>13</v>
      </c>
      <c r="L401" s="13" t="s">
        <v>694</v>
      </c>
      <c r="M401" s="13" t="s">
        <v>695</v>
      </c>
      <c r="N401" s="13" t="s">
        <v>13</v>
      </c>
      <c r="O401" s="13" t="s">
        <v>610</v>
      </c>
      <c r="P401" s="13" t="s">
        <v>249</v>
      </c>
      <c r="Q401" s="13" t="s">
        <v>4940</v>
      </c>
      <c r="R401" s="13" t="s">
        <v>242</v>
      </c>
      <c r="S401" s="90" t="s">
        <v>702</v>
      </c>
      <c r="T401" s="18" t="s">
        <v>232</v>
      </c>
      <c r="U401" s="17" t="s">
        <v>4949</v>
      </c>
    </row>
    <row r="402" spans="1:21" x14ac:dyDescent="0.3">
      <c r="A402" s="4" t="str">
        <f t="shared" si="57"/>
        <v>NiN-3.0-V-A-N-LM-GK-W-FI-y</v>
      </c>
      <c r="B402" s="67" t="str">
        <f t="shared" si="59"/>
        <v>LM-FI_y</v>
      </c>
      <c r="C402" s="8" t="s">
        <v>7</v>
      </c>
      <c r="D402" s="9" t="s">
        <v>14</v>
      </c>
      <c r="E402" s="8" t="s">
        <v>0</v>
      </c>
      <c r="F402" s="11" t="s">
        <v>8</v>
      </c>
      <c r="G402" s="11" t="s">
        <v>9</v>
      </c>
      <c r="H402" s="11" t="s">
        <v>4094</v>
      </c>
      <c r="I402" s="11" t="s">
        <v>10</v>
      </c>
      <c r="J402" s="13" t="s">
        <v>13</v>
      </c>
      <c r="L402" s="13" t="s">
        <v>694</v>
      </c>
      <c r="M402" s="13" t="s">
        <v>695</v>
      </c>
      <c r="N402" s="13" t="s">
        <v>13</v>
      </c>
      <c r="O402" s="13" t="s">
        <v>610</v>
      </c>
      <c r="P402" s="13" t="s">
        <v>251</v>
      </c>
      <c r="Q402" s="13" t="s">
        <v>699</v>
      </c>
      <c r="R402" s="13" t="s">
        <v>242</v>
      </c>
      <c r="S402" s="90" t="s">
        <v>702</v>
      </c>
      <c r="T402" s="18" t="s">
        <v>4944</v>
      </c>
      <c r="U402" s="17" t="s">
        <v>4950</v>
      </c>
    </row>
    <row r="403" spans="1:21" x14ac:dyDescent="0.3">
      <c r="A403" s="26" t="str">
        <f t="shared" si="57"/>
        <v>NiN-3.0-V-A-N-LM-GK-W-FT-W</v>
      </c>
      <c r="B403" s="27" t="str">
        <f>_xlfn.CONCAT(H403,"-",L403)</f>
        <v>LM-FT</v>
      </c>
      <c r="C403" s="30" t="s">
        <v>7</v>
      </c>
      <c r="D403" s="32" t="s">
        <v>14</v>
      </c>
      <c r="E403" s="30" t="s">
        <v>0</v>
      </c>
      <c r="F403" s="35" t="s">
        <v>8</v>
      </c>
      <c r="G403" s="35" t="s">
        <v>9</v>
      </c>
      <c r="H403" s="35" t="s">
        <v>4094</v>
      </c>
      <c r="I403" s="35" t="s">
        <v>10</v>
      </c>
      <c r="J403" s="37" t="s">
        <v>13</v>
      </c>
      <c r="K403" s="37"/>
      <c r="L403" s="37" t="s">
        <v>703</v>
      </c>
      <c r="M403" s="37" t="s">
        <v>704</v>
      </c>
      <c r="N403" s="37" t="s">
        <v>13</v>
      </c>
      <c r="O403" s="37" t="s">
        <v>610</v>
      </c>
      <c r="P403" s="37" t="s">
        <v>13</v>
      </c>
      <c r="Q403" s="37"/>
      <c r="R403" s="37" t="s">
        <v>711</v>
      </c>
      <c r="S403" s="42"/>
      <c r="T403" s="42" t="s">
        <v>83</v>
      </c>
      <c r="U403" s="23" t="s">
        <v>568</v>
      </c>
    </row>
    <row r="404" spans="1:21" x14ac:dyDescent="0.3">
      <c r="A404" s="4" t="str">
        <f t="shared" si="57"/>
        <v>NiN-3.0-V-A-N-LM-GK-W-FT-0</v>
      </c>
      <c r="B404" s="67" t="str">
        <f>_xlfn.CONCAT(H404,"-",L404,"_",P404)</f>
        <v>LM-FT_0</v>
      </c>
      <c r="C404" s="8" t="s">
        <v>7</v>
      </c>
      <c r="D404" s="9" t="s">
        <v>14</v>
      </c>
      <c r="E404" s="8" t="s">
        <v>0</v>
      </c>
      <c r="F404" s="11" t="s">
        <v>8</v>
      </c>
      <c r="G404" s="11" t="s">
        <v>9</v>
      </c>
      <c r="H404" s="11" t="s">
        <v>4094</v>
      </c>
      <c r="I404" s="11" t="s">
        <v>10</v>
      </c>
      <c r="J404" s="13" t="s">
        <v>13</v>
      </c>
      <c r="L404" s="13" t="s">
        <v>703</v>
      </c>
      <c r="M404" s="13" t="s">
        <v>704</v>
      </c>
      <c r="N404" s="13" t="s">
        <v>13</v>
      </c>
      <c r="O404" s="13" t="s">
        <v>610</v>
      </c>
      <c r="P404" s="13">
        <v>0</v>
      </c>
      <c r="Q404" s="13" t="s">
        <v>705</v>
      </c>
      <c r="R404" s="13" t="s">
        <v>242</v>
      </c>
      <c r="S404" s="18" t="s">
        <v>81</v>
      </c>
      <c r="T404" s="18" t="s">
        <v>83</v>
      </c>
      <c r="U404" s="17"/>
    </row>
    <row r="405" spans="1:21" x14ac:dyDescent="0.3">
      <c r="A405" s="4" t="str">
        <f t="shared" si="57"/>
        <v>NiN-3.0-V-A-N-LM-GK-W-FT-a</v>
      </c>
      <c r="B405" s="67" t="str">
        <f>_xlfn.CONCAT(H405,"-",L405,"_",P405)</f>
        <v>LM-FT_a</v>
      </c>
      <c r="C405" s="8" t="s">
        <v>7</v>
      </c>
      <c r="D405" s="9" t="s">
        <v>14</v>
      </c>
      <c r="E405" s="8" t="s">
        <v>0</v>
      </c>
      <c r="F405" s="11" t="s">
        <v>8</v>
      </c>
      <c r="G405" s="11" t="s">
        <v>9</v>
      </c>
      <c r="H405" s="11" t="s">
        <v>4094</v>
      </c>
      <c r="I405" s="11" t="s">
        <v>10</v>
      </c>
      <c r="J405" s="13" t="s">
        <v>13</v>
      </c>
      <c r="L405" s="13" t="s">
        <v>703</v>
      </c>
      <c r="M405" s="13" t="s">
        <v>704</v>
      </c>
      <c r="N405" s="13" t="s">
        <v>13</v>
      </c>
      <c r="O405" s="13" t="s">
        <v>610</v>
      </c>
      <c r="P405" s="13" t="s">
        <v>62</v>
      </c>
      <c r="Q405" s="13" t="s">
        <v>706</v>
      </c>
      <c r="R405" s="13" t="s">
        <v>242</v>
      </c>
      <c r="S405" s="18" t="s">
        <v>81</v>
      </c>
      <c r="T405" s="18" t="s">
        <v>83</v>
      </c>
      <c r="U405" s="17"/>
    </row>
    <row r="406" spans="1:21" x14ac:dyDescent="0.3">
      <c r="A406" s="4" t="str">
        <f t="shared" si="57"/>
        <v>NiN-3.0-V-A-N-LM-GK-W-FT-b</v>
      </c>
      <c r="B406" s="67" t="str">
        <f>_xlfn.CONCAT(H406,"-",L406,"_",P406)</f>
        <v>LM-FT_b</v>
      </c>
      <c r="C406" s="8" t="s">
        <v>7</v>
      </c>
      <c r="D406" s="9" t="s">
        <v>14</v>
      </c>
      <c r="E406" s="8" t="s">
        <v>0</v>
      </c>
      <c r="F406" s="11" t="s">
        <v>8</v>
      </c>
      <c r="G406" s="11" t="s">
        <v>9</v>
      </c>
      <c r="H406" s="11" t="s">
        <v>4094</v>
      </c>
      <c r="I406" s="11" t="s">
        <v>10</v>
      </c>
      <c r="J406" s="13" t="s">
        <v>13</v>
      </c>
      <c r="L406" s="13" t="s">
        <v>703</v>
      </c>
      <c r="M406" s="13" t="s">
        <v>704</v>
      </c>
      <c r="N406" s="13" t="s">
        <v>13</v>
      </c>
      <c r="O406" s="13" t="s">
        <v>610</v>
      </c>
      <c r="P406" s="13" t="s">
        <v>247</v>
      </c>
      <c r="Q406" s="13" t="s">
        <v>707</v>
      </c>
      <c r="R406" s="13" t="s">
        <v>242</v>
      </c>
      <c r="S406" s="18" t="s">
        <v>81</v>
      </c>
      <c r="T406" s="18" t="s">
        <v>83</v>
      </c>
      <c r="U406" s="17"/>
    </row>
    <row r="407" spans="1:21" x14ac:dyDescent="0.3">
      <c r="A407" s="26" t="str">
        <f t="shared" si="57"/>
        <v>NiN-3.0-V-A-N-LM-GK-W-FU-W</v>
      </c>
      <c r="B407" s="27" t="str">
        <f>_xlfn.CONCAT(H407,"-",L407)</f>
        <v>LM-FU</v>
      </c>
      <c r="C407" s="30" t="s">
        <v>7</v>
      </c>
      <c r="D407" s="32" t="s">
        <v>14</v>
      </c>
      <c r="E407" s="30" t="s">
        <v>0</v>
      </c>
      <c r="F407" s="35" t="s">
        <v>8</v>
      </c>
      <c r="G407" s="35" t="s">
        <v>9</v>
      </c>
      <c r="H407" s="35" t="s">
        <v>4094</v>
      </c>
      <c r="I407" s="35" t="s">
        <v>10</v>
      </c>
      <c r="J407" s="37" t="s">
        <v>13</v>
      </c>
      <c r="K407" s="37"/>
      <c r="L407" s="37" t="s">
        <v>708</v>
      </c>
      <c r="M407" s="37" t="s">
        <v>709</v>
      </c>
      <c r="N407" s="37" t="s">
        <v>13</v>
      </c>
      <c r="O407" s="37" t="s">
        <v>610</v>
      </c>
      <c r="P407" s="37" t="s">
        <v>13</v>
      </c>
      <c r="Q407" s="37"/>
      <c r="R407" s="37" t="s">
        <v>501</v>
      </c>
      <c r="S407" s="42"/>
      <c r="T407" s="42" t="s">
        <v>83</v>
      </c>
      <c r="U407" s="23" t="s">
        <v>568</v>
      </c>
    </row>
    <row r="408" spans="1:21" x14ac:dyDescent="0.3">
      <c r="A408" s="4" t="str">
        <f t="shared" si="57"/>
        <v>NiN-3.0-V-A-N-LM-GK-W-FU-0</v>
      </c>
      <c r="B408" s="67" t="str">
        <f t="shared" ref="B408:B413" si="61">_xlfn.CONCAT(H408,"-",L408,"_",P408)</f>
        <v>LM-FU_0</v>
      </c>
      <c r="C408" s="8" t="s">
        <v>7</v>
      </c>
      <c r="D408" s="9" t="s">
        <v>14</v>
      </c>
      <c r="E408" s="8" t="s">
        <v>0</v>
      </c>
      <c r="F408" s="11" t="s">
        <v>8</v>
      </c>
      <c r="G408" s="11" t="s">
        <v>9</v>
      </c>
      <c r="H408" s="11" t="s">
        <v>4094</v>
      </c>
      <c r="I408" s="11" t="s">
        <v>10</v>
      </c>
      <c r="J408" s="13" t="s">
        <v>13</v>
      </c>
      <c r="L408" s="13" t="s">
        <v>708</v>
      </c>
      <c r="M408" s="13" t="s">
        <v>709</v>
      </c>
      <c r="N408" s="13" t="s">
        <v>13</v>
      </c>
      <c r="O408" s="13" t="s">
        <v>610</v>
      </c>
      <c r="P408" s="13">
        <v>0</v>
      </c>
      <c r="Q408" s="13" t="s">
        <v>710</v>
      </c>
      <c r="R408" s="13" t="s">
        <v>242</v>
      </c>
      <c r="S408" s="18" t="s">
        <v>81</v>
      </c>
      <c r="T408" s="18" t="s">
        <v>83</v>
      </c>
      <c r="U408" s="17"/>
    </row>
    <row r="409" spans="1:21" x14ac:dyDescent="0.3">
      <c r="A409" s="4" t="str">
        <f t="shared" ref="A409:A415" si="62">_xlfn.CONCAT(C409,"-",D409,"-",E409,"-",F409,"-",G409,"-",H409,"-",I409,"-",J409,"-",L409,"-",P409)</f>
        <v>NiN-3.0-V-A-N-LM-GK-W-FU-a</v>
      </c>
      <c r="B409" s="67" t="str">
        <f t="shared" si="61"/>
        <v>LM-FU_a</v>
      </c>
      <c r="C409" s="8" t="s">
        <v>7</v>
      </c>
      <c r="D409" s="9" t="s">
        <v>14</v>
      </c>
      <c r="E409" s="8" t="s">
        <v>0</v>
      </c>
      <c r="F409" s="11" t="s">
        <v>8</v>
      </c>
      <c r="G409" s="11" t="s">
        <v>9</v>
      </c>
      <c r="H409" s="11" t="s">
        <v>4094</v>
      </c>
      <c r="I409" s="11" t="s">
        <v>10</v>
      </c>
      <c r="J409" s="13" t="s">
        <v>13</v>
      </c>
      <c r="L409" s="13" t="s">
        <v>708</v>
      </c>
      <c r="M409" s="13" t="s">
        <v>709</v>
      </c>
      <c r="N409" s="13" t="s">
        <v>13</v>
      </c>
      <c r="O409" s="13" t="s">
        <v>610</v>
      </c>
      <c r="P409" s="13" t="s">
        <v>62</v>
      </c>
      <c r="Q409" s="13" t="s">
        <v>712</v>
      </c>
      <c r="R409" s="13" t="s">
        <v>242</v>
      </c>
      <c r="S409" s="18" t="s">
        <v>81</v>
      </c>
      <c r="T409" s="18" t="s">
        <v>83</v>
      </c>
      <c r="U409" s="17"/>
    </row>
    <row r="410" spans="1:21" x14ac:dyDescent="0.3">
      <c r="A410" s="4" t="str">
        <f t="shared" si="62"/>
        <v>NiN-3.0-V-A-N-LM-GK-W-FU-b</v>
      </c>
      <c r="B410" s="67" t="str">
        <f t="shared" si="61"/>
        <v>LM-FU_b</v>
      </c>
      <c r="C410" s="8" t="s">
        <v>7</v>
      </c>
      <c r="D410" s="9" t="s">
        <v>14</v>
      </c>
      <c r="E410" s="8" t="s">
        <v>0</v>
      </c>
      <c r="F410" s="11" t="s">
        <v>8</v>
      </c>
      <c r="G410" s="11" t="s">
        <v>9</v>
      </c>
      <c r="H410" s="11" t="s">
        <v>4094</v>
      </c>
      <c r="I410" s="11" t="s">
        <v>10</v>
      </c>
      <c r="J410" s="13" t="s">
        <v>13</v>
      </c>
      <c r="L410" s="13" t="s">
        <v>708</v>
      </c>
      <c r="M410" s="13" t="s">
        <v>709</v>
      </c>
      <c r="N410" s="13" t="s">
        <v>13</v>
      </c>
      <c r="O410" s="13" t="s">
        <v>610</v>
      </c>
      <c r="P410" s="13" t="s">
        <v>247</v>
      </c>
      <c r="Q410" s="13" t="s">
        <v>713</v>
      </c>
      <c r="R410" s="13" t="s">
        <v>242</v>
      </c>
      <c r="S410" s="18" t="s">
        <v>81</v>
      </c>
      <c r="T410" s="18" t="s">
        <v>83</v>
      </c>
      <c r="U410" s="17"/>
    </row>
    <row r="411" spans="1:21" x14ac:dyDescent="0.3">
      <c r="A411" s="4" t="str">
        <f t="shared" si="62"/>
        <v>NiN-3.0-V-A-N-LM-GK-W-FU-c</v>
      </c>
      <c r="B411" s="67" t="str">
        <f t="shared" si="61"/>
        <v>LM-FU_c</v>
      </c>
      <c r="C411" s="8" t="s">
        <v>7</v>
      </c>
      <c r="D411" s="9" t="s">
        <v>14</v>
      </c>
      <c r="E411" s="8" t="s">
        <v>0</v>
      </c>
      <c r="F411" s="11" t="s">
        <v>8</v>
      </c>
      <c r="G411" s="11" t="s">
        <v>9</v>
      </c>
      <c r="H411" s="11" t="s">
        <v>4094</v>
      </c>
      <c r="I411" s="11" t="s">
        <v>10</v>
      </c>
      <c r="J411" s="13" t="s">
        <v>13</v>
      </c>
      <c r="L411" s="13" t="s">
        <v>708</v>
      </c>
      <c r="M411" s="13" t="s">
        <v>709</v>
      </c>
      <c r="N411" s="13" t="s">
        <v>13</v>
      </c>
      <c r="O411" s="13" t="s">
        <v>610</v>
      </c>
      <c r="P411" s="13" t="s">
        <v>248</v>
      </c>
      <c r="Q411" s="13" t="s">
        <v>714</v>
      </c>
      <c r="R411" s="13" t="s">
        <v>242</v>
      </c>
      <c r="S411" s="18" t="s">
        <v>81</v>
      </c>
      <c r="T411" s="18" t="s">
        <v>83</v>
      </c>
      <c r="U411" s="17"/>
    </row>
    <row r="412" spans="1:21" x14ac:dyDescent="0.3">
      <c r="A412" s="4" t="str">
        <f t="shared" si="62"/>
        <v>NiN-3.0-V-A-N-LM-GK-W-FU-d</v>
      </c>
      <c r="B412" s="67" t="str">
        <f t="shared" si="61"/>
        <v>LM-FU_d</v>
      </c>
      <c r="C412" s="8" t="s">
        <v>7</v>
      </c>
      <c r="D412" s="9" t="s">
        <v>14</v>
      </c>
      <c r="E412" s="8" t="s">
        <v>0</v>
      </c>
      <c r="F412" s="11" t="s">
        <v>8</v>
      </c>
      <c r="G412" s="11" t="s">
        <v>9</v>
      </c>
      <c r="H412" s="11" t="s">
        <v>4094</v>
      </c>
      <c r="I412" s="11" t="s">
        <v>10</v>
      </c>
      <c r="J412" s="13" t="s">
        <v>13</v>
      </c>
      <c r="L412" s="13" t="s">
        <v>708</v>
      </c>
      <c r="M412" s="13" t="s">
        <v>709</v>
      </c>
      <c r="N412" s="13" t="s">
        <v>13</v>
      </c>
      <c r="O412" s="13" t="s">
        <v>610</v>
      </c>
      <c r="P412" s="13" t="s">
        <v>249</v>
      </c>
      <c r="Q412" s="13" t="s">
        <v>715</v>
      </c>
      <c r="R412" s="13" t="s">
        <v>242</v>
      </c>
      <c r="S412" s="18" t="s">
        <v>81</v>
      </c>
      <c r="T412" s="18" t="s">
        <v>83</v>
      </c>
      <c r="U412" s="17"/>
    </row>
    <row r="413" spans="1:21" x14ac:dyDescent="0.3">
      <c r="A413" s="4" t="str">
        <f t="shared" si="62"/>
        <v>NiN-3.0-V-A-N-LM-GK-W-FU-y</v>
      </c>
      <c r="B413" s="67" t="str">
        <f t="shared" si="61"/>
        <v>LM-FU_y</v>
      </c>
      <c r="C413" s="8" t="s">
        <v>7</v>
      </c>
      <c r="D413" s="9" t="s">
        <v>14</v>
      </c>
      <c r="E413" s="8" t="s">
        <v>0</v>
      </c>
      <c r="F413" s="11" t="s">
        <v>8</v>
      </c>
      <c r="G413" s="11" t="s">
        <v>9</v>
      </c>
      <c r="H413" s="11" t="s">
        <v>4094</v>
      </c>
      <c r="I413" s="11" t="s">
        <v>10</v>
      </c>
      <c r="J413" s="13" t="s">
        <v>13</v>
      </c>
      <c r="L413" s="13" t="s">
        <v>708</v>
      </c>
      <c r="M413" s="13" t="s">
        <v>709</v>
      </c>
      <c r="N413" s="13" t="s">
        <v>13</v>
      </c>
      <c r="O413" s="13" t="s">
        <v>610</v>
      </c>
      <c r="P413" s="13" t="s">
        <v>251</v>
      </c>
      <c r="Q413" s="13" t="s">
        <v>716</v>
      </c>
      <c r="R413" s="13" t="s">
        <v>242</v>
      </c>
      <c r="S413" s="18" t="s">
        <v>81</v>
      </c>
      <c r="T413" s="18" t="s">
        <v>83</v>
      </c>
      <c r="U413" s="17"/>
    </row>
    <row r="414" spans="1:21" x14ac:dyDescent="0.3">
      <c r="A414" s="26" t="str">
        <f t="shared" si="62"/>
        <v>NiN-3.0-V-A-N-LM-GK-W-GS-W</v>
      </c>
      <c r="B414" s="27" t="str">
        <f>_xlfn.CONCAT(H414,"-",L414)</f>
        <v>LM-GS</v>
      </c>
      <c r="C414" s="30" t="s">
        <v>7</v>
      </c>
      <c r="D414" s="32" t="s">
        <v>14</v>
      </c>
      <c r="E414" s="30" t="s">
        <v>0</v>
      </c>
      <c r="F414" s="35" t="s">
        <v>8</v>
      </c>
      <c r="G414" s="35" t="s">
        <v>9</v>
      </c>
      <c r="H414" s="35" t="s">
        <v>4094</v>
      </c>
      <c r="I414" s="35" t="s">
        <v>10</v>
      </c>
      <c r="J414" s="37" t="s">
        <v>13</v>
      </c>
      <c r="K414" s="37"/>
      <c r="L414" s="37" t="s">
        <v>719</v>
      </c>
      <c r="M414" s="37" t="s">
        <v>720</v>
      </c>
      <c r="N414" s="37" t="s">
        <v>13</v>
      </c>
      <c r="O414" s="37" t="s">
        <v>610</v>
      </c>
      <c r="P414" s="37" t="s">
        <v>13</v>
      </c>
      <c r="Q414" s="37"/>
      <c r="R414" s="37" t="s">
        <v>501</v>
      </c>
      <c r="S414" s="42" t="s">
        <v>719</v>
      </c>
      <c r="T414" s="42"/>
      <c r="U414" s="23"/>
    </row>
    <row r="415" spans="1:21" x14ac:dyDescent="0.3">
      <c r="A415" s="4" t="str">
        <f t="shared" si="62"/>
        <v>NiN-3.0-V-A-N-LM-GK-W-GS-0</v>
      </c>
      <c r="B415" s="67" t="str">
        <f t="shared" ref="B415:B420" si="63">_xlfn.CONCAT(H415,"-",L415,"_",P415)</f>
        <v>LM-GS_0</v>
      </c>
      <c r="C415" s="8" t="s">
        <v>7</v>
      </c>
      <c r="D415" s="9" t="s">
        <v>14</v>
      </c>
      <c r="E415" s="8" t="s">
        <v>0</v>
      </c>
      <c r="F415" s="11" t="s">
        <v>8</v>
      </c>
      <c r="G415" s="11" t="s">
        <v>9</v>
      </c>
      <c r="H415" s="11" t="s">
        <v>4094</v>
      </c>
      <c r="I415" s="11" t="s">
        <v>10</v>
      </c>
      <c r="J415" s="13" t="s">
        <v>13</v>
      </c>
      <c r="L415" s="13" t="s">
        <v>719</v>
      </c>
      <c r="M415" s="13" t="s">
        <v>720</v>
      </c>
      <c r="N415" s="13" t="s">
        <v>13</v>
      </c>
      <c r="O415" s="13" t="s">
        <v>610</v>
      </c>
      <c r="P415" s="13">
        <v>0</v>
      </c>
      <c r="Q415" s="13" t="s">
        <v>721</v>
      </c>
      <c r="R415" s="13" t="s">
        <v>242</v>
      </c>
      <c r="S415" s="90" t="s">
        <v>727</v>
      </c>
      <c r="T415" s="18" t="s">
        <v>16</v>
      </c>
      <c r="U415" s="17"/>
    </row>
    <row r="416" spans="1:21" x14ac:dyDescent="0.3">
      <c r="A416" s="4" t="str">
        <f t="shared" ref="A416:A447" si="64">_xlfn.CONCAT(C416,"-",D416,"-",E416,"-",F416,"-",G416,"-",H416,"-",I416,"-",J416,"-",L416,"-",P416)</f>
        <v>NiN-3.0-V-A-N-LM-GK-W-GS-a</v>
      </c>
      <c r="B416" s="67" t="str">
        <f t="shared" si="63"/>
        <v>LM-GS_a</v>
      </c>
      <c r="C416" s="8" t="s">
        <v>7</v>
      </c>
      <c r="D416" s="9" t="s">
        <v>14</v>
      </c>
      <c r="E416" s="8" t="s">
        <v>0</v>
      </c>
      <c r="F416" s="11" t="s">
        <v>8</v>
      </c>
      <c r="G416" s="11" t="s">
        <v>9</v>
      </c>
      <c r="H416" s="11" t="s">
        <v>4094</v>
      </c>
      <c r="I416" s="11" t="s">
        <v>10</v>
      </c>
      <c r="J416" s="13" t="s">
        <v>13</v>
      </c>
      <c r="L416" s="13" t="s">
        <v>719</v>
      </c>
      <c r="M416" s="13" t="s">
        <v>720</v>
      </c>
      <c r="N416" s="13" t="s">
        <v>13</v>
      </c>
      <c r="O416" s="13" t="s">
        <v>610</v>
      </c>
      <c r="P416" s="13" t="s">
        <v>62</v>
      </c>
      <c r="Q416" s="13" t="s">
        <v>722</v>
      </c>
      <c r="R416" s="13" t="s">
        <v>242</v>
      </c>
      <c r="S416" s="90" t="s">
        <v>728</v>
      </c>
      <c r="T416" s="18" t="s">
        <v>16</v>
      </c>
      <c r="U416" s="17"/>
    </row>
    <row r="417" spans="1:21" x14ac:dyDescent="0.3">
      <c r="A417" s="4" t="str">
        <f t="shared" si="64"/>
        <v>NiN-3.0-V-A-N-LM-GK-W-GS-b</v>
      </c>
      <c r="B417" s="67" t="str">
        <f t="shared" si="63"/>
        <v>LM-GS_b</v>
      </c>
      <c r="C417" s="8" t="s">
        <v>7</v>
      </c>
      <c r="D417" s="9" t="s">
        <v>14</v>
      </c>
      <c r="E417" s="8" t="s">
        <v>0</v>
      </c>
      <c r="F417" s="11" t="s">
        <v>8</v>
      </c>
      <c r="G417" s="11" t="s">
        <v>9</v>
      </c>
      <c r="H417" s="11" t="s">
        <v>4094</v>
      </c>
      <c r="I417" s="11" t="s">
        <v>10</v>
      </c>
      <c r="J417" s="13" t="s">
        <v>13</v>
      </c>
      <c r="L417" s="13" t="s">
        <v>719</v>
      </c>
      <c r="M417" s="13" t="s">
        <v>720</v>
      </c>
      <c r="N417" s="13" t="s">
        <v>13</v>
      </c>
      <c r="O417" s="13" t="s">
        <v>610</v>
      </c>
      <c r="P417" s="13" t="s">
        <v>247</v>
      </c>
      <c r="Q417" s="13" t="s">
        <v>723</v>
      </c>
      <c r="R417" s="13" t="s">
        <v>242</v>
      </c>
      <c r="S417" s="90" t="s">
        <v>729</v>
      </c>
      <c r="T417" s="18" t="s">
        <v>16</v>
      </c>
      <c r="U417" s="17"/>
    </row>
    <row r="418" spans="1:21" x14ac:dyDescent="0.3">
      <c r="A418" s="4" t="str">
        <f t="shared" si="64"/>
        <v>NiN-3.0-V-A-N-LM-GK-W-GS-c</v>
      </c>
      <c r="B418" s="67" t="str">
        <f t="shared" si="63"/>
        <v>LM-GS_c</v>
      </c>
      <c r="C418" s="8" t="s">
        <v>7</v>
      </c>
      <c r="D418" s="9" t="s">
        <v>14</v>
      </c>
      <c r="E418" s="8" t="s">
        <v>0</v>
      </c>
      <c r="F418" s="11" t="s">
        <v>8</v>
      </c>
      <c r="G418" s="11" t="s">
        <v>9</v>
      </c>
      <c r="H418" s="11" t="s">
        <v>4094</v>
      </c>
      <c r="I418" s="11" t="s">
        <v>10</v>
      </c>
      <c r="J418" s="13" t="s">
        <v>13</v>
      </c>
      <c r="L418" s="13" t="s">
        <v>719</v>
      </c>
      <c r="M418" s="13" t="s">
        <v>720</v>
      </c>
      <c r="N418" s="13" t="s">
        <v>13</v>
      </c>
      <c r="O418" s="13" t="s">
        <v>610</v>
      </c>
      <c r="P418" s="13" t="s">
        <v>248</v>
      </c>
      <c r="Q418" s="13" t="s">
        <v>724</v>
      </c>
      <c r="R418" s="13" t="s">
        <v>242</v>
      </c>
      <c r="S418" s="90" t="s">
        <v>730</v>
      </c>
      <c r="T418" s="18" t="s">
        <v>16</v>
      </c>
      <c r="U418" s="17"/>
    </row>
    <row r="419" spans="1:21" x14ac:dyDescent="0.3">
      <c r="A419" s="4" t="str">
        <f t="shared" si="64"/>
        <v>NiN-3.0-V-A-N-LM-GK-W-GS-d</v>
      </c>
      <c r="B419" s="67" t="str">
        <f t="shared" si="63"/>
        <v>LM-GS_d</v>
      </c>
      <c r="C419" s="8" t="s">
        <v>7</v>
      </c>
      <c r="D419" s="9" t="s">
        <v>14</v>
      </c>
      <c r="E419" s="8" t="s">
        <v>0</v>
      </c>
      <c r="F419" s="11" t="s">
        <v>8</v>
      </c>
      <c r="G419" s="11" t="s">
        <v>9</v>
      </c>
      <c r="H419" s="11" t="s">
        <v>4094</v>
      </c>
      <c r="I419" s="11" t="s">
        <v>10</v>
      </c>
      <c r="J419" s="13" t="s">
        <v>13</v>
      </c>
      <c r="L419" s="13" t="s">
        <v>719</v>
      </c>
      <c r="M419" s="13" t="s">
        <v>720</v>
      </c>
      <c r="N419" s="13" t="s">
        <v>13</v>
      </c>
      <c r="O419" s="13" t="s">
        <v>610</v>
      </c>
      <c r="P419" s="13" t="s">
        <v>249</v>
      </c>
      <c r="Q419" s="13" t="s">
        <v>725</v>
      </c>
      <c r="R419" s="13" t="s">
        <v>242</v>
      </c>
      <c r="S419" s="90" t="s">
        <v>731</v>
      </c>
      <c r="T419" s="18" t="s">
        <v>16</v>
      </c>
      <c r="U419" s="17"/>
    </row>
    <row r="420" spans="1:21" x14ac:dyDescent="0.3">
      <c r="A420" s="4" t="str">
        <f t="shared" si="64"/>
        <v>NiN-3.0-V-A-N-LM-GK-W-GS-y</v>
      </c>
      <c r="B420" s="67" t="str">
        <f t="shared" si="63"/>
        <v>LM-GS_y</v>
      </c>
      <c r="C420" s="8" t="s">
        <v>7</v>
      </c>
      <c r="D420" s="9" t="s">
        <v>14</v>
      </c>
      <c r="E420" s="8" t="s">
        <v>0</v>
      </c>
      <c r="F420" s="11" t="s">
        <v>8</v>
      </c>
      <c r="G420" s="11" t="s">
        <v>9</v>
      </c>
      <c r="H420" s="11" t="s">
        <v>4094</v>
      </c>
      <c r="I420" s="11" t="s">
        <v>10</v>
      </c>
      <c r="J420" s="13" t="s">
        <v>13</v>
      </c>
      <c r="L420" s="13" t="s">
        <v>719</v>
      </c>
      <c r="M420" s="13" t="s">
        <v>720</v>
      </c>
      <c r="N420" s="13" t="s">
        <v>13</v>
      </c>
      <c r="O420" s="13" t="s">
        <v>610</v>
      </c>
      <c r="P420" s="13" t="s">
        <v>251</v>
      </c>
      <c r="Q420" s="13" t="s">
        <v>726</v>
      </c>
      <c r="R420" s="13" t="s">
        <v>242</v>
      </c>
      <c r="S420" s="90" t="s">
        <v>732</v>
      </c>
      <c r="T420" s="18" t="s">
        <v>16</v>
      </c>
      <c r="U420" s="17"/>
    </row>
    <row r="421" spans="1:21" x14ac:dyDescent="0.3">
      <c r="A421" s="26" t="str">
        <f t="shared" si="64"/>
        <v>NiN-3.0-V-A-N-LM-GK-W-HF-W</v>
      </c>
      <c r="B421" s="27" t="str">
        <f>_xlfn.CONCAT(H421,"-",L421)</f>
        <v>LM-HF</v>
      </c>
      <c r="C421" s="30" t="s">
        <v>7</v>
      </c>
      <c r="D421" s="32" t="s">
        <v>14</v>
      </c>
      <c r="E421" s="30" t="s">
        <v>0</v>
      </c>
      <c r="F421" s="35" t="s">
        <v>8</v>
      </c>
      <c r="G421" s="35" t="s">
        <v>9</v>
      </c>
      <c r="H421" s="35" t="s">
        <v>4094</v>
      </c>
      <c r="I421" s="35" t="s">
        <v>10</v>
      </c>
      <c r="J421" s="37" t="s">
        <v>13</v>
      </c>
      <c r="K421" s="37"/>
      <c r="L421" s="37" t="s">
        <v>432</v>
      </c>
      <c r="M421" s="37" t="s">
        <v>433</v>
      </c>
      <c r="N421" s="37" t="s">
        <v>13</v>
      </c>
      <c r="O421" s="37" t="s">
        <v>610</v>
      </c>
      <c r="P421" s="37" t="s">
        <v>13</v>
      </c>
      <c r="Q421" s="37"/>
      <c r="R421" s="37" t="s">
        <v>434</v>
      </c>
      <c r="S421" s="42" t="s">
        <v>432</v>
      </c>
      <c r="T421" s="42"/>
      <c r="U421" s="23" t="s">
        <v>472</v>
      </c>
    </row>
    <row r="422" spans="1:21" x14ac:dyDescent="0.3">
      <c r="A422" s="4" t="str">
        <f t="shared" si="64"/>
        <v>NiN-3.0-V-A-N-LM-GK-W-HF-0</v>
      </c>
      <c r="B422" s="67" t="str">
        <f t="shared" ref="B422:B427" si="65">_xlfn.CONCAT(H422,"-",L422,"_",P422)</f>
        <v>LM-HF_0</v>
      </c>
      <c r="C422" s="8" t="s">
        <v>7</v>
      </c>
      <c r="D422" s="9" t="s">
        <v>14</v>
      </c>
      <c r="E422" s="8" t="s">
        <v>0</v>
      </c>
      <c r="F422" s="11" t="s">
        <v>8</v>
      </c>
      <c r="G422" s="11" t="s">
        <v>9</v>
      </c>
      <c r="H422" s="11" t="s">
        <v>4094</v>
      </c>
      <c r="I422" s="11" t="s">
        <v>10</v>
      </c>
      <c r="J422" s="13" t="s">
        <v>13</v>
      </c>
      <c r="L422" s="13" t="s">
        <v>432</v>
      </c>
      <c r="M422" s="13" t="s">
        <v>433</v>
      </c>
      <c r="N422" s="13" t="s">
        <v>13</v>
      </c>
      <c r="O422" s="13" t="s">
        <v>610</v>
      </c>
      <c r="P422" s="13">
        <v>0</v>
      </c>
      <c r="Q422" s="13" t="s">
        <v>466</v>
      </c>
      <c r="R422" s="13" t="s">
        <v>242</v>
      </c>
      <c r="S422" s="90" t="s">
        <v>435</v>
      </c>
      <c r="T422" s="18" t="s">
        <v>16</v>
      </c>
      <c r="U422" s="17"/>
    </row>
    <row r="423" spans="1:21" x14ac:dyDescent="0.3">
      <c r="A423" s="4" t="str">
        <f t="shared" si="64"/>
        <v>NiN-3.0-V-A-N-LM-GK-W-HF-a</v>
      </c>
      <c r="B423" s="67" t="str">
        <f t="shared" si="65"/>
        <v>LM-HF_a</v>
      </c>
      <c r="C423" s="8" t="s">
        <v>7</v>
      </c>
      <c r="D423" s="9" t="s">
        <v>14</v>
      </c>
      <c r="E423" s="8" t="s">
        <v>0</v>
      </c>
      <c r="F423" s="11" t="s">
        <v>8</v>
      </c>
      <c r="G423" s="11" t="s">
        <v>9</v>
      </c>
      <c r="H423" s="11" t="s">
        <v>4094</v>
      </c>
      <c r="I423" s="11" t="s">
        <v>10</v>
      </c>
      <c r="J423" s="13" t="s">
        <v>13</v>
      </c>
      <c r="L423" s="13" t="s">
        <v>432</v>
      </c>
      <c r="M423" s="13" t="s">
        <v>433</v>
      </c>
      <c r="N423" s="13" t="s">
        <v>13</v>
      </c>
      <c r="O423" s="13" t="s">
        <v>610</v>
      </c>
      <c r="P423" s="13" t="s">
        <v>62</v>
      </c>
      <c r="Q423" s="13" t="s">
        <v>467</v>
      </c>
      <c r="R423" s="13" t="s">
        <v>242</v>
      </c>
      <c r="S423" s="90" t="s">
        <v>436</v>
      </c>
      <c r="T423" s="18" t="s">
        <v>264</v>
      </c>
      <c r="U423" s="17" t="s">
        <v>490</v>
      </c>
    </row>
    <row r="424" spans="1:21" x14ac:dyDescent="0.3">
      <c r="A424" s="4" t="str">
        <f t="shared" si="64"/>
        <v>NiN-3.0-V-A-N-LM-GK-W-HF-b</v>
      </c>
      <c r="B424" s="67" t="str">
        <f t="shared" si="65"/>
        <v>LM-HF_b</v>
      </c>
      <c r="C424" s="8" t="s">
        <v>7</v>
      </c>
      <c r="D424" s="9" t="s">
        <v>14</v>
      </c>
      <c r="E424" s="8" t="s">
        <v>0</v>
      </c>
      <c r="F424" s="11" t="s">
        <v>8</v>
      </c>
      <c r="G424" s="11" t="s">
        <v>9</v>
      </c>
      <c r="H424" s="11" t="s">
        <v>4094</v>
      </c>
      <c r="I424" s="11" t="s">
        <v>10</v>
      </c>
      <c r="J424" s="13" t="s">
        <v>13</v>
      </c>
      <c r="L424" s="13" t="s">
        <v>432</v>
      </c>
      <c r="M424" s="13" t="s">
        <v>433</v>
      </c>
      <c r="N424" s="13" t="s">
        <v>13</v>
      </c>
      <c r="O424" s="13" t="s">
        <v>610</v>
      </c>
      <c r="P424" s="13" t="s">
        <v>247</v>
      </c>
      <c r="Q424" s="13" t="s">
        <v>468</v>
      </c>
      <c r="R424" s="13" t="s">
        <v>242</v>
      </c>
      <c r="S424" s="90" t="s">
        <v>436</v>
      </c>
      <c r="T424" s="18" t="s">
        <v>264</v>
      </c>
      <c r="U424" s="17" t="s">
        <v>490</v>
      </c>
    </row>
    <row r="425" spans="1:21" x14ac:dyDescent="0.3">
      <c r="A425" s="4" t="str">
        <f t="shared" si="64"/>
        <v>NiN-3.0-V-A-N-LM-GK-W-HF-c</v>
      </c>
      <c r="B425" s="67" t="str">
        <f t="shared" si="65"/>
        <v>LM-HF_c</v>
      </c>
      <c r="C425" s="8" t="s">
        <v>7</v>
      </c>
      <c r="D425" s="9" t="s">
        <v>14</v>
      </c>
      <c r="E425" s="8" t="s">
        <v>0</v>
      </c>
      <c r="F425" s="11" t="s">
        <v>8</v>
      </c>
      <c r="G425" s="11" t="s">
        <v>9</v>
      </c>
      <c r="H425" s="11" t="s">
        <v>4094</v>
      </c>
      <c r="I425" s="11" t="s">
        <v>10</v>
      </c>
      <c r="J425" s="13" t="s">
        <v>13</v>
      </c>
      <c r="L425" s="13" t="s">
        <v>432</v>
      </c>
      <c r="M425" s="13" t="s">
        <v>433</v>
      </c>
      <c r="N425" s="13" t="s">
        <v>13</v>
      </c>
      <c r="O425" s="13" t="s">
        <v>610</v>
      </c>
      <c r="P425" s="13" t="s">
        <v>248</v>
      </c>
      <c r="Q425" s="13" t="s">
        <v>469</v>
      </c>
      <c r="R425" s="13" t="s">
        <v>242</v>
      </c>
      <c r="S425" s="90" t="s">
        <v>436</v>
      </c>
      <c r="T425" s="18" t="s">
        <v>264</v>
      </c>
      <c r="U425" s="17" t="s">
        <v>490</v>
      </c>
    </row>
    <row r="426" spans="1:21" x14ac:dyDescent="0.3">
      <c r="A426" s="4" t="str">
        <f t="shared" si="64"/>
        <v>NiN-3.0-V-A-N-LM-GK-W-HF-d</v>
      </c>
      <c r="B426" s="67" t="str">
        <f t="shared" si="65"/>
        <v>LM-HF_d</v>
      </c>
      <c r="C426" s="8" t="s">
        <v>7</v>
      </c>
      <c r="D426" s="9" t="s">
        <v>14</v>
      </c>
      <c r="E426" s="8" t="s">
        <v>0</v>
      </c>
      <c r="F426" s="11" t="s">
        <v>8</v>
      </c>
      <c r="G426" s="11" t="s">
        <v>9</v>
      </c>
      <c r="H426" s="11" t="s">
        <v>4094</v>
      </c>
      <c r="I426" s="11" t="s">
        <v>10</v>
      </c>
      <c r="J426" s="13" t="s">
        <v>13</v>
      </c>
      <c r="L426" s="13" t="s">
        <v>432</v>
      </c>
      <c r="M426" s="13" t="s">
        <v>433</v>
      </c>
      <c r="N426" s="13" t="s">
        <v>13</v>
      </c>
      <c r="O426" s="13" t="s">
        <v>610</v>
      </c>
      <c r="P426" s="13" t="s">
        <v>249</v>
      </c>
      <c r="Q426" s="13" t="s">
        <v>470</v>
      </c>
      <c r="R426" s="13" t="s">
        <v>242</v>
      </c>
      <c r="S426" s="90" t="s">
        <v>437</v>
      </c>
      <c r="T426" s="18" t="s">
        <v>16</v>
      </c>
      <c r="U426" s="17"/>
    </row>
    <row r="427" spans="1:21" x14ac:dyDescent="0.3">
      <c r="A427" s="4" t="str">
        <f t="shared" si="64"/>
        <v>NiN-3.0-V-A-N-LM-GK-W-HF-z</v>
      </c>
      <c r="B427" s="67" t="str">
        <f t="shared" si="65"/>
        <v>LM-HF_z</v>
      </c>
      <c r="C427" s="8" t="s">
        <v>7</v>
      </c>
      <c r="D427" s="9" t="s">
        <v>14</v>
      </c>
      <c r="E427" s="8" t="s">
        <v>0</v>
      </c>
      <c r="F427" s="11" t="s">
        <v>8</v>
      </c>
      <c r="G427" s="11" t="s">
        <v>9</v>
      </c>
      <c r="H427" s="11" t="s">
        <v>4094</v>
      </c>
      <c r="I427" s="11" t="s">
        <v>10</v>
      </c>
      <c r="J427" s="13" t="s">
        <v>13</v>
      </c>
      <c r="L427" s="13" t="s">
        <v>432</v>
      </c>
      <c r="M427" s="13" t="s">
        <v>433</v>
      </c>
      <c r="N427" s="13" t="s">
        <v>13</v>
      </c>
      <c r="O427" s="13" t="s">
        <v>610</v>
      </c>
      <c r="P427" s="13" t="s">
        <v>419</v>
      </c>
      <c r="Q427" s="13" t="s">
        <v>471</v>
      </c>
      <c r="R427" s="13" t="s">
        <v>242</v>
      </c>
      <c r="S427" s="90" t="s">
        <v>438</v>
      </c>
      <c r="T427" s="18" t="s">
        <v>16</v>
      </c>
      <c r="U427" s="17"/>
    </row>
    <row r="428" spans="1:21" x14ac:dyDescent="0.3">
      <c r="A428" s="26" t="str">
        <f t="shared" si="64"/>
        <v>NiN-3.0-V-A-N-LM-GK-W-HU-W</v>
      </c>
      <c r="B428" s="27" t="str">
        <f>_xlfn.CONCAT(H428,"-",L428)</f>
        <v>LM-HU</v>
      </c>
      <c r="C428" s="30" t="s">
        <v>7</v>
      </c>
      <c r="D428" s="32" t="s">
        <v>14</v>
      </c>
      <c r="E428" s="30" t="s">
        <v>0</v>
      </c>
      <c r="F428" s="35" t="s">
        <v>8</v>
      </c>
      <c r="G428" s="35" t="s">
        <v>9</v>
      </c>
      <c r="H428" s="35" t="s">
        <v>4094</v>
      </c>
      <c r="I428" s="35" t="s">
        <v>10</v>
      </c>
      <c r="J428" s="37" t="s">
        <v>13</v>
      </c>
      <c r="K428" s="37"/>
      <c r="L428" s="37" t="s">
        <v>733</v>
      </c>
      <c r="M428" s="37" t="s">
        <v>734</v>
      </c>
      <c r="N428" s="37" t="s">
        <v>13</v>
      </c>
      <c r="O428" s="37" t="s">
        <v>610</v>
      </c>
      <c r="P428" s="37" t="s">
        <v>13</v>
      </c>
      <c r="Q428" s="37"/>
      <c r="R428" s="37" t="s">
        <v>409</v>
      </c>
      <c r="S428" s="42" t="s">
        <v>733</v>
      </c>
      <c r="T428" s="42"/>
      <c r="U428" s="23"/>
    </row>
    <row r="429" spans="1:21" x14ac:dyDescent="0.3">
      <c r="A429" s="4" t="str">
        <f t="shared" si="64"/>
        <v>NiN-3.0-V-A-N-LM-GK-W-HU-0</v>
      </c>
      <c r="B429" s="67" t="str">
        <f>_xlfn.CONCAT(H429,"-",L429,"_",P429)</f>
        <v>LM-HU_0</v>
      </c>
      <c r="C429" s="8" t="s">
        <v>7</v>
      </c>
      <c r="D429" s="9" t="s">
        <v>14</v>
      </c>
      <c r="E429" s="8" t="s">
        <v>0</v>
      </c>
      <c r="F429" s="11" t="s">
        <v>8</v>
      </c>
      <c r="G429" s="11" t="s">
        <v>9</v>
      </c>
      <c r="H429" s="11" t="s">
        <v>4094</v>
      </c>
      <c r="I429" s="11" t="s">
        <v>10</v>
      </c>
      <c r="J429" s="13" t="s">
        <v>13</v>
      </c>
      <c r="L429" s="13" t="s">
        <v>733</v>
      </c>
      <c r="M429" s="13" t="s">
        <v>734</v>
      </c>
      <c r="N429" s="13" t="s">
        <v>13</v>
      </c>
      <c r="O429" s="13" t="s">
        <v>610</v>
      </c>
      <c r="P429" s="13">
        <v>0</v>
      </c>
      <c r="Q429" s="13" t="s">
        <v>738</v>
      </c>
      <c r="R429" s="13" t="s">
        <v>242</v>
      </c>
      <c r="S429" s="90" t="s">
        <v>740</v>
      </c>
      <c r="T429" s="18" t="s">
        <v>16</v>
      </c>
      <c r="U429" s="17"/>
    </row>
    <row r="430" spans="1:21" x14ac:dyDescent="0.3">
      <c r="A430" s="4" t="str">
        <f t="shared" si="64"/>
        <v>NiN-3.0-V-A-N-LM-GK-W-HU-a</v>
      </c>
      <c r="B430" s="67" t="str">
        <f>_xlfn.CONCAT(H430,"-",L430,"_",P430)</f>
        <v>LM-HU_a</v>
      </c>
      <c r="C430" s="8" t="s">
        <v>7</v>
      </c>
      <c r="D430" s="9" t="s">
        <v>14</v>
      </c>
      <c r="E430" s="8" t="s">
        <v>0</v>
      </c>
      <c r="F430" s="11" t="s">
        <v>8</v>
      </c>
      <c r="G430" s="11" t="s">
        <v>9</v>
      </c>
      <c r="H430" s="11" t="s">
        <v>4094</v>
      </c>
      <c r="I430" s="11" t="s">
        <v>10</v>
      </c>
      <c r="J430" s="13" t="s">
        <v>13</v>
      </c>
      <c r="L430" s="13" t="s">
        <v>733</v>
      </c>
      <c r="M430" s="13" t="s">
        <v>734</v>
      </c>
      <c r="N430" s="13" t="s">
        <v>13</v>
      </c>
      <c r="O430" s="13" t="s">
        <v>610</v>
      </c>
      <c r="P430" s="13" t="s">
        <v>62</v>
      </c>
      <c r="Q430" s="13" t="s">
        <v>745</v>
      </c>
      <c r="R430" s="13" t="s">
        <v>242</v>
      </c>
      <c r="S430" s="90" t="s">
        <v>741</v>
      </c>
      <c r="T430" s="18" t="s">
        <v>16</v>
      </c>
      <c r="U430" s="17"/>
    </row>
    <row r="431" spans="1:21" x14ac:dyDescent="0.3">
      <c r="A431" s="4" t="str">
        <f t="shared" si="64"/>
        <v>NiN-3.0-V-A-N-LM-GK-W-HU-b</v>
      </c>
      <c r="B431" s="67" t="str">
        <f>_xlfn.CONCAT(H431,"-",L431,"_",P431)</f>
        <v>LM-HU_b</v>
      </c>
      <c r="C431" s="8" t="s">
        <v>7</v>
      </c>
      <c r="D431" s="9" t="s">
        <v>14</v>
      </c>
      <c r="E431" s="8" t="s">
        <v>0</v>
      </c>
      <c r="F431" s="11" t="s">
        <v>8</v>
      </c>
      <c r="G431" s="11" t="s">
        <v>9</v>
      </c>
      <c r="H431" s="11" t="s">
        <v>4094</v>
      </c>
      <c r="I431" s="11" t="s">
        <v>10</v>
      </c>
      <c r="J431" s="13" t="s">
        <v>13</v>
      </c>
      <c r="L431" s="13" t="s">
        <v>733</v>
      </c>
      <c r="M431" s="13" t="s">
        <v>734</v>
      </c>
      <c r="N431" s="13" t="s">
        <v>13</v>
      </c>
      <c r="O431" s="13" t="s">
        <v>610</v>
      </c>
      <c r="P431" s="13" t="s">
        <v>247</v>
      </c>
      <c r="Q431" s="13" t="s">
        <v>746</v>
      </c>
      <c r="R431" s="13" t="s">
        <v>242</v>
      </c>
      <c r="S431" s="90" t="s">
        <v>742</v>
      </c>
      <c r="T431" s="18" t="s">
        <v>16</v>
      </c>
      <c r="U431" s="17"/>
    </row>
    <row r="432" spans="1:21" x14ac:dyDescent="0.3">
      <c r="A432" s="4" t="str">
        <f t="shared" si="64"/>
        <v>NiN-3.0-V-A-N-LM-GK-W-HU-c</v>
      </c>
      <c r="B432" s="67" t="str">
        <f>_xlfn.CONCAT(H432,"-",L432,"_",P432)</f>
        <v>LM-HU_c</v>
      </c>
      <c r="C432" s="8" t="s">
        <v>7</v>
      </c>
      <c r="D432" s="9" t="s">
        <v>14</v>
      </c>
      <c r="E432" s="8" t="s">
        <v>0</v>
      </c>
      <c r="F432" s="11" t="s">
        <v>8</v>
      </c>
      <c r="G432" s="11" t="s">
        <v>9</v>
      </c>
      <c r="H432" s="11" t="s">
        <v>4094</v>
      </c>
      <c r="I432" s="11" t="s">
        <v>10</v>
      </c>
      <c r="J432" s="13" t="s">
        <v>13</v>
      </c>
      <c r="L432" s="13" t="s">
        <v>733</v>
      </c>
      <c r="M432" s="13" t="s">
        <v>734</v>
      </c>
      <c r="N432" s="13" t="s">
        <v>13</v>
      </c>
      <c r="O432" s="13" t="s">
        <v>610</v>
      </c>
      <c r="P432" s="13" t="s">
        <v>248</v>
      </c>
      <c r="Q432" s="13" t="s">
        <v>747</v>
      </c>
      <c r="R432" s="13" t="s">
        <v>242</v>
      </c>
      <c r="S432" s="90" t="s">
        <v>743</v>
      </c>
      <c r="T432" s="18" t="s">
        <v>16</v>
      </c>
      <c r="U432" s="17"/>
    </row>
    <row r="433" spans="1:21" x14ac:dyDescent="0.3">
      <c r="A433" s="4" t="str">
        <f t="shared" si="64"/>
        <v>NiN-3.0-V-A-N-LM-GK-W-HU-y</v>
      </c>
      <c r="B433" s="67" t="str">
        <f>_xlfn.CONCAT(H433,"-",L433,"_",P433)</f>
        <v>LM-HU_y</v>
      </c>
      <c r="C433" s="8" t="s">
        <v>7</v>
      </c>
      <c r="D433" s="9" t="s">
        <v>14</v>
      </c>
      <c r="E433" s="8" t="s">
        <v>0</v>
      </c>
      <c r="F433" s="11" t="s">
        <v>8</v>
      </c>
      <c r="G433" s="11" t="s">
        <v>9</v>
      </c>
      <c r="H433" s="11" t="s">
        <v>4094</v>
      </c>
      <c r="I433" s="11" t="s">
        <v>10</v>
      </c>
      <c r="J433" s="13" t="s">
        <v>13</v>
      </c>
      <c r="L433" s="13" t="s">
        <v>733</v>
      </c>
      <c r="M433" s="13" t="s">
        <v>734</v>
      </c>
      <c r="N433" s="13" t="s">
        <v>13</v>
      </c>
      <c r="O433" s="13" t="s">
        <v>610</v>
      </c>
      <c r="P433" s="13" t="s">
        <v>251</v>
      </c>
      <c r="Q433" s="13" t="s">
        <v>748</v>
      </c>
      <c r="R433" s="13" t="s">
        <v>242</v>
      </c>
      <c r="S433" s="90" t="s">
        <v>744</v>
      </c>
      <c r="T433" s="18" t="s">
        <v>16</v>
      </c>
      <c r="U433" s="17"/>
    </row>
    <row r="434" spans="1:21" x14ac:dyDescent="0.3">
      <c r="A434" s="26" t="str">
        <f t="shared" ref="A434:A435" si="66">_xlfn.CONCAT(C434,"-",D434,"-",E434,"-",F434,"-",G434,"-",H434,"-",I434,"-",J434,"-",L434,"-",P434)</f>
        <v>NiN-3.0-V-A-N-LM-GK-W-IB-W</v>
      </c>
      <c r="B434" s="27" t="str">
        <f>_xlfn.CONCAT(H434,"-",L434)</f>
        <v>LM-IB</v>
      </c>
      <c r="C434" s="30" t="s">
        <v>7</v>
      </c>
      <c r="D434" s="32" t="s">
        <v>14</v>
      </c>
      <c r="E434" s="30" t="s">
        <v>0</v>
      </c>
      <c r="F434" s="35" t="s">
        <v>8</v>
      </c>
      <c r="G434" s="35" t="s">
        <v>9</v>
      </c>
      <c r="H434" s="35" t="s">
        <v>4094</v>
      </c>
      <c r="I434" s="35" t="s">
        <v>10</v>
      </c>
      <c r="J434" s="37" t="s">
        <v>13</v>
      </c>
      <c r="K434" s="37"/>
      <c r="L434" s="37" t="s">
        <v>113</v>
      </c>
      <c r="M434" s="37" t="s">
        <v>5268</v>
      </c>
      <c r="N434" s="37" t="s">
        <v>13</v>
      </c>
      <c r="O434" s="37" t="s">
        <v>610</v>
      </c>
      <c r="P434" s="37" t="s">
        <v>13</v>
      </c>
      <c r="Q434" s="37"/>
      <c r="R434" s="37" t="s">
        <v>250</v>
      </c>
      <c r="S434" s="42" t="s">
        <v>2384</v>
      </c>
      <c r="T434" s="104" t="s">
        <v>81</v>
      </c>
      <c r="U434" s="23" t="s">
        <v>5269</v>
      </c>
    </row>
    <row r="435" spans="1:21" x14ac:dyDescent="0.3">
      <c r="A435" s="4" t="str">
        <f t="shared" si="66"/>
        <v>NiN-3.0-V-A-N-LM-GK-W-IF-0</v>
      </c>
      <c r="B435" s="67" t="str">
        <f>_xlfn.CONCAT(H435,"-",L435,"_",P435)</f>
        <v>LM-IF_0</v>
      </c>
      <c r="C435" s="8" t="s">
        <v>7</v>
      </c>
      <c r="D435" s="9" t="s">
        <v>14</v>
      </c>
      <c r="E435" s="8" t="s">
        <v>0</v>
      </c>
      <c r="F435" s="11" t="s">
        <v>8</v>
      </c>
      <c r="G435" s="11" t="s">
        <v>9</v>
      </c>
      <c r="H435" s="11" t="s">
        <v>4094</v>
      </c>
      <c r="I435" s="11" t="s">
        <v>10</v>
      </c>
      <c r="J435" s="13" t="s">
        <v>13</v>
      </c>
      <c r="L435" s="13" t="s">
        <v>246</v>
      </c>
      <c r="M435" s="13" t="s">
        <v>5268</v>
      </c>
      <c r="N435" s="13" t="s">
        <v>13</v>
      </c>
      <c r="O435" s="13" t="s">
        <v>610</v>
      </c>
      <c r="P435" s="13">
        <v>0</v>
      </c>
      <c r="Q435" s="13" t="s">
        <v>5271</v>
      </c>
      <c r="R435" s="13" t="s">
        <v>242</v>
      </c>
      <c r="S435" s="90" t="s">
        <v>2384</v>
      </c>
      <c r="T435" s="18" t="s">
        <v>81</v>
      </c>
      <c r="U435" s="17"/>
    </row>
    <row r="436" spans="1:21" x14ac:dyDescent="0.3">
      <c r="A436" s="4" t="str">
        <f t="shared" ref="A436" si="67">_xlfn.CONCAT(C436,"-",D436,"-",E436,"-",F436,"-",G436,"-",H436,"-",I436,"-",J436,"-",L436,"-",P436)</f>
        <v>NiN-3.0-V-A-N-LM-GK-W-IF-a</v>
      </c>
      <c r="B436" s="67" t="str">
        <f>_xlfn.CONCAT(H436,"-",L436,"_",P436)</f>
        <v>LM-IF_a</v>
      </c>
      <c r="C436" s="8" t="s">
        <v>7</v>
      </c>
      <c r="D436" s="9" t="s">
        <v>14</v>
      </c>
      <c r="E436" s="8" t="s">
        <v>0</v>
      </c>
      <c r="F436" s="11" t="s">
        <v>8</v>
      </c>
      <c r="G436" s="11" t="s">
        <v>9</v>
      </c>
      <c r="H436" s="11" t="s">
        <v>4094</v>
      </c>
      <c r="I436" s="11" t="s">
        <v>10</v>
      </c>
      <c r="J436" s="13" t="s">
        <v>13</v>
      </c>
      <c r="L436" s="13" t="s">
        <v>246</v>
      </c>
      <c r="M436" s="13" t="s">
        <v>5268</v>
      </c>
      <c r="N436" s="13" t="s">
        <v>13</v>
      </c>
      <c r="O436" s="13" t="s">
        <v>610</v>
      </c>
      <c r="P436" s="13" t="s">
        <v>62</v>
      </c>
      <c r="Q436" s="13" t="s">
        <v>5270</v>
      </c>
      <c r="R436" s="13" t="s">
        <v>242</v>
      </c>
      <c r="S436" s="90" t="s">
        <v>2384</v>
      </c>
      <c r="T436" s="18" t="s">
        <v>81</v>
      </c>
      <c r="U436" s="17"/>
    </row>
    <row r="437" spans="1:21" x14ac:dyDescent="0.3">
      <c r="A437" s="26" t="str">
        <f t="shared" si="64"/>
        <v>NiN-3.0-V-A-N-LM-GK-W-IF-W</v>
      </c>
      <c r="B437" s="27" t="str">
        <f>_xlfn.CONCAT(H437,"-",L437)</f>
        <v>LM-IF</v>
      </c>
      <c r="C437" s="30" t="s">
        <v>7</v>
      </c>
      <c r="D437" s="32" t="s">
        <v>14</v>
      </c>
      <c r="E437" s="30" t="s">
        <v>0</v>
      </c>
      <c r="F437" s="35" t="s">
        <v>8</v>
      </c>
      <c r="G437" s="35" t="s">
        <v>9</v>
      </c>
      <c r="H437" s="35" t="s">
        <v>4094</v>
      </c>
      <c r="I437" s="35" t="s">
        <v>10</v>
      </c>
      <c r="J437" s="37" t="s">
        <v>13</v>
      </c>
      <c r="K437" s="37"/>
      <c r="L437" s="37" t="s">
        <v>246</v>
      </c>
      <c r="M437" s="37" t="s">
        <v>433</v>
      </c>
      <c r="N437" s="37" t="s">
        <v>13</v>
      </c>
      <c r="O437" s="37" t="s">
        <v>610</v>
      </c>
      <c r="P437" s="37" t="s">
        <v>13</v>
      </c>
      <c r="Q437" s="37"/>
      <c r="R437" s="37" t="s">
        <v>250</v>
      </c>
      <c r="S437" s="42" t="s">
        <v>246</v>
      </c>
      <c r="T437" s="42"/>
      <c r="U437" s="23" t="s">
        <v>439</v>
      </c>
    </row>
    <row r="438" spans="1:21" x14ac:dyDescent="0.3">
      <c r="A438" s="4" t="str">
        <f t="shared" si="64"/>
        <v>NiN-3.0-V-A-N-LM-GK-W-IF-0</v>
      </c>
      <c r="B438" s="67" t="str">
        <f>_xlfn.CONCAT(H438,"-",L438,"_",P438)</f>
        <v>LM-IF_0</v>
      </c>
      <c r="C438" s="8" t="s">
        <v>7</v>
      </c>
      <c r="D438" s="9" t="s">
        <v>14</v>
      </c>
      <c r="E438" s="8" t="s">
        <v>0</v>
      </c>
      <c r="F438" s="11" t="s">
        <v>8</v>
      </c>
      <c r="G438" s="11" t="s">
        <v>9</v>
      </c>
      <c r="H438" s="11" t="s">
        <v>4094</v>
      </c>
      <c r="I438" s="11" t="s">
        <v>10</v>
      </c>
      <c r="J438" s="13" t="s">
        <v>13</v>
      </c>
      <c r="L438" s="13" t="s">
        <v>246</v>
      </c>
      <c r="M438" s="13" t="s">
        <v>456</v>
      </c>
      <c r="N438" s="13" t="s">
        <v>13</v>
      </c>
      <c r="O438" s="13" t="s">
        <v>610</v>
      </c>
      <c r="P438" s="13">
        <v>0</v>
      </c>
      <c r="Q438" s="13" t="s">
        <v>458</v>
      </c>
      <c r="R438" s="13" t="s">
        <v>242</v>
      </c>
      <c r="S438" s="90" t="s">
        <v>457</v>
      </c>
      <c r="T438" s="18" t="s">
        <v>16</v>
      </c>
      <c r="U438" s="17"/>
    </row>
    <row r="439" spans="1:21" x14ac:dyDescent="0.3">
      <c r="A439" s="4" t="str">
        <f t="shared" si="64"/>
        <v>NiN-3.0-V-A-N-LM-GK-W-IF-a</v>
      </c>
      <c r="B439" s="67" t="str">
        <f>_xlfn.CONCAT(H439,"-",L439,"_",P439)</f>
        <v>LM-IF_a</v>
      </c>
      <c r="C439" s="8" t="s">
        <v>7</v>
      </c>
      <c r="D439" s="9" t="s">
        <v>14</v>
      </c>
      <c r="E439" s="8" t="s">
        <v>0</v>
      </c>
      <c r="F439" s="11" t="s">
        <v>8</v>
      </c>
      <c r="G439" s="11" t="s">
        <v>9</v>
      </c>
      <c r="H439" s="11" t="s">
        <v>4094</v>
      </c>
      <c r="I439" s="11" t="s">
        <v>10</v>
      </c>
      <c r="J439" s="13" t="s">
        <v>13</v>
      </c>
      <c r="L439" s="13" t="s">
        <v>246</v>
      </c>
      <c r="M439" s="13" t="s">
        <v>456</v>
      </c>
      <c r="N439" s="13" t="s">
        <v>13</v>
      </c>
      <c r="O439" s="13" t="s">
        <v>610</v>
      </c>
      <c r="P439" s="13" t="s">
        <v>62</v>
      </c>
      <c r="Q439" s="13" t="s">
        <v>459</v>
      </c>
      <c r="R439" s="13" t="s">
        <v>242</v>
      </c>
      <c r="S439" s="90" t="s">
        <v>460</v>
      </c>
      <c r="T439" s="18" t="s">
        <v>16</v>
      </c>
      <c r="U439" s="17"/>
    </row>
    <row r="440" spans="1:21" x14ac:dyDescent="0.3">
      <c r="A440" s="4" t="str">
        <f t="shared" si="64"/>
        <v>NiN-3.0-V-A-N-LM-GK-W-IF-b</v>
      </c>
      <c r="B440" s="67" t="str">
        <f>_xlfn.CONCAT(H440,"-",L440,"_",P440)</f>
        <v>LM-IF_b</v>
      </c>
      <c r="C440" s="8" t="s">
        <v>7</v>
      </c>
      <c r="D440" s="9" t="s">
        <v>14</v>
      </c>
      <c r="E440" s="8" t="s">
        <v>0</v>
      </c>
      <c r="F440" s="11" t="s">
        <v>8</v>
      </c>
      <c r="G440" s="11" t="s">
        <v>9</v>
      </c>
      <c r="H440" s="11" t="s">
        <v>4094</v>
      </c>
      <c r="I440" s="11" t="s">
        <v>10</v>
      </c>
      <c r="J440" s="13" t="s">
        <v>13</v>
      </c>
      <c r="L440" s="13" t="s">
        <v>246</v>
      </c>
      <c r="M440" s="13" t="s">
        <v>456</v>
      </c>
      <c r="N440" s="13" t="s">
        <v>13</v>
      </c>
      <c r="O440" s="13" t="s">
        <v>610</v>
      </c>
      <c r="P440" s="13" t="s">
        <v>247</v>
      </c>
      <c r="Q440" s="13" t="s">
        <v>473</v>
      </c>
      <c r="R440" s="13" t="s">
        <v>242</v>
      </c>
      <c r="S440" s="90" t="s">
        <v>461</v>
      </c>
      <c r="T440" s="18" t="s">
        <v>16</v>
      </c>
      <c r="U440" s="17"/>
    </row>
    <row r="441" spans="1:21" x14ac:dyDescent="0.3">
      <c r="A441" s="4" t="str">
        <f t="shared" si="64"/>
        <v>NiN-3.0-V-A-N-LM-GK-W-IF-y</v>
      </c>
      <c r="B441" s="67" t="str">
        <f>_xlfn.CONCAT(H441,"-",L441,"_",P441)</f>
        <v>LM-IF_y</v>
      </c>
      <c r="C441" s="8" t="s">
        <v>7</v>
      </c>
      <c r="D441" s="9" t="s">
        <v>14</v>
      </c>
      <c r="E441" s="8" t="s">
        <v>0</v>
      </c>
      <c r="F441" s="11" t="s">
        <v>8</v>
      </c>
      <c r="G441" s="11" t="s">
        <v>9</v>
      </c>
      <c r="H441" s="11" t="s">
        <v>4094</v>
      </c>
      <c r="I441" s="11" t="s">
        <v>10</v>
      </c>
      <c r="J441" s="13" t="s">
        <v>13</v>
      </c>
      <c r="L441" s="13" t="s">
        <v>246</v>
      </c>
      <c r="M441" s="13" t="s">
        <v>456</v>
      </c>
      <c r="N441" s="13" t="s">
        <v>13</v>
      </c>
      <c r="O441" s="13" t="s">
        <v>610</v>
      </c>
      <c r="P441" s="13" t="s">
        <v>251</v>
      </c>
      <c r="Q441" s="13" t="s">
        <v>474</v>
      </c>
      <c r="R441" s="13" t="s">
        <v>242</v>
      </c>
      <c r="S441" s="90" t="s">
        <v>462</v>
      </c>
      <c r="T441" s="18" t="s">
        <v>16</v>
      </c>
      <c r="U441" s="17"/>
    </row>
    <row r="442" spans="1:21" x14ac:dyDescent="0.3">
      <c r="A442" s="26" t="str">
        <f t="shared" si="64"/>
        <v>NiN-3.0-V-A-N-LM-GK-W-JF-W</v>
      </c>
      <c r="B442" s="27" t="str">
        <f>_xlfn.CONCAT(H442,"-",L442)</f>
        <v>LM-JF</v>
      </c>
      <c r="C442" s="30" t="s">
        <v>7</v>
      </c>
      <c r="D442" s="32" t="s">
        <v>14</v>
      </c>
      <c r="E442" s="30" t="s">
        <v>0</v>
      </c>
      <c r="F442" s="35" t="s">
        <v>8</v>
      </c>
      <c r="G442" s="35" t="s">
        <v>9</v>
      </c>
      <c r="H442" s="35" t="s">
        <v>4094</v>
      </c>
      <c r="I442" s="35" t="s">
        <v>10</v>
      </c>
      <c r="J442" s="37" t="s">
        <v>13</v>
      </c>
      <c r="K442" s="37"/>
      <c r="L442" s="37" t="s">
        <v>753</v>
      </c>
      <c r="M442" s="37" t="s">
        <v>754</v>
      </c>
      <c r="N442" s="37" t="s">
        <v>13</v>
      </c>
      <c r="O442" s="37" t="s">
        <v>610</v>
      </c>
      <c r="P442" s="37" t="s">
        <v>13</v>
      </c>
      <c r="Q442" s="37"/>
      <c r="R442" s="37" t="s">
        <v>711</v>
      </c>
      <c r="S442" s="42" t="s">
        <v>753</v>
      </c>
      <c r="T442" s="42"/>
      <c r="U442" s="23"/>
    </row>
    <row r="443" spans="1:21" x14ac:dyDescent="0.3">
      <c r="A443" s="4" t="str">
        <f t="shared" si="64"/>
        <v>NiN-3.0-V-A-N-LM-GK-W-JF-0</v>
      </c>
      <c r="B443" s="67" t="str">
        <f>_xlfn.CONCAT(H443,"-",L443,"_",P443)</f>
        <v>LM-JF_0</v>
      </c>
      <c r="C443" s="8" t="s">
        <v>7</v>
      </c>
      <c r="D443" s="9" t="s">
        <v>14</v>
      </c>
      <c r="E443" s="8" t="s">
        <v>0</v>
      </c>
      <c r="F443" s="11" t="s">
        <v>8</v>
      </c>
      <c r="G443" s="11" t="s">
        <v>9</v>
      </c>
      <c r="H443" s="11" t="s">
        <v>4094</v>
      </c>
      <c r="I443" s="11" t="s">
        <v>10</v>
      </c>
      <c r="J443" s="13" t="s">
        <v>13</v>
      </c>
      <c r="L443" s="13" t="s">
        <v>753</v>
      </c>
      <c r="M443" s="13" t="s">
        <v>456</v>
      </c>
      <c r="N443" s="13" t="s">
        <v>13</v>
      </c>
      <c r="O443" s="13" t="s">
        <v>610</v>
      </c>
      <c r="P443" s="13">
        <v>0</v>
      </c>
      <c r="Q443" s="13" t="s">
        <v>755</v>
      </c>
      <c r="R443" s="13" t="s">
        <v>242</v>
      </c>
      <c r="S443" s="90" t="s">
        <v>758</v>
      </c>
      <c r="T443" s="18" t="s">
        <v>16</v>
      </c>
      <c r="U443" s="17"/>
    </row>
    <row r="444" spans="1:21" x14ac:dyDescent="0.3">
      <c r="A444" s="4" t="str">
        <f t="shared" si="64"/>
        <v>NiN-3.0-V-A-N-LM-GK-W-JF-a</v>
      </c>
      <c r="B444" s="67" t="str">
        <f>_xlfn.CONCAT(H444,"-",L444,"_",P444)</f>
        <v>LM-JF_a</v>
      </c>
      <c r="C444" s="8" t="s">
        <v>7</v>
      </c>
      <c r="D444" s="9" t="s">
        <v>14</v>
      </c>
      <c r="E444" s="8" t="s">
        <v>0</v>
      </c>
      <c r="F444" s="11" t="s">
        <v>8</v>
      </c>
      <c r="G444" s="11" t="s">
        <v>9</v>
      </c>
      <c r="H444" s="11" t="s">
        <v>4094</v>
      </c>
      <c r="I444" s="11" t="s">
        <v>10</v>
      </c>
      <c r="J444" s="13" t="s">
        <v>13</v>
      </c>
      <c r="L444" s="13" t="s">
        <v>753</v>
      </c>
      <c r="M444" s="13" t="s">
        <v>456</v>
      </c>
      <c r="N444" s="13" t="s">
        <v>13</v>
      </c>
      <c r="O444" s="13" t="s">
        <v>610</v>
      </c>
      <c r="P444" s="13" t="s">
        <v>62</v>
      </c>
      <c r="Q444" s="13" t="s">
        <v>756</v>
      </c>
      <c r="R444" s="13" t="s">
        <v>242</v>
      </c>
      <c r="S444" s="90" t="s">
        <v>759</v>
      </c>
      <c r="T444" s="18" t="s">
        <v>16</v>
      </c>
      <c r="U444" s="17"/>
    </row>
    <row r="445" spans="1:21" x14ac:dyDescent="0.3">
      <c r="A445" s="4" t="str">
        <f t="shared" si="64"/>
        <v>NiN-3.0-V-A-N-LM-GK-W-JF-b</v>
      </c>
      <c r="B445" s="67" t="str">
        <f>_xlfn.CONCAT(H445,"-",L445,"_",P445)</f>
        <v>LM-JF_b</v>
      </c>
      <c r="C445" s="8" t="s">
        <v>7</v>
      </c>
      <c r="D445" s="9" t="s">
        <v>14</v>
      </c>
      <c r="E445" s="8" t="s">
        <v>0</v>
      </c>
      <c r="F445" s="11" t="s">
        <v>8</v>
      </c>
      <c r="G445" s="11" t="s">
        <v>9</v>
      </c>
      <c r="H445" s="11" t="s">
        <v>4094</v>
      </c>
      <c r="I445" s="11" t="s">
        <v>10</v>
      </c>
      <c r="J445" s="13" t="s">
        <v>13</v>
      </c>
      <c r="L445" s="13" t="s">
        <v>753</v>
      </c>
      <c r="M445" s="13" t="s">
        <v>456</v>
      </c>
      <c r="N445" s="13" t="s">
        <v>13</v>
      </c>
      <c r="O445" s="13" t="s">
        <v>610</v>
      </c>
      <c r="P445" s="13" t="s">
        <v>247</v>
      </c>
      <c r="Q445" s="13" t="s">
        <v>757</v>
      </c>
      <c r="R445" s="13" t="s">
        <v>242</v>
      </c>
      <c r="S445" s="90" t="s">
        <v>760</v>
      </c>
      <c r="T445" s="18" t="s">
        <v>16</v>
      </c>
      <c r="U445" s="17"/>
    </row>
    <row r="446" spans="1:21" x14ac:dyDescent="0.3">
      <c r="A446" s="26" t="str">
        <f t="shared" si="64"/>
        <v>NiN-3.0-V-A-N-LM-GK-W-JV-W</v>
      </c>
      <c r="B446" s="27" t="str">
        <f>_xlfn.CONCAT(H446,"-",L446)</f>
        <v>LM-JV</v>
      </c>
      <c r="C446" s="30" t="s">
        <v>7</v>
      </c>
      <c r="D446" s="32" t="s">
        <v>14</v>
      </c>
      <c r="E446" s="30" t="s">
        <v>0</v>
      </c>
      <c r="F446" s="35" t="s">
        <v>8</v>
      </c>
      <c r="G446" s="35" t="s">
        <v>9</v>
      </c>
      <c r="H446" s="35" t="s">
        <v>4094</v>
      </c>
      <c r="I446" s="35" t="s">
        <v>10</v>
      </c>
      <c r="J446" s="37" t="s">
        <v>13</v>
      </c>
      <c r="K446" s="37"/>
      <c r="L446" s="37" t="s">
        <v>761</v>
      </c>
      <c r="M446" s="37" t="s">
        <v>762</v>
      </c>
      <c r="N446" s="37" t="s">
        <v>13</v>
      </c>
      <c r="O446" s="37" t="s">
        <v>610</v>
      </c>
      <c r="P446" s="37" t="s">
        <v>13</v>
      </c>
      <c r="Q446" s="37"/>
      <c r="R446" s="37" t="s">
        <v>763</v>
      </c>
      <c r="S446" s="42" t="s">
        <v>761</v>
      </c>
      <c r="T446" s="42"/>
      <c r="U446" s="23"/>
    </row>
    <row r="447" spans="1:21" x14ac:dyDescent="0.3">
      <c r="A447" s="4" t="str">
        <f t="shared" si="64"/>
        <v>NiN-3.0-V-A-N-LM-GK-W-JV-0</v>
      </c>
      <c r="B447" s="67" t="str">
        <f>_xlfn.CONCAT(H447,"-",L447,"_",P447)</f>
        <v>LM-JV_0</v>
      </c>
      <c r="C447" s="8" t="s">
        <v>7</v>
      </c>
      <c r="D447" s="9" t="s">
        <v>14</v>
      </c>
      <c r="E447" s="8" t="s">
        <v>0</v>
      </c>
      <c r="F447" s="11" t="s">
        <v>8</v>
      </c>
      <c r="G447" s="11" t="s">
        <v>9</v>
      </c>
      <c r="H447" s="11" t="s">
        <v>4094</v>
      </c>
      <c r="I447" s="11" t="s">
        <v>10</v>
      </c>
      <c r="J447" s="13" t="s">
        <v>13</v>
      </c>
      <c r="L447" s="13" t="s">
        <v>761</v>
      </c>
      <c r="M447" s="13" t="s">
        <v>456</v>
      </c>
      <c r="N447" s="13" t="s">
        <v>13</v>
      </c>
      <c r="O447" s="13" t="s">
        <v>610</v>
      </c>
      <c r="P447" s="13">
        <v>0</v>
      </c>
      <c r="Q447" s="13" t="s">
        <v>771</v>
      </c>
      <c r="R447" s="13" t="s">
        <v>242</v>
      </c>
      <c r="S447" s="90" t="s">
        <v>764</v>
      </c>
      <c r="T447" s="18" t="s">
        <v>16</v>
      </c>
      <c r="U447" s="17"/>
    </row>
    <row r="448" spans="1:21" x14ac:dyDescent="0.3">
      <c r="A448" s="4" t="str">
        <f t="shared" ref="A448:A455" si="68">_xlfn.CONCAT(C448,"-",D448,"-",E448,"-",F448,"-",G448,"-",H448,"-",I448,"-",J448,"-",L448,"-",P448)</f>
        <v>NiN-3.0-V-A-N-LM-GK-W-JV-a</v>
      </c>
      <c r="B448" s="67" t="str">
        <f t="shared" ref="B448:B453" si="69">_xlfn.CONCAT(H448,"-",L448,"_",P448)</f>
        <v>LM-JV_a</v>
      </c>
      <c r="C448" s="8" t="s">
        <v>7</v>
      </c>
      <c r="D448" s="9" t="s">
        <v>14</v>
      </c>
      <c r="E448" s="8" t="s">
        <v>0</v>
      </c>
      <c r="F448" s="11" t="s">
        <v>8</v>
      </c>
      <c r="G448" s="11" t="s">
        <v>9</v>
      </c>
      <c r="H448" s="11" t="s">
        <v>4094</v>
      </c>
      <c r="I448" s="11" t="s">
        <v>10</v>
      </c>
      <c r="J448" s="13" t="s">
        <v>13</v>
      </c>
      <c r="L448" s="13" t="s">
        <v>761</v>
      </c>
      <c r="M448" s="13" t="s">
        <v>456</v>
      </c>
      <c r="N448" s="13" t="s">
        <v>13</v>
      </c>
      <c r="O448" s="13" t="s">
        <v>610</v>
      </c>
      <c r="P448" s="13" t="s">
        <v>62</v>
      </c>
      <c r="Q448" s="13" t="s">
        <v>772</v>
      </c>
      <c r="R448" s="13" t="s">
        <v>242</v>
      </c>
      <c r="S448" s="90" t="s">
        <v>765</v>
      </c>
      <c r="T448" s="18" t="s">
        <v>16</v>
      </c>
      <c r="U448" s="17"/>
    </row>
    <row r="449" spans="1:21" x14ac:dyDescent="0.3">
      <c r="A449" s="4" t="str">
        <f t="shared" si="68"/>
        <v>NiN-3.0-V-A-N-LM-GK-W-JV-b</v>
      </c>
      <c r="B449" s="67" t="str">
        <f t="shared" si="69"/>
        <v>LM-JV_b</v>
      </c>
      <c r="C449" s="8" t="s">
        <v>7</v>
      </c>
      <c r="D449" s="9" t="s">
        <v>14</v>
      </c>
      <c r="E449" s="8" t="s">
        <v>0</v>
      </c>
      <c r="F449" s="11" t="s">
        <v>8</v>
      </c>
      <c r="G449" s="11" t="s">
        <v>9</v>
      </c>
      <c r="H449" s="11" t="s">
        <v>4094</v>
      </c>
      <c r="I449" s="11" t="s">
        <v>10</v>
      </c>
      <c r="J449" s="13" t="s">
        <v>13</v>
      </c>
      <c r="L449" s="13" t="s">
        <v>761</v>
      </c>
      <c r="M449" s="13" t="s">
        <v>456</v>
      </c>
      <c r="N449" s="13" t="s">
        <v>13</v>
      </c>
      <c r="O449" s="13" t="s">
        <v>610</v>
      </c>
      <c r="P449" s="13" t="s">
        <v>247</v>
      </c>
      <c r="Q449" s="13" t="s">
        <v>773</v>
      </c>
      <c r="R449" s="13" t="s">
        <v>242</v>
      </c>
      <c r="S449" s="90" t="s">
        <v>766</v>
      </c>
      <c r="T449" s="18" t="s">
        <v>16</v>
      </c>
      <c r="U449" s="17"/>
    </row>
    <row r="450" spans="1:21" x14ac:dyDescent="0.3">
      <c r="A450" s="4" t="str">
        <f t="shared" si="68"/>
        <v>NiN-3.0-V-A-N-LM-GK-W-JV-c</v>
      </c>
      <c r="B450" s="67" t="str">
        <f t="shared" si="69"/>
        <v>LM-JV_c</v>
      </c>
      <c r="C450" s="8" t="s">
        <v>7</v>
      </c>
      <c r="D450" s="9" t="s">
        <v>14</v>
      </c>
      <c r="E450" s="8" t="s">
        <v>0</v>
      </c>
      <c r="F450" s="11" t="s">
        <v>8</v>
      </c>
      <c r="G450" s="11" t="s">
        <v>9</v>
      </c>
      <c r="H450" s="11" t="s">
        <v>4094</v>
      </c>
      <c r="I450" s="11" t="s">
        <v>10</v>
      </c>
      <c r="J450" s="13" t="s">
        <v>13</v>
      </c>
      <c r="L450" s="13" t="s">
        <v>761</v>
      </c>
      <c r="M450" s="13" t="s">
        <v>456</v>
      </c>
      <c r="N450" s="13" t="s">
        <v>13</v>
      </c>
      <c r="O450" s="13" t="s">
        <v>610</v>
      </c>
      <c r="P450" s="13" t="s">
        <v>248</v>
      </c>
      <c r="Q450" s="13" t="s">
        <v>774</v>
      </c>
      <c r="R450" s="13" t="s">
        <v>242</v>
      </c>
      <c r="S450" s="90" t="s">
        <v>767</v>
      </c>
      <c r="T450" s="18" t="s">
        <v>16</v>
      </c>
      <c r="U450" s="17"/>
    </row>
    <row r="451" spans="1:21" x14ac:dyDescent="0.3">
      <c r="A451" s="4" t="str">
        <f t="shared" si="68"/>
        <v>NiN-3.0-V-A-N-LM-GK-W-JV-d</v>
      </c>
      <c r="B451" s="67" t="str">
        <f t="shared" si="69"/>
        <v>LM-JV_d</v>
      </c>
      <c r="C451" s="8" t="s">
        <v>7</v>
      </c>
      <c r="D451" s="9" t="s">
        <v>14</v>
      </c>
      <c r="E451" s="8" t="s">
        <v>0</v>
      </c>
      <c r="F451" s="11" t="s">
        <v>8</v>
      </c>
      <c r="G451" s="11" t="s">
        <v>9</v>
      </c>
      <c r="H451" s="11" t="s">
        <v>4094</v>
      </c>
      <c r="I451" s="11" t="s">
        <v>10</v>
      </c>
      <c r="J451" s="13" t="s">
        <v>13</v>
      </c>
      <c r="L451" s="13" t="s">
        <v>761</v>
      </c>
      <c r="M451" s="13" t="s">
        <v>456</v>
      </c>
      <c r="N451" s="13" t="s">
        <v>13</v>
      </c>
      <c r="O451" s="13" t="s">
        <v>610</v>
      </c>
      <c r="P451" s="13" t="s">
        <v>249</v>
      </c>
      <c r="Q451" s="13" t="s">
        <v>775</v>
      </c>
      <c r="R451" s="13" t="s">
        <v>242</v>
      </c>
      <c r="S451" s="90" t="s">
        <v>768</v>
      </c>
      <c r="T451" s="18" t="s">
        <v>16</v>
      </c>
      <c r="U451" s="17"/>
    </row>
    <row r="452" spans="1:21" x14ac:dyDescent="0.3">
      <c r="A452" s="4" t="str">
        <f t="shared" si="68"/>
        <v>NiN-3.0-V-A-N-LM-GK-W-JV-e</v>
      </c>
      <c r="B452" s="67" t="str">
        <f t="shared" si="69"/>
        <v>LM-JV_e</v>
      </c>
      <c r="C452" s="8" t="s">
        <v>7</v>
      </c>
      <c r="D452" s="9" t="s">
        <v>14</v>
      </c>
      <c r="E452" s="8" t="s">
        <v>0</v>
      </c>
      <c r="F452" s="11" t="s">
        <v>8</v>
      </c>
      <c r="G452" s="11" t="s">
        <v>9</v>
      </c>
      <c r="H452" s="11" t="s">
        <v>4094</v>
      </c>
      <c r="I452" s="11" t="s">
        <v>10</v>
      </c>
      <c r="J452" s="13" t="s">
        <v>13</v>
      </c>
      <c r="L452" s="13" t="s">
        <v>761</v>
      </c>
      <c r="M452" s="13" t="s">
        <v>456</v>
      </c>
      <c r="N452" s="13" t="s">
        <v>13</v>
      </c>
      <c r="O452" s="13" t="s">
        <v>610</v>
      </c>
      <c r="P452" s="13" t="s">
        <v>281</v>
      </c>
      <c r="Q452" s="13" t="s">
        <v>776</v>
      </c>
      <c r="R452" s="13" t="s">
        <v>242</v>
      </c>
      <c r="S452" s="90" t="s">
        <v>769</v>
      </c>
      <c r="T452" s="18" t="s">
        <v>16</v>
      </c>
      <c r="U452" s="17"/>
    </row>
    <row r="453" spans="1:21" x14ac:dyDescent="0.3">
      <c r="A453" s="4" t="str">
        <f t="shared" si="68"/>
        <v>NiN-3.0-V-A-N-LM-GK-W-JV-y</v>
      </c>
      <c r="B453" s="67" t="str">
        <f t="shared" si="69"/>
        <v>LM-JV_y</v>
      </c>
      <c r="C453" s="8" t="s">
        <v>7</v>
      </c>
      <c r="D453" s="9" t="s">
        <v>14</v>
      </c>
      <c r="E453" s="8" t="s">
        <v>0</v>
      </c>
      <c r="F453" s="11" t="s">
        <v>8</v>
      </c>
      <c r="G453" s="11" t="s">
        <v>9</v>
      </c>
      <c r="H453" s="11" t="s">
        <v>4094</v>
      </c>
      <c r="I453" s="11" t="s">
        <v>10</v>
      </c>
      <c r="J453" s="13" t="s">
        <v>13</v>
      </c>
      <c r="L453" s="13" t="s">
        <v>761</v>
      </c>
      <c r="M453" s="13" t="s">
        <v>456</v>
      </c>
      <c r="N453" s="13" t="s">
        <v>13</v>
      </c>
      <c r="O453" s="13" t="s">
        <v>610</v>
      </c>
      <c r="P453" s="13" t="s">
        <v>251</v>
      </c>
      <c r="Q453" s="13" t="s">
        <v>777</v>
      </c>
      <c r="R453" s="13" t="s">
        <v>242</v>
      </c>
      <c r="S453" s="90" t="s">
        <v>770</v>
      </c>
      <c r="T453" s="18" t="s">
        <v>16</v>
      </c>
      <c r="U453" s="17"/>
    </row>
    <row r="454" spans="1:21" x14ac:dyDescent="0.3">
      <c r="A454" s="26" t="str">
        <f t="shared" si="68"/>
        <v>NiN-3.0-V-A-N-LM-GK-W-KA-W</v>
      </c>
      <c r="B454" s="27" t="str">
        <f>_xlfn.CONCAT(H454,"-",L454)</f>
        <v>LM-KA</v>
      </c>
      <c r="C454" s="30" t="s">
        <v>7</v>
      </c>
      <c r="D454" s="32" t="s">
        <v>14</v>
      </c>
      <c r="E454" s="30" t="s">
        <v>0</v>
      </c>
      <c r="F454" s="35" t="s">
        <v>8</v>
      </c>
      <c r="G454" s="35" t="s">
        <v>9</v>
      </c>
      <c r="H454" s="35" t="s">
        <v>4094</v>
      </c>
      <c r="I454" s="35" t="s">
        <v>10</v>
      </c>
      <c r="J454" s="37" t="s">
        <v>13</v>
      </c>
      <c r="K454" s="37"/>
      <c r="L454" s="37" t="s">
        <v>11</v>
      </c>
      <c r="M454" s="37" t="s">
        <v>12</v>
      </c>
      <c r="N454" s="37" t="s">
        <v>13</v>
      </c>
      <c r="O454" s="37" t="s">
        <v>610</v>
      </c>
      <c r="P454" s="37" t="s">
        <v>13</v>
      </c>
      <c r="Q454" s="37"/>
      <c r="R454" s="37" t="s">
        <v>778</v>
      </c>
      <c r="S454" s="42" t="s">
        <v>11</v>
      </c>
      <c r="T454" s="42"/>
      <c r="U454" s="23"/>
    </row>
    <row r="455" spans="1:21" x14ac:dyDescent="0.3">
      <c r="A455" s="4" t="str">
        <f t="shared" si="68"/>
        <v>NiN-3.0-V-A-N-LM-GK-W-KA-a</v>
      </c>
      <c r="B455" s="67" t="str">
        <f>_xlfn.CONCAT(H455,"-",L455,"_",P455)</f>
        <v>LM-KA_a</v>
      </c>
      <c r="C455" s="8" t="s">
        <v>7</v>
      </c>
      <c r="D455" s="9" t="s">
        <v>14</v>
      </c>
      <c r="E455" s="8" t="s">
        <v>0</v>
      </c>
      <c r="F455" s="11" t="s">
        <v>8</v>
      </c>
      <c r="G455" s="11" t="s">
        <v>9</v>
      </c>
      <c r="H455" s="11" t="s">
        <v>4094</v>
      </c>
      <c r="I455" s="11" t="s">
        <v>10</v>
      </c>
      <c r="J455" s="13" t="s">
        <v>13</v>
      </c>
      <c r="L455" s="13" t="s">
        <v>11</v>
      </c>
      <c r="M455" s="13" t="s">
        <v>12</v>
      </c>
      <c r="N455" s="13" t="s">
        <v>13</v>
      </c>
      <c r="O455" s="13" t="s">
        <v>610</v>
      </c>
      <c r="P455" s="13" t="s">
        <v>62</v>
      </c>
      <c r="Q455" s="13" t="s">
        <v>63</v>
      </c>
      <c r="R455" s="13" t="s">
        <v>242</v>
      </c>
      <c r="S455" s="90" t="s">
        <v>780</v>
      </c>
      <c r="T455" s="18" t="s">
        <v>16</v>
      </c>
      <c r="U455" s="17"/>
    </row>
    <row r="456" spans="1:21" x14ac:dyDescent="0.3">
      <c r="A456" s="4" t="str">
        <f t="shared" ref="A456:A463" si="70">_xlfn.CONCAT(C456,"-",D456,"-",E456,"-",F456,"-",G456,"-",H456,"-",I456,"-",J456,"-",L456,"-",P456)</f>
        <v>NiN-3.0-V-A-N-LM-GK-W-KA-b</v>
      </c>
      <c r="B456" s="67" t="str">
        <f t="shared" ref="B456:B463" si="71">_xlfn.CONCAT(H456,"-",L456,"_",P456)</f>
        <v>LM-KA_b</v>
      </c>
      <c r="C456" s="8" t="s">
        <v>7</v>
      </c>
      <c r="D456" s="9" t="s">
        <v>14</v>
      </c>
      <c r="E456" s="8" t="s">
        <v>0</v>
      </c>
      <c r="F456" s="11" t="s">
        <v>8</v>
      </c>
      <c r="G456" s="11" t="s">
        <v>9</v>
      </c>
      <c r="H456" s="11" t="s">
        <v>4094</v>
      </c>
      <c r="I456" s="11" t="s">
        <v>10</v>
      </c>
      <c r="J456" s="13" t="s">
        <v>13</v>
      </c>
      <c r="L456" s="13" t="s">
        <v>11</v>
      </c>
      <c r="M456" s="13" t="s">
        <v>12</v>
      </c>
      <c r="N456" s="13" t="s">
        <v>13</v>
      </c>
      <c r="O456" s="13" t="s">
        <v>610</v>
      </c>
      <c r="P456" s="13" t="s">
        <v>247</v>
      </c>
      <c r="Q456" s="13" t="s">
        <v>791</v>
      </c>
      <c r="R456" s="13" t="s">
        <v>242</v>
      </c>
      <c r="S456" s="90" t="s">
        <v>781</v>
      </c>
      <c r="T456" s="18" t="s">
        <v>16</v>
      </c>
      <c r="U456" s="17"/>
    </row>
    <row r="457" spans="1:21" x14ac:dyDescent="0.3">
      <c r="A457" s="4" t="str">
        <f t="shared" si="70"/>
        <v>NiN-3.0-V-A-N-LM-GK-W-KA-c</v>
      </c>
      <c r="B457" s="67" t="str">
        <f t="shared" si="71"/>
        <v>LM-KA_c</v>
      </c>
      <c r="C457" s="8" t="s">
        <v>7</v>
      </c>
      <c r="D457" s="9" t="s">
        <v>14</v>
      </c>
      <c r="E457" s="8" t="s">
        <v>0</v>
      </c>
      <c r="F457" s="11" t="s">
        <v>8</v>
      </c>
      <c r="G457" s="11" t="s">
        <v>9</v>
      </c>
      <c r="H457" s="11" t="s">
        <v>4094</v>
      </c>
      <c r="I457" s="11" t="s">
        <v>10</v>
      </c>
      <c r="J457" s="13" t="s">
        <v>13</v>
      </c>
      <c r="L457" s="13" t="s">
        <v>11</v>
      </c>
      <c r="M457" s="13" t="s">
        <v>12</v>
      </c>
      <c r="N457" s="13" t="s">
        <v>13</v>
      </c>
      <c r="O457" s="13" t="s">
        <v>610</v>
      </c>
      <c r="P457" s="13" t="s">
        <v>248</v>
      </c>
      <c r="Q457" s="13" t="s">
        <v>792</v>
      </c>
      <c r="R457" s="13" t="s">
        <v>242</v>
      </c>
      <c r="S457" s="90" t="s">
        <v>782</v>
      </c>
      <c r="T457" s="18" t="s">
        <v>16</v>
      </c>
      <c r="U457" s="17"/>
    </row>
    <row r="458" spans="1:21" x14ac:dyDescent="0.3">
      <c r="A458" s="4" t="str">
        <f t="shared" si="70"/>
        <v>NiN-3.0-V-A-N-LM-GK-W-KA-d</v>
      </c>
      <c r="B458" s="67" t="str">
        <f t="shared" si="71"/>
        <v>LM-KA_d</v>
      </c>
      <c r="C458" s="8" t="s">
        <v>7</v>
      </c>
      <c r="D458" s="9" t="s">
        <v>14</v>
      </c>
      <c r="E458" s="8" t="s">
        <v>0</v>
      </c>
      <c r="F458" s="11" t="s">
        <v>8</v>
      </c>
      <c r="G458" s="11" t="s">
        <v>9</v>
      </c>
      <c r="H458" s="11" t="s">
        <v>4094</v>
      </c>
      <c r="I458" s="11" t="s">
        <v>10</v>
      </c>
      <c r="J458" s="13" t="s">
        <v>13</v>
      </c>
      <c r="L458" s="13" t="s">
        <v>11</v>
      </c>
      <c r="M458" s="13" t="s">
        <v>12</v>
      </c>
      <c r="N458" s="13" t="s">
        <v>13</v>
      </c>
      <c r="O458" s="13" t="s">
        <v>610</v>
      </c>
      <c r="P458" s="13" t="s">
        <v>249</v>
      </c>
      <c r="Q458" s="13" t="s">
        <v>793</v>
      </c>
      <c r="R458" s="13" t="s">
        <v>242</v>
      </c>
      <c r="S458" s="90" t="s">
        <v>783</v>
      </c>
      <c r="T458" s="18" t="s">
        <v>16</v>
      </c>
      <c r="U458" s="17"/>
    </row>
    <row r="459" spans="1:21" x14ac:dyDescent="0.3">
      <c r="A459" s="4" t="str">
        <f t="shared" si="70"/>
        <v>NiN-3.0-V-A-N-LM-GK-W-KA-e</v>
      </c>
      <c r="B459" s="67" t="str">
        <f t="shared" si="71"/>
        <v>LM-KA_e</v>
      </c>
      <c r="C459" s="8" t="s">
        <v>7</v>
      </c>
      <c r="D459" s="9" t="s">
        <v>14</v>
      </c>
      <c r="E459" s="8" t="s">
        <v>0</v>
      </c>
      <c r="F459" s="11" t="s">
        <v>8</v>
      </c>
      <c r="G459" s="11" t="s">
        <v>9</v>
      </c>
      <c r="H459" s="11" t="s">
        <v>4094</v>
      </c>
      <c r="I459" s="11" t="s">
        <v>10</v>
      </c>
      <c r="J459" s="13" t="s">
        <v>13</v>
      </c>
      <c r="L459" s="13" t="s">
        <v>11</v>
      </c>
      <c r="M459" s="13" t="s">
        <v>12</v>
      </c>
      <c r="N459" s="13" t="s">
        <v>13</v>
      </c>
      <c r="O459" s="13" t="s">
        <v>610</v>
      </c>
      <c r="P459" s="13" t="s">
        <v>281</v>
      </c>
      <c r="Q459" s="13" t="s">
        <v>794</v>
      </c>
      <c r="R459" s="13" t="s">
        <v>242</v>
      </c>
      <c r="S459" s="90" t="s">
        <v>784</v>
      </c>
      <c r="T459" s="18" t="s">
        <v>16</v>
      </c>
      <c r="U459" s="17"/>
    </row>
    <row r="460" spans="1:21" x14ac:dyDescent="0.3">
      <c r="A460" s="4" t="str">
        <f t="shared" si="70"/>
        <v>NiN-3.0-V-A-N-LM-GK-W-KA-f</v>
      </c>
      <c r="B460" s="67" t="str">
        <f t="shared" si="71"/>
        <v>LM-KA_f</v>
      </c>
      <c r="C460" s="8" t="s">
        <v>7</v>
      </c>
      <c r="D460" s="9" t="s">
        <v>14</v>
      </c>
      <c r="E460" s="8" t="s">
        <v>0</v>
      </c>
      <c r="F460" s="11" t="s">
        <v>8</v>
      </c>
      <c r="G460" s="11" t="s">
        <v>9</v>
      </c>
      <c r="H460" s="11" t="s">
        <v>4094</v>
      </c>
      <c r="I460" s="11" t="s">
        <v>10</v>
      </c>
      <c r="J460" s="13" t="s">
        <v>13</v>
      </c>
      <c r="L460" s="13" t="s">
        <v>11</v>
      </c>
      <c r="M460" s="13" t="s">
        <v>12</v>
      </c>
      <c r="N460" s="13" t="s">
        <v>13</v>
      </c>
      <c r="O460" s="13" t="s">
        <v>610</v>
      </c>
      <c r="P460" s="13" t="s">
        <v>480</v>
      </c>
      <c r="Q460" s="13" t="s">
        <v>795</v>
      </c>
      <c r="R460" s="13" t="s">
        <v>242</v>
      </c>
      <c r="S460" s="90" t="s">
        <v>785</v>
      </c>
      <c r="T460" s="18" t="s">
        <v>16</v>
      </c>
      <c r="U460" s="17"/>
    </row>
    <row r="461" spans="1:21" x14ac:dyDescent="0.3">
      <c r="A461" s="4" t="str">
        <f t="shared" si="70"/>
        <v>NiN-3.0-V-A-N-LM-GK-W-KA-g</v>
      </c>
      <c r="B461" s="67" t="str">
        <f t="shared" si="71"/>
        <v>LM-KA_g</v>
      </c>
      <c r="C461" s="8" t="s">
        <v>7</v>
      </c>
      <c r="D461" s="9" t="s">
        <v>14</v>
      </c>
      <c r="E461" s="8" t="s">
        <v>0</v>
      </c>
      <c r="F461" s="11" t="s">
        <v>8</v>
      </c>
      <c r="G461" s="11" t="s">
        <v>9</v>
      </c>
      <c r="H461" s="11" t="s">
        <v>4094</v>
      </c>
      <c r="I461" s="11" t="s">
        <v>10</v>
      </c>
      <c r="J461" s="13" t="s">
        <v>13</v>
      </c>
      <c r="L461" s="13" t="s">
        <v>11</v>
      </c>
      <c r="M461" s="13" t="s">
        <v>12</v>
      </c>
      <c r="N461" s="13" t="s">
        <v>13</v>
      </c>
      <c r="O461" s="13" t="s">
        <v>610</v>
      </c>
      <c r="P461" s="13" t="s">
        <v>481</v>
      </c>
      <c r="Q461" s="13" t="s">
        <v>796</v>
      </c>
      <c r="R461" s="13" t="s">
        <v>242</v>
      </c>
      <c r="S461" s="90" t="s">
        <v>786</v>
      </c>
      <c r="T461" s="18" t="s">
        <v>16</v>
      </c>
      <c r="U461" s="17"/>
    </row>
    <row r="462" spans="1:21" x14ac:dyDescent="0.3">
      <c r="A462" s="4" t="str">
        <f t="shared" si="70"/>
        <v>NiN-3.0-V-A-N-LM-GK-W-KA-h</v>
      </c>
      <c r="B462" s="67" t="str">
        <f t="shared" si="71"/>
        <v>LM-KA_h</v>
      </c>
      <c r="C462" s="8" t="s">
        <v>7</v>
      </c>
      <c r="D462" s="9" t="s">
        <v>14</v>
      </c>
      <c r="E462" s="8" t="s">
        <v>0</v>
      </c>
      <c r="F462" s="11" t="s">
        <v>8</v>
      </c>
      <c r="G462" s="11" t="s">
        <v>9</v>
      </c>
      <c r="H462" s="11" t="s">
        <v>4094</v>
      </c>
      <c r="I462" s="11" t="s">
        <v>10</v>
      </c>
      <c r="J462" s="13" t="s">
        <v>13</v>
      </c>
      <c r="L462" s="13" t="s">
        <v>11</v>
      </c>
      <c r="M462" s="13" t="s">
        <v>12</v>
      </c>
      <c r="N462" s="13" t="s">
        <v>13</v>
      </c>
      <c r="O462" s="13" t="s">
        <v>610</v>
      </c>
      <c r="P462" s="13" t="s">
        <v>482</v>
      </c>
      <c r="Q462" s="13" t="s">
        <v>797</v>
      </c>
      <c r="R462" s="13" t="s">
        <v>242</v>
      </c>
      <c r="S462" s="90" t="s">
        <v>787</v>
      </c>
      <c r="T462" s="18" t="s">
        <v>16</v>
      </c>
      <c r="U462" s="17"/>
    </row>
    <row r="463" spans="1:21" x14ac:dyDescent="0.3">
      <c r="A463" s="4" t="str">
        <f t="shared" si="70"/>
        <v>NiN-3.0-V-A-N-LM-GK-W-KA-i</v>
      </c>
      <c r="B463" s="67" t="str">
        <f t="shared" si="71"/>
        <v>LM-KA_i</v>
      </c>
      <c r="C463" s="8" t="s">
        <v>7</v>
      </c>
      <c r="D463" s="9" t="s">
        <v>14</v>
      </c>
      <c r="E463" s="8" t="s">
        <v>0</v>
      </c>
      <c r="F463" s="11" t="s">
        <v>8</v>
      </c>
      <c r="G463" s="11" t="s">
        <v>9</v>
      </c>
      <c r="H463" s="11" t="s">
        <v>4094</v>
      </c>
      <c r="I463" s="11" t="s">
        <v>10</v>
      </c>
      <c r="J463" s="13" t="s">
        <v>13</v>
      </c>
      <c r="L463" s="13" t="s">
        <v>11</v>
      </c>
      <c r="M463" s="13" t="s">
        <v>12</v>
      </c>
      <c r="N463" s="13" t="s">
        <v>13</v>
      </c>
      <c r="O463" s="13" t="s">
        <v>610</v>
      </c>
      <c r="P463" s="13" t="s">
        <v>779</v>
      </c>
      <c r="Q463" s="13" t="s">
        <v>798</v>
      </c>
      <c r="R463" s="13" t="s">
        <v>242</v>
      </c>
      <c r="S463" s="90" t="s">
        <v>788</v>
      </c>
      <c r="T463" s="18" t="s">
        <v>16</v>
      </c>
      <c r="U463" s="17"/>
    </row>
    <row r="464" spans="1:21" x14ac:dyDescent="0.3">
      <c r="A464" s="4" t="str">
        <f>_xlfn.CONCAT(C464,"-",D464,"-",E464,"-",F464,"-",G464,"-",H464,"-",I464,"-",J464,"-",L464,"-",P464)</f>
        <v>NiN-3.0-V-A-N-LM-GK-W-KA-j</v>
      </c>
      <c r="B464" s="67" t="str">
        <f>_xlfn.CONCAT(H464,"-",L464,"_",P464)</f>
        <v>LM-KA_j</v>
      </c>
      <c r="C464" s="8" t="s">
        <v>7</v>
      </c>
      <c r="D464" s="9" t="s">
        <v>14</v>
      </c>
      <c r="E464" s="8" t="s">
        <v>0</v>
      </c>
      <c r="F464" s="11" t="s">
        <v>8</v>
      </c>
      <c r="G464" s="11" t="s">
        <v>9</v>
      </c>
      <c r="H464" s="11" t="s">
        <v>4094</v>
      </c>
      <c r="I464" s="11" t="s">
        <v>10</v>
      </c>
      <c r="J464" s="13" t="s">
        <v>13</v>
      </c>
      <c r="L464" s="13" t="s">
        <v>11</v>
      </c>
      <c r="M464" s="13" t="s">
        <v>12</v>
      </c>
      <c r="N464" s="13" t="s">
        <v>13</v>
      </c>
      <c r="O464" s="13" t="s">
        <v>610</v>
      </c>
      <c r="P464" s="13" t="s">
        <v>778</v>
      </c>
      <c r="Q464" s="13" t="s">
        <v>790</v>
      </c>
      <c r="R464" s="13" t="s">
        <v>242</v>
      </c>
      <c r="S464" s="90" t="s">
        <v>789</v>
      </c>
      <c r="T464" s="18" t="s">
        <v>16</v>
      </c>
      <c r="U464" s="17"/>
    </row>
    <row r="465" spans="1:21" x14ac:dyDescent="0.3">
      <c r="A465" s="26" t="str">
        <f>_xlfn.CONCAT(C465,"-",D465,"-",E465,"-",F465,"-",G465,"-",H465,"-",I465,"-",J465,"-",L465,"-",P465)</f>
        <v>NiN-3.0-V-A-N-LM-GK-W-KI-W</v>
      </c>
      <c r="B465" s="27" t="str">
        <f>_xlfn.CONCAT(H465,"-",L465)</f>
        <v>LM-KI</v>
      </c>
      <c r="C465" s="30" t="s">
        <v>7</v>
      </c>
      <c r="D465" s="32" t="s">
        <v>14</v>
      </c>
      <c r="E465" s="30" t="s">
        <v>0</v>
      </c>
      <c r="F465" s="35" t="s">
        <v>8</v>
      </c>
      <c r="G465" s="35" t="s">
        <v>9</v>
      </c>
      <c r="H465" s="35" t="s">
        <v>4094</v>
      </c>
      <c r="I465" s="35" t="s">
        <v>10</v>
      </c>
      <c r="J465" s="37" t="s">
        <v>13</v>
      </c>
      <c r="K465" s="37"/>
      <c r="L465" s="37" t="s">
        <v>799</v>
      </c>
      <c r="M465" s="37" t="s">
        <v>800</v>
      </c>
      <c r="N465" s="37" t="s">
        <v>13</v>
      </c>
      <c r="O465" s="37" t="s">
        <v>610</v>
      </c>
      <c r="P465" s="37" t="s">
        <v>13</v>
      </c>
      <c r="Q465" s="37"/>
      <c r="R465" s="37" t="s">
        <v>763</v>
      </c>
      <c r="S465" s="42" t="s">
        <v>799</v>
      </c>
      <c r="T465" s="42"/>
      <c r="U465" s="23"/>
    </row>
    <row r="466" spans="1:21" x14ac:dyDescent="0.3">
      <c r="A466" s="4" t="str">
        <f>_xlfn.CONCAT(C466,"-",D466,"-",E466,"-",F466,"-",G466,"-",H466,"-",I466,"-",J466,"-",L466,"-",P466)</f>
        <v>NiN-3.0-V-A-N-LM-GK-W-KI-0</v>
      </c>
      <c r="B466" s="67" t="str">
        <f>_xlfn.CONCAT(H466,"-",L466,"_",P466)</f>
        <v>LM-KI_0</v>
      </c>
      <c r="C466" s="8" t="s">
        <v>7</v>
      </c>
      <c r="D466" s="9" t="s">
        <v>14</v>
      </c>
      <c r="E466" s="8" t="s">
        <v>0</v>
      </c>
      <c r="F466" s="11" t="s">
        <v>8</v>
      </c>
      <c r="G466" s="11" t="s">
        <v>9</v>
      </c>
      <c r="H466" s="11" t="s">
        <v>4094</v>
      </c>
      <c r="I466" s="11" t="s">
        <v>10</v>
      </c>
      <c r="J466" s="13" t="s">
        <v>13</v>
      </c>
      <c r="L466" s="13" t="s">
        <v>799</v>
      </c>
      <c r="M466" s="13" t="s">
        <v>800</v>
      </c>
      <c r="N466" s="13" t="s">
        <v>13</v>
      </c>
      <c r="O466" s="13" t="s">
        <v>610</v>
      </c>
      <c r="P466" s="13">
        <v>0</v>
      </c>
      <c r="Q466" s="13" t="s">
        <v>801</v>
      </c>
      <c r="R466" s="13" t="s">
        <v>242</v>
      </c>
      <c r="S466" s="90" t="s">
        <v>802</v>
      </c>
      <c r="T466" s="18" t="s">
        <v>16</v>
      </c>
      <c r="U466" s="17"/>
    </row>
    <row r="467" spans="1:21" x14ac:dyDescent="0.3">
      <c r="A467" s="4" t="str">
        <f t="shared" ref="A467:A474" si="72">_xlfn.CONCAT(C467,"-",D467,"-",E467,"-",F467,"-",G467,"-",H467,"-",I467,"-",J467,"-",L467,"-",P467)</f>
        <v>NiN-3.0-V-A-N-LM-GK-W-KI-a</v>
      </c>
      <c r="B467" s="67" t="str">
        <f t="shared" ref="B467:B472" si="73">_xlfn.CONCAT(H467,"-",L467,"_",P467)</f>
        <v>LM-KI_a</v>
      </c>
      <c r="C467" s="8" t="s">
        <v>7</v>
      </c>
      <c r="D467" s="9" t="s">
        <v>14</v>
      </c>
      <c r="E467" s="8" t="s">
        <v>0</v>
      </c>
      <c r="F467" s="11" t="s">
        <v>8</v>
      </c>
      <c r="G467" s="11" t="s">
        <v>9</v>
      </c>
      <c r="H467" s="11" t="s">
        <v>4094</v>
      </c>
      <c r="I467" s="11" t="s">
        <v>10</v>
      </c>
      <c r="J467" s="13" t="s">
        <v>13</v>
      </c>
      <c r="L467" s="13" t="s">
        <v>799</v>
      </c>
      <c r="M467" s="13" t="s">
        <v>800</v>
      </c>
      <c r="N467" s="13" t="s">
        <v>13</v>
      </c>
      <c r="O467" s="13" t="s">
        <v>610</v>
      </c>
      <c r="P467" s="13" t="s">
        <v>62</v>
      </c>
      <c r="Q467" s="13" t="s">
        <v>809</v>
      </c>
      <c r="R467" s="13" t="s">
        <v>242</v>
      </c>
      <c r="S467" s="90" t="s">
        <v>803</v>
      </c>
      <c r="T467" s="18" t="s">
        <v>16</v>
      </c>
      <c r="U467" s="17"/>
    </row>
    <row r="468" spans="1:21" x14ac:dyDescent="0.3">
      <c r="A468" s="4" t="str">
        <f t="shared" si="72"/>
        <v>NiN-3.0-V-A-N-LM-GK-W-KI-b</v>
      </c>
      <c r="B468" s="67" t="str">
        <f t="shared" si="73"/>
        <v>LM-KI_b</v>
      </c>
      <c r="C468" s="8" t="s">
        <v>7</v>
      </c>
      <c r="D468" s="9" t="s">
        <v>14</v>
      </c>
      <c r="E468" s="8" t="s">
        <v>0</v>
      </c>
      <c r="F468" s="11" t="s">
        <v>8</v>
      </c>
      <c r="G468" s="11" t="s">
        <v>9</v>
      </c>
      <c r="H468" s="11" t="s">
        <v>4094</v>
      </c>
      <c r="I468" s="11" t="s">
        <v>10</v>
      </c>
      <c r="J468" s="13" t="s">
        <v>13</v>
      </c>
      <c r="L468" s="13" t="s">
        <v>799</v>
      </c>
      <c r="M468" s="13" t="s">
        <v>800</v>
      </c>
      <c r="N468" s="13" t="s">
        <v>13</v>
      </c>
      <c r="O468" s="13" t="s">
        <v>610</v>
      </c>
      <c r="P468" s="13" t="s">
        <v>247</v>
      </c>
      <c r="Q468" s="13" t="s">
        <v>812</v>
      </c>
      <c r="R468" s="13" t="s">
        <v>242</v>
      </c>
      <c r="S468" s="90" t="s">
        <v>804</v>
      </c>
      <c r="T468" s="18" t="s">
        <v>16</v>
      </c>
      <c r="U468" s="17"/>
    </row>
    <row r="469" spans="1:21" x14ac:dyDescent="0.3">
      <c r="A469" s="4" t="str">
        <f t="shared" si="72"/>
        <v>NiN-3.0-V-A-N-LM-GK-W-KI-c</v>
      </c>
      <c r="B469" s="67" t="str">
        <f t="shared" si="73"/>
        <v>LM-KI_c</v>
      </c>
      <c r="C469" s="8" t="s">
        <v>7</v>
      </c>
      <c r="D469" s="9" t="s">
        <v>14</v>
      </c>
      <c r="E469" s="8" t="s">
        <v>0</v>
      </c>
      <c r="F469" s="11" t="s">
        <v>8</v>
      </c>
      <c r="G469" s="11" t="s">
        <v>9</v>
      </c>
      <c r="H469" s="11" t="s">
        <v>4094</v>
      </c>
      <c r="I469" s="11" t="s">
        <v>10</v>
      </c>
      <c r="J469" s="13" t="s">
        <v>13</v>
      </c>
      <c r="L469" s="13" t="s">
        <v>799</v>
      </c>
      <c r="M469" s="13" t="s">
        <v>800</v>
      </c>
      <c r="N469" s="13" t="s">
        <v>13</v>
      </c>
      <c r="O469" s="13" t="s">
        <v>610</v>
      </c>
      <c r="P469" s="13" t="s">
        <v>248</v>
      </c>
      <c r="Q469" s="13" t="s">
        <v>813</v>
      </c>
      <c r="R469" s="13" t="s">
        <v>242</v>
      </c>
      <c r="S469" s="90" t="s">
        <v>805</v>
      </c>
      <c r="T469" s="18" t="s">
        <v>16</v>
      </c>
      <c r="U469" s="17"/>
    </row>
    <row r="470" spans="1:21" x14ac:dyDescent="0.3">
      <c r="A470" s="4" t="str">
        <f t="shared" si="72"/>
        <v>NiN-3.0-V-A-N-LM-GK-W-KI-d</v>
      </c>
      <c r="B470" s="67" t="str">
        <f t="shared" si="73"/>
        <v>LM-KI_d</v>
      </c>
      <c r="C470" s="8" t="s">
        <v>7</v>
      </c>
      <c r="D470" s="9" t="s">
        <v>14</v>
      </c>
      <c r="E470" s="8" t="s">
        <v>0</v>
      </c>
      <c r="F470" s="11" t="s">
        <v>8</v>
      </c>
      <c r="G470" s="11" t="s">
        <v>9</v>
      </c>
      <c r="H470" s="11" t="s">
        <v>4094</v>
      </c>
      <c r="I470" s="11" t="s">
        <v>10</v>
      </c>
      <c r="J470" s="13" t="s">
        <v>13</v>
      </c>
      <c r="L470" s="13" t="s">
        <v>799</v>
      </c>
      <c r="M470" s="13" t="s">
        <v>800</v>
      </c>
      <c r="N470" s="13" t="s">
        <v>13</v>
      </c>
      <c r="O470" s="13" t="s">
        <v>610</v>
      </c>
      <c r="P470" s="13" t="s">
        <v>249</v>
      </c>
      <c r="Q470" s="13" t="s">
        <v>810</v>
      </c>
      <c r="R470" s="13" t="s">
        <v>242</v>
      </c>
      <c r="S470" s="90" t="s">
        <v>806</v>
      </c>
      <c r="T470" s="18" t="s">
        <v>16</v>
      </c>
      <c r="U470" s="17"/>
    </row>
    <row r="471" spans="1:21" x14ac:dyDescent="0.3">
      <c r="A471" s="4" t="str">
        <f t="shared" si="72"/>
        <v>NiN-3.0-V-A-N-LM-GK-W-KI-e</v>
      </c>
      <c r="B471" s="67" t="str">
        <f t="shared" si="73"/>
        <v>LM-KI_e</v>
      </c>
      <c r="C471" s="8" t="s">
        <v>7</v>
      </c>
      <c r="D471" s="9" t="s">
        <v>14</v>
      </c>
      <c r="E471" s="8" t="s">
        <v>0</v>
      </c>
      <c r="F471" s="11" t="s">
        <v>8</v>
      </c>
      <c r="G471" s="11" t="s">
        <v>9</v>
      </c>
      <c r="H471" s="11" t="s">
        <v>4094</v>
      </c>
      <c r="I471" s="11" t="s">
        <v>10</v>
      </c>
      <c r="J471" s="13" t="s">
        <v>13</v>
      </c>
      <c r="L471" s="13" t="s">
        <v>799</v>
      </c>
      <c r="M471" s="13" t="s">
        <v>800</v>
      </c>
      <c r="N471" s="13" t="s">
        <v>13</v>
      </c>
      <c r="O471" s="13" t="s">
        <v>610</v>
      </c>
      <c r="P471" s="13" t="s">
        <v>281</v>
      </c>
      <c r="Q471" s="13" t="s">
        <v>811</v>
      </c>
      <c r="R471" s="13" t="s">
        <v>242</v>
      </c>
      <c r="S471" s="90" t="s">
        <v>807</v>
      </c>
      <c r="T471" s="18" t="s">
        <v>16</v>
      </c>
      <c r="U471" s="17"/>
    </row>
    <row r="472" spans="1:21" x14ac:dyDescent="0.3">
      <c r="A472" s="4" t="str">
        <f t="shared" si="72"/>
        <v>NiN-3.0-V-A-N-LM-GK-W-KI-y</v>
      </c>
      <c r="B472" s="67" t="str">
        <f t="shared" si="73"/>
        <v>LM-KI_y</v>
      </c>
      <c r="C472" s="8" t="s">
        <v>7</v>
      </c>
      <c r="D472" s="9" t="s">
        <v>14</v>
      </c>
      <c r="E472" s="8" t="s">
        <v>0</v>
      </c>
      <c r="F472" s="11" t="s">
        <v>8</v>
      </c>
      <c r="G472" s="11" t="s">
        <v>9</v>
      </c>
      <c r="H472" s="11" t="s">
        <v>4094</v>
      </c>
      <c r="I472" s="11" t="s">
        <v>10</v>
      </c>
      <c r="J472" s="13" t="s">
        <v>13</v>
      </c>
      <c r="L472" s="13" t="s">
        <v>799</v>
      </c>
      <c r="M472" s="13" t="s">
        <v>800</v>
      </c>
      <c r="N472" s="13" t="s">
        <v>13</v>
      </c>
      <c r="O472" s="13" t="s">
        <v>610</v>
      </c>
      <c r="P472" s="13" t="s">
        <v>251</v>
      </c>
      <c r="Q472" s="13" t="s">
        <v>814</v>
      </c>
      <c r="R472" s="13" t="s">
        <v>242</v>
      </c>
      <c r="S472" s="90" t="s">
        <v>808</v>
      </c>
      <c r="T472" s="18" t="s">
        <v>16</v>
      </c>
      <c r="U472" s="17"/>
    </row>
    <row r="473" spans="1:21" x14ac:dyDescent="0.3">
      <c r="A473" s="26" t="str">
        <f t="shared" si="72"/>
        <v>NiN-3.0-V-A-N-LM-GK-W-MF-W</v>
      </c>
      <c r="B473" s="27" t="str">
        <f>_xlfn.CONCAT(H473,"-",L473)</f>
        <v>LM-MF</v>
      </c>
      <c r="C473" s="30" t="s">
        <v>7</v>
      </c>
      <c r="D473" s="32" t="s">
        <v>14</v>
      </c>
      <c r="E473" s="30" t="s">
        <v>0</v>
      </c>
      <c r="F473" s="35" t="s">
        <v>8</v>
      </c>
      <c r="G473" s="35" t="s">
        <v>9</v>
      </c>
      <c r="H473" s="35" t="s">
        <v>4094</v>
      </c>
      <c r="I473" s="35" t="s">
        <v>10</v>
      </c>
      <c r="J473" s="37" t="s">
        <v>13</v>
      </c>
      <c r="K473" s="37"/>
      <c r="L473" s="37" t="s">
        <v>815</v>
      </c>
      <c r="M473" s="37" t="s">
        <v>816</v>
      </c>
      <c r="N473" s="37" t="s">
        <v>13</v>
      </c>
      <c r="O473" s="37" t="s">
        <v>610</v>
      </c>
      <c r="P473" s="37" t="s">
        <v>13</v>
      </c>
      <c r="Q473" s="37"/>
      <c r="R473" s="37" t="s">
        <v>249</v>
      </c>
      <c r="S473" s="42" t="s">
        <v>815</v>
      </c>
      <c r="T473" s="42"/>
      <c r="U473" s="23" t="s">
        <v>817</v>
      </c>
    </row>
    <row r="474" spans="1:21" x14ac:dyDescent="0.3">
      <c r="A474" s="4" t="str">
        <f t="shared" si="72"/>
        <v>NiN-3.0-V-A-N-LM-GK-W-MF-a</v>
      </c>
      <c r="B474" s="67" t="str">
        <f>_xlfn.CONCAT(H474,"-",L474,"_",P474)</f>
        <v>LM-MF_a</v>
      </c>
      <c r="C474" s="8" t="s">
        <v>7</v>
      </c>
      <c r="D474" s="9" t="s">
        <v>14</v>
      </c>
      <c r="E474" s="8" t="s">
        <v>0</v>
      </c>
      <c r="F474" s="11" t="s">
        <v>8</v>
      </c>
      <c r="G474" s="11" t="s">
        <v>9</v>
      </c>
      <c r="H474" s="11" t="s">
        <v>4094</v>
      </c>
      <c r="I474" s="11" t="s">
        <v>10</v>
      </c>
      <c r="J474" s="13" t="s">
        <v>13</v>
      </c>
      <c r="L474" s="13" t="s">
        <v>815</v>
      </c>
      <c r="M474" s="13" t="s">
        <v>816</v>
      </c>
      <c r="N474" s="13" t="s">
        <v>13</v>
      </c>
      <c r="O474" s="13" t="s">
        <v>610</v>
      </c>
      <c r="P474" s="13" t="s">
        <v>62</v>
      </c>
      <c r="Q474" s="13" t="s">
        <v>818</v>
      </c>
      <c r="R474" s="13" t="s">
        <v>242</v>
      </c>
      <c r="S474" s="90" t="s">
        <v>819</v>
      </c>
      <c r="T474" s="18" t="s">
        <v>16</v>
      </c>
      <c r="U474" s="17"/>
    </row>
    <row r="475" spans="1:21" x14ac:dyDescent="0.3">
      <c r="A475" s="4" t="str">
        <f t="shared" ref="A475:A487" si="74">_xlfn.CONCAT(C475,"-",D475,"-",E475,"-",F475,"-",G475,"-",H475,"-",I475,"-",J475,"-",L475,"-",P475)</f>
        <v>NiN-3.0-V-A-N-LM-GK-W-MF-b</v>
      </c>
      <c r="B475" s="67" t="str">
        <f>_xlfn.CONCAT(H475,"-",L475,"_",P475)</f>
        <v>LM-MF_b</v>
      </c>
      <c r="C475" s="8" t="s">
        <v>7</v>
      </c>
      <c r="D475" s="9" t="s">
        <v>14</v>
      </c>
      <c r="E475" s="8" t="s">
        <v>0</v>
      </c>
      <c r="F475" s="11" t="s">
        <v>8</v>
      </c>
      <c r="G475" s="11" t="s">
        <v>9</v>
      </c>
      <c r="H475" s="11" t="s">
        <v>4094</v>
      </c>
      <c r="I475" s="11" t="s">
        <v>10</v>
      </c>
      <c r="J475" s="13" t="s">
        <v>13</v>
      </c>
      <c r="L475" s="13" t="s">
        <v>815</v>
      </c>
      <c r="M475" s="13" t="s">
        <v>816</v>
      </c>
      <c r="N475" s="13" t="s">
        <v>13</v>
      </c>
      <c r="O475" s="13" t="s">
        <v>610</v>
      </c>
      <c r="P475" s="13" t="s">
        <v>247</v>
      </c>
      <c r="Q475" s="13" t="s">
        <v>820</v>
      </c>
      <c r="R475" s="13" t="s">
        <v>242</v>
      </c>
      <c r="S475" s="90" t="s">
        <v>823</v>
      </c>
      <c r="T475" s="18" t="s">
        <v>16</v>
      </c>
      <c r="U475" s="17"/>
    </row>
    <row r="476" spans="1:21" x14ac:dyDescent="0.3">
      <c r="A476" s="4" t="str">
        <f t="shared" si="74"/>
        <v>NiN-3.0-V-A-N-LM-GK-W-MF-c</v>
      </c>
      <c r="B476" s="67" t="str">
        <f>_xlfn.CONCAT(H476,"-",L476,"_",P476)</f>
        <v>LM-MF_c</v>
      </c>
      <c r="C476" s="8" t="s">
        <v>7</v>
      </c>
      <c r="D476" s="9" t="s">
        <v>14</v>
      </c>
      <c r="E476" s="8" t="s">
        <v>0</v>
      </c>
      <c r="F476" s="11" t="s">
        <v>8</v>
      </c>
      <c r="G476" s="11" t="s">
        <v>9</v>
      </c>
      <c r="H476" s="11" t="s">
        <v>4094</v>
      </c>
      <c r="I476" s="11" t="s">
        <v>10</v>
      </c>
      <c r="J476" s="13" t="s">
        <v>13</v>
      </c>
      <c r="L476" s="13" t="s">
        <v>815</v>
      </c>
      <c r="M476" s="13" t="s">
        <v>816</v>
      </c>
      <c r="N476" s="13" t="s">
        <v>13</v>
      </c>
      <c r="O476" s="13" t="s">
        <v>610</v>
      </c>
      <c r="P476" s="13" t="s">
        <v>248</v>
      </c>
      <c r="Q476" s="13" t="s">
        <v>821</v>
      </c>
      <c r="R476" s="13" t="s">
        <v>242</v>
      </c>
      <c r="S476" s="90" t="s">
        <v>824</v>
      </c>
      <c r="T476" s="18" t="s">
        <v>16</v>
      </c>
      <c r="U476" s="17"/>
    </row>
    <row r="477" spans="1:21" x14ac:dyDescent="0.3">
      <c r="A477" s="4" t="str">
        <f t="shared" si="74"/>
        <v>NiN-3.0-V-A-N-LM-GK-W-MF-d</v>
      </c>
      <c r="B477" s="67" t="str">
        <f>_xlfn.CONCAT(H477,"-",L477,"_",P477)</f>
        <v>LM-MF_d</v>
      </c>
      <c r="C477" s="8" t="s">
        <v>7</v>
      </c>
      <c r="D477" s="9" t="s">
        <v>14</v>
      </c>
      <c r="E477" s="8" t="s">
        <v>0</v>
      </c>
      <c r="F477" s="11" t="s">
        <v>8</v>
      </c>
      <c r="G477" s="11" t="s">
        <v>9</v>
      </c>
      <c r="H477" s="11" t="s">
        <v>4094</v>
      </c>
      <c r="I477" s="11" t="s">
        <v>10</v>
      </c>
      <c r="J477" s="13" t="s">
        <v>13</v>
      </c>
      <c r="L477" s="13" t="s">
        <v>815</v>
      </c>
      <c r="M477" s="13" t="s">
        <v>816</v>
      </c>
      <c r="N477" s="13" t="s">
        <v>13</v>
      </c>
      <c r="O477" s="13" t="s">
        <v>610</v>
      </c>
      <c r="P477" s="13" t="s">
        <v>249</v>
      </c>
      <c r="Q477" s="13" t="s">
        <v>822</v>
      </c>
      <c r="R477" s="13" t="s">
        <v>242</v>
      </c>
      <c r="S477" s="90" t="s">
        <v>825</v>
      </c>
      <c r="T477" s="18" t="s">
        <v>16</v>
      </c>
      <c r="U477" s="17"/>
    </row>
    <row r="478" spans="1:21" x14ac:dyDescent="0.3">
      <c r="A478" s="26" t="str">
        <f t="shared" si="74"/>
        <v>NiN-3.0-V-A-N-LM-GK-W-NB-W</v>
      </c>
      <c r="B478" s="27" t="str">
        <f>_xlfn.CONCAT(H478,"-",L478)</f>
        <v>LM-NB</v>
      </c>
      <c r="C478" s="30" t="s">
        <v>7</v>
      </c>
      <c r="D478" s="32" t="s">
        <v>14</v>
      </c>
      <c r="E478" s="30" t="s">
        <v>0</v>
      </c>
      <c r="F478" s="35" t="s">
        <v>8</v>
      </c>
      <c r="G478" s="35" t="s">
        <v>9</v>
      </c>
      <c r="H478" s="35" t="s">
        <v>4094</v>
      </c>
      <c r="I478" s="35" t="s">
        <v>10</v>
      </c>
      <c r="J478" s="37" t="s">
        <v>13</v>
      </c>
      <c r="K478" s="37"/>
      <c r="L478" s="37" t="s">
        <v>826</v>
      </c>
      <c r="M478" s="37" t="s">
        <v>827</v>
      </c>
      <c r="N478" s="37" t="s">
        <v>13</v>
      </c>
      <c r="O478" s="37" t="s">
        <v>610</v>
      </c>
      <c r="P478" s="37" t="s">
        <v>13</v>
      </c>
      <c r="Q478" s="37"/>
      <c r="R478" s="37" t="s">
        <v>267</v>
      </c>
      <c r="S478" s="42"/>
      <c r="T478" s="42" t="s">
        <v>83</v>
      </c>
      <c r="U478" s="23" t="s">
        <v>568</v>
      </c>
    </row>
    <row r="479" spans="1:21" x14ac:dyDescent="0.3">
      <c r="A479" s="4" t="str">
        <f t="shared" si="74"/>
        <v>NiN-3.0-V-A-N-LM-GK-W-NB-0</v>
      </c>
      <c r="B479" s="67" t="str">
        <f>_xlfn.CONCAT(H479,"-",L479,"_",P479)</f>
        <v>LM-NB_0</v>
      </c>
      <c r="C479" s="8" t="s">
        <v>7</v>
      </c>
      <c r="D479" s="9" t="s">
        <v>14</v>
      </c>
      <c r="E479" s="8" t="s">
        <v>0</v>
      </c>
      <c r="F479" s="11" t="s">
        <v>8</v>
      </c>
      <c r="G479" s="11" t="s">
        <v>9</v>
      </c>
      <c r="H479" s="11" t="s">
        <v>4094</v>
      </c>
      <c r="I479" s="11" t="s">
        <v>10</v>
      </c>
      <c r="J479" s="13" t="s">
        <v>13</v>
      </c>
      <c r="L479" s="13" t="s">
        <v>826</v>
      </c>
      <c r="M479" s="13" t="s">
        <v>827</v>
      </c>
      <c r="N479" s="13" t="s">
        <v>13</v>
      </c>
      <c r="O479" s="13" t="s">
        <v>610</v>
      </c>
      <c r="P479" s="13">
        <v>0</v>
      </c>
      <c r="Q479" s="13" t="s">
        <v>828</v>
      </c>
      <c r="R479" s="13" t="s">
        <v>242</v>
      </c>
      <c r="S479" s="18" t="s">
        <v>81</v>
      </c>
      <c r="T479" s="18" t="s">
        <v>83</v>
      </c>
      <c r="U479" s="17"/>
    </row>
    <row r="480" spans="1:21" x14ac:dyDescent="0.3">
      <c r="A480" s="4" t="str">
        <f t="shared" si="74"/>
        <v>NiN-3.0-V-A-N-LM-GK-W-NB-a</v>
      </c>
      <c r="B480" s="67" t="str">
        <f>_xlfn.CONCAT(H480,"-",L480,"_",P480)</f>
        <v>LM-NB_a</v>
      </c>
      <c r="C480" s="8" t="s">
        <v>7</v>
      </c>
      <c r="D480" s="9" t="s">
        <v>14</v>
      </c>
      <c r="E480" s="8" t="s">
        <v>0</v>
      </c>
      <c r="F480" s="11" t="s">
        <v>8</v>
      </c>
      <c r="G480" s="11" t="s">
        <v>9</v>
      </c>
      <c r="H480" s="11" t="s">
        <v>4094</v>
      </c>
      <c r="I480" s="11" t="s">
        <v>10</v>
      </c>
      <c r="J480" s="13" t="s">
        <v>13</v>
      </c>
      <c r="L480" s="13" t="s">
        <v>826</v>
      </c>
      <c r="M480" s="13" t="s">
        <v>827</v>
      </c>
      <c r="N480" s="13" t="s">
        <v>13</v>
      </c>
      <c r="O480" s="13" t="s">
        <v>610</v>
      </c>
      <c r="P480" s="13" t="s">
        <v>62</v>
      </c>
      <c r="Q480" s="13" t="s">
        <v>829</v>
      </c>
      <c r="R480" s="13" t="s">
        <v>242</v>
      </c>
      <c r="S480" s="18" t="s">
        <v>81</v>
      </c>
      <c r="T480" s="18" t="s">
        <v>83</v>
      </c>
      <c r="U480" s="17"/>
    </row>
    <row r="481" spans="1:21" x14ac:dyDescent="0.3">
      <c r="A481" s="4" t="str">
        <f t="shared" si="74"/>
        <v>NiN-3.0-V-A-N-LM-GK-W-NB-b</v>
      </c>
      <c r="B481" s="67" t="str">
        <f>_xlfn.CONCAT(H481,"-",L481,"_",P481)</f>
        <v>LM-NB_b</v>
      </c>
      <c r="C481" s="8" t="s">
        <v>7</v>
      </c>
      <c r="D481" s="9" t="s">
        <v>14</v>
      </c>
      <c r="E481" s="8" t="s">
        <v>0</v>
      </c>
      <c r="F481" s="11" t="s">
        <v>8</v>
      </c>
      <c r="G481" s="11" t="s">
        <v>9</v>
      </c>
      <c r="H481" s="11" t="s">
        <v>4094</v>
      </c>
      <c r="I481" s="11" t="s">
        <v>10</v>
      </c>
      <c r="J481" s="13" t="s">
        <v>13</v>
      </c>
      <c r="L481" s="13" t="s">
        <v>826</v>
      </c>
      <c r="M481" s="13" t="s">
        <v>827</v>
      </c>
      <c r="N481" s="13" t="s">
        <v>13</v>
      </c>
      <c r="O481" s="13" t="s">
        <v>610</v>
      </c>
      <c r="P481" s="13" t="s">
        <v>247</v>
      </c>
      <c r="Q481" s="13" t="s">
        <v>830</v>
      </c>
      <c r="R481" s="13" t="s">
        <v>242</v>
      </c>
      <c r="S481" s="18" t="s">
        <v>81</v>
      </c>
      <c r="T481" s="18" t="s">
        <v>83</v>
      </c>
      <c r="U481" s="17"/>
    </row>
    <row r="482" spans="1:21" x14ac:dyDescent="0.3">
      <c r="A482" s="4" t="str">
        <f t="shared" si="74"/>
        <v>NiN-3.0-V-A-N-LM-GK-W-NB-c</v>
      </c>
      <c r="B482" s="67" t="str">
        <f>_xlfn.CONCAT(H482,"-",L482,"_",P482)</f>
        <v>LM-NB_c</v>
      </c>
      <c r="C482" s="8" t="s">
        <v>7</v>
      </c>
      <c r="D482" s="9" t="s">
        <v>14</v>
      </c>
      <c r="E482" s="8" t="s">
        <v>0</v>
      </c>
      <c r="F482" s="11" t="s">
        <v>8</v>
      </c>
      <c r="G482" s="11" t="s">
        <v>9</v>
      </c>
      <c r="H482" s="11" t="s">
        <v>4094</v>
      </c>
      <c r="I482" s="11" t="s">
        <v>10</v>
      </c>
      <c r="J482" s="13" t="s">
        <v>13</v>
      </c>
      <c r="L482" s="13" t="s">
        <v>826</v>
      </c>
      <c r="M482" s="13" t="s">
        <v>827</v>
      </c>
      <c r="N482" s="13" t="s">
        <v>13</v>
      </c>
      <c r="O482" s="13" t="s">
        <v>610</v>
      </c>
      <c r="P482" s="13" t="s">
        <v>248</v>
      </c>
      <c r="Q482" s="13" t="s">
        <v>831</v>
      </c>
      <c r="R482" s="13" t="s">
        <v>242</v>
      </c>
      <c r="S482" s="18" t="s">
        <v>81</v>
      </c>
      <c r="T482" s="18" t="s">
        <v>83</v>
      </c>
      <c r="U482" s="17"/>
    </row>
    <row r="483" spans="1:21" x14ac:dyDescent="0.3">
      <c r="A483" s="26" t="str">
        <f t="shared" si="74"/>
        <v>NiN-3.0-V-A-N-LM-GK-W-NE-W</v>
      </c>
      <c r="B483" s="27" t="str">
        <f>_xlfn.CONCAT(H483,"-",L483)</f>
        <v>LM-NE</v>
      </c>
      <c r="C483" s="30" t="s">
        <v>7</v>
      </c>
      <c r="D483" s="32" t="s">
        <v>14</v>
      </c>
      <c r="E483" s="30" t="s">
        <v>0</v>
      </c>
      <c r="F483" s="35" t="s">
        <v>8</v>
      </c>
      <c r="G483" s="35" t="s">
        <v>9</v>
      </c>
      <c r="H483" s="35" t="s">
        <v>4094</v>
      </c>
      <c r="I483" s="35" t="s">
        <v>10</v>
      </c>
      <c r="J483" s="37" t="s">
        <v>13</v>
      </c>
      <c r="K483" s="37"/>
      <c r="L483" s="37" t="s">
        <v>832</v>
      </c>
      <c r="M483" s="37" t="s">
        <v>833</v>
      </c>
      <c r="N483" s="37" t="s">
        <v>13</v>
      </c>
      <c r="O483" s="37" t="s">
        <v>610</v>
      </c>
      <c r="P483" s="37" t="s">
        <v>13</v>
      </c>
      <c r="Q483" s="37"/>
      <c r="R483" s="37" t="s">
        <v>834</v>
      </c>
      <c r="S483" s="42"/>
      <c r="T483" s="42" t="s">
        <v>83</v>
      </c>
      <c r="U483" s="23" t="s">
        <v>568</v>
      </c>
    </row>
    <row r="484" spans="1:21" x14ac:dyDescent="0.3">
      <c r="A484" s="4" t="str">
        <f t="shared" si="74"/>
        <v>NiN-3.0-V-A-N-LM-GK-W-NE-0</v>
      </c>
      <c r="B484" s="67" t="str">
        <f>_xlfn.CONCAT(H484,"-",L484,"_",P484)</f>
        <v>LM-NE_0</v>
      </c>
      <c r="C484" s="8" t="s">
        <v>7</v>
      </c>
      <c r="D484" s="9" t="s">
        <v>14</v>
      </c>
      <c r="E484" s="8" t="s">
        <v>0</v>
      </c>
      <c r="F484" s="11" t="s">
        <v>8</v>
      </c>
      <c r="G484" s="11" t="s">
        <v>9</v>
      </c>
      <c r="H484" s="11" t="s">
        <v>4094</v>
      </c>
      <c r="I484" s="11" t="s">
        <v>10</v>
      </c>
      <c r="J484" s="13" t="s">
        <v>13</v>
      </c>
      <c r="L484" s="13" t="s">
        <v>832</v>
      </c>
      <c r="M484" s="13" t="s">
        <v>833</v>
      </c>
      <c r="N484" s="13" t="s">
        <v>13</v>
      </c>
      <c r="O484" s="13" t="s">
        <v>610</v>
      </c>
      <c r="P484" s="13">
        <v>0</v>
      </c>
      <c r="Q484" s="13" t="s">
        <v>5157</v>
      </c>
      <c r="R484" s="13" t="s">
        <v>242</v>
      </c>
      <c r="S484" s="18" t="s">
        <v>81</v>
      </c>
      <c r="T484" s="18" t="s">
        <v>83</v>
      </c>
      <c r="U484" s="17"/>
    </row>
    <row r="485" spans="1:21" x14ac:dyDescent="0.3">
      <c r="A485" s="4" t="str">
        <f t="shared" si="74"/>
        <v>NiN-3.0-V-A-N-LM-GK-W-NE-a</v>
      </c>
      <c r="B485" s="67" t="str">
        <f>_xlfn.CONCAT(H485,"-",L485,"_",P485)</f>
        <v>LM-NE_a</v>
      </c>
      <c r="C485" s="8" t="s">
        <v>7</v>
      </c>
      <c r="D485" s="9" t="s">
        <v>14</v>
      </c>
      <c r="E485" s="8" t="s">
        <v>0</v>
      </c>
      <c r="F485" s="11" t="s">
        <v>8</v>
      </c>
      <c r="G485" s="11" t="s">
        <v>9</v>
      </c>
      <c r="H485" s="11" t="s">
        <v>4094</v>
      </c>
      <c r="I485" s="11" t="s">
        <v>10</v>
      </c>
      <c r="J485" s="13" t="s">
        <v>13</v>
      </c>
      <c r="L485" s="13" t="s">
        <v>832</v>
      </c>
      <c r="M485" s="13" t="s">
        <v>833</v>
      </c>
      <c r="N485" s="13" t="s">
        <v>13</v>
      </c>
      <c r="O485" s="13" t="s">
        <v>610</v>
      </c>
      <c r="P485" s="13" t="s">
        <v>62</v>
      </c>
      <c r="Q485" s="13" t="s">
        <v>5158</v>
      </c>
      <c r="R485" s="13" t="s">
        <v>242</v>
      </c>
      <c r="S485" s="18" t="s">
        <v>81</v>
      </c>
      <c r="T485" s="18" t="s">
        <v>83</v>
      </c>
      <c r="U485" s="17"/>
    </row>
    <row r="486" spans="1:21" x14ac:dyDescent="0.3">
      <c r="A486" s="26" t="str">
        <f t="shared" si="74"/>
        <v>NiN-3.0-V-A-N-LM-GK-W-NG-W</v>
      </c>
      <c r="B486" s="27" t="str">
        <f>_xlfn.CONCAT(H486,"-",L486)</f>
        <v>LM-NG</v>
      </c>
      <c r="C486" s="30" t="s">
        <v>7</v>
      </c>
      <c r="D486" s="32" t="s">
        <v>14</v>
      </c>
      <c r="E486" s="30" t="s">
        <v>0</v>
      </c>
      <c r="F486" s="35" t="s">
        <v>8</v>
      </c>
      <c r="G486" s="35" t="s">
        <v>9</v>
      </c>
      <c r="H486" s="35" t="s">
        <v>4094</v>
      </c>
      <c r="I486" s="35" t="s">
        <v>10</v>
      </c>
      <c r="J486" s="37" t="s">
        <v>13</v>
      </c>
      <c r="K486" s="37"/>
      <c r="L486" s="37" t="s">
        <v>835</v>
      </c>
      <c r="M486" s="37" t="s">
        <v>836</v>
      </c>
      <c r="N486" s="37" t="s">
        <v>13</v>
      </c>
      <c r="O486" s="37" t="s">
        <v>610</v>
      </c>
      <c r="P486" s="37" t="s">
        <v>13</v>
      </c>
      <c r="Q486" s="37"/>
      <c r="R486" s="37" t="s">
        <v>501</v>
      </c>
      <c r="S486" s="42" t="s">
        <v>835</v>
      </c>
      <c r="T486" s="42"/>
      <c r="U486" s="23"/>
    </row>
    <row r="487" spans="1:21" x14ac:dyDescent="0.3">
      <c r="A487" s="4" t="str">
        <f t="shared" si="74"/>
        <v>NiN-3.0-V-A-N-LM-GK-W-NG-0</v>
      </c>
      <c r="B487" s="67" t="str">
        <f t="shared" ref="B487:B492" si="75">_xlfn.CONCAT(H487,"-",L487,"_",P487)</f>
        <v>LM-NG_0</v>
      </c>
      <c r="C487" s="8" t="s">
        <v>7</v>
      </c>
      <c r="D487" s="9" t="s">
        <v>14</v>
      </c>
      <c r="E487" s="8" t="s">
        <v>0</v>
      </c>
      <c r="F487" s="11" t="s">
        <v>8</v>
      </c>
      <c r="G487" s="11" t="s">
        <v>9</v>
      </c>
      <c r="H487" s="11" t="s">
        <v>4094</v>
      </c>
      <c r="I487" s="11" t="s">
        <v>10</v>
      </c>
      <c r="J487" s="13" t="s">
        <v>13</v>
      </c>
      <c r="L487" s="13" t="s">
        <v>835</v>
      </c>
      <c r="M487" s="13" t="s">
        <v>836</v>
      </c>
      <c r="N487" s="13" t="s">
        <v>13</v>
      </c>
      <c r="O487" s="13" t="s">
        <v>610</v>
      </c>
      <c r="P487" s="13">
        <v>0</v>
      </c>
      <c r="Q487" s="13" t="s">
        <v>837</v>
      </c>
      <c r="R487" s="13" t="s">
        <v>242</v>
      </c>
      <c r="S487" s="90" t="s">
        <v>838</v>
      </c>
      <c r="T487" s="18" t="s">
        <v>16</v>
      </c>
      <c r="U487" s="17"/>
    </row>
    <row r="488" spans="1:21" x14ac:dyDescent="0.3">
      <c r="A488" s="4" t="str">
        <f t="shared" ref="A488:A494" si="76">_xlfn.CONCAT(C488,"-",D488,"-",E488,"-",F488,"-",G488,"-",H488,"-",I488,"-",J488,"-",L488,"-",P488)</f>
        <v>NiN-3.0-V-A-N-LM-GK-W-NG-a</v>
      </c>
      <c r="B488" s="67" t="str">
        <f t="shared" si="75"/>
        <v>LM-NG_a</v>
      </c>
      <c r="C488" s="8" t="s">
        <v>7</v>
      </c>
      <c r="D488" s="9" t="s">
        <v>14</v>
      </c>
      <c r="E488" s="8" t="s">
        <v>0</v>
      </c>
      <c r="F488" s="11" t="s">
        <v>8</v>
      </c>
      <c r="G488" s="11" t="s">
        <v>9</v>
      </c>
      <c r="H488" s="11" t="s">
        <v>4094</v>
      </c>
      <c r="I488" s="11" t="s">
        <v>10</v>
      </c>
      <c r="J488" s="13" t="s">
        <v>13</v>
      </c>
      <c r="L488" s="13" t="s">
        <v>835</v>
      </c>
      <c r="M488" s="13" t="s">
        <v>836</v>
      </c>
      <c r="N488" s="13" t="s">
        <v>13</v>
      </c>
      <c r="O488" s="13" t="s">
        <v>610</v>
      </c>
      <c r="P488" s="13" t="s">
        <v>62</v>
      </c>
      <c r="Q488" s="13" t="s">
        <v>839</v>
      </c>
      <c r="R488" s="13" t="s">
        <v>242</v>
      </c>
      <c r="S488" s="90" t="s">
        <v>844</v>
      </c>
      <c r="T488" s="18" t="s">
        <v>16</v>
      </c>
      <c r="U488" s="17"/>
    </row>
    <row r="489" spans="1:21" x14ac:dyDescent="0.3">
      <c r="A489" s="4" t="str">
        <f t="shared" si="76"/>
        <v>NiN-3.0-V-A-N-LM-GK-W-NG-b</v>
      </c>
      <c r="B489" s="67" t="str">
        <f t="shared" si="75"/>
        <v>LM-NG_b</v>
      </c>
      <c r="C489" s="8" t="s">
        <v>7</v>
      </c>
      <c r="D489" s="9" t="s">
        <v>14</v>
      </c>
      <c r="E489" s="8" t="s">
        <v>0</v>
      </c>
      <c r="F489" s="11" t="s">
        <v>8</v>
      </c>
      <c r="G489" s="11" t="s">
        <v>9</v>
      </c>
      <c r="H489" s="11" t="s">
        <v>4094</v>
      </c>
      <c r="I489" s="11" t="s">
        <v>10</v>
      </c>
      <c r="J489" s="13" t="s">
        <v>13</v>
      </c>
      <c r="L489" s="13" t="s">
        <v>835</v>
      </c>
      <c r="M489" s="13" t="s">
        <v>836</v>
      </c>
      <c r="N489" s="13" t="s">
        <v>13</v>
      </c>
      <c r="O489" s="13" t="s">
        <v>610</v>
      </c>
      <c r="P489" s="13" t="s">
        <v>247</v>
      </c>
      <c r="Q489" s="13" t="s">
        <v>840</v>
      </c>
      <c r="R489" s="13" t="s">
        <v>242</v>
      </c>
      <c r="S489" s="90" t="s">
        <v>845</v>
      </c>
      <c r="T489" s="18" t="s">
        <v>16</v>
      </c>
      <c r="U489" s="17"/>
    </row>
    <row r="490" spans="1:21" x14ac:dyDescent="0.3">
      <c r="A490" s="4" t="str">
        <f t="shared" si="76"/>
        <v>NiN-3.0-V-A-N-LM-GK-W-NG-c</v>
      </c>
      <c r="B490" s="67" t="str">
        <f t="shared" si="75"/>
        <v>LM-NG_c</v>
      </c>
      <c r="C490" s="8" t="s">
        <v>7</v>
      </c>
      <c r="D490" s="9" t="s">
        <v>14</v>
      </c>
      <c r="E490" s="8" t="s">
        <v>0</v>
      </c>
      <c r="F490" s="11" t="s">
        <v>8</v>
      </c>
      <c r="G490" s="11" t="s">
        <v>9</v>
      </c>
      <c r="H490" s="11" t="s">
        <v>4094</v>
      </c>
      <c r="I490" s="11" t="s">
        <v>10</v>
      </c>
      <c r="J490" s="13" t="s">
        <v>13</v>
      </c>
      <c r="L490" s="13" t="s">
        <v>835</v>
      </c>
      <c r="M490" s="13" t="s">
        <v>836</v>
      </c>
      <c r="N490" s="13" t="s">
        <v>13</v>
      </c>
      <c r="O490" s="13" t="s">
        <v>610</v>
      </c>
      <c r="P490" s="13" t="s">
        <v>248</v>
      </c>
      <c r="Q490" s="13" t="s">
        <v>841</v>
      </c>
      <c r="R490" s="13" t="s">
        <v>242</v>
      </c>
      <c r="S490" s="90" t="s">
        <v>846</v>
      </c>
      <c r="T490" s="18" t="s">
        <v>16</v>
      </c>
      <c r="U490" s="17"/>
    </row>
    <row r="491" spans="1:21" x14ac:dyDescent="0.3">
      <c r="A491" s="4" t="str">
        <f t="shared" si="76"/>
        <v>NiN-3.0-V-A-N-LM-GK-W-NG-d</v>
      </c>
      <c r="B491" s="67" t="str">
        <f t="shared" si="75"/>
        <v>LM-NG_d</v>
      </c>
      <c r="C491" s="8" t="s">
        <v>7</v>
      </c>
      <c r="D491" s="9" t="s">
        <v>14</v>
      </c>
      <c r="E491" s="8" t="s">
        <v>0</v>
      </c>
      <c r="F491" s="11" t="s">
        <v>8</v>
      </c>
      <c r="G491" s="11" t="s">
        <v>9</v>
      </c>
      <c r="H491" s="11" t="s">
        <v>4094</v>
      </c>
      <c r="I491" s="11" t="s">
        <v>10</v>
      </c>
      <c r="J491" s="13" t="s">
        <v>13</v>
      </c>
      <c r="L491" s="13" t="s">
        <v>835</v>
      </c>
      <c r="M491" s="13" t="s">
        <v>836</v>
      </c>
      <c r="N491" s="13" t="s">
        <v>13</v>
      </c>
      <c r="O491" s="13" t="s">
        <v>610</v>
      </c>
      <c r="P491" s="13" t="s">
        <v>249</v>
      </c>
      <c r="Q491" s="13" t="s">
        <v>842</v>
      </c>
      <c r="R491" s="13" t="s">
        <v>242</v>
      </c>
      <c r="S491" s="90" t="s">
        <v>847</v>
      </c>
      <c r="T491" s="18" t="s">
        <v>16</v>
      </c>
      <c r="U491" s="17"/>
    </row>
    <row r="492" spans="1:21" x14ac:dyDescent="0.3">
      <c r="A492" s="4" t="str">
        <f t="shared" si="76"/>
        <v>NiN-3.0-V-A-N-LM-GK-W-NG-y</v>
      </c>
      <c r="B492" s="67" t="str">
        <f t="shared" si="75"/>
        <v>LM-NG_y</v>
      </c>
      <c r="C492" s="8" t="s">
        <v>7</v>
      </c>
      <c r="D492" s="9" t="s">
        <v>14</v>
      </c>
      <c r="E492" s="8" t="s">
        <v>0</v>
      </c>
      <c r="F492" s="11" t="s">
        <v>8</v>
      </c>
      <c r="G492" s="11" t="s">
        <v>9</v>
      </c>
      <c r="H492" s="11" t="s">
        <v>4094</v>
      </c>
      <c r="I492" s="11" t="s">
        <v>10</v>
      </c>
      <c r="J492" s="13" t="s">
        <v>13</v>
      </c>
      <c r="L492" s="13" t="s">
        <v>835</v>
      </c>
      <c r="M492" s="13" t="s">
        <v>836</v>
      </c>
      <c r="N492" s="13" t="s">
        <v>13</v>
      </c>
      <c r="O492" s="13" t="s">
        <v>610</v>
      </c>
      <c r="P492" s="13" t="s">
        <v>251</v>
      </c>
      <c r="Q492" s="13" t="s">
        <v>843</v>
      </c>
      <c r="R492" s="13" t="s">
        <v>242</v>
      </c>
      <c r="S492" s="90" t="s">
        <v>848</v>
      </c>
      <c r="T492" s="18" t="s">
        <v>16</v>
      </c>
      <c r="U492" s="17"/>
    </row>
    <row r="493" spans="1:21" x14ac:dyDescent="0.3">
      <c r="A493" s="26" t="str">
        <f t="shared" si="76"/>
        <v>NiN-3.0-V-A-N-LM-GK-W-NT-W</v>
      </c>
      <c r="B493" s="27" t="str">
        <f>_xlfn.CONCAT(H493,"-",L493)</f>
        <v>LM-NT</v>
      </c>
      <c r="C493" s="30" t="s">
        <v>7</v>
      </c>
      <c r="D493" s="32" t="s">
        <v>14</v>
      </c>
      <c r="E493" s="30" t="s">
        <v>0</v>
      </c>
      <c r="F493" s="35" t="s">
        <v>8</v>
      </c>
      <c r="G493" s="35" t="s">
        <v>9</v>
      </c>
      <c r="H493" s="35" t="s">
        <v>4094</v>
      </c>
      <c r="I493" s="35" t="s">
        <v>10</v>
      </c>
      <c r="J493" s="37" t="s">
        <v>13</v>
      </c>
      <c r="K493" s="37"/>
      <c r="L493" s="37" t="s">
        <v>849</v>
      </c>
      <c r="M493" s="37" t="s">
        <v>850</v>
      </c>
      <c r="N493" s="37" t="s">
        <v>13</v>
      </c>
      <c r="O493" s="37" t="s">
        <v>610</v>
      </c>
      <c r="P493" s="37" t="s">
        <v>13</v>
      </c>
      <c r="Q493" s="37"/>
      <c r="R493" s="37" t="s">
        <v>267</v>
      </c>
      <c r="S493" s="42"/>
      <c r="T493" s="42" t="s">
        <v>83</v>
      </c>
      <c r="U493" s="23" t="s">
        <v>568</v>
      </c>
    </row>
    <row r="494" spans="1:21" x14ac:dyDescent="0.3">
      <c r="A494" s="4" t="str">
        <f t="shared" si="76"/>
        <v>NiN-3.0-V-A-N-LM-GK-W-NT-0</v>
      </c>
      <c r="B494" s="67" t="str">
        <f>_xlfn.CONCAT(H494,"-",L494,"_",P494)</f>
        <v>LM-NT_0</v>
      </c>
      <c r="C494" s="8" t="s">
        <v>7</v>
      </c>
      <c r="D494" s="9" t="s">
        <v>14</v>
      </c>
      <c r="E494" s="8" t="s">
        <v>0</v>
      </c>
      <c r="F494" s="11" t="s">
        <v>8</v>
      </c>
      <c r="G494" s="11" t="s">
        <v>9</v>
      </c>
      <c r="H494" s="11" t="s">
        <v>4094</v>
      </c>
      <c r="I494" s="11" t="s">
        <v>10</v>
      </c>
      <c r="J494" s="13" t="s">
        <v>13</v>
      </c>
      <c r="L494" s="13" t="s">
        <v>849</v>
      </c>
      <c r="M494" s="13" t="s">
        <v>850</v>
      </c>
      <c r="N494" s="13" t="s">
        <v>13</v>
      </c>
      <c r="O494" s="13" t="s">
        <v>610</v>
      </c>
      <c r="P494" s="13">
        <v>0</v>
      </c>
      <c r="Q494" s="13" t="s">
        <v>851</v>
      </c>
      <c r="R494" s="13" t="s">
        <v>242</v>
      </c>
      <c r="S494" s="18" t="s">
        <v>81</v>
      </c>
      <c r="T494" s="18" t="s">
        <v>83</v>
      </c>
      <c r="U494" s="17"/>
    </row>
    <row r="495" spans="1:21" x14ac:dyDescent="0.3">
      <c r="A495" s="4" t="str">
        <f>_xlfn.CONCAT(C495,"-",D495,"-",E495,"-",F495,"-",G495,"-",H495,"-",I495,"-",J495,"-",L495,"-",P495)</f>
        <v>NiN-3.0-V-A-N-LM-GK-W-NT-a</v>
      </c>
      <c r="B495" s="67" t="str">
        <f>_xlfn.CONCAT(H495,"-",L495,"_",P495)</f>
        <v>LM-NT_a</v>
      </c>
      <c r="C495" s="8" t="s">
        <v>7</v>
      </c>
      <c r="D495" s="9" t="s">
        <v>14</v>
      </c>
      <c r="E495" s="8" t="s">
        <v>0</v>
      </c>
      <c r="F495" s="11" t="s">
        <v>8</v>
      </c>
      <c r="G495" s="11" t="s">
        <v>9</v>
      </c>
      <c r="H495" s="11" t="s">
        <v>4094</v>
      </c>
      <c r="I495" s="11" t="s">
        <v>10</v>
      </c>
      <c r="J495" s="13" t="s">
        <v>13</v>
      </c>
      <c r="L495" s="13" t="s">
        <v>849</v>
      </c>
      <c r="M495" s="13" t="s">
        <v>850</v>
      </c>
      <c r="N495" s="13" t="s">
        <v>13</v>
      </c>
      <c r="O495" s="13" t="s">
        <v>610</v>
      </c>
      <c r="P495" s="13" t="s">
        <v>62</v>
      </c>
      <c r="Q495" s="13" t="s">
        <v>5159</v>
      </c>
      <c r="R495" s="13" t="s">
        <v>242</v>
      </c>
      <c r="S495" s="18" t="s">
        <v>81</v>
      </c>
      <c r="T495" s="18" t="s">
        <v>83</v>
      </c>
      <c r="U495" s="17"/>
    </row>
    <row r="496" spans="1:21" x14ac:dyDescent="0.3">
      <c r="A496" s="4" t="str">
        <f>_xlfn.CONCAT(C496,"-",D496,"-",E496,"-",F496,"-",G496,"-",H496,"-",I496,"-",J496,"-",L496,"-",P496)</f>
        <v>NiN-3.0-V-A-N-LM-GK-W-NT-b</v>
      </c>
      <c r="B496" s="67" t="str">
        <f>_xlfn.CONCAT(H496,"-",L496,"_",P496)</f>
        <v>LM-NT_b</v>
      </c>
      <c r="C496" s="8" t="s">
        <v>7</v>
      </c>
      <c r="D496" s="9" t="s">
        <v>14</v>
      </c>
      <c r="E496" s="8" t="s">
        <v>0</v>
      </c>
      <c r="F496" s="11" t="s">
        <v>8</v>
      </c>
      <c r="G496" s="11" t="s">
        <v>9</v>
      </c>
      <c r="H496" s="11" t="s">
        <v>4094</v>
      </c>
      <c r="I496" s="11" t="s">
        <v>10</v>
      </c>
      <c r="J496" s="13" t="s">
        <v>13</v>
      </c>
      <c r="L496" s="13" t="s">
        <v>849</v>
      </c>
      <c r="M496" s="13" t="s">
        <v>850</v>
      </c>
      <c r="N496" s="13" t="s">
        <v>13</v>
      </c>
      <c r="O496" s="13" t="s">
        <v>610</v>
      </c>
      <c r="P496" s="13" t="s">
        <v>247</v>
      </c>
      <c r="Q496" s="13" t="s">
        <v>5160</v>
      </c>
      <c r="R496" s="13" t="s">
        <v>242</v>
      </c>
      <c r="S496" s="18" t="s">
        <v>81</v>
      </c>
      <c r="T496" s="18" t="s">
        <v>83</v>
      </c>
      <c r="U496" s="17"/>
    </row>
    <row r="497" spans="1:21" x14ac:dyDescent="0.3">
      <c r="A497" s="4" t="str">
        <f>_xlfn.CONCAT(C497,"-",D497,"-",E497,"-",F497,"-",G497,"-",H497,"-",I497,"-",J497,"-",L497,"-",P497)</f>
        <v>NiN-3.0-V-A-N-LM-GK-W-NT-c</v>
      </c>
      <c r="B497" s="67" t="str">
        <f>_xlfn.CONCAT(H497,"-",L497,"_",P497)</f>
        <v>LM-NT_c</v>
      </c>
      <c r="C497" s="8" t="s">
        <v>7</v>
      </c>
      <c r="D497" s="9" t="s">
        <v>14</v>
      </c>
      <c r="E497" s="8" t="s">
        <v>0</v>
      </c>
      <c r="F497" s="11" t="s">
        <v>8</v>
      </c>
      <c r="G497" s="11" t="s">
        <v>9</v>
      </c>
      <c r="H497" s="11" t="s">
        <v>4094</v>
      </c>
      <c r="I497" s="11" t="s">
        <v>10</v>
      </c>
      <c r="J497" s="13" t="s">
        <v>13</v>
      </c>
      <c r="L497" s="13" t="s">
        <v>849</v>
      </c>
      <c r="M497" s="13" t="s">
        <v>850</v>
      </c>
      <c r="N497" s="13" t="s">
        <v>13</v>
      </c>
      <c r="O497" s="13" t="s">
        <v>610</v>
      </c>
      <c r="P497" s="13" t="s">
        <v>248</v>
      </c>
      <c r="Q497" s="13" t="s">
        <v>5161</v>
      </c>
      <c r="R497" s="13" t="s">
        <v>242</v>
      </c>
      <c r="S497" s="18" t="s">
        <v>81</v>
      </c>
      <c r="T497" s="18" t="s">
        <v>83</v>
      </c>
      <c r="U497" s="17"/>
    </row>
    <row r="498" spans="1:21" x14ac:dyDescent="0.3">
      <c r="A498" s="26" t="str">
        <f>_xlfn.CONCAT(C498,"-",D498,"-",E498,"-",F498,"-",G498,"-",H498,"-",I498,"-",J498,"-",L498,"-",P498)</f>
        <v>NiN-3.0-V-A-N-LM-GK-W-OF-W</v>
      </c>
      <c r="B498" s="27" t="str">
        <f>_xlfn.CONCAT(H498,"-",L498)</f>
        <v>LM-OF</v>
      </c>
      <c r="C498" s="30" t="s">
        <v>7</v>
      </c>
      <c r="D498" s="32" t="s">
        <v>14</v>
      </c>
      <c r="E498" s="30" t="s">
        <v>0</v>
      </c>
      <c r="F498" s="35" t="s">
        <v>8</v>
      </c>
      <c r="G498" s="35" t="s">
        <v>9</v>
      </c>
      <c r="H498" s="35" t="s">
        <v>4094</v>
      </c>
      <c r="I498" s="35" t="s">
        <v>10</v>
      </c>
      <c r="J498" s="37" t="s">
        <v>13</v>
      </c>
      <c r="K498" s="37"/>
      <c r="L498" s="37" t="s">
        <v>852</v>
      </c>
      <c r="M498" s="37" t="s">
        <v>853</v>
      </c>
      <c r="N498" s="37" t="s">
        <v>13</v>
      </c>
      <c r="O498" s="37" t="s">
        <v>610</v>
      </c>
      <c r="P498" s="37" t="s">
        <v>13</v>
      </c>
      <c r="Q498" s="37"/>
      <c r="R498" s="37" t="s">
        <v>501</v>
      </c>
      <c r="S498" s="42" t="s">
        <v>852</v>
      </c>
      <c r="T498" s="42"/>
      <c r="U498" s="23" t="s">
        <v>854</v>
      </c>
    </row>
    <row r="499" spans="1:21" x14ac:dyDescent="0.3">
      <c r="A499" s="4" t="str">
        <f>_xlfn.CONCAT(C499,"-",D499,"-",E499,"-",F499,"-",G499,"-",H499,"-",I499,"-",J499,"-",L499,"-",P499)</f>
        <v>NiN-3.0-V-A-N-LM-GK-W-OF-0</v>
      </c>
      <c r="B499" s="67" t="str">
        <f t="shared" ref="B499:B504" si="77">_xlfn.CONCAT(H499,"-",L499,"_",P499)</f>
        <v>LM-OF_0</v>
      </c>
      <c r="C499" s="8" t="s">
        <v>7</v>
      </c>
      <c r="D499" s="9" t="s">
        <v>14</v>
      </c>
      <c r="E499" s="8" t="s">
        <v>0</v>
      </c>
      <c r="F499" s="11" t="s">
        <v>8</v>
      </c>
      <c r="G499" s="11" t="s">
        <v>9</v>
      </c>
      <c r="H499" s="11" t="s">
        <v>4094</v>
      </c>
      <c r="I499" s="11" t="s">
        <v>10</v>
      </c>
      <c r="J499" s="13" t="s">
        <v>13</v>
      </c>
      <c r="L499" s="13" t="s">
        <v>852</v>
      </c>
      <c r="M499" s="13" t="s">
        <v>853</v>
      </c>
      <c r="N499" s="13" t="s">
        <v>13</v>
      </c>
      <c r="O499" s="13" t="s">
        <v>610</v>
      </c>
      <c r="P499" s="13">
        <v>0</v>
      </c>
      <c r="Q499" s="13" t="s">
        <v>755</v>
      </c>
      <c r="R499" s="13" t="s">
        <v>242</v>
      </c>
      <c r="S499" s="90" t="s">
        <v>855</v>
      </c>
      <c r="T499" s="18" t="s">
        <v>52</v>
      </c>
      <c r="U499" s="17" t="s">
        <v>862</v>
      </c>
    </row>
    <row r="500" spans="1:21" x14ac:dyDescent="0.3">
      <c r="A500" s="4" t="str">
        <f t="shared" ref="A500:A506" si="78">_xlfn.CONCAT(C500,"-",D500,"-",E500,"-",F500,"-",G500,"-",H500,"-",I500,"-",J500,"-",L500,"-",P500)</f>
        <v>NiN-3.0-V-A-N-LM-GK-W-OF-a</v>
      </c>
      <c r="B500" s="67" t="str">
        <f t="shared" si="77"/>
        <v>LM-OF_a</v>
      </c>
      <c r="C500" s="8" t="s">
        <v>7</v>
      </c>
      <c r="D500" s="9" t="s">
        <v>14</v>
      </c>
      <c r="E500" s="8" t="s">
        <v>0</v>
      </c>
      <c r="F500" s="11" t="s">
        <v>8</v>
      </c>
      <c r="G500" s="11" t="s">
        <v>9</v>
      </c>
      <c r="H500" s="11" t="s">
        <v>4094</v>
      </c>
      <c r="I500" s="11" t="s">
        <v>10</v>
      </c>
      <c r="J500" s="13" t="s">
        <v>13</v>
      </c>
      <c r="L500" s="13" t="s">
        <v>852</v>
      </c>
      <c r="M500" s="13" t="s">
        <v>853</v>
      </c>
      <c r="N500" s="13" t="s">
        <v>13</v>
      </c>
      <c r="O500" s="13" t="s">
        <v>610</v>
      </c>
      <c r="P500" s="13" t="s">
        <v>62</v>
      </c>
      <c r="Q500" s="13" t="s">
        <v>5162</v>
      </c>
      <c r="R500" s="13" t="s">
        <v>242</v>
      </c>
      <c r="S500" s="90" t="s">
        <v>855</v>
      </c>
      <c r="T500" s="18" t="s">
        <v>264</v>
      </c>
      <c r="U500" s="17" t="s">
        <v>862</v>
      </c>
    </row>
    <row r="501" spans="1:21" x14ac:dyDescent="0.3">
      <c r="A501" s="4" t="str">
        <f t="shared" si="78"/>
        <v>NiN-3.0-V-A-N-LM-GK-W-OF-b</v>
      </c>
      <c r="B501" s="67" t="str">
        <f t="shared" si="77"/>
        <v>LM-OF_b</v>
      </c>
      <c r="C501" s="8" t="s">
        <v>7</v>
      </c>
      <c r="D501" s="9" t="s">
        <v>14</v>
      </c>
      <c r="E501" s="8" t="s">
        <v>0</v>
      </c>
      <c r="F501" s="11" t="s">
        <v>8</v>
      </c>
      <c r="G501" s="11" t="s">
        <v>9</v>
      </c>
      <c r="H501" s="11" t="s">
        <v>4094</v>
      </c>
      <c r="I501" s="11" t="s">
        <v>10</v>
      </c>
      <c r="J501" s="13" t="s">
        <v>13</v>
      </c>
      <c r="L501" s="13" t="s">
        <v>852</v>
      </c>
      <c r="M501" s="13" t="s">
        <v>853</v>
      </c>
      <c r="N501" s="13" t="s">
        <v>13</v>
      </c>
      <c r="O501" s="13" t="s">
        <v>610</v>
      </c>
      <c r="P501" s="13" t="s">
        <v>247</v>
      </c>
      <c r="Q501" s="13" t="s">
        <v>856</v>
      </c>
      <c r="R501" s="13" t="s">
        <v>242</v>
      </c>
      <c r="S501" s="90" t="s">
        <v>860</v>
      </c>
      <c r="T501" s="18" t="s">
        <v>52</v>
      </c>
      <c r="U501" s="17" t="s">
        <v>862</v>
      </c>
    </row>
    <row r="502" spans="1:21" x14ac:dyDescent="0.3">
      <c r="A502" s="4" t="str">
        <f t="shared" si="78"/>
        <v>NiN-3.0-V-A-N-LM-GK-W-OF-c</v>
      </c>
      <c r="B502" s="67" t="str">
        <f t="shared" si="77"/>
        <v>LM-OF_c</v>
      </c>
      <c r="C502" s="8" t="s">
        <v>7</v>
      </c>
      <c r="D502" s="9" t="s">
        <v>14</v>
      </c>
      <c r="E502" s="8" t="s">
        <v>0</v>
      </c>
      <c r="F502" s="11" t="s">
        <v>8</v>
      </c>
      <c r="G502" s="11" t="s">
        <v>9</v>
      </c>
      <c r="H502" s="11" t="s">
        <v>4094</v>
      </c>
      <c r="I502" s="11" t="s">
        <v>10</v>
      </c>
      <c r="J502" s="13" t="s">
        <v>13</v>
      </c>
      <c r="L502" s="13" t="s">
        <v>852</v>
      </c>
      <c r="M502" s="13" t="s">
        <v>853</v>
      </c>
      <c r="N502" s="13" t="s">
        <v>13</v>
      </c>
      <c r="O502" s="13" t="s">
        <v>610</v>
      </c>
      <c r="P502" s="13" t="s">
        <v>248</v>
      </c>
      <c r="Q502" s="13" t="s">
        <v>857</v>
      </c>
      <c r="R502" s="13" t="s">
        <v>242</v>
      </c>
      <c r="S502" s="90" t="s">
        <v>860</v>
      </c>
      <c r="T502" s="18" t="s">
        <v>264</v>
      </c>
      <c r="U502" s="17" t="s">
        <v>862</v>
      </c>
    </row>
    <row r="503" spans="1:21" x14ac:dyDescent="0.3">
      <c r="A503" s="4" t="str">
        <f t="shared" si="78"/>
        <v>NiN-3.0-V-A-N-LM-GK-W-OF-d</v>
      </c>
      <c r="B503" s="67" t="str">
        <f t="shared" si="77"/>
        <v>LM-OF_d</v>
      </c>
      <c r="C503" s="8" t="s">
        <v>7</v>
      </c>
      <c r="D503" s="9" t="s">
        <v>14</v>
      </c>
      <c r="E503" s="8" t="s">
        <v>0</v>
      </c>
      <c r="F503" s="11" t="s">
        <v>8</v>
      </c>
      <c r="G503" s="11" t="s">
        <v>9</v>
      </c>
      <c r="H503" s="11" t="s">
        <v>4094</v>
      </c>
      <c r="I503" s="11" t="s">
        <v>10</v>
      </c>
      <c r="J503" s="13" t="s">
        <v>13</v>
      </c>
      <c r="L503" s="13" t="s">
        <v>852</v>
      </c>
      <c r="M503" s="13" t="s">
        <v>853</v>
      </c>
      <c r="N503" s="13" t="s">
        <v>13</v>
      </c>
      <c r="O503" s="13" t="s">
        <v>610</v>
      </c>
      <c r="P503" s="13" t="s">
        <v>249</v>
      </c>
      <c r="Q503" s="13" t="s">
        <v>858</v>
      </c>
      <c r="R503" s="13" t="s">
        <v>242</v>
      </c>
      <c r="S503" s="90" t="s">
        <v>861</v>
      </c>
      <c r="T503" s="18" t="s">
        <v>52</v>
      </c>
      <c r="U503" s="17" t="s">
        <v>862</v>
      </c>
    </row>
    <row r="504" spans="1:21" x14ac:dyDescent="0.3">
      <c r="A504" s="4" t="str">
        <f t="shared" si="78"/>
        <v>NiN-3.0-V-A-N-LM-GK-W-OF-y</v>
      </c>
      <c r="B504" s="67" t="str">
        <f t="shared" si="77"/>
        <v>LM-OF_y</v>
      </c>
      <c r="C504" s="8" t="s">
        <v>7</v>
      </c>
      <c r="D504" s="9" t="s">
        <v>14</v>
      </c>
      <c r="E504" s="8" t="s">
        <v>0</v>
      </c>
      <c r="F504" s="11" t="s">
        <v>8</v>
      </c>
      <c r="G504" s="11" t="s">
        <v>9</v>
      </c>
      <c r="H504" s="11" t="s">
        <v>4094</v>
      </c>
      <c r="I504" s="11" t="s">
        <v>10</v>
      </c>
      <c r="J504" s="13" t="s">
        <v>13</v>
      </c>
      <c r="L504" s="13" t="s">
        <v>852</v>
      </c>
      <c r="M504" s="13" t="s">
        <v>853</v>
      </c>
      <c r="N504" s="13" t="s">
        <v>13</v>
      </c>
      <c r="O504" s="13" t="s">
        <v>610</v>
      </c>
      <c r="P504" s="13" t="s">
        <v>251</v>
      </c>
      <c r="Q504" s="13" t="s">
        <v>859</v>
      </c>
      <c r="R504" s="13" t="s">
        <v>242</v>
      </c>
      <c r="S504" s="90" t="s">
        <v>861</v>
      </c>
      <c r="T504" s="18" t="s">
        <v>265</v>
      </c>
      <c r="U504" s="17" t="s">
        <v>862</v>
      </c>
    </row>
    <row r="505" spans="1:21" x14ac:dyDescent="0.3">
      <c r="A505" s="26" t="str">
        <f t="shared" si="78"/>
        <v>NiN-3.0-V-A-N-LM-GK-W-OM-W</v>
      </c>
      <c r="B505" s="27" t="str">
        <f>_xlfn.CONCAT(H505,"-",L505)</f>
        <v>LM-OM</v>
      </c>
      <c r="C505" s="30" t="s">
        <v>7</v>
      </c>
      <c r="D505" s="32" t="s">
        <v>14</v>
      </c>
      <c r="E505" s="30" t="s">
        <v>0</v>
      </c>
      <c r="F505" s="35" t="s">
        <v>8</v>
      </c>
      <c r="G505" s="35" t="s">
        <v>9</v>
      </c>
      <c r="H505" s="35" t="s">
        <v>4094</v>
      </c>
      <c r="I505" s="35" t="s">
        <v>10</v>
      </c>
      <c r="J505" s="37" t="s">
        <v>13</v>
      </c>
      <c r="K505" s="37"/>
      <c r="L505" s="37" t="s">
        <v>863</v>
      </c>
      <c r="M505" s="37" t="s">
        <v>864</v>
      </c>
      <c r="N505" s="37" t="s">
        <v>13</v>
      </c>
      <c r="O505" s="37" t="s">
        <v>610</v>
      </c>
      <c r="P505" s="37" t="s">
        <v>13</v>
      </c>
      <c r="Q505" s="37"/>
      <c r="R505" s="37" t="s">
        <v>250</v>
      </c>
      <c r="S505" s="42" t="s">
        <v>863</v>
      </c>
      <c r="T505" s="42"/>
      <c r="U505" s="23"/>
    </row>
    <row r="506" spans="1:21" x14ac:dyDescent="0.3">
      <c r="A506" s="4" t="str">
        <f t="shared" si="78"/>
        <v>NiN-3.0-V-A-N-LM-GK-W-OM-0</v>
      </c>
      <c r="B506" s="67" t="str">
        <f>_xlfn.CONCAT(H506,"-",L506,"_",P506)</f>
        <v>LM-OM_0</v>
      </c>
      <c r="C506" s="8" t="s">
        <v>7</v>
      </c>
      <c r="D506" s="9" t="s">
        <v>14</v>
      </c>
      <c r="E506" s="8" t="s">
        <v>0</v>
      </c>
      <c r="F506" s="11" t="s">
        <v>8</v>
      </c>
      <c r="G506" s="11" t="s">
        <v>9</v>
      </c>
      <c r="H506" s="11" t="s">
        <v>4094</v>
      </c>
      <c r="I506" s="11" t="s">
        <v>10</v>
      </c>
      <c r="J506" s="13" t="s">
        <v>13</v>
      </c>
      <c r="L506" s="13" t="s">
        <v>863</v>
      </c>
      <c r="M506" s="13" t="s">
        <v>864</v>
      </c>
      <c r="N506" s="13" t="s">
        <v>13</v>
      </c>
      <c r="O506" s="13" t="s">
        <v>610</v>
      </c>
      <c r="P506" s="13">
        <v>0</v>
      </c>
      <c r="Q506" s="13" t="s">
        <v>865</v>
      </c>
      <c r="R506" s="13" t="s">
        <v>242</v>
      </c>
      <c r="S506" s="90" t="s">
        <v>855</v>
      </c>
      <c r="T506" s="18" t="s">
        <v>16</v>
      </c>
      <c r="U506" s="17"/>
    </row>
    <row r="507" spans="1:21" x14ac:dyDescent="0.3">
      <c r="A507" s="4" t="str">
        <f>_xlfn.CONCAT(C507,"-",D507,"-",E507,"-",F507,"-",G507,"-",H507,"-",I507,"-",J507,"-",L507,"-",P507)</f>
        <v>NiN-3.0-V-A-N-LM-GK-W-OM-a</v>
      </c>
      <c r="B507" s="67" t="str">
        <f>_xlfn.CONCAT(H507,"-",L507,"_",P507)</f>
        <v>LM-OM_a</v>
      </c>
      <c r="C507" s="8" t="s">
        <v>7</v>
      </c>
      <c r="D507" s="9" t="s">
        <v>14</v>
      </c>
      <c r="E507" s="8" t="s">
        <v>0</v>
      </c>
      <c r="F507" s="11" t="s">
        <v>8</v>
      </c>
      <c r="G507" s="11" t="s">
        <v>9</v>
      </c>
      <c r="H507" s="11" t="s">
        <v>4094</v>
      </c>
      <c r="I507" s="11" t="s">
        <v>10</v>
      </c>
      <c r="J507" s="13" t="s">
        <v>13</v>
      </c>
      <c r="L507" s="13" t="s">
        <v>863</v>
      </c>
      <c r="M507" s="13" t="s">
        <v>864</v>
      </c>
      <c r="N507" s="13" t="s">
        <v>13</v>
      </c>
      <c r="O507" s="13" t="s">
        <v>610</v>
      </c>
      <c r="P507" s="13" t="s">
        <v>62</v>
      </c>
      <c r="Q507" s="13" t="s">
        <v>867</v>
      </c>
      <c r="R507" s="13" t="s">
        <v>242</v>
      </c>
      <c r="S507" s="90" t="s">
        <v>860</v>
      </c>
      <c r="T507" s="18" t="s">
        <v>16</v>
      </c>
      <c r="U507" s="17"/>
    </row>
    <row r="508" spans="1:21" x14ac:dyDescent="0.3">
      <c r="A508" s="4" t="str">
        <f>_xlfn.CONCAT(C508,"-",D508,"-",E508,"-",F508,"-",G508,"-",H508,"-",I508,"-",J508,"-",L508,"-",P508)</f>
        <v>NiN-3.0-V-A-N-LM-GK-W-OM-b</v>
      </c>
      <c r="B508" s="67" t="str">
        <f>_xlfn.CONCAT(H508,"-",L508,"_",P508)</f>
        <v>LM-OM_b</v>
      </c>
      <c r="C508" s="8" t="s">
        <v>7</v>
      </c>
      <c r="D508" s="9" t="s">
        <v>14</v>
      </c>
      <c r="E508" s="8" t="s">
        <v>0</v>
      </c>
      <c r="F508" s="11" t="s">
        <v>8</v>
      </c>
      <c r="G508" s="11" t="s">
        <v>9</v>
      </c>
      <c r="H508" s="11" t="s">
        <v>4094</v>
      </c>
      <c r="I508" s="11" t="s">
        <v>10</v>
      </c>
      <c r="J508" s="13" t="s">
        <v>13</v>
      </c>
      <c r="L508" s="13" t="s">
        <v>863</v>
      </c>
      <c r="M508" s="13" t="s">
        <v>864</v>
      </c>
      <c r="N508" s="13" t="s">
        <v>13</v>
      </c>
      <c r="O508" s="13" t="s">
        <v>610</v>
      </c>
      <c r="P508" s="13" t="s">
        <v>247</v>
      </c>
      <c r="Q508" s="13" t="s">
        <v>868</v>
      </c>
      <c r="R508" s="13" t="s">
        <v>242</v>
      </c>
      <c r="S508" s="90" t="s">
        <v>861</v>
      </c>
      <c r="T508" s="18" t="s">
        <v>16</v>
      </c>
      <c r="U508" s="17"/>
    </row>
    <row r="509" spans="1:21" x14ac:dyDescent="0.3">
      <c r="A509" s="4" t="str">
        <f>_xlfn.CONCAT(C509,"-",D509,"-",E509,"-",F509,"-",G509,"-",H509,"-",I509,"-",J509,"-",L509,"-",P509)</f>
        <v>NiN-3.0-V-A-N-LM-GK-W-OM-y</v>
      </c>
      <c r="B509" s="67" t="str">
        <f>_xlfn.CONCAT(H509,"-",L509,"_",P509)</f>
        <v>LM-OM_y</v>
      </c>
      <c r="C509" s="8" t="s">
        <v>7</v>
      </c>
      <c r="D509" s="9" t="s">
        <v>14</v>
      </c>
      <c r="E509" s="8" t="s">
        <v>0</v>
      </c>
      <c r="F509" s="11" t="s">
        <v>8</v>
      </c>
      <c r="G509" s="11" t="s">
        <v>9</v>
      </c>
      <c r="H509" s="11" t="s">
        <v>4094</v>
      </c>
      <c r="I509" s="11" t="s">
        <v>10</v>
      </c>
      <c r="J509" s="13" t="s">
        <v>13</v>
      </c>
      <c r="L509" s="13" t="s">
        <v>863</v>
      </c>
      <c r="M509" s="13" t="s">
        <v>864</v>
      </c>
      <c r="N509" s="13" t="s">
        <v>13</v>
      </c>
      <c r="O509" s="13" t="s">
        <v>610</v>
      </c>
      <c r="P509" s="13" t="s">
        <v>251</v>
      </c>
      <c r="Q509" s="13" t="s">
        <v>869</v>
      </c>
      <c r="R509" s="13" t="s">
        <v>242</v>
      </c>
      <c r="S509" s="90" t="s">
        <v>866</v>
      </c>
      <c r="T509" s="18" t="s">
        <v>16</v>
      </c>
      <c r="U509" s="17"/>
    </row>
    <row r="510" spans="1:21" x14ac:dyDescent="0.3">
      <c r="A510" s="26" t="str">
        <f>_xlfn.CONCAT(C510,"-",D510,"-",E510,"-",F510,"-",G510,"-",H510,"-",I510,"-",J510,"-",L510,"-",P510)</f>
        <v>NiN-3.0-V-A-N-LM-GK-W-OR-W</v>
      </c>
      <c r="B510" s="27" t="str">
        <f>_xlfn.CONCAT(H510,"-",L510)</f>
        <v>LM-OR</v>
      </c>
      <c r="C510" s="30" t="s">
        <v>7</v>
      </c>
      <c r="D510" s="32" t="s">
        <v>14</v>
      </c>
      <c r="E510" s="30" t="s">
        <v>0</v>
      </c>
      <c r="F510" s="35" t="s">
        <v>8</v>
      </c>
      <c r="G510" s="35" t="s">
        <v>9</v>
      </c>
      <c r="H510" s="35" t="s">
        <v>4094</v>
      </c>
      <c r="I510" s="35" t="s">
        <v>10</v>
      </c>
      <c r="J510" s="37" t="s">
        <v>13</v>
      </c>
      <c r="K510" s="37"/>
      <c r="L510" s="37" t="s">
        <v>870</v>
      </c>
      <c r="M510" s="37" t="s">
        <v>871</v>
      </c>
      <c r="N510" s="37" t="s">
        <v>13</v>
      </c>
      <c r="O510" s="37" t="s">
        <v>610</v>
      </c>
      <c r="P510" s="37" t="s">
        <v>13</v>
      </c>
      <c r="Q510" s="37"/>
      <c r="R510" s="37" t="s">
        <v>267</v>
      </c>
      <c r="S510" s="42" t="s">
        <v>870</v>
      </c>
      <c r="T510" s="42"/>
      <c r="U510" s="23" t="s">
        <v>877</v>
      </c>
    </row>
    <row r="511" spans="1:21" x14ac:dyDescent="0.3">
      <c r="A511" s="4" t="str">
        <f>_xlfn.CONCAT(C511,"-",D511,"-",E511,"-",F511,"-",G511,"-",H511,"-",I511,"-",J511,"-",L511,"-",P511)</f>
        <v>NiN-3.0-V-A-N-LM-GK-W-OR-0</v>
      </c>
      <c r="B511" s="67" t="str">
        <f>_xlfn.CONCAT(H511,"-",L511,"_",P511)</f>
        <v>LM-OR_0</v>
      </c>
      <c r="C511" s="8" t="s">
        <v>7</v>
      </c>
      <c r="D511" s="9" t="s">
        <v>14</v>
      </c>
      <c r="E511" s="8" t="s">
        <v>0</v>
      </c>
      <c r="F511" s="11" t="s">
        <v>8</v>
      </c>
      <c r="G511" s="11" t="s">
        <v>9</v>
      </c>
      <c r="H511" s="11" t="s">
        <v>4094</v>
      </c>
      <c r="I511" s="11" t="s">
        <v>10</v>
      </c>
      <c r="J511" s="13" t="s">
        <v>13</v>
      </c>
      <c r="L511" s="13" t="s">
        <v>870</v>
      </c>
      <c r="M511" s="13" t="s">
        <v>871</v>
      </c>
      <c r="N511" s="13" t="s">
        <v>13</v>
      </c>
      <c r="O511" s="13" t="s">
        <v>610</v>
      </c>
      <c r="P511" s="13">
        <v>0</v>
      </c>
      <c r="Q511" s="13" t="s">
        <v>872</v>
      </c>
      <c r="R511" s="13" t="s">
        <v>242</v>
      </c>
      <c r="S511" s="90" t="s">
        <v>873</v>
      </c>
      <c r="T511" s="18" t="s">
        <v>16</v>
      </c>
      <c r="U511" s="17"/>
    </row>
    <row r="512" spans="1:21" x14ac:dyDescent="0.3">
      <c r="A512" s="4" t="str">
        <f t="shared" ref="A512:A521" si="79">_xlfn.CONCAT(C512,"-",D512,"-",E512,"-",F512,"-",G512,"-",H512,"-",I512,"-",J512,"-",L512,"-",P512)</f>
        <v>NiN-3.0-V-A-N-LM-GK-W-OR-a</v>
      </c>
      <c r="B512" s="67" t="str">
        <f>_xlfn.CONCAT(H512,"-",L512,"_",P512)</f>
        <v>LM-OR_a</v>
      </c>
      <c r="C512" s="8" t="s">
        <v>7</v>
      </c>
      <c r="D512" s="9" t="s">
        <v>14</v>
      </c>
      <c r="E512" s="8" t="s">
        <v>0</v>
      </c>
      <c r="F512" s="11" t="s">
        <v>8</v>
      </c>
      <c r="G512" s="11" t="s">
        <v>9</v>
      </c>
      <c r="H512" s="11" t="s">
        <v>4094</v>
      </c>
      <c r="I512" s="11" t="s">
        <v>10</v>
      </c>
      <c r="J512" s="13" t="s">
        <v>13</v>
      </c>
      <c r="L512" s="13" t="s">
        <v>870</v>
      </c>
      <c r="M512" s="13" t="s">
        <v>871</v>
      </c>
      <c r="N512" s="13" t="s">
        <v>13</v>
      </c>
      <c r="O512" s="13" t="s">
        <v>610</v>
      </c>
      <c r="P512" s="13" t="s">
        <v>62</v>
      </c>
      <c r="Q512" s="13" t="s">
        <v>874</v>
      </c>
      <c r="R512" s="13" t="s">
        <v>242</v>
      </c>
      <c r="S512" s="90" t="s">
        <v>878</v>
      </c>
      <c r="T512" s="18" t="s">
        <v>16</v>
      </c>
      <c r="U512" s="17"/>
    </row>
    <row r="513" spans="1:21" x14ac:dyDescent="0.3">
      <c r="A513" s="4" t="str">
        <f t="shared" si="79"/>
        <v>NiN-3.0-V-A-N-LM-GK-W-OR-b</v>
      </c>
      <c r="B513" s="67" t="str">
        <f>_xlfn.CONCAT(H513,"-",L513,"_",P513)</f>
        <v>LM-OR_b</v>
      </c>
      <c r="C513" s="8" t="s">
        <v>7</v>
      </c>
      <c r="D513" s="9" t="s">
        <v>14</v>
      </c>
      <c r="E513" s="8" t="s">
        <v>0</v>
      </c>
      <c r="F513" s="11" t="s">
        <v>8</v>
      </c>
      <c r="G513" s="11" t="s">
        <v>9</v>
      </c>
      <c r="H513" s="11" t="s">
        <v>4094</v>
      </c>
      <c r="I513" s="11" t="s">
        <v>10</v>
      </c>
      <c r="J513" s="13" t="s">
        <v>13</v>
      </c>
      <c r="L513" s="13" t="s">
        <v>870</v>
      </c>
      <c r="M513" s="13" t="s">
        <v>871</v>
      </c>
      <c r="N513" s="13" t="s">
        <v>13</v>
      </c>
      <c r="O513" s="13" t="s">
        <v>610</v>
      </c>
      <c r="P513" s="13" t="s">
        <v>247</v>
      </c>
      <c r="Q513" s="13" t="s">
        <v>875</v>
      </c>
      <c r="R513" s="13" t="s">
        <v>242</v>
      </c>
      <c r="S513" s="90" t="s">
        <v>879</v>
      </c>
      <c r="T513" s="18" t="s">
        <v>16</v>
      </c>
      <c r="U513" s="17"/>
    </row>
    <row r="514" spans="1:21" x14ac:dyDescent="0.3">
      <c r="A514" s="4" t="str">
        <f t="shared" si="79"/>
        <v>NiN-3.0-V-A-N-LM-GK-W-OR-c</v>
      </c>
      <c r="B514" s="67" t="str">
        <f>_xlfn.CONCAT(H514,"-",L514,"_",P514)</f>
        <v>LM-OR_c</v>
      </c>
      <c r="C514" s="8" t="s">
        <v>7</v>
      </c>
      <c r="D514" s="9" t="s">
        <v>14</v>
      </c>
      <c r="E514" s="8" t="s">
        <v>0</v>
      </c>
      <c r="F514" s="11" t="s">
        <v>8</v>
      </c>
      <c r="G514" s="11" t="s">
        <v>9</v>
      </c>
      <c r="H514" s="11" t="s">
        <v>4094</v>
      </c>
      <c r="I514" s="11" t="s">
        <v>10</v>
      </c>
      <c r="J514" s="13" t="s">
        <v>13</v>
      </c>
      <c r="L514" s="13" t="s">
        <v>870</v>
      </c>
      <c r="M514" s="13" t="s">
        <v>871</v>
      </c>
      <c r="N514" s="13" t="s">
        <v>13</v>
      </c>
      <c r="O514" s="13" t="s">
        <v>610</v>
      </c>
      <c r="P514" s="13" t="s">
        <v>248</v>
      </c>
      <c r="Q514" s="13" t="s">
        <v>876</v>
      </c>
      <c r="R514" s="13" t="s">
        <v>242</v>
      </c>
      <c r="S514" s="90" t="s">
        <v>880</v>
      </c>
      <c r="T514" s="18" t="s">
        <v>16</v>
      </c>
      <c r="U514" s="17"/>
    </row>
    <row r="515" spans="1:21" x14ac:dyDescent="0.3">
      <c r="A515" s="26" t="str">
        <f t="shared" si="79"/>
        <v>NiN-3.0-V-A-N-LM-GK-W-RU-W</v>
      </c>
      <c r="B515" s="27" t="str">
        <f>_xlfn.CONCAT(H515,"-",L515)</f>
        <v>LM-RU</v>
      </c>
      <c r="C515" s="30" t="s">
        <v>7</v>
      </c>
      <c r="D515" s="32" t="s">
        <v>14</v>
      </c>
      <c r="E515" s="30" t="s">
        <v>0</v>
      </c>
      <c r="F515" s="35" t="s">
        <v>8</v>
      </c>
      <c r="G515" s="35" t="s">
        <v>9</v>
      </c>
      <c r="H515" s="35" t="s">
        <v>4094</v>
      </c>
      <c r="I515" s="35" t="s">
        <v>10</v>
      </c>
      <c r="J515" s="37" t="s">
        <v>13</v>
      </c>
      <c r="K515" s="37"/>
      <c r="L515" s="37" t="s">
        <v>881</v>
      </c>
      <c r="M515" s="37" t="s">
        <v>882</v>
      </c>
      <c r="N515" s="37" t="s">
        <v>13</v>
      </c>
      <c r="O515" s="37" t="s">
        <v>610</v>
      </c>
      <c r="P515" s="37" t="s">
        <v>13</v>
      </c>
      <c r="Q515" s="37"/>
      <c r="R515" s="37" t="s">
        <v>501</v>
      </c>
      <c r="S515" s="42" t="s">
        <v>881</v>
      </c>
      <c r="T515" s="42"/>
      <c r="U515" s="23" t="s">
        <v>983</v>
      </c>
    </row>
    <row r="516" spans="1:21" x14ac:dyDescent="0.3">
      <c r="A516" s="4" t="str">
        <f t="shared" si="79"/>
        <v>NiN-3.0-V-A-N-LM-GK-W-RU-0</v>
      </c>
      <c r="B516" s="67" t="str">
        <f t="shared" ref="B516:B521" si="80">_xlfn.CONCAT(H516,"-",L516,"_",P516)</f>
        <v>LM-RU_0</v>
      </c>
      <c r="C516" s="8" t="s">
        <v>7</v>
      </c>
      <c r="D516" s="9" t="s">
        <v>14</v>
      </c>
      <c r="E516" s="8" t="s">
        <v>0</v>
      </c>
      <c r="F516" s="11" t="s">
        <v>8</v>
      </c>
      <c r="G516" s="11" t="s">
        <v>9</v>
      </c>
      <c r="H516" s="11" t="s">
        <v>4094</v>
      </c>
      <c r="I516" s="11" t="s">
        <v>10</v>
      </c>
      <c r="J516" s="13" t="s">
        <v>13</v>
      </c>
      <c r="L516" s="13" t="s">
        <v>881</v>
      </c>
      <c r="M516" s="13" t="s">
        <v>882</v>
      </c>
      <c r="N516" s="13" t="s">
        <v>13</v>
      </c>
      <c r="O516" s="13" t="s">
        <v>610</v>
      </c>
      <c r="P516" s="13">
        <v>0</v>
      </c>
      <c r="Q516" s="13" t="s">
        <v>883</v>
      </c>
      <c r="R516" s="13" t="s">
        <v>242</v>
      </c>
      <c r="S516" s="90" t="s">
        <v>889</v>
      </c>
      <c r="T516" s="18" t="s">
        <v>16</v>
      </c>
      <c r="U516" s="17"/>
    </row>
    <row r="517" spans="1:21" x14ac:dyDescent="0.3">
      <c r="A517" s="4" t="str">
        <f t="shared" si="79"/>
        <v>NiN-3.0-V-A-N-LM-GK-W-RU-a</v>
      </c>
      <c r="B517" s="67" t="str">
        <f t="shared" si="80"/>
        <v>LM-RU_a</v>
      </c>
      <c r="C517" s="8" t="s">
        <v>7</v>
      </c>
      <c r="D517" s="9" t="s">
        <v>14</v>
      </c>
      <c r="E517" s="8" t="s">
        <v>0</v>
      </c>
      <c r="F517" s="11" t="s">
        <v>8</v>
      </c>
      <c r="G517" s="11" t="s">
        <v>9</v>
      </c>
      <c r="H517" s="11" t="s">
        <v>4094</v>
      </c>
      <c r="I517" s="11" t="s">
        <v>10</v>
      </c>
      <c r="J517" s="13" t="s">
        <v>13</v>
      </c>
      <c r="L517" s="13" t="s">
        <v>881</v>
      </c>
      <c r="M517" s="13" t="s">
        <v>882</v>
      </c>
      <c r="N517" s="13" t="s">
        <v>13</v>
      </c>
      <c r="O517" s="13" t="s">
        <v>610</v>
      </c>
      <c r="P517" s="13" t="s">
        <v>62</v>
      </c>
      <c r="Q517" s="13" t="s">
        <v>884</v>
      </c>
      <c r="R517" s="13" t="s">
        <v>242</v>
      </c>
      <c r="S517" s="90" t="s">
        <v>890</v>
      </c>
      <c r="T517" s="18" t="s">
        <v>83</v>
      </c>
      <c r="U517" s="17"/>
    </row>
    <row r="518" spans="1:21" x14ac:dyDescent="0.3">
      <c r="A518" s="4" t="str">
        <f t="shared" si="79"/>
        <v>NiN-3.0-V-A-N-LM-GK-W-RU-b</v>
      </c>
      <c r="B518" s="67" t="str">
        <f t="shared" si="80"/>
        <v>LM-RU_b</v>
      </c>
      <c r="C518" s="8" t="s">
        <v>7</v>
      </c>
      <c r="D518" s="9" t="s">
        <v>14</v>
      </c>
      <c r="E518" s="8" t="s">
        <v>0</v>
      </c>
      <c r="F518" s="11" t="s">
        <v>8</v>
      </c>
      <c r="G518" s="11" t="s">
        <v>9</v>
      </c>
      <c r="H518" s="11" t="s">
        <v>4094</v>
      </c>
      <c r="I518" s="11" t="s">
        <v>10</v>
      </c>
      <c r="J518" s="13" t="s">
        <v>13</v>
      </c>
      <c r="L518" s="13" t="s">
        <v>881</v>
      </c>
      <c r="M518" s="13" t="s">
        <v>882</v>
      </c>
      <c r="N518" s="13" t="s">
        <v>13</v>
      </c>
      <c r="O518" s="13" t="s">
        <v>610</v>
      </c>
      <c r="P518" s="13" t="s">
        <v>247</v>
      </c>
      <c r="Q518" s="13" t="s">
        <v>885</v>
      </c>
      <c r="R518" s="13" t="s">
        <v>242</v>
      </c>
      <c r="S518" s="90" t="s">
        <v>891</v>
      </c>
      <c r="T518" s="18" t="s">
        <v>83</v>
      </c>
      <c r="U518" s="17"/>
    </row>
    <row r="519" spans="1:21" x14ac:dyDescent="0.3">
      <c r="A519" s="4" t="str">
        <f t="shared" si="79"/>
        <v>NiN-3.0-V-A-N-LM-GK-W-RU-c</v>
      </c>
      <c r="B519" s="67" t="str">
        <f t="shared" si="80"/>
        <v>LM-RU_c</v>
      </c>
      <c r="C519" s="8" t="s">
        <v>7</v>
      </c>
      <c r="D519" s="9" t="s">
        <v>14</v>
      </c>
      <c r="E519" s="8" t="s">
        <v>0</v>
      </c>
      <c r="F519" s="11" t="s">
        <v>8</v>
      </c>
      <c r="G519" s="11" t="s">
        <v>9</v>
      </c>
      <c r="H519" s="11" t="s">
        <v>4094</v>
      </c>
      <c r="I519" s="11" t="s">
        <v>10</v>
      </c>
      <c r="J519" s="13" t="s">
        <v>13</v>
      </c>
      <c r="L519" s="13" t="s">
        <v>881</v>
      </c>
      <c r="M519" s="13" t="s">
        <v>882</v>
      </c>
      <c r="N519" s="13" t="s">
        <v>13</v>
      </c>
      <c r="O519" s="13" t="s">
        <v>610</v>
      </c>
      <c r="P519" s="13" t="s">
        <v>248</v>
      </c>
      <c r="Q519" s="13" t="s">
        <v>886</v>
      </c>
      <c r="R519" s="13" t="s">
        <v>242</v>
      </c>
      <c r="S519" s="90" t="s">
        <v>892</v>
      </c>
      <c r="T519" s="18" t="s">
        <v>83</v>
      </c>
      <c r="U519" s="17"/>
    </row>
    <row r="520" spans="1:21" x14ac:dyDescent="0.3">
      <c r="A520" s="4" t="str">
        <f t="shared" si="79"/>
        <v>NiN-3.0-V-A-N-LM-GK-W-RU-d</v>
      </c>
      <c r="B520" s="67" t="str">
        <f t="shared" si="80"/>
        <v>LM-RU_d</v>
      </c>
      <c r="C520" s="8" t="s">
        <v>7</v>
      </c>
      <c r="D520" s="9" t="s">
        <v>14</v>
      </c>
      <c r="E520" s="8" t="s">
        <v>0</v>
      </c>
      <c r="F520" s="11" t="s">
        <v>8</v>
      </c>
      <c r="G520" s="11" t="s">
        <v>9</v>
      </c>
      <c r="H520" s="11" t="s">
        <v>4094</v>
      </c>
      <c r="I520" s="11" t="s">
        <v>10</v>
      </c>
      <c r="J520" s="13" t="s">
        <v>13</v>
      </c>
      <c r="L520" s="13" t="s">
        <v>881</v>
      </c>
      <c r="M520" s="13" t="s">
        <v>882</v>
      </c>
      <c r="N520" s="13" t="s">
        <v>13</v>
      </c>
      <c r="O520" s="13" t="s">
        <v>610</v>
      </c>
      <c r="P520" s="13" t="s">
        <v>249</v>
      </c>
      <c r="Q520" s="13" t="s">
        <v>887</v>
      </c>
      <c r="R520" s="13" t="s">
        <v>242</v>
      </c>
      <c r="S520" s="90" t="s">
        <v>978</v>
      </c>
      <c r="T520" s="18" t="s">
        <v>83</v>
      </c>
      <c r="U520" s="17"/>
    </row>
    <row r="521" spans="1:21" x14ac:dyDescent="0.3">
      <c r="A521" s="4" t="str">
        <f t="shared" si="79"/>
        <v>NiN-3.0-V-A-N-LM-GK-W-RU-y</v>
      </c>
      <c r="B521" s="67" t="str">
        <f t="shared" si="80"/>
        <v>LM-RU_y</v>
      </c>
      <c r="C521" s="8" t="s">
        <v>7</v>
      </c>
      <c r="D521" s="9" t="s">
        <v>14</v>
      </c>
      <c r="E521" s="8" t="s">
        <v>0</v>
      </c>
      <c r="F521" s="11" t="s">
        <v>8</v>
      </c>
      <c r="G521" s="11" t="s">
        <v>9</v>
      </c>
      <c r="H521" s="11" t="s">
        <v>4094</v>
      </c>
      <c r="I521" s="11" t="s">
        <v>10</v>
      </c>
      <c r="J521" s="13" t="s">
        <v>13</v>
      </c>
      <c r="L521" s="13" t="s">
        <v>881</v>
      </c>
      <c r="M521" s="13" t="s">
        <v>882</v>
      </c>
      <c r="N521" s="13" t="s">
        <v>13</v>
      </c>
      <c r="O521" s="13" t="s">
        <v>610</v>
      </c>
      <c r="P521" s="13" t="s">
        <v>251</v>
      </c>
      <c r="Q521" s="13" t="s">
        <v>888</v>
      </c>
      <c r="R521" s="13" t="s">
        <v>242</v>
      </c>
      <c r="S521" s="90" t="s">
        <v>893</v>
      </c>
      <c r="T521" s="18" t="s">
        <v>83</v>
      </c>
      <c r="U521" s="17"/>
    </row>
    <row r="522" spans="1:21" x14ac:dyDescent="0.3">
      <c r="A522" s="26" t="str">
        <f t="shared" ref="A522:A544" si="81">_xlfn.CONCAT(C522,"-",D522,"-",E522,"-",F522,"-",G522,"-",H522,"-",I522,"-",J522,"-",L522,"-",P522)</f>
        <v>NiN-3.0-V-A-N-LM-GK-W-SA-W</v>
      </c>
      <c r="B522" s="27" t="str">
        <f>_xlfn.CONCAT(H522,"-",L522)</f>
        <v>LM-SA</v>
      </c>
      <c r="C522" s="30" t="s">
        <v>7</v>
      </c>
      <c r="D522" s="32" t="s">
        <v>14</v>
      </c>
      <c r="E522" s="30" t="s">
        <v>0</v>
      </c>
      <c r="F522" s="35" t="s">
        <v>8</v>
      </c>
      <c r="G522" s="35" t="s">
        <v>9</v>
      </c>
      <c r="H522" s="35" t="s">
        <v>4094</v>
      </c>
      <c r="I522" s="35" t="s">
        <v>10</v>
      </c>
      <c r="J522" s="37" t="s">
        <v>13</v>
      </c>
      <c r="K522" s="37"/>
      <c r="L522" s="37" t="s">
        <v>475</v>
      </c>
      <c r="M522" s="37" t="s">
        <v>476</v>
      </c>
      <c r="N522" s="37" t="s">
        <v>13</v>
      </c>
      <c r="O522" s="37" t="s">
        <v>610</v>
      </c>
      <c r="P522" s="37" t="s">
        <v>13</v>
      </c>
      <c r="Q522" s="37"/>
      <c r="R522" s="37" t="s">
        <v>6124</v>
      </c>
      <c r="S522" s="42" t="s">
        <v>475</v>
      </c>
      <c r="T522" s="42"/>
      <c r="U522" s="23" t="s">
        <v>479</v>
      </c>
    </row>
    <row r="523" spans="1:21" x14ac:dyDescent="0.3">
      <c r="A523" s="4" t="str">
        <f t="shared" si="81"/>
        <v>NiN-3.0-V-A-N-LM-GK-W-SA-0</v>
      </c>
      <c r="B523" s="67" t="str">
        <f>_xlfn.CONCAT(H523,"-",L523,"_",P523)</f>
        <v>LM-SA_0</v>
      </c>
      <c r="C523" s="8" t="s">
        <v>7</v>
      </c>
      <c r="D523" s="9" t="s">
        <v>14</v>
      </c>
      <c r="E523" s="8" t="s">
        <v>0</v>
      </c>
      <c r="F523" s="11" t="s">
        <v>8</v>
      </c>
      <c r="G523" s="11" t="s">
        <v>9</v>
      </c>
      <c r="H523" s="11" t="s">
        <v>4094</v>
      </c>
      <c r="I523" s="11" t="s">
        <v>10</v>
      </c>
      <c r="J523" s="13" t="s">
        <v>13</v>
      </c>
      <c r="L523" s="13" t="s">
        <v>475</v>
      </c>
      <c r="M523" s="13" t="s">
        <v>476</v>
      </c>
      <c r="N523" s="13" t="s">
        <v>13</v>
      </c>
      <c r="O523" s="13" t="s">
        <v>610</v>
      </c>
      <c r="P523" s="13">
        <v>0</v>
      </c>
      <c r="Q523" s="13" t="s">
        <v>491</v>
      </c>
      <c r="R523" s="13" t="s">
        <v>242</v>
      </c>
      <c r="S523" s="90" t="s">
        <v>478</v>
      </c>
      <c r="T523" s="18" t="s">
        <v>231</v>
      </c>
      <c r="U523" s="17" t="s">
        <v>5030</v>
      </c>
    </row>
    <row r="524" spans="1:21" x14ac:dyDescent="0.3">
      <c r="A524" s="4" t="str">
        <f t="shared" si="81"/>
        <v>NiN-3.0-V-A-N-LM-GK-W-SA-a</v>
      </c>
      <c r="B524" s="67" t="str">
        <f t="shared" ref="B524:B531" si="82">_xlfn.CONCAT(H524,"-",L524,"_",P524)</f>
        <v>LM-SA_a</v>
      </c>
      <c r="C524" s="8" t="s">
        <v>7</v>
      </c>
      <c r="D524" s="9" t="s">
        <v>14</v>
      </c>
      <c r="E524" s="8" t="s">
        <v>0</v>
      </c>
      <c r="F524" s="11" t="s">
        <v>8</v>
      </c>
      <c r="G524" s="11" t="s">
        <v>9</v>
      </c>
      <c r="H524" s="11" t="s">
        <v>4094</v>
      </c>
      <c r="I524" s="11" t="s">
        <v>10</v>
      </c>
      <c r="J524" s="13" t="s">
        <v>13</v>
      </c>
      <c r="L524" s="13" t="s">
        <v>475</v>
      </c>
      <c r="M524" s="13" t="s">
        <v>476</v>
      </c>
      <c r="N524" s="13" t="s">
        <v>13</v>
      </c>
      <c r="O524" s="13" t="s">
        <v>610</v>
      </c>
      <c r="P524" s="13" t="s">
        <v>62</v>
      </c>
      <c r="Q524" s="13" t="s">
        <v>492</v>
      </c>
      <c r="R524" s="13" t="s">
        <v>242</v>
      </c>
      <c r="S524" s="90" t="s">
        <v>478</v>
      </c>
      <c r="T524" s="18" t="s">
        <v>237</v>
      </c>
      <c r="U524" s="17" t="s">
        <v>5031</v>
      </c>
    </row>
    <row r="525" spans="1:21" x14ac:dyDescent="0.3">
      <c r="A525" s="4" t="str">
        <f t="shared" si="81"/>
        <v>NiN-3.0-V-A-N-LM-GK-W-SA-b</v>
      </c>
      <c r="B525" s="67" t="str">
        <f t="shared" si="82"/>
        <v>LM-SA_b</v>
      </c>
      <c r="C525" s="8" t="s">
        <v>7</v>
      </c>
      <c r="D525" s="9" t="s">
        <v>14</v>
      </c>
      <c r="E525" s="8" t="s">
        <v>0</v>
      </c>
      <c r="F525" s="11" t="s">
        <v>8</v>
      </c>
      <c r="G525" s="11" t="s">
        <v>9</v>
      </c>
      <c r="H525" s="11" t="s">
        <v>4094</v>
      </c>
      <c r="I525" s="11" t="s">
        <v>10</v>
      </c>
      <c r="J525" s="13" t="s">
        <v>13</v>
      </c>
      <c r="L525" s="13" t="s">
        <v>475</v>
      </c>
      <c r="M525" s="13" t="s">
        <v>476</v>
      </c>
      <c r="N525" s="13" t="s">
        <v>13</v>
      </c>
      <c r="O525" s="13" t="s">
        <v>610</v>
      </c>
      <c r="P525" s="13" t="s">
        <v>247</v>
      </c>
      <c r="Q525" s="13" t="s">
        <v>493</v>
      </c>
      <c r="R525" s="13" t="s">
        <v>242</v>
      </c>
      <c r="S525" s="90" t="s">
        <v>483</v>
      </c>
      <c r="T525" s="18" t="s">
        <v>232</v>
      </c>
      <c r="U525" s="17" t="s">
        <v>5038</v>
      </c>
    </row>
    <row r="526" spans="1:21" x14ac:dyDescent="0.3">
      <c r="A526" s="4" t="str">
        <f t="shared" ref="A526" si="83">_xlfn.CONCAT(C526,"-",D526,"-",E526,"-",F526,"-",G526,"-",H526,"-",I526,"-",J526,"-",L526,"-",P526)</f>
        <v>NiN-3.0-V-A-N-LM-GK-W-SA-c</v>
      </c>
      <c r="B526" s="67" t="str">
        <f t="shared" ref="B526" si="84">_xlfn.CONCAT(H526,"-",L526,"_",P526)</f>
        <v>LM-SA_c</v>
      </c>
      <c r="C526" s="8" t="s">
        <v>7</v>
      </c>
      <c r="D526" s="9" t="s">
        <v>14</v>
      </c>
      <c r="E526" s="8" t="s">
        <v>0</v>
      </c>
      <c r="F526" s="11" t="s">
        <v>8</v>
      </c>
      <c r="G526" s="11" t="s">
        <v>9</v>
      </c>
      <c r="H526" s="11" t="s">
        <v>4094</v>
      </c>
      <c r="I526" s="11" t="s">
        <v>10</v>
      </c>
      <c r="J526" s="13" t="s">
        <v>13</v>
      </c>
      <c r="L526" s="13" t="s">
        <v>475</v>
      </c>
      <c r="M526" s="13" t="s">
        <v>476</v>
      </c>
      <c r="N526" s="13" t="s">
        <v>13</v>
      </c>
      <c r="O526" s="13" t="s">
        <v>610</v>
      </c>
      <c r="P526" s="13" t="s">
        <v>248</v>
      </c>
      <c r="Q526" s="13" t="s">
        <v>493</v>
      </c>
      <c r="R526" s="13" t="s">
        <v>242</v>
      </c>
      <c r="S526" s="90" t="s">
        <v>483</v>
      </c>
      <c r="T526" s="18" t="s">
        <v>237</v>
      </c>
      <c r="U526" s="17" t="s">
        <v>5039</v>
      </c>
    </row>
    <row r="527" spans="1:21" x14ac:dyDescent="0.3">
      <c r="A527" s="4" t="str">
        <f t="shared" si="81"/>
        <v>NiN-3.0-V-A-N-LM-GK-W-SA-d</v>
      </c>
      <c r="B527" s="67" t="str">
        <f t="shared" si="82"/>
        <v>LM-SA_d</v>
      </c>
      <c r="C527" s="8" t="s">
        <v>7</v>
      </c>
      <c r="D527" s="9" t="s">
        <v>14</v>
      </c>
      <c r="E527" s="8" t="s">
        <v>0</v>
      </c>
      <c r="F527" s="11" t="s">
        <v>8</v>
      </c>
      <c r="G527" s="11" t="s">
        <v>9</v>
      </c>
      <c r="H527" s="11" t="s">
        <v>4094</v>
      </c>
      <c r="I527" s="11" t="s">
        <v>10</v>
      </c>
      <c r="J527" s="13" t="s">
        <v>13</v>
      </c>
      <c r="L527" s="13" t="s">
        <v>475</v>
      </c>
      <c r="M527" s="13" t="s">
        <v>476</v>
      </c>
      <c r="N527" s="13" t="s">
        <v>13</v>
      </c>
      <c r="O527" s="13" t="s">
        <v>610</v>
      </c>
      <c r="P527" s="13" t="s">
        <v>249</v>
      </c>
      <c r="Q527" s="13" t="s">
        <v>494</v>
      </c>
      <c r="R527" s="13" t="s">
        <v>242</v>
      </c>
      <c r="S527" s="90" t="s">
        <v>484</v>
      </c>
      <c r="T527" s="18" t="s">
        <v>16</v>
      </c>
      <c r="U527" s="17" t="s">
        <v>5032</v>
      </c>
    </row>
    <row r="528" spans="1:21" x14ac:dyDescent="0.3">
      <c r="A528" s="4" t="str">
        <f t="shared" si="81"/>
        <v>NiN-3.0-V-A-N-LM-GK-W-SA-e</v>
      </c>
      <c r="B528" s="67" t="str">
        <f>_xlfn.CONCAT(H528,"-",L528,"_",P528)</f>
        <v>LM-SA_e</v>
      </c>
      <c r="C528" s="8" t="s">
        <v>7</v>
      </c>
      <c r="D528" s="9" t="s">
        <v>14</v>
      </c>
      <c r="E528" s="8" t="s">
        <v>0</v>
      </c>
      <c r="F528" s="11" t="s">
        <v>8</v>
      </c>
      <c r="G528" s="11" t="s">
        <v>9</v>
      </c>
      <c r="H528" s="11" t="s">
        <v>4094</v>
      </c>
      <c r="I528" s="11" t="s">
        <v>10</v>
      </c>
      <c r="J528" s="13" t="s">
        <v>13</v>
      </c>
      <c r="L528" s="13" t="s">
        <v>475</v>
      </c>
      <c r="M528" s="13" t="s">
        <v>476</v>
      </c>
      <c r="N528" s="13" t="s">
        <v>13</v>
      </c>
      <c r="O528" s="13" t="s">
        <v>610</v>
      </c>
      <c r="P528" s="13" t="s">
        <v>281</v>
      </c>
      <c r="Q528" s="13" t="s">
        <v>494</v>
      </c>
      <c r="R528" s="13" t="s">
        <v>242</v>
      </c>
      <c r="S528" s="90" t="s">
        <v>485</v>
      </c>
      <c r="T528" s="18" t="s">
        <v>16</v>
      </c>
      <c r="U528" s="17" t="s">
        <v>5033</v>
      </c>
    </row>
    <row r="529" spans="1:21" x14ac:dyDescent="0.3">
      <c r="A529" s="4" t="str">
        <f t="shared" si="81"/>
        <v>NiN-3.0-V-A-N-LM-GK-W-SA-f</v>
      </c>
      <c r="B529" s="67" t="str">
        <f t="shared" si="82"/>
        <v>LM-SA_f</v>
      </c>
      <c r="C529" s="8" t="s">
        <v>7</v>
      </c>
      <c r="D529" s="9" t="s">
        <v>14</v>
      </c>
      <c r="E529" s="8" t="s">
        <v>0</v>
      </c>
      <c r="F529" s="11" t="s">
        <v>8</v>
      </c>
      <c r="G529" s="11" t="s">
        <v>9</v>
      </c>
      <c r="H529" s="11" t="s">
        <v>4094</v>
      </c>
      <c r="I529" s="11" t="s">
        <v>10</v>
      </c>
      <c r="J529" s="13" t="s">
        <v>13</v>
      </c>
      <c r="L529" s="13" t="s">
        <v>475</v>
      </c>
      <c r="M529" s="13" t="s">
        <v>476</v>
      </c>
      <c r="N529" s="13" t="s">
        <v>13</v>
      </c>
      <c r="O529" s="13" t="s">
        <v>610</v>
      </c>
      <c r="P529" s="13" t="s">
        <v>480</v>
      </c>
      <c r="Q529" s="13" t="s">
        <v>495</v>
      </c>
      <c r="R529" s="13" t="s">
        <v>242</v>
      </c>
      <c r="S529" s="90" t="s">
        <v>486</v>
      </c>
      <c r="T529" s="18" t="s">
        <v>16</v>
      </c>
      <c r="U529" s="17" t="s">
        <v>5034</v>
      </c>
    </row>
    <row r="530" spans="1:21" x14ac:dyDescent="0.3">
      <c r="A530" s="4" t="str">
        <f t="shared" si="81"/>
        <v>NiN-3.0-V-A-N-LM-GK-W-SA-g</v>
      </c>
      <c r="B530" s="67" t="str">
        <f>_xlfn.CONCAT(H530,"-",L530,"_",P530)</f>
        <v>LM-SA_g</v>
      </c>
      <c r="C530" s="8" t="s">
        <v>7</v>
      </c>
      <c r="D530" s="9" t="s">
        <v>14</v>
      </c>
      <c r="E530" s="8" t="s">
        <v>0</v>
      </c>
      <c r="F530" s="11" t="s">
        <v>8</v>
      </c>
      <c r="G530" s="11" t="s">
        <v>9</v>
      </c>
      <c r="H530" s="11" t="s">
        <v>4094</v>
      </c>
      <c r="I530" s="11" t="s">
        <v>10</v>
      </c>
      <c r="J530" s="13" t="s">
        <v>13</v>
      </c>
      <c r="L530" s="13" t="s">
        <v>475</v>
      </c>
      <c r="M530" s="13" t="s">
        <v>476</v>
      </c>
      <c r="N530" s="13" t="s">
        <v>13</v>
      </c>
      <c r="O530" s="13" t="s">
        <v>610</v>
      </c>
      <c r="P530" s="13" t="s">
        <v>481</v>
      </c>
      <c r="Q530" s="13" t="s">
        <v>495</v>
      </c>
      <c r="R530" s="13" t="s">
        <v>242</v>
      </c>
      <c r="S530" s="90" t="s">
        <v>487</v>
      </c>
      <c r="T530" s="18" t="s">
        <v>16</v>
      </c>
      <c r="U530" s="17" t="s">
        <v>5035</v>
      </c>
    </row>
    <row r="531" spans="1:21" x14ac:dyDescent="0.3">
      <c r="A531" s="4" t="str">
        <f t="shared" si="81"/>
        <v>NiN-3.0-V-A-N-LM-GK-W-SA-h</v>
      </c>
      <c r="B531" s="67" t="str">
        <f t="shared" si="82"/>
        <v>LM-SA_h</v>
      </c>
      <c r="C531" s="8" t="s">
        <v>7</v>
      </c>
      <c r="D531" s="9" t="s">
        <v>14</v>
      </c>
      <c r="E531" s="8" t="s">
        <v>0</v>
      </c>
      <c r="F531" s="11" t="s">
        <v>8</v>
      </c>
      <c r="G531" s="11" t="s">
        <v>9</v>
      </c>
      <c r="H531" s="11" t="s">
        <v>4094</v>
      </c>
      <c r="I531" s="11" t="s">
        <v>10</v>
      </c>
      <c r="J531" s="13" t="s">
        <v>13</v>
      </c>
      <c r="L531" s="13" t="s">
        <v>475</v>
      </c>
      <c r="M531" s="13" t="s">
        <v>476</v>
      </c>
      <c r="N531" s="13" t="s">
        <v>13</v>
      </c>
      <c r="O531" s="13" t="s">
        <v>610</v>
      </c>
      <c r="P531" s="13" t="s">
        <v>482</v>
      </c>
      <c r="Q531" s="13" t="s">
        <v>496</v>
      </c>
      <c r="R531" s="13" t="s">
        <v>242</v>
      </c>
      <c r="S531" s="90" t="s">
        <v>488</v>
      </c>
      <c r="T531" s="18" t="s">
        <v>16</v>
      </c>
      <c r="U531" s="17" t="s">
        <v>5036</v>
      </c>
    </row>
    <row r="532" spans="1:21" x14ac:dyDescent="0.3">
      <c r="A532" s="4" t="str">
        <f t="shared" si="81"/>
        <v>NiN-3.0-V-A-N-LM-GK-W-SA-z</v>
      </c>
      <c r="B532" s="67" t="str">
        <f>_xlfn.CONCAT(H532,"-",L532,"_",P532)</f>
        <v>LM-SA_z</v>
      </c>
      <c r="C532" s="8" t="s">
        <v>7</v>
      </c>
      <c r="D532" s="9" t="s">
        <v>14</v>
      </c>
      <c r="E532" s="8" t="s">
        <v>0</v>
      </c>
      <c r="F532" s="11" t="s">
        <v>8</v>
      </c>
      <c r="G532" s="11" t="s">
        <v>9</v>
      </c>
      <c r="H532" s="11" t="s">
        <v>4094</v>
      </c>
      <c r="I532" s="11" t="s">
        <v>10</v>
      </c>
      <c r="J532" s="13" t="s">
        <v>13</v>
      </c>
      <c r="L532" s="13" t="s">
        <v>475</v>
      </c>
      <c r="M532" s="13" t="s">
        <v>476</v>
      </c>
      <c r="N532" s="13" t="s">
        <v>13</v>
      </c>
      <c r="O532" s="13" t="s">
        <v>610</v>
      </c>
      <c r="P532" s="13" t="s">
        <v>419</v>
      </c>
      <c r="Q532" s="13" t="s">
        <v>497</v>
      </c>
      <c r="R532" s="13" t="s">
        <v>242</v>
      </c>
      <c r="S532" s="90" t="s">
        <v>489</v>
      </c>
      <c r="T532" s="18" t="s">
        <v>16</v>
      </c>
      <c r="U532" s="17" t="s">
        <v>5037</v>
      </c>
    </row>
    <row r="533" spans="1:21" x14ac:dyDescent="0.3">
      <c r="A533" s="26" t="str">
        <f t="shared" si="81"/>
        <v>NiN-3.0-V-A-N-LM-GK-W-SE-W</v>
      </c>
      <c r="B533" s="27" t="str">
        <f>_xlfn.CONCAT(H533,"-",L533)</f>
        <v>LM-SE</v>
      </c>
      <c r="C533" s="30" t="s">
        <v>7</v>
      </c>
      <c r="D533" s="32" t="s">
        <v>14</v>
      </c>
      <c r="E533" s="30" t="s">
        <v>0</v>
      </c>
      <c r="F533" s="35" t="s">
        <v>8</v>
      </c>
      <c r="G533" s="35" t="s">
        <v>9</v>
      </c>
      <c r="H533" s="35" t="s">
        <v>4094</v>
      </c>
      <c r="I533" s="35" t="s">
        <v>10</v>
      </c>
      <c r="J533" s="37" t="s">
        <v>13</v>
      </c>
      <c r="K533" s="37"/>
      <c r="L533" s="37" t="s">
        <v>523</v>
      </c>
      <c r="M533" s="37" t="s">
        <v>894</v>
      </c>
      <c r="N533" s="37" t="s">
        <v>13</v>
      </c>
      <c r="O533" s="37" t="s">
        <v>610</v>
      </c>
      <c r="P533" s="37" t="s">
        <v>13</v>
      </c>
      <c r="Q533" s="37"/>
      <c r="R533" s="37" t="s">
        <v>250</v>
      </c>
      <c r="S533" s="42" t="s">
        <v>523</v>
      </c>
      <c r="T533" s="42"/>
      <c r="U533" s="23"/>
    </row>
    <row r="534" spans="1:21" x14ac:dyDescent="0.3">
      <c r="A534" s="4" t="str">
        <f t="shared" si="81"/>
        <v>NiN-3.0-V-A-N-LM-GK-W-SE-0</v>
      </c>
      <c r="B534" s="67" t="str">
        <f>_xlfn.CONCAT(H534,"-",L534,"_",P534)</f>
        <v>LM-SE_0</v>
      </c>
      <c r="C534" s="8" t="s">
        <v>7</v>
      </c>
      <c r="D534" s="9" t="s">
        <v>14</v>
      </c>
      <c r="E534" s="8" t="s">
        <v>0</v>
      </c>
      <c r="F534" s="11" t="s">
        <v>8</v>
      </c>
      <c r="G534" s="11" t="s">
        <v>9</v>
      </c>
      <c r="H534" s="11" t="s">
        <v>4094</v>
      </c>
      <c r="I534" s="11" t="s">
        <v>10</v>
      </c>
      <c r="J534" s="13" t="s">
        <v>13</v>
      </c>
      <c r="L534" s="13" t="s">
        <v>523</v>
      </c>
      <c r="M534" s="13" t="s">
        <v>894</v>
      </c>
      <c r="N534" s="13" t="s">
        <v>13</v>
      </c>
      <c r="O534" s="13" t="s">
        <v>610</v>
      </c>
      <c r="P534" s="13">
        <v>0</v>
      </c>
      <c r="Q534" s="13" t="s">
        <v>896</v>
      </c>
      <c r="R534" s="13" t="s">
        <v>242</v>
      </c>
      <c r="S534" s="90" t="s">
        <v>895</v>
      </c>
      <c r="T534" s="18" t="s">
        <v>16</v>
      </c>
      <c r="U534" s="17"/>
    </row>
    <row r="535" spans="1:21" x14ac:dyDescent="0.3">
      <c r="A535" s="4" t="str">
        <f t="shared" si="81"/>
        <v>NiN-3.0-V-A-N-LM-GK-W-SE-a</v>
      </c>
      <c r="B535" s="67" t="str">
        <f>_xlfn.CONCAT(H535,"-",L535,"_",P535)</f>
        <v>LM-SE_a</v>
      </c>
      <c r="C535" s="8" t="s">
        <v>7</v>
      </c>
      <c r="D535" s="9" t="s">
        <v>14</v>
      </c>
      <c r="E535" s="8" t="s">
        <v>0</v>
      </c>
      <c r="F535" s="11" t="s">
        <v>8</v>
      </c>
      <c r="G535" s="11" t="s">
        <v>9</v>
      </c>
      <c r="H535" s="11" t="s">
        <v>4094</v>
      </c>
      <c r="I535" s="11" t="s">
        <v>10</v>
      </c>
      <c r="J535" s="13" t="s">
        <v>13</v>
      </c>
      <c r="L535" s="13" t="s">
        <v>523</v>
      </c>
      <c r="M535" s="13" t="s">
        <v>894</v>
      </c>
      <c r="N535" s="13" t="s">
        <v>13</v>
      </c>
      <c r="O535" s="13" t="s">
        <v>610</v>
      </c>
      <c r="P535" s="13" t="s">
        <v>62</v>
      </c>
      <c r="Q535" s="13" t="s">
        <v>897</v>
      </c>
      <c r="R535" s="13" t="s">
        <v>242</v>
      </c>
      <c r="S535" s="90" t="s">
        <v>900</v>
      </c>
      <c r="T535" s="18" t="s">
        <v>16</v>
      </c>
      <c r="U535" s="17"/>
    </row>
    <row r="536" spans="1:21" x14ac:dyDescent="0.3">
      <c r="A536" s="4" t="str">
        <f t="shared" si="81"/>
        <v>NiN-3.0-V-A-N-LM-GK-W-SE-b</v>
      </c>
      <c r="B536" s="67" t="str">
        <f>_xlfn.CONCAT(H536,"-",L536,"_",P536)</f>
        <v>LM-SE_b</v>
      </c>
      <c r="C536" s="8" t="s">
        <v>7</v>
      </c>
      <c r="D536" s="9" t="s">
        <v>14</v>
      </c>
      <c r="E536" s="8" t="s">
        <v>0</v>
      </c>
      <c r="F536" s="11" t="s">
        <v>8</v>
      </c>
      <c r="G536" s="11" t="s">
        <v>9</v>
      </c>
      <c r="H536" s="11" t="s">
        <v>4094</v>
      </c>
      <c r="I536" s="11" t="s">
        <v>10</v>
      </c>
      <c r="J536" s="13" t="s">
        <v>13</v>
      </c>
      <c r="L536" s="13" t="s">
        <v>523</v>
      </c>
      <c r="M536" s="13" t="s">
        <v>894</v>
      </c>
      <c r="N536" s="13" t="s">
        <v>13</v>
      </c>
      <c r="O536" s="13" t="s">
        <v>610</v>
      </c>
      <c r="P536" s="13" t="s">
        <v>247</v>
      </c>
      <c r="Q536" s="13" t="s">
        <v>898</v>
      </c>
      <c r="R536" s="13" t="s">
        <v>242</v>
      </c>
      <c r="S536" s="90" t="s">
        <v>901</v>
      </c>
      <c r="T536" s="18" t="s">
        <v>16</v>
      </c>
      <c r="U536" s="17"/>
    </row>
    <row r="537" spans="1:21" x14ac:dyDescent="0.3">
      <c r="A537" s="4" t="str">
        <f t="shared" si="81"/>
        <v>NiN-3.0-V-A-N-LM-GK-W-SE-y</v>
      </c>
      <c r="B537" s="67" t="str">
        <f>_xlfn.CONCAT(H537,"-",L537,"_",P537)</f>
        <v>LM-SE_y</v>
      </c>
      <c r="C537" s="8" t="s">
        <v>7</v>
      </c>
      <c r="D537" s="9" t="s">
        <v>14</v>
      </c>
      <c r="E537" s="8" t="s">
        <v>0</v>
      </c>
      <c r="F537" s="11" t="s">
        <v>8</v>
      </c>
      <c r="G537" s="11" t="s">
        <v>9</v>
      </c>
      <c r="H537" s="11" t="s">
        <v>4094</v>
      </c>
      <c r="I537" s="11" t="s">
        <v>10</v>
      </c>
      <c r="J537" s="13" t="s">
        <v>13</v>
      </c>
      <c r="L537" s="13" t="s">
        <v>523</v>
      </c>
      <c r="M537" s="13" t="s">
        <v>894</v>
      </c>
      <c r="N537" s="13" t="s">
        <v>13</v>
      </c>
      <c r="O537" s="13" t="s">
        <v>610</v>
      </c>
      <c r="P537" s="13" t="s">
        <v>251</v>
      </c>
      <c r="Q537" s="13" t="s">
        <v>899</v>
      </c>
      <c r="R537" s="13" t="s">
        <v>242</v>
      </c>
      <c r="S537" s="90" t="s">
        <v>902</v>
      </c>
      <c r="T537" s="18" t="s">
        <v>16</v>
      </c>
      <c r="U537" s="17"/>
    </row>
    <row r="538" spans="1:21" x14ac:dyDescent="0.3">
      <c r="A538" s="26" t="str">
        <f t="shared" si="81"/>
        <v>NiN-3.0-V-A-N-LM-GK-W-SF-W</v>
      </c>
      <c r="B538" s="27" t="str">
        <f>_xlfn.CONCAT(H538,"-",L538)</f>
        <v>LM-SF</v>
      </c>
      <c r="C538" s="30" t="s">
        <v>7</v>
      </c>
      <c r="D538" s="32" t="s">
        <v>14</v>
      </c>
      <c r="E538" s="30" t="s">
        <v>0</v>
      </c>
      <c r="F538" s="35" t="s">
        <v>8</v>
      </c>
      <c r="G538" s="35" t="s">
        <v>9</v>
      </c>
      <c r="H538" s="35" t="s">
        <v>4094</v>
      </c>
      <c r="I538" s="35" t="s">
        <v>10</v>
      </c>
      <c r="J538" s="37" t="s">
        <v>13</v>
      </c>
      <c r="K538" s="37"/>
      <c r="L538" s="37" t="s">
        <v>903</v>
      </c>
      <c r="M538" s="37" t="s">
        <v>904</v>
      </c>
      <c r="N538" s="37" t="s">
        <v>13</v>
      </c>
      <c r="O538" s="37" t="s">
        <v>610</v>
      </c>
      <c r="P538" s="37" t="s">
        <v>13</v>
      </c>
      <c r="Q538" s="37"/>
      <c r="R538" s="37" t="s">
        <v>250</v>
      </c>
      <c r="S538" s="42" t="s">
        <v>903</v>
      </c>
      <c r="T538" s="42"/>
      <c r="U538" s="23"/>
    </row>
    <row r="539" spans="1:21" x14ac:dyDescent="0.3">
      <c r="A539" s="4" t="str">
        <f t="shared" si="81"/>
        <v>NiN-3.0-V-A-N-LM-GK-W-SF-0</v>
      </c>
      <c r="B539" s="67" t="str">
        <f>_xlfn.CONCAT(H539,"-",L539,"_",P539)</f>
        <v>LM-SF_0</v>
      </c>
      <c r="C539" s="8" t="s">
        <v>7</v>
      </c>
      <c r="D539" s="9" t="s">
        <v>14</v>
      </c>
      <c r="E539" s="8" t="s">
        <v>0</v>
      </c>
      <c r="F539" s="11" t="s">
        <v>8</v>
      </c>
      <c r="G539" s="11" t="s">
        <v>9</v>
      </c>
      <c r="H539" s="11" t="s">
        <v>4094</v>
      </c>
      <c r="I539" s="11" t="s">
        <v>10</v>
      </c>
      <c r="J539" s="13" t="s">
        <v>13</v>
      </c>
      <c r="L539" s="13" t="s">
        <v>903</v>
      </c>
      <c r="M539" s="13" t="s">
        <v>904</v>
      </c>
      <c r="N539" s="13" t="s">
        <v>13</v>
      </c>
      <c r="O539" s="13" t="s">
        <v>610</v>
      </c>
      <c r="P539" s="13">
        <v>0</v>
      </c>
      <c r="Q539" s="13" t="s">
        <v>905</v>
      </c>
      <c r="R539" s="13" t="s">
        <v>242</v>
      </c>
      <c r="S539" s="90" t="s">
        <v>906</v>
      </c>
      <c r="T539" s="18" t="s">
        <v>16</v>
      </c>
      <c r="U539" s="17"/>
    </row>
    <row r="540" spans="1:21" x14ac:dyDescent="0.3">
      <c r="A540" s="4" t="str">
        <f t="shared" si="81"/>
        <v>NiN-3.0-V-A-N-LM-GK-W-SF-a</v>
      </c>
      <c r="B540" s="67" t="str">
        <f>_xlfn.CONCAT(H540,"-",L540,"_",P540)</f>
        <v>LM-SF_a</v>
      </c>
      <c r="C540" s="8" t="s">
        <v>7</v>
      </c>
      <c r="D540" s="9" t="s">
        <v>14</v>
      </c>
      <c r="E540" s="8" t="s">
        <v>0</v>
      </c>
      <c r="F540" s="11" t="s">
        <v>8</v>
      </c>
      <c r="G540" s="11" t="s">
        <v>9</v>
      </c>
      <c r="H540" s="11" t="s">
        <v>4094</v>
      </c>
      <c r="I540" s="11" t="s">
        <v>10</v>
      </c>
      <c r="J540" s="13" t="s">
        <v>13</v>
      </c>
      <c r="L540" s="13" t="s">
        <v>903</v>
      </c>
      <c r="M540" s="13" t="s">
        <v>904</v>
      </c>
      <c r="N540" s="13" t="s">
        <v>13</v>
      </c>
      <c r="O540" s="13" t="s">
        <v>610</v>
      </c>
      <c r="P540" s="13" t="s">
        <v>62</v>
      </c>
      <c r="Q540" s="13" t="s">
        <v>907</v>
      </c>
      <c r="R540" s="13" t="s">
        <v>242</v>
      </c>
      <c r="S540" s="90" t="s">
        <v>910</v>
      </c>
      <c r="T540" s="18" t="s">
        <v>16</v>
      </c>
      <c r="U540" s="17"/>
    </row>
    <row r="541" spans="1:21" x14ac:dyDescent="0.3">
      <c r="A541" s="4" t="str">
        <f t="shared" si="81"/>
        <v>NiN-3.0-V-A-N-LM-GK-W-SF-b</v>
      </c>
      <c r="B541" s="67" t="str">
        <f>_xlfn.CONCAT(H541,"-",L541,"_",P541)</f>
        <v>LM-SF_b</v>
      </c>
      <c r="C541" s="8" t="s">
        <v>7</v>
      </c>
      <c r="D541" s="9" t="s">
        <v>14</v>
      </c>
      <c r="E541" s="8" t="s">
        <v>0</v>
      </c>
      <c r="F541" s="11" t="s">
        <v>8</v>
      </c>
      <c r="G541" s="11" t="s">
        <v>9</v>
      </c>
      <c r="H541" s="11" t="s">
        <v>4094</v>
      </c>
      <c r="I541" s="11" t="s">
        <v>10</v>
      </c>
      <c r="J541" s="13" t="s">
        <v>13</v>
      </c>
      <c r="L541" s="13" t="s">
        <v>903</v>
      </c>
      <c r="M541" s="13" t="s">
        <v>904</v>
      </c>
      <c r="N541" s="13" t="s">
        <v>13</v>
      </c>
      <c r="O541" s="13" t="s">
        <v>610</v>
      </c>
      <c r="P541" s="13" t="s">
        <v>247</v>
      </c>
      <c r="Q541" s="13" t="s">
        <v>908</v>
      </c>
      <c r="R541" s="13" t="s">
        <v>242</v>
      </c>
      <c r="S541" s="90" t="s">
        <v>911</v>
      </c>
      <c r="T541" s="18" t="s">
        <v>16</v>
      </c>
      <c r="U541" s="17"/>
    </row>
    <row r="542" spans="1:21" ht="14.4" customHeight="1" x14ac:dyDescent="0.3">
      <c r="A542" s="4" t="str">
        <f t="shared" si="81"/>
        <v>NiN-3.0-V-A-N-LM-GK-W-SF-y</v>
      </c>
      <c r="B542" s="67" t="str">
        <f>_xlfn.CONCAT(H542,"-",L542,"_",P542)</f>
        <v>LM-SF_y</v>
      </c>
      <c r="C542" s="8" t="s">
        <v>7</v>
      </c>
      <c r="D542" s="9" t="s">
        <v>14</v>
      </c>
      <c r="E542" s="8" t="s">
        <v>0</v>
      </c>
      <c r="F542" s="11" t="s">
        <v>8</v>
      </c>
      <c r="G542" s="11" t="s">
        <v>9</v>
      </c>
      <c r="H542" s="11" t="s">
        <v>4094</v>
      </c>
      <c r="I542" s="11" t="s">
        <v>10</v>
      </c>
      <c r="J542" s="13" t="s">
        <v>13</v>
      </c>
      <c r="L542" s="13" t="s">
        <v>903</v>
      </c>
      <c r="M542" s="13" t="s">
        <v>904</v>
      </c>
      <c r="N542" s="13" t="s">
        <v>13</v>
      </c>
      <c r="O542" s="13" t="s">
        <v>610</v>
      </c>
      <c r="P542" s="13" t="s">
        <v>251</v>
      </c>
      <c r="Q542" s="13" t="s">
        <v>909</v>
      </c>
      <c r="R542" s="13" t="s">
        <v>242</v>
      </c>
      <c r="S542" s="90" t="s">
        <v>912</v>
      </c>
      <c r="T542" s="18" t="s">
        <v>16</v>
      </c>
      <c r="U542" s="17"/>
    </row>
    <row r="543" spans="1:21" x14ac:dyDescent="0.3">
      <c r="A543" s="26" t="str">
        <f t="shared" si="81"/>
        <v>NiN-3.0-V-A-N-LM-GK-W-SM-W</v>
      </c>
      <c r="B543" s="27" t="str">
        <f>_xlfn.CONCAT(H543,"-",L543)</f>
        <v>LM-SM</v>
      </c>
      <c r="C543" s="30" t="s">
        <v>7</v>
      </c>
      <c r="D543" s="32" t="s">
        <v>14</v>
      </c>
      <c r="E543" s="30" t="s">
        <v>0</v>
      </c>
      <c r="F543" s="35" t="s">
        <v>8</v>
      </c>
      <c r="G543" s="35" t="s">
        <v>9</v>
      </c>
      <c r="H543" s="35" t="s">
        <v>4094</v>
      </c>
      <c r="I543" s="35" t="s">
        <v>10</v>
      </c>
      <c r="J543" s="37" t="s">
        <v>13</v>
      </c>
      <c r="K543" s="37"/>
      <c r="L543" s="37" t="s">
        <v>913</v>
      </c>
      <c r="M543" s="37" t="s">
        <v>914</v>
      </c>
      <c r="N543" s="37" t="s">
        <v>13</v>
      </c>
      <c r="O543" s="37" t="s">
        <v>610</v>
      </c>
      <c r="P543" s="37" t="s">
        <v>13</v>
      </c>
      <c r="Q543" s="37"/>
      <c r="R543" s="37" t="s">
        <v>6125</v>
      </c>
      <c r="S543" s="42" t="s">
        <v>913</v>
      </c>
      <c r="T543" s="42"/>
      <c r="U543" s="23"/>
    </row>
    <row r="544" spans="1:21" ht="14.4" customHeight="1" x14ac:dyDescent="0.3">
      <c r="A544" s="4" t="str">
        <f t="shared" si="81"/>
        <v>NiN-3.0-V-A-N-LM-GK-W-SM-0</v>
      </c>
      <c r="B544" s="67" t="str">
        <f>_xlfn.CONCAT(H544,"-",L544,"_",P544)</f>
        <v>LM-SM_0</v>
      </c>
      <c r="C544" s="8" t="s">
        <v>7</v>
      </c>
      <c r="D544" s="9" t="s">
        <v>14</v>
      </c>
      <c r="E544" s="8" t="s">
        <v>0</v>
      </c>
      <c r="F544" s="11" t="s">
        <v>8</v>
      </c>
      <c r="G544" s="11" t="s">
        <v>9</v>
      </c>
      <c r="H544" s="11" t="s">
        <v>4094</v>
      </c>
      <c r="I544" s="11" t="s">
        <v>10</v>
      </c>
      <c r="J544" s="13" t="s">
        <v>13</v>
      </c>
      <c r="L544" s="13" t="s">
        <v>913</v>
      </c>
      <c r="M544" s="13" t="s">
        <v>914</v>
      </c>
      <c r="N544" s="13" t="s">
        <v>13</v>
      </c>
      <c r="O544" s="13" t="s">
        <v>610</v>
      </c>
      <c r="P544" s="13">
        <v>0</v>
      </c>
      <c r="Q544" s="13" t="s">
        <v>916</v>
      </c>
      <c r="R544" s="13" t="s">
        <v>242</v>
      </c>
      <c r="S544" s="90" t="s">
        <v>915</v>
      </c>
      <c r="T544" s="18" t="s">
        <v>16</v>
      </c>
      <c r="U544" s="17"/>
    </row>
    <row r="545" spans="1:21" ht="14.4" customHeight="1" x14ac:dyDescent="0.3">
      <c r="A545" s="4" t="str">
        <f t="shared" ref="A545:A556" si="85">_xlfn.CONCAT(C545,"-",D545,"-",E545,"-",F545,"-",G545,"-",H545,"-",I545,"-",J545,"-",L545,"-",P545)</f>
        <v>NiN-3.0-V-A-N-LM-GK-W-SM-a</v>
      </c>
      <c r="B545" s="67" t="str">
        <f t="shared" ref="B545:B554" si="86">_xlfn.CONCAT(H545,"-",L545,"_",P545)</f>
        <v>LM-SM_a</v>
      </c>
      <c r="C545" s="8" t="s">
        <v>7</v>
      </c>
      <c r="D545" s="9" t="s">
        <v>14</v>
      </c>
      <c r="E545" s="8" t="s">
        <v>0</v>
      </c>
      <c r="F545" s="11" t="s">
        <v>8</v>
      </c>
      <c r="G545" s="11" t="s">
        <v>9</v>
      </c>
      <c r="H545" s="11" t="s">
        <v>4094</v>
      </c>
      <c r="I545" s="11" t="s">
        <v>10</v>
      </c>
      <c r="J545" s="13" t="s">
        <v>13</v>
      </c>
      <c r="L545" s="13" t="s">
        <v>913</v>
      </c>
      <c r="M545" s="13" t="s">
        <v>914</v>
      </c>
      <c r="N545" s="13" t="s">
        <v>13</v>
      </c>
      <c r="O545" s="13" t="s">
        <v>610</v>
      </c>
      <c r="P545" s="13" t="s">
        <v>62</v>
      </c>
      <c r="Q545" s="13" t="s">
        <v>917</v>
      </c>
      <c r="R545" s="13" t="s">
        <v>242</v>
      </c>
      <c r="S545" s="90" t="s">
        <v>927</v>
      </c>
      <c r="T545" s="18" t="s">
        <v>16</v>
      </c>
      <c r="U545" s="17"/>
    </row>
    <row r="546" spans="1:21" ht="14.4" customHeight="1" x14ac:dyDescent="0.3">
      <c r="A546" s="4" t="str">
        <f t="shared" si="85"/>
        <v>NiN-3.0-V-A-N-LM-GK-W-SM-b</v>
      </c>
      <c r="B546" s="67" t="str">
        <f t="shared" si="86"/>
        <v>LM-SM_b</v>
      </c>
      <c r="C546" s="8" t="s">
        <v>7</v>
      </c>
      <c r="D546" s="9" t="s">
        <v>14</v>
      </c>
      <c r="E546" s="8" t="s">
        <v>0</v>
      </c>
      <c r="F546" s="11" t="s">
        <v>8</v>
      </c>
      <c r="G546" s="11" t="s">
        <v>9</v>
      </c>
      <c r="H546" s="11" t="s">
        <v>4094</v>
      </c>
      <c r="I546" s="11" t="s">
        <v>10</v>
      </c>
      <c r="J546" s="13" t="s">
        <v>13</v>
      </c>
      <c r="L546" s="13" t="s">
        <v>913</v>
      </c>
      <c r="M546" s="13" t="s">
        <v>914</v>
      </c>
      <c r="N546" s="13" t="s">
        <v>13</v>
      </c>
      <c r="O546" s="13" t="s">
        <v>610</v>
      </c>
      <c r="P546" s="13" t="s">
        <v>247</v>
      </c>
      <c r="Q546" s="13" t="s">
        <v>919</v>
      </c>
      <c r="R546" s="13" t="s">
        <v>242</v>
      </c>
      <c r="S546" s="90" t="s">
        <v>928</v>
      </c>
      <c r="T546" s="18" t="s">
        <v>16</v>
      </c>
      <c r="U546" s="17" t="s">
        <v>5436</v>
      </c>
    </row>
    <row r="547" spans="1:21" ht="14.4" customHeight="1" x14ac:dyDescent="0.3">
      <c r="A547" s="4" t="str">
        <f t="shared" si="85"/>
        <v>NiN-3.0-V-A-N-LM-GK-W-SM-c</v>
      </c>
      <c r="B547" s="67" t="str">
        <f t="shared" si="86"/>
        <v>LM-SM_c</v>
      </c>
      <c r="C547" s="8" t="s">
        <v>7</v>
      </c>
      <c r="D547" s="9" t="s">
        <v>14</v>
      </c>
      <c r="E547" s="8" t="s">
        <v>0</v>
      </c>
      <c r="F547" s="11" t="s">
        <v>8</v>
      </c>
      <c r="G547" s="11" t="s">
        <v>9</v>
      </c>
      <c r="H547" s="11" t="s">
        <v>4094</v>
      </c>
      <c r="I547" s="11" t="s">
        <v>10</v>
      </c>
      <c r="J547" s="13" t="s">
        <v>13</v>
      </c>
      <c r="L547" s="13" t="s">
        <v>913</v>
      </c>
      <c r="M547" s="13" t="s">
        <v>914</v>
      </c>
      <c r="N547" s="13" t="s">
        <v>13</v>
      </c>
      <c r="O547" s="13" t="s">
        <v>610</v>
      </c>
      <c r="P547" s="13" t="s">
        <v>248</v>
      </c>
      <c r="Q547" s="13" t="s">
        <v>920</v>
      </c>
      <c r="R547" s="13" t="s">
        <v>242</v>
      </c>
      <c r="S547" s="90" t="s">
        <v>929</v>
      </c>
      <c r="T547" s="18" t="s">
        <v>16</v>
      </c>
      <c r="U547" s="17" t="s">
        <v>5437</v>
      </c>
    </row>
    <row r="548" spans="1:21" ht="14.4" customHeight="1" x14ac:dyDescent="0.3">
      <c r="A548" s="4" t="str">
        <f t="shared" si="85"/>
        <v>NiN-3.0-V-A-N-LM-GK-W-SM-d</v>
      </c>
      <c r="B548" s="67" t="str">
        <f t="shared" si="86"/>
        <v>LM-SM_d</v>
      </c>
      <c r="C548" s="8" t="s">
        <v>7</v>
      </c>
      <c r="D548" s="9" t="s">
        <v>14</v>
      </c>
      <c r="E548" s="8" t="s">
        <v>0</v>
      </c>
      <c r="F548" s="11" t="s">
        <v>8</v>
      </c>
      <c r="G548" s="11" t="s">
        <v>9</v>
      </c>
      <c r="H548" s="11" t="s">
        <v>4094</v>
      </c>
      <c r="I548" s="11" t="s">
        <v>10</v>
      </c>
      <c r="J548" s="13" t="s">
        <v>13</v>
      </c>
      <c r="L548" s="13" t="s">
        <v>913</v>
      </c>
      <c r="M548" s="13" t="s">
        <v>914</v>
      </c>
      <c r="N548" s="13" t="s">
        <v>13</v>
      </c>
      <c r="O548" s="13" t="s">
        <v>610</v>
      </c>
      <c r="P548" s="13" t="s">
        <v>249</v>
      </c>
      <c r="Q548" s="13" t="s">
        <v>921</v>
      </c>
      <c r="R548" s="13" t="s">
        <v>242</v>
      </c>
      <c r="S548" s="90" t="s">
        <v>930</v>
      </c>
      <c r="T548" s="18" t="s">
        <v>16</v>
      </c>
      <c r="U548" s="17" t="s">
        <v>5438</v>
      </c>
    </row>
    <row r="549" spans="1:21" ht="14.4" customHeight="1" x14ac:dyDescent="0.3">
      <c r="A549" s="4" t="str">
        <f t="shared" si="85"/>
        <v>NiN-3.0-V-A-N-LM-GK-W-SM-e</v>
      </c>
      <c r="B549" s="67" t="str">
        <f t="shared" si="86"/>
        <v>LM-SM_e</v>
      </c>
      <c r="C549" s="8" t="s">
        <v>7</v>
      </c>
      <c r="D549" s="9" t="s">
        <v>14</v>
      </c>
      <c r="E549" s="8" t="s">
        <v>0</v>
      </c>
      <c r="F549" s="11" t="s">
        <v>8</v>
      </c>
      <c r="G549" s="11" t="s">
        <v>9</v>
      </c>
      <c r="H549" s="11" t="s">
        <v>4094</v>
      </c>
      <c r="I549" s="11" t="s">
        <v>10</v>
      </c>
      <c r="J549" s="13" t="s">
        <v>13</v>
      </c>
      <c r="L549" s="13" t="s">
        <v>913</v>
      </c>
      <c r="M549" s="13" t="s">
        <v>914</v>
      </c>
      <c r="N549" s="13" t="s">
        <v>13</v>
      </c>
      <c r="O549" s="13" t="s">
        <v>610</v>
      </c>
      <c r="P549" s="13" t="s">
        <v>281</v>
      </c>
      <c r="Q549" s="13" t="s">
        <v>922</v>
      </c>
      <c r="R549" s="13" t="s">
        <v>242</v>
      </c>
      <c r="S549" s="90" t="s">
        <v>931</v>
      </c>
      <c r="T549" s="18" t="s">
        <v>16</v>
      </c>
      <c r="U549" s="17" t="s">
        <v>5439</v>
      </c>
    </row>
    <row r="550" spans="1:21" ht="14.4" customHeight="1" x14ac:dyDescent="0.3">
      <c r="A550" s="4" t="str">
        <f t="shared" si="85"/>
        <v>NiN-3.0-V-A-N-LM-GK-W-SM-f</v>
      </c>
      <c r="B550" s="67" t="str">
        <f t="shared" si="86"/>
        <v>LM-SM_f</v>
      </c>
      <c r="C550" s="8" t="s">
        <v>7</v>
      </c>
      <c r="D550" s="9" t="s">
        <v>14</v>
      </c>
      <c r="E550" s="8" t="s">
        <v>0</v>
      </c>
      <c r="F550" s="11" t="s">
        <v>8</v>
      </c>
      <c r="G550" s="11" t="s">
        <v>9</v>
      </c>
      <c r="H550" s="11" t="s">
        <v>4094</v>
      </c>
      <c r="I550" s="11" t="s">
        <v>10</v>
      </c>
      <c r="J550" s="13" t="s">
        <v>13</v>
      </c>
      <c r="L550" s="13" t="s">
        <v>913</v>
      </c>
      <c r="M550" s="13" t="s">
        <v>914</v>
      </c>
      <c r="N550" s="13" t="s">
        <v>13</v>
      </c>
      <c r="O550" s="13" t="s">
        <v>610</v>
      </c>
      <c r="P550" s="13" t="s">
        <v>480</v>
      </c>
      <c r="Q550" s="13" t="s">
        <v>918</v>
      </c>
      <c r="R550" s="13" t="s">
        <v>242</v>
      </c>
      <c r="S550" s="90" t="s">
        <v>932</v>
      </c>
      <c r="T550" s="18" t="s">
        <v>16</v>
      </c>
      <c r="U550" s="17" t="s">
        <v>5440</v>
      </c>
    </row>
    <row r="551" spans="1:21" ht="14.4" customHeight="1" x14ac:dyDescent="0.3">
      <c r="A551" s="4" t="str">
        <f t="shared" si="85"/>
        <v>NiN-3.0-V-A-N-LM-GK-W-SM-g</v>
      </c>
      <c r="B551" s="67" t="str">
        <f t="shared" si="86"/>
        <v>LM-SM_g</v>
      </c>
      <c r="C551" s="8" t="s">
        <v>7</v>
      </c>
      <c r="D551" s="9" t="s">
        <v>14</v>
      </c>
      <c r="E551" s="8" t="s">
        <v>0</v>
      </c>
      <c r="F551" s="11" t="s">
        <v>8</v>
      </c>
      <c r="G551" s="11" t="s">
        <v>9</v>
      </c>
      <c r="H551" s="11" t="s">
        <v>4094</v>
      </c>
      <c r="I551" s="11" t="s">
        <v>10</v>
      </c>
      <c r="J551" s="13" t="s">
        <v>13</v>
      </c>
      <c r="L551" s="13" t="s">
        <v>913</v>
      </c>
      <c r="M551" s="13" t="s">
        <v>914</v>
      </c>
      <c r="N551" s="13" t="s">
        <v>13</v>
      </c>
      <c r="O551" s="13" t="s">
        <v>610</v>
      </c>
      <c r="P551" s="13" t="s">
        <v>481</v>
      </c>
      <c r="Q551" s="13" t="s">
        <v>923</v>
      </c>
      <c r="R551" s="13" t="s">
        <v>242</v>
      </c>
      <c r="S551" s="90" t="s">
        <v>933</v>
      </c>
      <c r="T551" s="18" t="s">
        <v>16</v>
      </c>
      <c r="U551" s="17" t="s">
        <v>5441</v>
      </c>
    </row>
    <row r="552" spans="1:21" ht="14.4" customHeight="1" x14ac:dyDescent="0.3">
      <c r="A552" s="4" t="str">
        <f t="shared" si="85"/>
        <v>NiN-3.0-V-A-N-LM-GK-W-SM-h</v>
      </c>
      <c r="B552" s="67" t="str">
        <f t="shared" si="86"/>
        <v>LM-SM_h</v>
      </c>
      <c r="C552" s="8" t="s">
        <v>7</v>
      </c>
      <c r="D552" s="9" t="s">
        <v>14</v>
      </c>
      <c r="E552" s="8" t="s">
        <v>0</v>
      </c>
      <c r="F552" s="11" t="s">
        <v>8</v>
      </c>
      <c r="G552" s="11" t="s">
        <v>9</v>
      </c>
      <c r="H552" s="11" t="s">
        <v>4094</v>
      </c>
      <c r="I552" s="11" t="s">
        <v>10</v>
      </c>
      <c r="J552" s="13" t="s">
        <v>13</v>
      </c>
      <c r="L552" s="13" t="s">
        <v>913</v>
      </c>
      <c r="M552" s="13" t="s">
        <v>914</v>
      </c>
      <c r="N552" s="13" t="s">
        <v>13</v>
      </c>
      <c r="O552" s="13" t="s">
        <v>610</v>
      </c>
      <c r="P552" s="13" t="s">
        <v>482</v>
      </c>
      <c r="Q552" s="13" t="s">
        <v>924</v>
      </c>
      <c r="R552" s="13" t="s">
        <v>242</v>
      </c>
      <c r="S552" s="90" t="s">
        <v>934</v>
      </c>
      <c r="T552" s="18" t="s">
        <v>16</v>
      </c>
      <c r="U552" s="17" t="s">
        <v>5442</v>
      </c>
    </row>
    <row r="553" spans="1:21" ht="14.4" customHeight="1" x14ac:dyDescent="0.3">
      <c r="A553" s="4" t="str">
        <f t="shared" si="85"/>
        <v>NiN-3.0-V-A-N-LM-GK-W-SM-i</v>
      </c>
      <c r="B553" s="67" t="str">
        <f t="shared" si="86"/>
        <v>LM-SM_i</v>
      </c>
      <c r="C553" s="8" t="s">
        <v>7</v>
      </c>
      <c r="D553" s="9" t="s">
        <v>14</v>
      </c>
      <c r="E553" s="8" t="s">
        <v>0</v>
      </c>
      <c r="F553" s="11" t="s">
        <v>8</v>
      </c>
      <c r="G553" s="11" t="s">
        <v>9</v>
      </c>
      <c r="H553" s="11" t="s">
        <v>4094</v>
      </c>
      <c r="I553" s="11" t="s">
        <v>10</v>
      </c>
      <c r="J553" s="13" t="s">
        <v>13</v>
      </c>
      <c r="L553" s="13" t="s">
        <v>913</v>
      </c>
      <c r="M553" s="13" t="s">
        <v>914</v>
      </c>
      <c r="N553" s="13" t="s">
        <v>13</v>
      </c>
      <c r="O553" s="13" t="s">
        <v>610</v>
      </c>
      <c r="P553" s="13" t="s">
        <v>779</v>
      </c>
      <c r="Q553" s="13" t="s">
        <v>925</v>
      </c>
      <c r="R553" s="13" t="s">
        <v>242</v>
      </c>
      <c r="S553" s="90" t="s">
        <v>935</v>
      </c>
      <c r="T553" s="18" t="s">
        <v>16</v>
      </c>
      <c r="U553" s="17" t="s">
        <v>5443</v>
      </c>
    </row>
    <row r="554" spans="1:21" ht="14.4" customHeight="1" x14ac:dyDescent="0.3">
      <c r="A554" s="4" t="str">
        <f t="shared" si="85"/>
        <v>NiN-3.0-V-A-N-LM-GK-W-SM-z</v>
      </c>
      <c r="B554" s="67" t="str">
        <f t="shared" si="86"/>
        <v>LM-SM_z</v>
      </c>
      <c r="C554" s="8" t="s">
        <v>7</v>
      </c>
      <c r="D554" s="9" t="s">
        <v>14</v>
      </c>
      <c r="E554" s="8" t="s">
        <v>0</v>
      </c>
      <c r="F554" s="11" t="s">
        <v>8</v>
      </c>
      <c r="G554" s="11" t="s">
        <v>9</v>
      </c>
      <c r="H554" s="11" t="s">
        <v>4094</v>
      </c>
      <c r="I554" s="11" t="s">
        <v>10</v>
      </c>
      <c r="J554" s="13" t="s">
        <v>13</v>
      </c>
      <c r="L554" s="13" t="s">
        <v>913</v>
      </c>
      <c r="M554" s="13" t="s">
        <v>914</v>
      </c>
      <c r="N554" s="13" t="s">
        <v>13</v>
      </c>
      <c r="O554" s="13" t="s">
        <v>610</v>
      </c>
      <c r="P554" s="13" t="s">
        <v>419</v>
      </c>
      <c r="Q554" s="13" t="s">
        <v>926</v>
      </c>
      <c r="R554" s="13" t="s">
        <v>242</v>
      </c>
      <c r="S554" s="90" t="s">
        <v>936</v>
      </c>
      <c r="T554" s="18" t="s">
        <v>16</v>
      </c>
      <c r="U554" s="17" t="s">
        <v>1005</v>
      </c>
    </row>
    <row r="555" spans="1:21" x14ac:dyDescent="0.3">
      <c r="A555" s="26" t="str">
        <f t="shared" si="85"/>
        <v>NiN-3.0-V-A-N-LM-GK-W-SS-W</v>
      </c>
      <c r="B555" s="27" t="str">
        <f>_xlfn.CONCAT(H555,"-",L555)</f>
        <v>LM-SS</v>
      </c>
      <c r="C555" s="30" t="s">
        <v>7</v>
      </c>
      <c r="D555" s="32" t="s">
        <v>14</v>
      </c>
      <c r="E555" s="30" t="s">
        <v>0</v>
      </c>
      <c r="F555" s="35" t="s">
        <v>8</v>
      </c>
      <c r="G555" s="35" t="s">
        <v>9</v>
      </c>
      <c r="H555" s="35" t="s">
        <v>4094</v>
      </c>
      <c r="I555" s="35" t="s">
        <v>10</v>
      </c>
      <c r="J555" s="37" t="s">
        <v>13</v>
      </c>
      <c r="K555" s="37"/>
      <c r="L555" s="37" t="s">
        <v>937</v>
      </c>
      <c r="M555" s="37" t="s">
        <v>938</v>
      </c>
      <c r="N555" s="37" t="s">
        <v>13</v>
      </c>
      <c r="O555" s="37" t="s">
        <v>610</v>
      </c>
      <c r="P555" s="37" t="s">
        <v>13</v>
      </c>
      <c r="Q555" s="37"/>
      <c r="R555" s="37" t="s">
        <v>939</v>
      </c>
      <c r="S555" s="42" t="s">
        <v>937</v>
      </c>
      <c r="T555" s="42"/>
      <c r="U555" s="23"/>
    </row>
    <row r="556" spans="1:21" x14ac:dyDescent="0.3">
      <c r="A556" s="4" t="str">
        <f t="shared" si="85"/>
        <v>NiN-3.0-V-A-N-LM-GK-W-SS-0</v>
      </c>
      <c r="B556" s="67" t="str">
        <f>_xlfn.CONCAT(H556,"-",L556,"_",P556)</f>
        <v>LM-SS_0</v>
      </c>
      <c r="C556" s="8" t="s">
        <v>7</v>
      </c>
      <c r="D556" s="9" t="s">
        <v>14</v>
      </c>
      <c r="E556" s="8" t="s">
        <v>0</v>
      </c>
      <c r="F556" s="11" t="s">
        <v>8</v>
      </c>
      <c r="G556" s="11" t="s">
        <v>9</v>
      </c>
      <c r="H556" s="11" t="s">
        <v>4094</v>
      </c>
      <c r="I556" s="11" t="s">
        <v>10</v>
      </c>
      <c r="J556" s="13" t="s">
        <v>13</v>
      </c>
      <c r="L556" s="13" t="s">
        <v>937</v>
      </c>
      <c r="M556" s="13" t="s">
        <v>938</v>
      </c>
      <c r="N556" s="13" t="s">
        <v>13</v>
      </c>
      <c r="O556" s="13" t="s">
        <v>610</v>
      </c>
      <c r="P556" s="13">
        <v>0</v>
      </c>
      <c r="Q556" s="13" t="s">
        <v>941</v>
      </c>
      <c r="R556" s="13" t="s">
        <v>242</v>
      </c>
      <c r="S556" s="90" t="s">
        <v>940</v>
      </c>
      <c r="T556" s="18" t="s">
        <v>237</v>
      </c>
      <c r="U556" s="17" t="s">
        <v>956</v>
      </c>
    </row>
    <row r="557" spans="1:21" x14ac:dyDescent="0.3">
      <c r="A557" s="4" t="str">
        <f t="shared" ref="A557:A575" si="87">_xlfn.CONCAT(C557,"-",D557,"-",E557,"-",F557,"-",G557,"-",H557,"-",I557,"-",J557,"-",L557,"-",P557)</f>
        <v>NiN-3.0-V-A-N-LM-GK-W-SS-a</v>
      </c>
      <c r="B557" s="67" t="str">
        <f t="shared" ref="B557:B568" si="88">_xlfn.CONCAT(H557,"-",L557,"_",P557)</f>
        <v>LM-SS_a</v>
      </c>
      <c r="C557" s="8" t="s">
        <v>7</v>
      </c>
      <c r="D557" s="9" t="s">
        <v>14</v>
      </c>
      <c r="E557" s="8" t="s">
        <v>0</v>
      </c>
      <c r="F557" s="11" t="s">
        <v>8</v>
      </c>
      <c r="G557" s="11" t="s">
        <v>9</v>
      </c>
      <c r="H557" s="11" t="s">
        <v>4094</v>
      </c>
      <c r="I557" s="11" t="s">
        <v>10</v>
      </c>
      <c r="J557" s="13" t="s">
        <v>13</v>
      </c>
      <c r="L557" s="13" t="s">
        <v>937</v>
      </c>
      <c r="M557" s="13" t="s">
        <v>938</v>
      </c>
      <c r="N557" s="13" t="s">
        <v>13</v>
      </c>
      <c r="O557" s="13" t="s">
        <v>610</v>
      </c>
      <c r="P557" s="13" t="s">
        <v>62</v>
      </c>
      <c r="Q557" s="13" t="s">
        <v>957</v>
      </c>
      <c r="R557" s="13" t="s">
        <v>242</v>
      </c>
      <c r="S557" s="90" t="s">
        <v>943</v>
      </c>
      <c r="T557" s="18" t="s">
        <v>16</v>
      </c>
      <c r="U557" s="17"/>
    </row>
    <row r="558" spans="1:21" x14ac:dyDescent="0.3">
      <c r="A558" s="4" t="str">
        <f t="shared" si="87"/>
        <v>NiN-3.0-V-A-N-LM-GK-W-SS-b</v>
      </c>
      <c r="B558" s="67" t="str">
        <f t="shared" si="88"/>
        <v>LM-SS_b</v>
      </c>
      <c r="C558" s="8" t="s">
        <v>7</v>
      </c>
      <c r="D558" s="9" t="s">
        <v>14</v>
      </c>
      <c r="E558" s="8" t="s">
        <v>0</v>
      </c>
      <c r="F558" s="11" t="s">
        <v>8</v>
      </c>
      <c r="G558" s="11" t="s">
        <v>9</v>
      </c>
      <c r="H558" s="11" t="s">
        <v>4094</v>
      </c>
      <c r="I558" s="11" t="s">
        <v>10</v>
      </c>
      <c r="J558" s="13" t="s">
        <v>13</v>
      </c>
      <c r="L558" s="13" t="s">
        <v>937</v>
      </c>
      <c r="M558" s="13" t="s">
        <v>938</v>
      </c>
      <c r="N558" s="13" t="s">
        <v>13</v>
      </c>
      <c r="O558" s="13" t="s">
        <v>610</v>
      </c>
      <c r="P558" s="13" t="s">
        <v>247</v>
      </c>
      <c r="Q558" s="13" t="s">
        <v>958</v>
      </c>
      <c r="R558" s="13" t="s">
        <v>242</v>
      </c>
      <c r="S558" s="90" t="s">
        <v>944</v>
      </c>
      <c r="T558" s="18" t="s">
        <v>16</v>
      </c>
      <c r="U558" s="17"/>
    </row>
    <row r="559" spans="1:21" x14ac:dyDescent="0.3">
      <c r="A559" s="4" t="str">
        <f t="shared" si="87"/>
        <v>NiN-3.0-V-A-N-LM-GK-W-SS-c</v>
      </c>
      <c r="B559" s="67" t="str">
        <f t="shared" si="88"/>
        <v>LM-SS_c</v>
      </c>
      <c r="C559" s="8" t="s">
        <v>7</v>
      </c>
      <c r="D559" s="9" t="s">
        <v>14</v>
      </c>
      <c r="E559" s="8" t="s">
        <v>0</v>
      </c>
      <c r="F559" s="11" t="s">
        <v>8</v>
      </c>
      <c r="G559" s="11" t="s">
        <v>9</v>
      </c>
      <c r="H559" s="11" t="s">
        <v>4094</v>
      </c>
      <c r="I559" s="11" t="s">
        <v>10</v>
      </c>
      <c r="J559" s="13" t="s">
        <v>13</v>
      </c>
      <c r="L559" s="13" t="s">
        <v>937</v>
      </c>
      <c r="M559" s="13" t="s">
        <v>938</v>
      </c>
      <c r="N559" s="13" t="s">
        <v>13</v>
      </c>
      <c r="O559" s="13" t="s">
        <v>610</v>
      </c>
      <c r="P559" s="13" t="s">
        <v>248</v>
      </c>
      <c r="Q559" s="13" t="s">
        <v>959</v>
      </c>
      <c r="R559" s="13" t="s">
        <v>242</v>
      </c>
      <c r="S559" s="90" t="s">
        <v>945</v>
      </c>
      <c r="T559" s="18" t="s">
        <v>16</v>
      </c>
      <c r="U559" s="17"/>
    </row>
    <row r="560" spans="1:21" x14ac:dyDescent="0.3">
      <c r="A560" s="4" t="str">
        <f t="shared" si="87"/>
        <v>NiN-3.0-V-A-N-LM-GK-W-SS-d</v>
      </c>
      <c r="B560" s="67" t="str">
        <f t="shared" si="88"/>
        <v>LM-SS_d</v>
      </c>
      <c r="C560" s="8" t="s">
        <v>7</v>
      </c>
      <c r="D560" s="9" t="s">
        <v>14</v>
      </c>
      <c r="E560" s="8" t="s">
        <v>0</v>
      </c>
      <c r="F560" s="11" t="s">
        <v>8</v>
      </c>
      <c r="G560" s="11" t="s">
        <v>9</v>
      </c>
      <c r="H560" s="11" t="s">
        <v>4094</v>
      </c>
      <c r="I560" s="11" t="s">
        <v>10</v>
      </c>
      <c r="J560" s="13" t="s">
        <v>13</v>
      </c>
      <c r="L560" s="13" t="s">
        <v>937</v>
      </c>
      <c r="M560" s="13" t="s">
        <v>938</v>
      </c>
      <c r="N560" s="13" t="s">
        <v>13</v>
      </c>
      <c r="O560" s="13" t="s">
        <v>610</v>
      </c>
      <c r="P560" s="13" t="s">
        <v>249</v>
      </c>
      <c r="Q560" s="13" t="s">
        <v>960</v>
      </c>
      <c r="R560" s="13" t="s">
        <v>242</v>
      </c>
      <c r="S560" s="90" t="s">
        <v>946</v>
      </c>
      <c r="T560" s="18" t="s">
        <v>16</v>
      </c>
      <c r="U560" s="17"/>
    </row>
    <row r="561" spans="1:21" x14ac:dyDescent="0.3">
      <c r="A561" s="4" t="str">
        <f t="shared" si="87"/>
        <v>NiN-3.0-V-A-N-LM-GK-W-SS-e</v>
      </c>
      <c r="B561" s="67" t="str">
        <f t="shared" si="88"/>
        <v>LM-SS_e</v>
      </c>
      <c r="C561" s="8" t="s">
        <v>7</v>
      </c>
      <c r="D561" s="9" t="s">
        <v>14</v>
      </c>
      <c r="E561" s="8" t="s">
        <v>0</v>
      </c>
      <c r="F561" s="11" t="s">
        <v>8</v>
      </c>
      <c r="G561" s="11" t="s">
        <v>9</v>
      </c>
      <c r="H561" s="11" t="s">
        <v>4094</v>
      </c>
      <c r="I561" s="11" t="s">
        <v>10</v>
      </c>
      <c r="J561" s="13" t="s">
        <v>13</v>
      </c>
      <c r="L561" s="13" t="s">
        <v>937</v>
      </c>
      <c r="M561" s="13" t="s">
        <v>938</v>
      </c>
      <c r="N561" s="13" t="s">
        <v>13</v>
      </c>
      <c r="O561" s="13" t="s">
        <v>610</v>
      </c>
      <c r="P561" s="13" t="s">
        <v>281</v>
      </c>
      <c r="Q561" s="13" t="s">
        <v>961</v>
      </c>
      <c r="R561" s="13" t="s">
        <v>242</v>
      </c>
      <c r="S561" s="90" t="s">
        <v>947</v>
      </c>
      <c r="T561" s="18" t="s">
        <v>16</v>
      </c>
      <c r="U561" s="17"/>
    </row>
    <row r="562" spans="1:21" x14ac:dyDescent="0.3">
      <c r="A562" s="4" t="str">
        <f t="shared" si="87"/>
        <v>NiN-3.0-V-A-N-LM-GK-W-SS-f</v>
      </c>
      <c r="B562" s="67" t="str">
        <f t="shared" si="88"/>
        <v>LM-SS_f</v>
      </c>
      <c r="C562" s="8" t="s">
        <v>7</v>
      </c>
      <c r="D562" s="9" t="s">
        <v>14</v>
      </c>
      <c r="E562" s="8" t="s">
        <v>0</v>
      </c>
      <c r="F562" s="11" t="s">
        <v>8</v>
      </c>
      <c r="G562" s="11" t="s">
        <v>9</v>
      </c>
      <c r="H562" s="11" t="s">
        <v>4094</v>
      </c>
      <c r="I562" s="11" t="s">
        <v>10</v>
      </c>
      <c r="J562" s="13" t="s">
        <v>13</v>
      </c>
      <c r="L562" s="13" t="s">
        <v>937</v>
      </c>
      <c r="M562" s="13" t="s">
        <v>938</v>
      </c>
      <c r="N562" s="13" t="s">
        <v>13</v>
      </c>
      <c r="O562" s="13" t="s">
        <v>610</v>
      </c>
      <c r="P562" s="13" t="s">
        <v>480</v>
      </c>
      <c r="Q562" s="13" t="s">
        <v>962</v>
      </c>
      <c r="R562" s="13" t="s">
        <v>242</v>
      </c>
      <c r="S562" s="90" t="s">
        <v>948</v>
      </c>
      <c r="T562" s="18" t="s">
        <v>16</v>
      </c>
      <c r="U562" s="17"/>
    </row>
    <row r="563" spans="1:21" x14ac:dyDescent="0.3">
      <c r="A563" s="4" t="str">
        <f t="shared" si="87"/>
        <v>NiN-3.0-V-A-N-LM-GK-W-SS-g</v>
      </c>
      <c r="B563" s="67" t="str">
        <f t="shared" si="88"/>
        <v>LM-SS_g</v>
      </c>
      <c r="C563" s="8" t="s">
        <v>7</v>
      </c>
      <c r="D563" s="9" t="s">
        <v>14</v>
      </c>
      <c r="E563" s="8" t="s">
        <v>0</v>
      </c>
      <c r="F563" s="11" t="s">
        <v>8</v>
      </c>
      <c r="G563" s="11" t="s">
        <v>9</v>
      </c>
      <c r="H563" s="11" t="s">
        <v>4094</v>
      </c>
      <c r="I563" s="11" t="s">
        <v>10</v>
      </c>
      <c r="J563" s="13" t="s">
        <v>13</v>
      </c>
      <c r="L563" s="13" t="s">
        <v>937</v>
      </c>
      <c r="M563" s="13" t="s">
        <v>938</v>
      </c>
      <c r="N563" s="13" t="s">
        <v>13</v>
      </c>
      <c r="O563" s="13" t="s">
        <v>610</v>
      </c>
      <c r="P563" s="13" t="s">
        <v>481</v>
      </c>
      <c r="Q563" s="13" t="s">
        <v>963</v>
      </c>
      <c r="R563" s="13" t="s">
        <v>242</v>
      </c>
      <c r="S563" s="90" t="s">
        <v>949</v>
      </c>
      <c r="T563" s="18" t="s">
        <v>16</v>
      </c>
      <c r="U563" s="17"/>
    </row>
    <row r="564" spans="1:21" x14ac:dyDescent="0.3">
      <c r="A564" s="4" t="str">
        <f t="shared" si="87"/>
        <v>NiN-3.0-V-A-N-LM-GK-W-SS-h</v>
      </c>
      <c r="B564" s="67" t="str">
        <f t="shared" si="88"/>
        <v>LM-SS_h</v>
      </c>
      <c r="C564" s="8" t="s">
        <v>7</v>
      </c>
      <c r="D564" s="9" t="s">
        <v>14</v>
      </c>
      <c r="E564" s="8" t="s">
        <v>0</v>
      </c>
      <c r="F564" s="11" t="s">
        <v>8</v>
      </c>
      <c r="G564" s="11" t="s">
        <v>9</v>
      </c>
      <c r="H564" s="11" t="s">
        <v>4094</v>
      </c>
      <c r="I564" s="11" t="s">
        <v>10</v>
      </c>
      <c r="J564" s="13" t="s">
        <v>13</v>
      </c>
      <c r="L564" s="13" t="s">
        <v>937</v>
      </c>
      <c r="M564" s="13" t="s">
        <v>938</v>
      </c>
      <c r="N564" s="13" t="s">
        <v>13</v>
      </c>
      <c r="O564" s="13" t="s">
        <v>610</v>
      </c>
      <c r="P564" s="13" t="s">
        <v>482</v>
      </c>
      <c r="Q564" s="13" t="s">
        <v>964</v>
      </c>
      <c r="R564" s="13" t="s">
        <v>242</v>
      </c>
      <c r="S564" s="90" t="s">
        <v>950</v>
      </c>
      <c r="T564" s="18" t="s">
        <v>16</v>
      </c>
      <c r="U564" s="17"/>
    </row>
    <row r="565" spans="1:21" x14ac:dyDescent="0.3">
      <c r="A565" s="4" t="str">
        <f t="shared" si="87"/>
        <v>NiN-3.0-V-A-N-LM-GK-W-SS-i</v>
      </c>
      <c r="B565" s="67" t="str">
        <f t="shared" si="88"/>
        <v>LM-SS_i</v>
      </c>
      <c r="C565" s="8" t="s">
        <v>7</v>
      </c>
      <c r="D565" s="9" t="s">
        <v>14</v>
      </c>
      <c r="E565" s="8" t="s">
        <v>0</v>
      </c>
      <c r="F565" s="11" t="s">
        <v>8</v>
      </c>
      <c r="G565" s="11" t="s">
        <v>9</v>
      </c>
      <c r="H565" s="11" t="s">
        <v>4094</v>
      </c>
      <c r="I565" s="11" t="s">
        <v>10</v>
      </c>
      <c r="J565" s="13" t="s">
        <v>13</v>
      </c>
      <c r="L565" s="13" t="s">
        <v>937</v>
      </c>
      <c r="M565" s="13" t="s">
        <v>938</v>
      </c>
      <c r="N565" s="13" t="s">
        <v>13</v>
      </c>
      <c r="O565" s="13" t="s">
        <v>610</v>
      </c>
      <c r="P565" s="13" t="s">
        <v>779</v>
      </c>
      <c r="Q565" s="13" t="s">
        <v>965</v>
      </c>
      <c r="R565" s="13" t="s">
        <v>242</v>
      </c>
      <c r="S565" s="90" t="s">
        <v>951</v>
      </c>
      <c r="T565" s="18" t="s">
        <v>16</v>
      </c>
      <c r="U565" s="17"/>
    </row>
    <row r="566" spans="1:21" x14ac:dyDescent="0.3">
      <c r="A566" s="4" t="str">
        <f t="shared" si="87"/>
        <v>NiN-3.0-V-A-N-LM-GK-W-SS-j</v>
      </c>
      <c r="B566" s="67" t="str">
        <f t="shared" si="88"/>
        <v>LM-SS_j</v>
      </c>
      <c r="C566" s="8" t="s">
        <v>7</v>
      </c>
      <c r="D566" s="9" t="s">
        <v>14</v>
      </c>
      <c r="E566" s="8" t="s">
        <v>0</v>
      </c>
      <c r="F566" s="11" t="s">
        <v>8</v>
      </c>
      <c r="G566" s="11" t="s">
        <v>9</v>
      </c>
      <c r="H566" s="11" t="s">
        <v>4094</v>
      </c>
      <c r="I566" s="11" t="s">
        <v>10</v>
      </c>
      <c r="J566" s="13" t="s">
        <v>13</v>
      </c>
      <c r="L566" s="13" t="s">
        <v>937</v>
      </c>
      <c r="M566" s="13" t="s">
        <v>938</v>
      </c>
      <c r="N566" s="13" t="s">
        <v>13</v>
      </c>
      <c r="O566" s="13" t="s">
        <v>610</v>
      </c>
      <c r="P566" s="13" t="s">
        <v>778</v>
      </c>
      <c r="Q566" s="13" t="s">
        <v>966</v>
      </c>
      <c r="R566" s="13" t="s">
        <v>242</v>
      </c>
      <c r="S566" s="90" t="s">
        <v>952</v>
      </c>
      <c r="T566" s="18" t="s">
        <v>231</v>
      </c>
      <c r="U566" s="17" t="s">
        <v>968</v>
      </c>
    </row>
    <row r="567" spans="1:21" x14ac:dyDescent="0.3">
      <c r="A567" s="4" t="str">
        <f t="shared" si="87"/>
        <v>NiN-3.0-V-A-N-LM-GK-W-SS-k</v>
      </c>
      <c r="B567" s="67" t="str">
        <f t="shared" si="88"/>
        <v>LM-SS_k</v>
      </c>
      <c r="C567" s="8" t="s">
        <v>7</v>
      </c>
      <c r="D567" s="9" t="s">
        <v>14</v>
      </c>
      <c r="E567" s="8" t="s">
        <v>0</v>
      </c>
      <c r="F567" s="11" t="s">
        <v>8</v>
      </c>
      <c r="G567" s="11" t="s">
        <v>9</v>
      </c>
      <c r="H567" s="11" t="s">
        <v>4094</v>
      </c>
      <c r="I567" s="11" t="s">
        <v>10</v>
      </c>
      <c r="J567" s="13" t="s">
        <v>13</v>
      </c>
      <c r="L567" s="13" t="s">
        <v>937</v>
      </c>
      <c r="M567" s="13" t="s">
        <v>938</v>
      </c>
      <c r="N567" s="13" t="s">
        <v>13</v>
      </c>
      <c r="O567" s="13" t="s">
        <v>610</v>
      </c>
      <c r="P567" s="13" t="s">
        <v>942</v>
      </c>
      <c r="Q567" s="13" t="s">
        <v>967</v>
      </c>
      <c r="R567" s="13" t="s">
        <v>242</v>
      </c>
      <c r="S567" s="90" t="s">
        <v>953</v>
      </c>
      <c r="T567" s="18" t="s">
        <v>231</v>
      </c>
      <c r="U567" s="17" t="s">
        <v>968</v>
      </c>
    </row>
    <row r="568" spans="1:21" x14ac:dyDescent="0.3">
      <c r="A568" s="4" t="str">
        <f t="shared" si="87"/>
        <v>NiN-3.0-V-A-N-LM-GK-W-SS-y</v>
      </c>
      <c r="B568" s="67" t="str">
        <f t="shared" si="88"/>
        <v>LM-SS_y</v>
      </c>
      <c r="C568" s="8" t="s">
        <v>7</v>
      </c>
      <c r="D568" s="9" t="s">
        <v>14</v>
      </c>
      <c r="E568" s="8" t="s">
        <v>0</v>
      </c>
      <c r="F568" s="11" t="s">
        <v>8</v>
      </c>
      <c r="G568" s="11" t="s">
        <v>9</v>
      </c>
      <c r="H568" s="11" t="s">
        <v>4094</v>
      </c>
      <c r="I568" s="11" t="s">
        <v>10</v>
      </c>
      <c r="J568" s="13" t="s">
        <v>13</v>
      </c>
      <c r="L568" s="13" t="s">
        <v>937</v>
      </c>
      <c r="M568" s="13" t="s">
        <v>938</v>
      </c>
      <c r="N568" s="13" t="s">
        <v>13</v>
      </c>
      <c r="O568" s="13" t="s">
        <v>610</v>
      </c>
      <c r="P568" s="13" t="s">
        <v>251</v>
      </c>
      <c r="Q568" s="13" t="s">
        <v>941</v>
      </c>
      <c r="R568" s="13" t="s">
        <v>242</v>
      </c>
      <c r="S568" s="90" t="s">
        <v>954</v>
      </c>
      <c r="T568" s="18" t="s">
        <v>232</v>
      </c>
      <c r="U568" s="17" t="s">
        <v>955</v>
      </c>
    </row>
    <row r="569" spans="1:21" x14ac:dyDescent="0.3">
      <c r="A569" s="26" t="str">
        <f t="shared" si="87"/>
        <v>NiN-3.0-V-A-N-LM-GK-W-SU-W</v>
      </c>
      <c r="B569" s="27" t="str">
        <f>_xlfn.CONCAT(H569,"-",L569)</f>
        <v>LM-SU</v>
      </c>
      <c r="C569" s="30" t="s">
        <v>7</v>
      </c>
      <c r="D569" s="32" t="s">
        <v>14</v>
      </c>
      <c r="E569" s="30" t="s">
        <v>0</v>
      </c>
      <c r="F569" s="35" t="s">
        <v>8</v>
      </c>
      <c r="G569" s="35" t="s">
        <v>9</v>
      </c>
      <c r="H569" s="35" t="s">
        <v>4094</v>
      </c>
      <c r="I569" s="35" t="s">
        <v>10</v>
      </c>
      <c r="J569" s="37" t="s">
        <v>13</v>
      </c>
      <c r="K569" s="37"/>
      <c r="L569" s="37" t="s">
        <v>969</v>
      </c>
      <c r="M569" s="37" t="s">
        <v>970</v>
      </c>
      <c r="N569" s="37" t="s">
        <v>13</v>
      </c>
      <c r="O569" s="37" t="s">
        <v>610</v>
      </c>
      <c r="P569" s="37" t="s">
        <v>13</v>
      </c>
      <c r="Q569" s="37"/>
      <c r="R569" s="37" t="s">
        <v>501</v>
      </c>
      <c r="S569" s="42" t="s">
        <v>969</v>
      </c>
      <c r="T569" s="42"/>
      <c r="U569" s="23" t="s">
        <v>984</v>
      </c>
    </row>
    <row r="570" spans="1:21" x14ac:dyDescent="0.3">
      <c r="A570" s="4" t="str">
        <f t="shared" si="87"/>
        <v>NiN-3.0-V-A-N-LM-GK-W-SU-0</v>
      </c>
      <c r="B570" s="67" t="str">
        <f t="shared" ref="B570:B575" si="89">_xlfn.CONCAT(H570,"-",L570,"_",P570)</f>
        <v>LM-SU_0</v>
      </c>
      <c r="C570" s="8" t="s">
        <v>7</v>
      </c>
      <c r="D570" s="9" t="s">
        <v>14</v>
      </c>
      <c r="E570" s="8" t="s">
        <v>0</v>
      </c>
      <c r="F570" s="11" t="s">
        <v>8</v>
      </c>
      <c r="G570" s="11" t="s">
        <v>9</v>
      </c>
      <c r="H570" s="11" t="s">
        <v>4094</v>
      </c>
      <c r="I570" s="11" t="s">
        <v>10</v>
      </c>
      <c r="J570" s="13" t="s">
        <v>13</v>
      </c>
      <c r="L570" s="13" t="s">
        <v>969</v>
      </c>
      <c r="M570" s="13" t="s">
        <v>970</v>
      </c>
      <c r="N570" s="13" t="s">
        <v>13</v>
      </c>
      <c r="O570" s="13" t="s">
        <v>610</v>
      </c>
      <c r="P570" s="13">
        <v>0</v>
      </c>
      <c r="Q570" s="13" t="s">
        <v>971</v>
      </c>
      <c r="R570" s="13" t="s">
        <v>242</v>
      </c>
      <c r="S570" s="90" t="s">
        <v>979</v>
      </c>
      <c r="T570" s="18" t="s">
        <v>52</v>
      </c>
      <c r="U570" s="17"/>
    </row>
    <row r="571" spans="1:21" x14ac:dyDescent="0.3">
      <c r="A571" s="4" t="str">
        <f t="shared" si="87"/>
        <v>NiN-3.0-V-A-N-LM-GK-W-SU-a</v>
      </c>
      <c r="B571" s="67" t="str">
        <f t="shared" si="89"/>
        <v>LM-SU_a</v>
      </c>
      <c r="C571" s="8" t="s">
        <v>7</v>
      </c>
      <c r="D571" s="9" t="s">
        <v>14</v>
      </c>
      <c r="E571" s="8" t="s">
        <v>0</v>
      </c>
      <c r="F571" s="11" t="s">
        <v>8</v>
      </c>
      <c r="G571" s="11" t="s">
        <v>9</v>
      </c>
      <c r="H571" s="11" t="s">
        <v>4094</v>
      </c>
      <c r="I571" s="11" t="s">
        <v>10</v>
      </c>
      <c r="J571" s="13" t="s">
        <v>13</v>
      </c>
      <c r="L571" s="13" t="s">
        <v>969</v>
      </c>
      <c r="M571" s="13" t="s">
        <v>970</v>
      </c>
      <c r="N571" s="13" t="s">
        <v>13</v>
      </c>
      <c r="O571" s="13" t="s">
        <v>610</v>
      </c>
      <c r="P571" s="13" t="s">
        <v>62</v>
      </c>
      <c r="Q571" s="13" t="s">
        <v>972</v>
      </c>
      <c r="R571" s="13" t="s">
        <v>242</v>
      </c>
      <c r="S571" s="90" t="s">
        <v>979</v>
      </c>
      <c r="T571" s="18" t="s">
        <v>265</v>
      </c>
      <c r="U571" s="17"/>
    </row>
    <row r="572" spans="1:21" x14ac:dyDescent="0.3">
      <c r="A572" s="4" t="str">
        <f t="shared" si="87"/>
        <v>NiN-3.0-V-A-N-LM-GK-W-SU-b</v>
      </c>
      <c r="B572" s="67" t="str">
        <f t="shared" si="89"/>
        <v>LM-SU_b</v>
      </c>
      <c r="C572" s="8" t="s">
        <v>7</v>
      </c>
      <c r="D572" s="9" t="s">
        <v>14</v>
      </c>
      <c r="E572" s="8" t="s">
        <v>0</v>
      </c>
      <c r="F572" s="11" t="s">
        <v>8</v>
      </c>
      <c r="G572" s="11" t="s">
        <v>9</v>
      </c>
      <c r="H572" s="11" t="s">
        <v>4094</v>
      </c>
      <c r="I572" s="11" t="s">
        <v>10</v>
      </c>
      <c r="J572" s="13" t="s">
        <v>13</v>
      </c>
      <c r="L572" s="13" t="s">
        <v>969</v>
      </c>
      <c r="M572" s="13" t="s">
        <v>970</v>
      </c>
      <c r="N572" s="13" t="s">
        <v>13</v>
      </c>
      <c r="O572" s="13" t="s">
        <v>610</v>
      </c>
      <c r="P572" s="13" t="s">
        <v>247</v>
      </c>
      <c r="Q572" s="13" t="s">
        <v>973</v>
      </c>
      <c r="R572" s="13" t="s">
        <v>242</v>
      </c>
      <c r="S572" s="90" t="s">
        <v>977</v>
      </c>
      <c r="T572" s="18" t="s">
        <v>16</v>
      </c>
      <c r="U572" s="17"/>
    </row>
    <row r="573" spans="1:21" x14ac:dyDescent="0.3">
      <c r="A573" s="4" t="str">
        <f t="shared" si="87"/>
        <v>NiN-3.0-V-A-N-LM-GK-W-SU-c</v>
      </c>
      <c r="B573" s="67" t="str">
        <f t="shared" si="89"/>
        <v>LM-SU_c</v>
      </c>
      <c r="C573" s="8" t="s">
        <v>7</v>
      </c>
      <c r="D573" s="9" t="s">
        <v>14</v>
      </c>
      <c r="E573" s="8" t="s">
        <v>0</v>
      </c>
      <c r="F573" s="11" t="s">
        <v>8</v>
      </c>
      <c r="G573" s="11" t="s">
        <v>9</v>
      </c>
      <c r="H573" s="11" t="s">
        <v>4094</v>
      </c>
      <c r="I573" s="11" t="s">
        <v>10</v>
      </c>
      <c r="J573" s="13" t="s">
        <v>13</v>
      </c>
      <c r="L573" s="13" t="s">
        <v>969</v>
      </c>
      <c r="M573" s="13" t="s">
        <v>970</v>
      </c>
      <c r="N573" s="13" t="s">
        <v>13</v>
      </c>
      <c r="O573" s="13" t="s">
        <v>610</v>
      </c>
      <c r="P573" s="13" t="s">
        <v>248</v>
      </c>
      <c r="Q573" s="13" t="s">
        <v>974</v>
      </c>
      <c r="R573" s="13" t="s">
        <v>242</v>
      </c>
      <c r="S573" s="90" t="s">
        <v>980</v>
      </c>
      <c r="T573" s="18" t="s">
        <v>16</v>
      </c>
      <c r="U573" s="17"/>
    </row>
    <row r="574" spans="1:21" x14ac:dyDescent="0.3">
      <c r="A574" s="4" t="str">
        <f t="shared" si="87"/>
        <v>NiN-3.0-V-A-N-LM-GK-W-SU-d</v>
      </c>
      <c r="B574" s="67" t="str">
        <f t="shared" si="89"/>
        <v>LM-SU_d</v>
      </c>
      <c r="C574" s="8" t="s">
        <v>7</v>
      </c>
      <c r="D574" s="9" t="s">
        <v>14</v>
      </c>
      <c r="E574" s="8" t="s">
        <v>0</v>
      </c>
      <c r="F574" s="11" t="s">
        <v>8</v>
      </c>
      <c r="G574" s="11" t="s">
        <v>9</v>
      </c>
      <c r="H574" s="11" t="s">
        <v>4094</v>
      </c>
      <c r="I574" s="11" t="s">
        <v>10</v>
      </c>
      <c r="J574" s="13" t="s">
        <v>13</v>
      </c>
      <c r="L574" s="13" t="s">
        <v>969</v>
      </c>
      <c r="M574" s="13" t="s">
        <v>970</v>
      </c>
      <c r="N574" s="13" t="s">
        <v>13</v>
      </c>
      <c r="O574" s="13" t="s">
        <v>610</v>
      </c>
      <c r="P574" s="13" t="s">
        <v>249</v>
      </c>
      <c r="Q574" s="13" t="s">
        <v>975</v>
      </c>
      <c r="R574" s="13" t="s">
        <v>242</v>
      </c>
      <c r="S574" s="90" t="s">
        <v>981</v>
      </c>
      <c r="T574" s="18" t="s">
        <v>16</v>
      </c>
      <c r="U574" s="17"/>
    </row>
    <row r="575" spans="1:21" x14ac:dyDescent="0.3">
      <c r="A575" s="4" t="str">
        <f t="shared" si="87"/>
        <v>NiN-3.0-V-A-N-LM-GK-W-SU-y</v>
      </c>
      <c r="B575" s="67" t="str">
        <f t="shared" si="89"/>
        <v>LM-SU_y</v>
      </c>
      <c r="C575" s="8" t="s">
        <v>7</v>
      </c>
      <c r="D575" s="9" t="s">
        <v>14</v>
      </c>
      <c r="E575" s="8" t="s">
        <v>0</v>
      </c>
      <c r="F575" s="11" t="s">
        <v>8</v>
      </c>
      <c r="G575" s="11" t="s">
        <v>9</v>
      </c>
      <c r="H575" s="11" t="s">
        <v>4094</v>
      </c>
      <c r="I575" s="11" t="s">
        <v>10</v>
      </c>
      <c r="J575" s="13" t="s">
        <v>13</v>
      </c>
      <c r="L575" s="13" t="s">
        <v>969</v>
      </c>
      <c r="M575" s="13" t="s">
        <v>970</v>
      </c>
      <c r="N575" s="13" t="s">
        <v>13</v>
      </c>
      <c r="O575" s="13" t="s">
        <v>610</v>
      </c>
      <c r="P575" s="13" t="s">
        <v>251</v>
      </c>
      <c r="Q575" s="13" t="s">
        <v>976</v>
      </c>
      <c r="R575" s="13" t="s">
        <v>242</v>
      </c>
      <c r="S575" s="90" t="s">
        <v>982</v>
      </c>
      <c r="T575" s="18" t="s">
        <v>16</v>
      </c>
      <c r="U575" s="17"/>
    </row>
    <row r="576" spans="1:21" x14ac:dyDescent="0.3">
      <c r="A576" s="26" t="str">
        <f>_xlfn.CONCAT(C576,"-",D576,"-",E576,"-",F576,"-",G576,"-",H576,"-",I576,"-",J576,"-",L576,"-",P576)</f>
        <v>NiN-3.0-V-A-N-LM-GK-W-SV-W</v>
      </c>
      <c r="B576" s="27" t="str">
        <f>_xlfn.CONCAT(H576,"-",L576)</f>
        <v>LM-SV</v>
      </c>
      <c r="C576" s="30" t="s">
        <v>7</v>
      </c>
      <c r="D576" s="32" t="s">
        <v>14</v>
      </c>
      <c r="E576" s="30" t="s">
        <v>0</v>
      </c>
      <c r="F576" s="35" t="s">
        <v>8</v>
      </c>
      <c r="G576" s="35" t="s">
        <v>9</v>
      </c>
      <c r="H576" s="35" t="s">
        <v>4094</v>
      </c>
      <c r="I576" s="35" t="s">
        <v>10</v>
      </c>
      <c r="J576" s="37" t="s">
        <v>13</v>
      </c>
      <c r="K576" s="37"/>
      <c r="L576" s="37" t="s">
        <v>985</v>
      </c>
      <c r="M576" s="37" t="s">
        <v>986</v>
      </c>
      <c r="N576" s="37" t="s">
        <v>13</v>
      </c>
      <c r="O576" s="37" t="s">
        <v>610</v>
      </c>
      <c r="P576" s="37" t="s">
        <v>13</v>
      </c>
      <c r="Q576" s="37"/>
      <c r="R576" s="37" t="s">
        <v>987</v>
      </c>
      <c r="S576" s="42" t="s">
        <v>985</v>
      </c>
      <c r="T576" s="42"/>
      <c r="U576" s="23"/>
    </row>
    <row r="577" spans="1:21" x14ac:dyDescent="0.3">
      <c r="A577" s="4" t="str">
        <f>_xlfn.CONCAT(C577,"-",D577,"-",E577,"-",F577,"-",G577,"-",H577,"-",I577,"-",J577,"-",L577,"-",P577)</f>
        <v>NiN-3.0-V-A-N-LM-GK-W-SV-0</v>
      </c>
      <c r="B577" s="67" t="str">
        <f>_xlfn.CONCAT(H577,"-",L577,"_",P577)</f>
        <v>LM-SV_0</v>
      </c>
      <c r="C577" s="8" t="s">
        <v>7</v>
      </c>
      <c r="D577" s="9" t="s">
        <v>14</v>
      </c>
      <c r="E577" s="8" t="s">
        <v>0</v>
      </c>
      <c r="F577" s="11" t="s">
        <v>8</v>
      </c>
      <c r="G577" s="11" t="s">
        <v>9</v>
      </c>
      <c r="H577" s="11" t="s">
        <v>4094</v>
      </c>
      <c r="I577" s="11" t="s">
        <v>10</v>
      </c>
      <c r="J577" s="13" t="s">
        <v>13</v>
      </c>
      <c r="L577" s="13" t="s">
        <v>985</v>
      </c>
      <c r="M577" s="13" t="s">
        <v>986</v>
      </c>
      <c r="N577" s="13" t="s">
        <v>13</v>
      </c>
      <c r="O577" s="13" t="s">
        <v>610</v>
      </c>
      <c r="P577" s="13">
        <v>0</v>
      </c>
      <c r="Q577" s="13" t="s">
        <v>989</v>
      </c>
      <c r="R577" s="13" t="s">
        <v>242</v>
      </c>
      <c r="S577" s="90" t="s">
        <v>988</v>
      </c>
      <c r="T577" s="18" t="s">
        <v>16</v>
      </c>
      <c r="U577" s="17"/>
    </row>
    <row r="578" spans="1:21" x14ac:dyDescent="0.3">
      <c r="A578" s="4" t="str">
        <f t="shared" ref="A578:A587" si="90">_xlfn.CONCAT(C578,"-",D578,"-",E578,"-",F578,"-",G578,"-",H578,"-",I578,"-",J578,"-",L578,"-",P578)</f>
        <v>NiN-3.0-V-A-N-LM-GK-W-SV-a</v>
      </c>
      <c r="B578" s="67" t="str">
        <f t="shared" ref="B578:B585" si="91">_xlfn.CONCAT(H578,"-",L578,"_",P578)</f>
        <v>LM-SV_a</v>
      </c>
      <c r="C578" s="8" t="s">
        <v>7</v>
      </c>
      <c r="D578" s="9" t="s">
        <v>14</v>
      </c>
      <c r="E578" s="8" t="s">
        <v>0</v>
      </c>
      <c r="F578" s="11" t="s">
        <v>8</v>
      </c>
      <c r="G578" s="11" t="s">
        <v>9</v>
      </c>
      <c r="H578" s="11" t="s">
        <v>4094</v>
      </c>
      <c r="I578" s="11" t="s">
        <v>10</v>
      </c>
      <c r="J578" s="13" t="s">
        <v>13</v>
      </c>
      <c r="L578" s="13" t="s">
        <v>985</v>
      </c>
      <c r="M578" s="13" t="s">
        <v>986</v>
      </c>
      <c r="N578" s="13" t="s">
        <v>13</v>
      </c>
      <c r="O578" s="13" t="s">
        <v>610</v>
      </c>
      <c r="P578" s="13" t="s">
        <v>62</v>
      </c>
      <c r="Q578" s="13" t="s">
        <v>990</v>
      </c>
      <c r="R578" s="13" t="s">
        <v>242</v>
      </c>
      <c r="S578" s="90" t="s">
        <v>995</v>
      </c>
      <c r="T578" s="18" t="s">
        <v>16</v>
      </c>
      <c r="U578" s="17"/>
    </row>
    <row r="579" spans="1:21" x14ac:dyDescent="0.3">
      <c r="A579" s="4" t="str">
        <f t="shared" si="90"/>
        <v>NiN-3.0-V-A-N-LM-GK-W-SV-b</v>
      </c>
      <c r="B579" s="67" t="str">
        <f t="shared" si="91"/>
        <v>LM-SV_b</v>
      </c>
      <c r="C579" s="8" t="s">
        <v>7</v>
      </c>
      <c r="D579" s="9" t="s">
        <v>14</v>
      </c>
      <c r="E579" s="8" t="s">
        <v>0</v>
      </c>
      <c r="F579" s="11" t="s">
        <v>8</v>
      </c>
      <c r="G579" s="11" t="s">
        <v>9</v>
      </c>
      <c r="H579" s="11" t="s">
        <v>4094</v>
      </c>
      <c r="I579" s="11" t="s">
        <v>10</v>
      </c>
      <c r="J579" s="13" t="s">
        <v>13</v>
      </c>
      <c r="L579" s="13" t="s">
        <v>985</v>
      </c>
      <c r="M579" s="13" t="s">
        <v>986</v>
      </c>
      <c r="N579" s="13" t="s">
        <v>13</v>
      </c>
      <c r="O579" s="13" t="s">
        <v>610</v>
      </c>
      <c r="P579" s="13" t="s">
        <v>247</v>
      </c>
      <c r="Q579" s="13" t="s">
        <v>990</v>
      </c>
      <c r="R579" s="13" t="s">
        <v>242</v>
      </c>
      <c r="S579" s="90" t="s">
        <v>996</v>
      </c>
      <c r="T579" s="18" t="s">
        <v>16</v>
      </c>
      <c r="U579" s="17"/>
    </row>
    <row r="580" spans="1:21" x14ac:dyDescent="0.3">
      <c r="A580" s="4" t="str">
        <f t="shared" si="90"/>
        <v>NiN-3.0-V-A-N-LM-GK-W-SV-c</v>
      </c>
      <c r="B580" s="67" t="str">
        <f t="shared" si="91"/>
        <v>LM-SV_c</v>
      </c>
      <c r="C580" s="8" t="s">
        <v>7</v>
      </c>
      <c r="D580" s="9" t="s">
        <v>14</v>
      </c>
      <c r="E580" s="8" t="s">
        <v>0</v>
      </c>
      <c r="F580" s="11" t="s">
        <v>8</v>
      </c>
      <c r="G580" s="11" t="s">
        <v>9</v>
      </c>
      <c r="H580" s="11" t="s">
        <v>4094</v>
      </c>
      <c r="I580" s="11" t="s">
        <v>10</v>
      </c>
      <c r="J580" s="13" t="s">
        <v>13</v>
      </c>
      <c r="L580" s="13" t="s">
        <v>985</v>
      </c>
      <c r="M580" s="13" t="s">
        <v>986</v>
      </c>
      <c r="N580" s="13" t="s">
        <v>13</v>
      </c>
      <c r="O580" s="13" t="s">
        <v>610</v>
      </c>
      <c r="P580" s="13" t="s">
        <v>248</v>
      </c>
      <c r="Q580" s="13" t="s">
        <v>991</v>
      </c>
      <c r="R580" s="13" t="s">
        <v>242</v>
      </c>
      <c r="S580" s="90" t="s">
        <v>997</v>
      </c>
      <c r="T580" s="18" t="s">
        <v>16</v>
      </c>
      <c r="U580" s="17"/>
    </row>
    <row r="581" spans="1:21" x14ac:dyDescent="0.3">
      <c r="A581" s="4" t="str">
        <f t="shared" si="90"/>
        <v>NiN-3.0-V-A-N-LM-GK-W-SV-d</v>
      </c>
      <c r="B581" s="67" t="str">
        <f t="shared" si="91"/>
        <v>LM-SV_d</v>
      </c>
      <c r="C581" s="8" t="s">
        <v>7</v>
      </c>
      <c r="D581" s="9" t="s">
        <v>14</v>
      </c>
      <c r="E581" s="8" t="s">
        <v>0</v>
      </c>
      <c r="F581" s="11" t="s">
        <v>8</v>
      </c>
      <c r="G581" s="11" t="s">
        <v>9</v>
      </c>
      <c r="H581" s="11" t="s">
        <v>4094</v>
      </c>
      <c r="I581" s="11" t="s">
        <v>10</v>
      </c>
      <c r="J581" s="13" t="s">
        <v>13</v>
      </c>
      <c r="L581" s="13" t="s">
        <v>985</v>
      </c>
      <c r="M581" s="13" t="s">
        <v>986</v>
      </c>
      <c r="N581" s="13" t="s">
        <v>13</v>
      </c>
      <c r="O581" s="13" t="s">
        <v>610</v>
      </c>
      <c r="P581" s="13" t="s">
        <v>249</v>
      </c>
      <c r="Q581" s="13" t="s">
        <v>991</v>
      </c>
      <c r="R581" s="13" t="s">
        <v>242</v>
      </c>
      <c r="S581" s="90" t="s">
        <v>998</v>
      </c>
      <c r="T581" s="18" t="s">
        <v>16</v>
      </c>
      <c r="U581" s="17"/>
    </row>
    <row r="582" spans="1:21" x14ac:dyDescent="0.3">
      <c r="A582" s="4" t="str">
        <f t="shared" si="90"/>
        <v>NiN-3.0-V-A-N-LM-GK-W-SV-e</v>
      </c>
      <c r="B582" s="67" t="str">
        <f t="shared" si="91"/>
        <v>LM-SV_e</v>
      </c>
      <c r="C582" s="8" t="s">
        <v>7</v>
      </c>
      <c r="D582" s="9" t="s">
        <v>14</v>
      </c>
      <c r="E582" s="8" t="s">
        <v>0</v>
      </c>
      <c r="F582" s="11" t="s">
        <v>8</v>
      </c>
      <c r="G582" s="11" t="s">
        <v>9</v>
      </c>
      <c r="H582" s="11" t="s">
        <v>4094</v>
      </c>
      <c r="I582" s="11" t="s">
        <v>10</v>
      </c>
      <c r="J582" s="13" t="s">
        <v>13</v>
      </c>
      <c r="L582" s="13" t="s">
        <v>985</v>
      </c>
      <c r="M582" s="13" t="s">
        <v>986</v>
      </c>
      <c r="N582" s="13" t="s">
        <v>13</v>
      </c>
      <c r="O582" s="13" t="s">
        <v>610</v>
      </c>
      <c r="P582" s="13" t="s">
        <v>281</v>
      </c>
      <c r="Q582" s="13" t="s">
        <v>992</v>
      </c>
      <c r="R582" s="13" t="s">
        <v>242</v>
      </c>
      <c r="S582" s="90" t="s">
        <v>999</v>
      </c>
      <c r="T582" s="18" t="s">
        <v>16</v>
      </c>
      <c r="U582" s="17"/>
    </row>
    <row r="583" spans="1:21" x14ac:dyDescent="0.3">
      <c r="A583" s="4" t="str">
        <f t="shared" si="90"/>
        <v>NiN-3.0-V-A-N-LM-GK-W-SV-f</v>
      </c>
      <c r="B583" s="67" t="str">
        <f t="shared" si="91"/>
        <v>LM-SV_f</v>
      </c>
      <c r="C583" s="8" t="s">
        <v>7</v>
      </c>
      <c r="D583" s="9" t="s">
        <v>14</v>
      </c>
      <c r="E583" s="8" t="s">
        <v>0</v>
      </c>
      <c r="F583" s="11" t="s">
        <v>8</v>
      </c>
      <c r="G583" s="11" t="s">
        <v>9</v>
      </c>
      <c r="H583" s="11" t="s">
        <v>4094</v>
      </c>
      <c r="I583" s="11" t="s">
        <v>10</v>
      </c>
      <c r="J583" s="13" t="s">
        <v>13</v>
      </c>
      <c r="L583" s="13" t="s">
        <v>985</v>
      </c>
      <c r="M583" s="13" t="s">
        <v>986</v>
      </c>
      <c r="N583" s="13" t="s">
        <v>13</v>
      </c>
      <c r="O583" s="13" t="s">
        <v>610</v>
      </c>
      <c r="P583" s="13" t="s">
        <v>480</v>
      </c>
      <c r="Q583" s="13" t="s">
        <v>992</v>
      </c>
      <c r="R583" s="13" t="s">
        <v>242</v>
      </c>
      <c r="S583" s="90" t="s">
        <v>1000</v>
      </c>
      <c r="T583" s="18" t="s">
        <v>16</v>
      </c>
      <c r="U583" s="17"/>
    </row>
    <row r="584" spans="1:21" x14ac:dyDescent="0.3">
      <c r="A584" s="4" t="str">
        <f t="shared" si="90"/>
        <v>NiN-3.0-V-A-N-LM-GK-W-SV-g</v>
      </c>
      <c r="B584" s="67" t="str">
        <f t="shared" si="91"/>
        <v>LM-SV_g</v>
      </c>
      <c r="C584" s="8" t="s">
        <v>7</v>
      </c>
      <c r="D584" s="9" t="s">
        <v>14</v>
      </c>
      <c r="E584" s="8" t="s">
        <v>0</v>
      </c>
      <c r="F584" s="11" t="s">
        <v>8</v>
      </c>
      <c r="G584" s="11" t="s">
        <v>9</v>
      </c>
      <c r="H584" s="11" t="s">
        <v>4094</v>
      </c>
      <c r="I584" s="11" t="s">
        <v>10</v>
      </c>
      <c r="J584" s="13" t="s">
        <v>13</v>
      </c>
      <c r="L584" s="13" t="s">
        <v>985</v>
      </c>
      <c r="M584" s="13" t="s">
        <v>986</v>
      </c>
      <c r="N584" s="13" t="s">
        <v>13</v>
      </c>
      <c r="O584" s="13" t="s">
        <v>610</v>
      </c>
      <c r="P584" s="13" t="s">
        <v>481</v>
      </c>
      <c r="Q584" s="13" t="s">
        <v>993</v>
      </c>
      <c r="R584" s="13" t="s">
        <v>242</v>
      </c>
      <c r="S584" s="90" t="s">
        <v>1001</v>
      </c>
      <c r="T584" s="18" t="s">
        <v>16</v>
      </c>
      <c r="U584" s="17"/>
    </row>
    <row r="585" spans="1:21" x14ac:dyDescent="0.3">
      <c r="A585" s="4" t="str">
        <f t="shared" si="90"/>
        <v>NiN-3.0-V-A-N-LM-GK-W-SV-y</v>
      </c>
      <c r="B585" s="67" t="str">
        <f t="shared" si="91"/>
        <v>LM-SV_y</v>
      </c>
      <c r="C585" s="8" t="s">
        <v>7</v>
      </c>
      <c r="D585" s="9" t="s">
        <v>14</v>
      </c>
      <c r="E585" s="8" t="s">
        <v>0</v>
      </c>
      <c r="F585" s="11" t="s">
        <v>8</v>
      </c>
      <c r="G585" s="11" t="s">
        <v>9</v>
      </c>
      <c r="H585" s="11" t="s">
        <v>4094</v>
      </c>
      <c r="I585" s="11" t="s">
        <v>10</v>
      </c>
      <c r="J585" s="13" t="s">
        <v>13</v>
      </c>
      <c r="L585" s="13" t="s">
        <v>985</v>
      </c>
      <c r="M585" s="13" t="s">
        <v>986</v>
      </c>
      <c r="N585" s="13" t="s">
        <v>13</v>
      </c>
      <c r="O585" s="13" t="s">
        <v>610</v>
      </c>
      <c r="P585" s="13" t="s">
        <v>251</v>
      </c>
      <c r="Q585" s="13" t="s">
        <v>994</v>
      </c>
      <c r="R585" s="13" t="s">
        <v>242</v>
      </c>
      <c r="S585" s="90" t="s">
        <v>1002</v>
      </c>
      <c r="T585" s="18" t="s">
        <v>16</v>
      </c>
      <c r="U585" s="17"/>
    </row>
    <row r="586" spans="1:21" x14ac:dyDescent="0.3">
      <c r="A586" s="26" t="str">
        <f t="shared" si="90"/>
        <v>NiN-3.0-V-A-N-LM-GK-W-TF-W</v>
      </c>
      <c r="B586" s="27" t="str">
        <f>_xlfn.CONCAT(H586,"-",L586)</f>
        <v>LM-TF</v>
      </c>
      <c r="C586" s="30" t="s">
        <v>7</v>
      </c>
      <c r="D586" s="32" t="s">
        <v>14</v>
      </c>
      <c r="E586" s="30" t="s">
        <v>0</v>
      </c>
      <c r="F586" s="35" t="s">
        <v>8</v>
      </c>
      <c r="G586" s="35" t="s">
        <v>9</v>
      </c>
      <c r="H586" s="35" t="s">
        <v>4094</v>
      </c>
      <c r="I586" s="35" t="s">
        <v>10</v>
      </c>
      <c r="J586" s="37" t="s">
        <v>13</v>
      </c>
      <c r="K586" s="37"/>
      <c r="L586" s="37" t="s">
        <v>1003</v>
      </c>
      <c r="M586" s="37" t="s">
        <v>1004</v>
      </c>
      <c r="N586" s="37" t="s">
        <v>13</v>
      </c>
      <c r="O586" s="37" t="s">
        <v>610</v>
      </c>
      <c r="P586" s="37" t="s">
        <v>13</v>
      </c>
      <c r="Q586" s="37"/>
      <c r="R586" s="37" t="s">
        <v>250</v>
      </c>
      <c r="S586" s="42"/>
      <c r="T586" s="42" t="s">
        <v>83</v>
      </c>
      <c r="U586" s="23" t="s">
        <v>568</v>
      </c>
    </row>
    <row r="587" spans="1:21" x14ac:dyDescent="0.3">
      <c r="A587" s="4" t="str">
        <f t="shared" si="90"/>
        <v>NiN-3.0-V-A-N-LM-GK-W-TF-0</v>
      </c>
      <c r="B587" s="67" t="str">
        <f>_xlfn.CONCAT(H587,"-",L587,"_",P587)</f>
        <v>LM-TF_0</v>
      </c>
      <c r="C587" s="8" t="s">
        <v>7</v>
      </c>
      <c r="D587" s="9" t="s">
        <v>14</v>
      </c>
      <c r="E587" s="8" t="s">
        <v>0</v>
      </c>
      <c r="F587" s="11" t="s">
        <v>8</v>
      </c>
      <c r="G587" s="11" t="s">
        <v>9</v>
      </c>
      <c r="H587" s="11" t="s">
        <v>4094</v>
      </c>
      <c r="I587" s="11" t="s">
        <v>10</v>
      </c>
      <c r="J587" s="13" t="s">
        <v>13</v>
      </c>
      <c r="L587" s="13" t="s">
        <v>1003</v>
      </c>
      <c r="M587" s="13" t="s">
        <v>1004</v>
      </c>
      <c r="N587" s="13" t="s">
        <v>13</v>
      </c>
      <c r="O587" s="13" t="s">
        <v>610</v>
      </c>
      <c r="P587" s="13">
        <v>0</v>
      </c>
      <c r="Q587" s="13" t="s">
        <v>1006</v>
      </c>
      <c r="R587" s="13" t="s">
        <v>242</v>
      </c>
      <c r="S587" s="18" t="s">
        <v>81</v>
      </c>
      <c r="T587" s="18" t="s">
        <v>83</v>
      </c>
      <c r="U587" s="17"/>
    </row>
    <row r="588" spans="1:21" x14ac:dyDescent="0.3">
      <c r="A588" s="4" t="str">
        <f>_xlfn.CONCAT(C588,"-",D588,"-",E588,"-",F588,"-",G588,"-",H588,"-",I588,"-",J588,"-",L588,"-",P588)</f>
        <v>NiN-3.0-V-A-N-LM-GK-W-TF-a</v>
      </c>
      <c r="B588" s="67" t="str">
        <f>_xlfn.CONCAT(H588,"-",L588,"_",P588)</f>
        <v>LM-TF_a</v>
      </c>
      <c r="C588" s="8" t="s">
        <v>7</v>
      </c>
      <c r="D588" s="9" t="s">
        <v>14</v>
      </c>
      <c r="E588" s="8" t="s">
        <v>0</v>
      </c>
      <c r="F588" s="11" t="s">
        <v>8</v>
      </c>
      <c r="G588" s="11" t="s">
        <v>9</v>
      </c>
      <c r="H588" s="11" t="s">
        <v>4094</v>
      </c>
      <c r="I588" s="11" t="s">
        <v>10</v>
      </c>
      <c r="J588" s="13" t="s">
        <v>13</v>
      </c>
      <c r="L588" s="13" t="s">
        <v>1003</v>
      </c>
      <c r="M588" s="13" t="s">
        <v>1004</v>
      </c>
      <c r="N588" s="13" t="s">
        <v>13</v>
      </c>
      <c r="O588" s="13" t="s">
        <v>610</v>
      </c>
      <c r="P588" s="13" t="s">
        <v>62</v>
      </c>
      <c r="Q588" s="13" t="s">
        <v>1007</v>
      </c>
      <c r="R588" s="13" t="s">
        <v>242</v>
      </c>
      <c r="S588" s="18" t="s">
        <v>81</v>
      </c>
      <c r="T588" s="18" t="s">
        <v>83</v>
      </c>
      <c r="U588" s="17"/>
    </row>
    <row r="589" spans="1:21" x14ac:dyDescent="0.3">
      <c r="A589" s="4" t="str">
        <f>_xlfn.CONCAT(C589,"-",D589,"-",E589,"-",F589,"-",G589,"-",H589,"-",I589,"-",J589,"-",L589,"-",P589)</f>
        <v>NiN-3.0-V-A-N-LM-GK-W-TF-b</v>
      </c>
      <c r="B589" s="67" t="str">
        <f>_xlfn.CONCAT(H589,"-",L589,"_",P589)</f>
        <v>LM-TF_b</v>
      </c>
      <c r="C589" s="8" t="s">
        <v>7</v>
      </c>
      <c r="D589" s="9" t="s">
        <v>14</v>
      </c>
      <c r="E589" s="8" t="s">
        <v>0</v>
      </c>
      <c r="F589" s="11" t="s">
        <v>8</v>
      </c>
      <c r="G589" s="11" t="s">
        <v>9</v>
      </c>
      <c r="H589" s="11" t="s">
        <v>4094</v>
      </c>
      <c r="I589" s="11" t="s">
        <v>10</v>
      </c>
      <c r="J589" s="13" t="s">
        <v>13</v>
      </c>
      <c r="L589" s="13" t="s">
        <v>1003</v>
      </c>
      <c r="M589" s="13" t="s">
        <v>1004</v>
      </c>
      <c r="N589" s="13" t="s">
        <v>13</v>
      </c>
      <c r="O589" s="13" t="s">
        <v>610</v>
      </c>
      <c r="P589" s="13" t="s">
        <v>247</v>
      </c>
      <c r="Q589" s="13" t="s">
        <v>1008</v>
      </c>
      <c r="R589" s="13" t="s">
        <v>242</v>
      </c>
      <c r="S589" s="18" t="s">
        <v>81</v>
      </c>
      <c r="T589" s="18" t="s">
        <v>83</v>
      </c>
      <c r="U589" s="17"/>
    </row>
    <row r="590" spans="1:21" x14ac:dyDescent="0.3">
      <c r="A590" s="4" t="str">
        <f>_xlfn.CONCAT(C590,"-",D590,"-",E590,"-",F590,"-",G590,"-",H590,"-",I590,"-",J590,"-",L590,"-",P590)</f>
        <v>NiN-3.0-V-A-N-LM-GK-W-TF-y</v>
      </c>
      <c r="B590" s="67" t="str">
        <f>_xlfn.CONCAT(H590,"-",L590,"_",P590)</f>
        <v>LM-TF_y</v>
      </c>
      <c r="C590" s="8" t="s">
        <v>7</v>
      </c>
      <c r="D590" s="9" t="s">
        <v>14</v>
      </c>
      <c r="E590" s="8" t="s">
        <v>0</v>
      </c>
      <c r="F590" s="11" t="s">
        <v>8</v>
      </c>
      <c r="G590" s="11" t="s">
        <v>9</v>
      </c>
      <c r="H590" s="11" t="s">
        <v>4094</v>
      </c>
      <c r="I590" s="11" t="s">
        <v>10</v>
      </c>
      <c r="J590" s="13" t="s">
        <v>13</v>
      </c>
      <c r="L590" s="13" t="s">
        <v>1003</v>
      </c>
      <c r="M590" s="13" t="s">
        <v>1004</v>
      </c>
      <c r="N590" s="13" t="s">
        <v>13</v>
      </c>
      <c r="O590" s="13" t="s">
        <v>610</v>
      </c>
      <c r="P590" s="13" t="s">
        <v>251</v>
      </c>
      <c r="Q590" s="13" t="s">
        <v>1009</v>
      </c>
      <c r="R590" s="13" t="s">
        <v>242</v>
      </c>
      <c r="S590" s="18" t="s">
        <v>81</v>
      </c>
      <c r="T590" s="18" t="s">
        <v>83</v>
      </c>
      <c r="U590" s="17" t="s">
        <v>1010</v>
      </c>
    </row>
    <row r="591" spans="1:21" x14ac:dyDescent="0.3">
      <c r="A591" s="26" t="str">
        <f>_xlfn.CONCAT(C591,"-",D591,"-",E591,"-",F591,"-",G591,"-",H591,"-",I591,"-",J591,"-",L591,"-",P591)</f>
        <v>NiN-3.0-V-A-N-LM-GK-W-TH-W</v>
      </c>
      <c r="B591" s="27" t="str">
        <f>_xlfn.CONCAT(H591,"-",L591)</f>
        <v>LM-TH</v>
      </c>
      <c r="C591" s="30" t="s">
        <v>7</v>
      </c>
      <c r="D591" s="32" t="s">
        <v>14</v>
      </c>
      <c r="E591" s="30" t="s">
        <v>0</v>
      </c>
      <c r="F591" s="35" t="s">
        <v>8</v>
      </c>
      <c r="G591" s="35" t="s">
        <v>9</v>
      </c>
      <c r="H591" s="35" t="s">
        <v>4094</v>
      </c>
      <c r="I591" s="35" t="s">
        <v>10</v>
      </c>
      <c r="J591" s="37" t="s">
        <v>13</v>
      </c>
      <c r="K591" s="37"/>
      <c r="L591" s="37" t="s">
        <v>1011</v>
      </c>
      <c r="M591" s="37" t="s">
        <v>1012</v>
      </c>
      <c r="N591" s="37" t="s">
        <v>13</v>
      </c>
      <c r="O591" s="37" t="s">
        <v>610</v>
      </c>
      <c r="P591" s="37" t="s">
        <v>13</v>
      </c>
      <c r="Q591" s="37"/>
      <c r="R591" s="37" t="s">
        <v>501</v>
      </c>
      <c r="S591" s="42"/>
      <c r="T591" s="42" t="s">
        <v>83</v>
      </c>
      <c r="U591" s="23" t="s">
        <v>568</v>
      </c>
    </row>
    <row r="592" spans="1:21" x14ac:dyDescent="0.3">
      <c r="A592" s="4" t="str">
        <f>_xlfn.CONCAT(C592,"-",D592,"-",E592,"-",F592,"-",G592,"-",H592,"-",I592,"-",J592,"-",L592,"-",P592)</f>
        <v>NiN-3.0-V-A-N-LM-GK-W-TH-0</v>
      </c>
      <c r="B592" s="67" t="str">
        <f t="shared" ref="B592:B597" si="92">_xlfn.CONCAT(H592,"-",L592,"_",P592)</f>
        <v>LM-TH_0</v>
      </c>
      <c r="C592" s="8" t="s">
        <v>7</v>
      </c>
      <c r="D592" s="9" t="s">
        <v>14</v>
      </c>
      <c r="E592" s="8" t="s">
        <v>0</v>
      </c>
      <c r="F592" s="11" t="s">
        <v>8</v>
      </c>
      <c r="G592" s="11" t="s">
        <v>9</v>
      </c>
      <c r="H592" s="11" t="s">
        <v>4094</v>
      </c>
      <c r="I592" s="11" t="s">
        <v>10</v>
      </c>
      <c r="J592" s="13" t="s">
        <v>13</v>
      </c>
      <c r="L592" s="13" t="s">
        <v>1011</v>
      </c>
      <c r="M592" s="13" t="s">
        <v>1012</v>
      </c>
      <c r="N592" s="13" t="s">
        <v>13</v>
      </c>
      <c r="O592" s="13" t="s">
        <v>610</v>
      </c>
      <c r="P592" s="13">
        <v>0</v>
      </c>
      <c r="Q592" s="13" t="s">
        <v>253</v>
      </c>
      <c r="R592" s="13" t="s">
        <v>242</v>
      </c>
      <c r="S592" s="18" t="s">
        <v>81</v>
      </c>
      <c r="T592" s="18" t="s">
        <v>83</v>
      </c>
      <c r="U592" s="17"/>
    </row>
    <row r="593" spans="1:21" x14ac:dyDescent="0.3">
      <c r="A593" s="4" t="str">
        <f t="shared" ref="A593:A599" si="93">_xlfn.CONCAT(C593,"-",D593,"-",E593,"-",F593,"-",G593,"-",H593,"-",I593,"-",J593,"-",L593,"-",P593)</f>
        <v>NiN-3.0-V-A-N-LM-GK-W-TH-a</v>
      </c>
      <c r="B593" s="67" t="str">
        <f t="shared" si="92"/>
        <v>LM-TH_a</v>
      </c>
      <c r="C593" s="8" t="s">
        <v>7</v>
      </c>
      <c r="D593" s="9" t="s">
        <v>14</v>
      </c>
      <c r="E593" s="8" t="s">
        <v>0</v>
      </c>
      <c r="F593" s="11" t="s">
        <v>8</v>
      </c>
      <c r="G593" s="11" t="s">
        <v>9</v>
      </c>
      <c r="H593" s="11" t="s">
        <v>4094</v>
      </c>
      <c r="I593" s="11" t="s">
        <v>10</v>
      </c>
      <c r="J593" s="13" t="s">
        <v>13</v>
      </c>
      <c r="L593" s="13" t="s">
        <v>1011</v>
      </c>
      <c r="M593" s="13" t="s">
        <v>1012</v>
      </c>
      <c r="N593" s="13" t="s">
        <v>13</v>
      </c>
      <c r="O593" s="13" t="s">
        <v>610</v>
      </c>
      <c r="P593" s="13" t="s">
        <v>62</v>
      </c>
      <c r="Q593" s="13" t="s">
        <v>1013</v>
      </c>
      <c r="R593" s="13" t="s">
        <v>242</v>
      </c>
      <c r="S593" s="18" t="s">
        <v>81</v>
      </c>
      <c r="T593" s="18" t="s">
        <v>83</v>
      </c>
      <c r="U593" s="17"/>
    </row>
    <row r="594" spans="1:21" x14ac:dyDescent="0.3">
      <c r="A594" s="4" t="str">
        <f t="shared" si="93"/>
        <v>NiN-3.0-V-A-N-LM-GK-W-TH-b</v>
      </c>
      <c r="B594" s="67" t="str">
        <f t="shared" si="92"/>
        <v>LM-TH_b</v>
      </c>
      <c r="C594" s="8" t="s">
        <v>7</v>
      </c>
      <c r="D594" s="9" t="s">
        <v>14</v>
      </c>
      <c r="E594" s="8" t="s">
        <v>0</v>
      </c>
      <c r="F594" s="11" t="s">
        <v>8</v>
      </c>
      <c r="G594" s="11" t="s">
        <v>9</v>
      </c>
      <c r="H594" s="11" t="s">
        <v>4094</v>
      </c>
      <c r="I594" s="11" t="s">
        <v>10</v>
      </c>
      <c r="J594" s="13" t="s">
        <v>13</v>
      </c>
      <c r="L594" s="13" t="s">
        <v>1011</v>
      </c>
      <c r="M594" s="13" t="s">
        <v>1012</v>
      </c>
      <c r="N594" s="13" t="s">
        <v>13</v>
      </c>
      <c r="O594" s="13" t="s">
        <v>610</v>
      </c>
      <c r="P594" s="13" t="s">
        <v>247</v>
      </c>
      <c r="Q594" s="13" t="s">
        <v>1014</v>
      </c>
      <c r="R594" s="13" t="s">
        <v>242</v>
      </c>
      <c r="S594" s="18" t="s">
        <v>81</v>
      </c>
      <c r="T594" s="18" t="s">
        <v>83</v>
      </c>
      <c r="U594" s="17"/>
    </row>
    <row r="595" spans="1:21" x14ac:dyDescent="0.3">
      <c r="A595" s="4" t="str">
        <f t="shared" si="93"/>
        <v>NiN-3.0-V-A-N-LM-GK-W-TH-c</v>
      </c>
      <c r="B595" s="67" t="str">
        <f t="shared" si="92"/>
        <v>LM-TH_c</v>
      </c>
      <c r="C595" s="8" t="s">
        <v>7</v>
      </c>
      <c r="D595" s="9" t="s">
        <v>14</v>
      </c>
      <c r="E595" s="8" t="s">
        <v>0</v>
      </c>
      <c r="F595" s="11" t="s">
        <v>8</v>
      </c>
      <c r="G595" s="11" t="s">
        <v>9</v>
      </c>
      <c r="H595" s="11" t="s">
        <v>4094</v>
      </c>
      <c r="I595" s="11" t="s">
        <v>10</v>
      </c>
      <c r="J595" s="13" t="s">
        <v>13</v>
      </c>
      <c r="L595" s="13" t="s">
        <v>1011</v>
      </c>
      <c r="M595" s="13" t="s">
        <v>1012</v>
      </c>
      <c r="N595" s="13" t="s">
        <v>13</v>
      </c>
      <c r="O595" s="13" t="s">
        <v>610</v>
      </c>
      <c r="P595" s="13" t="s">
        <v>248</v>
      </c>
      <c r="Q595" s="13" t="s">
        <v>1015</v>
      </c>
      <c r="R595" s="13" t="s">
        <v>242</v>
      </c>
      <c r="S595" s="18" t="s">
        <v>81</v>
      </c>
      <c r="T595" s="18" t="s">
        <v>83</v>
      </c>
      <c r="U595" s="17"/>
    </row>
    <row r="596" spans="1:21" x14ac:dyDescent="0.3">
      <c r="A596" s="4" t="str">
        <f t="shared" si="93"/>
        <v>NiN-3.0-V-A-N-LM-GK-W-TH-d</v>
      </c>
      <c r="B596" s="67" t="str">
        <f t="shared" si="92"/>
        <v>LM-TH_d</v>
      </c>
      <c r="C596" s="8" t="s">
        <v>7</v>
      </c>
      <c r="D596" s="9" t="s">
        <v>14</v>
      </c>
      <c r="E596" s="8" t="s">
        <v>0</v>
      </c>
      <c r="F596" s="11" t="s">
        <v>8</v>
      </c>
      <c r="G596" s="11" t="s">
        <v>9</v>
      </c>
      <c r="H596" s="11" t="s">
        <v>4094</v>
      </c>
      <c r="I596" s="11" t="s">
        <v>10</v>
      </c>
      <c r="J596" s="13" t="s">
        <v>13</v>
      </c>
      <c r="L596" s="13" t="s">
        <v>1011</v>
      </c>
      <c r="M596" s="13" t="s">
        <v>1012</v>
      </c>
      <c r="N596" s="13" t="s">
        <v>13</v>
      </c>
      <c r="O596" s="13" t="s">
        <v>610</v>
      </c>
      <c r="P596" s="13" t="s">
        <v>249</v>
      </c>
      <c r="Q596" s="13" t="s">
        <v>1016</v>
      </c>
      <c r="R596" s="13" t="s">
        <v>242</v>
      </c>
      <c r="S596" s="18" t="s">
        <v>81</v>
      </c>
      <c r="T596" s="18" t="s">
        <v>83</v>
      </c>
      <c r="U596" s="17"/>
    </row>
    <row r="597" spans="1:21" x14ac:dyDescent="0.3">
      <c r="A597" s="4" t="str">
        <f t="shared" si="93"/>
        <v>NiN-3.0-V-A-N-LM-GK-W-TH-y</v>
      </c>
      <c r="B597" s="67" t="str">
        <f t="shared" si="92"/>
        <v>LM-TH_y</v>
      </c>
      <c r="C597" s="8" t="s">
        <v>7</v>
      </c>
      <c r="D597" s="9" t="s">
        <v>14</v>
      </c>
      <c r="E597" s="8" t="s">
        <v>0</v>
      </c>
      <c r="F597" s="11" t="s">
        <v>8</v>
      </c>
      <c r="G597" s="11" t="s">
        <v>9</v>
      </c>
      <c r="H597" s="11" t="s">
        <v>4094</v>
      </c>
      <c r="I597" s="11" t="s">
        <v>10</v>
      </c>
      <c r="J597" s="13" t="s">
        <v>13</v>
      </c>
      <c r="L597" s="13" t="s">
        <v>1011</v>
      </c>
      <c r="M597" s="13" t="s">
        <v>1012</v>
      </c>
      <c r="N597" s="13" t="s">
        <v>13</v>
      </c>
      <c r="O597" s="13" t="s">
        <v>610</v>
      </c>
      <c r="P597" s="13" t="s">
        <v>251</v>
      </c>
      <c r="Q597" s="13" t="s">
        <v>1017</v>
      </c>
      <c r="R597" s="13" t="s">
        <v>242</v>
      </c>
      <c r="S597" s="18" t="s">
        <v>81</v>
      </c>
      <c r="T597" s="18" t="s">
        <v>83</v>
      </c>
      <c r="U597" s="17"/>
    </row>
    <row r="598" spans="1:21" x14ac:dyDescent="0.3">
      <c r="A598" s="26" t="str">
        <f t="shared" si="93"/>
        <v>NiN-3.0-V-A-N-LM-GK-W-TO-W</v>
      </c>
      <c r="B598" s="27" t="str">
        <f>_xlfn.CONCAT(H598,"-",L598)</f>
        <v>LM-TO</v>
      </c>
      <c r="C598" s="30" t="s">
        <v>7</v>
      </c>
      <c r="D598" s="32" t="s">
        <v>14</v>
      </c>
      <c r="E598" s="30" t="s">
        <v>0</v>
      </c>
      <c r="F598" s="35" t="s">
        <v>8</v>
      </c>
      <c r="G598" s="35" t="s">
        <v>9</v>
      </c>
      <c r="H598" s="35" t="s">
        <v>4094</v>
      </c>
      <c r="I598" s="35" t="s">
        <v>10</v>
      </c>
      <c r="J598" s="37" t="s">
        <v>13</v>
      </c>
      <c r="K598" s="37"/>
      <c r="L598" s="37" t="s">
        <v>1018</v>
      </c>
      <c r="M598" s="37" t="s">
        <v>1019</v>
      </c>
      <c r="N598" s="37" t="s">
        <v>13</v>
      </c>
      <c r="O598" s="37" t="s">
        <v>610</v>
      </c>
      <c r="P598" s="37" t="s">
        <v>13</v>
      </c>
      <c r="Q598" s="37"/>
      <c r="R598" s="37" t="s">
        <v>711</v>
      </c>
      <c r="S598" s="42"/>
      <c r="T598" s="42" t="s">
        <v>83</v>
      </c>
      <c r="U598" s="23" t="s">
        <v>568</v>
      </c>
    </row>
    <row r="599" spans="1:21" x14ac:dyDescent="0.3">
      <c r="A599" s="4" t="str">
        <f t="shared" si="93"/>
        <v>NiN-3.0-V-A-N-LM-GK-W-TO-0</v>
      </c>
      <c r="B599" s="67" t="str">
        <f>_xlfn.CONCAT(H599,"-",L599,"_",P599)</f>
        <v>LM-TO_0</v>
      </c>
      <c r="C599" s="8" t="s">
        <v>7</v>
      </c>
      <c r="D599" s="9" t="s">
        <v>14</v>
      </c>
      <c r="E599" s="8" t="s">
        <v>0</v>
      </c>
      <c r="F599" s="11" t="s">
        <v>8</v>
      </c>
      <c r="G599" s="11" t="s">
        <v>9</v>
      </c>
      <c r="H599" s="11" t="s">
        <v>4094</v>
      </c>
      <c r="I599" s="11" t="s">
        <v>10</v>
      </c>
      <c r="J599" s="13" t="s">
        <v>13</v>
      </c>
      <c r="L599" s="13" t="s">
        <v>1018</v>
      </c>
      <c r="M599" s="13" t="s">
        <v>1019</v>
      </c>
      <c r="N599" s="13" t="s">
        <v>13</v>
      </c>
      <c r="O599" s="13" t="s">
        <v>610</v>
      </c>
      <c r="P599" s="13">
        <v>0</v>
      </c>
      <c r="Q599" s="13" t="s">
        <v>1020</v>
      </c>
      <c r="R599" s="13" t="s">
        <v>242</v>
      </c>
      <c r="S599" s="18" t="s">
        <v>81</v>
      </c>
      <c r="T599" s="18" t="s">
        <v>83</v>
      </c>
      <c r="U599" s="17"/>
    </row>
    <row r="600" spans="1:21" x14ac:dyDescent="0.3">
      <c r="A600" s="4" t="str">
        <f>_xlfn.CONCAT(C600,"-",D600,"-",E600,"-",F600,"-",G600,"-",H600,"-",I600,"-",J600,"-",L600,"-",P600)</f>
        <v>NiN-3.0-V-A-N-LM-GK-W-TO-a</v>
      </c>
      <c r="B600" s="67" t="str">
        <f>_xlfn.CONCAT(H600,"-",L600,"_",P600)</f>
        <v>LM-TO_a</v>
      </c>
      <c r="C600" s="8" t="s">
        <v>7</v>
      </c>
      <c r="D600" s="9" t="s">
        <v>14</v>
      </c>
      <c r="E600" s="8" t="s">
        <v>0</v>
      </c>
      <c r="F600" s="11" t="s">
        <v>8</v>
      </c>
      <c r="G600" s="11" t="s">
        <v>9</v>
      </c>
      <c r="H600" s="11" t="s">
        <v>4094</v>
      </c>
      <c r="I600" s="11" t="s">
        <v>10</v>
      </c>
      <c r="J600" s="13" t="s">
        <v>13</v>
      </c>
      <c r="L600" s="13" t="s">
        <v>1018</v>
      </c>
      <c r="M600" s="13" t="s">
        <v>1019</v>
      </c>
      <c r="N600" s="13" t="s">
        <v>13</v>
      </c>
      <c r="O600" s="13" t="s">
        <v>610</v>
      </c>
      <c r="P600" s="13" t="s">
        <v>62</v>
      </c>
      <c r="Q600" s="13" t="s">
        <v>1021</v>
      </c>
      <c r="R600" s="13" t="s">
        <v>242</v>
      </c>
      <c r="S600" s="18" t="s">
        <v>81</v>
      </c>
      <c r="T600" s="18" t="s">
        <v>83</v>
      </c>
      <c r="U600" s="17"/>
    </row>
    <row r="601" spans="1:21" x14ac:dyDescent="0.3">
      <c r="A601" s="4" t="str">
        <f>_xlfn.CONCAT(C601,"-",D601,"-",E601,"-",F601,"-",G601,"-",H601,"-",I601,"-",J601,"-",L601,"-",P601)</f>
        <v>NiN-3.0-V-A-N-LM-GK-W-TO-b</v>
      </c>
      <c r="B601" s="67" t="str">
        <f>_xlfn.CONCAT(H601,"-",L601,"_",P601)</f>
        <v>LM-TO_b</v>
      </c>
      <c r="C601" s="8" t="s">
        <v>7</v>
      </c>
      <c r="D601" s="9" t="s">
        <v>14</v>
      </c>
      <c r="E601" s="8" t="s">
        <v>0</v>
      </c>
      <c r="F601" s="11" t="s">
        <v>8</v>
      </c>
      <c r="G601" s="11" t="s">
        <v>9</v>
      </c>
      <c r="H601" s="11" t="s">
        <v>4094</v>
      </c>
      <c r="I601" s="11" t="s">
        <v>10</v>
      </c>
      <c r="J601" s="13" t="s">
        <v>13</v>
      </c>
      <c r="L601" s="13" t="s">
        <v>1018</v>
      </c>
      <c r="M601" s="13" t="s">
        <v>1019</v>
      </c>
      <c r="N601" s="13" t="s">
        <v>13</v>
      </c>
      <c r="O601" s="13" t="s">
        <v>610</v>
      </c>
      <c r="P601" s="13" t="s">
        <v>247</v>
      </c>
      <c r="Q601" s="13" t="s">
        <v>1022</v>
      </c>
      <c r="R601" s="13" t="s">
        <v>242</v>
      </c>
      <c r="S601" s="18" t="s">
        <v>81</v>
      </c>
      <c r="T601" s="18" t="s">
        <v>83</v>
      </c>
      <c r="U601" s="17"/>
    </row>
    <row r="602" spans="1:21" x14ac:dyDescent="0.3">
      <c r="A602" s="26" t="str">
        <f>_xlfn.CONCAT(C602,"-",D602,"-",E602,"-",F602,"-",G602,"-",H602,"-",I602,"-",J602,"-",L602,"-",P602)</f>
        <v>NiN-3.0-V-A-N-LM-GK-W-TU-W</v>
      </c>
      <c r="B602" s="27" t="str">
        <f>_xlfn.CONCAT(H602,"-",L602)</f>
        <v>LM-TU</v>
      </c>
      <c r="C602" s="30" t="s">
        <v>7</v>
      </c>
      <c r="D602" s="32" t="s">
        <v>14</v>
      </c>
      <c r="E602" s="30" t="s">
        <v>0</v>
      </c>
      <c r="F602" s="35" t="s">
        <v>8</v>
      </c>
      <c r="G602" s="35" t="s">
        <v>9</v>
      </c>
      <c r="H602" s="35" t="s">
        <v>4094</v>
      </c>
      <c r="I602" s="35" t="s">
        <v>10</v>
      </c>
      <c r="J602" s="37" t="s">
        <v>13</v>
      </c>
      <c r="K602" s="37"/>
      <c r="L602" s="37" t="s">
        <v>1023</v>
      </c>
      <c r="M602" s="37" t="s">
        <v>1024</v>
      </c>
      <c r="N602" s="37" t="s">
        <v>13</v>
      </c>
      <c r="O602" s="37" t="s">
        <v>610</v>
      </c>
      <c r="P602" s="37" t="s">
        <v>13</v>
      </c>
      <c r="Q602" s="37"/>
      <c r="R602" s="37" t="s">
        <v>409</v>
      </c>
      <c r="S602" s="42" t="s">
        <v>1023</v>
      </c>
      <c r="T602" s="42"/>
      <c r="U602" s="23" t="s">
        <v>1026</v>
      </c>
    </row>
    <row r="603" spans="1:21" x14ac:dyDescent="0.3">
      <c r="A603" s="4" t="str">
        <f>_xlfn.CONCAT(C603,"-",D603,"-",E603,"-",F603,"-",G603,"-",H603,"-",I603,"-",J603,"-",L603,"-",P603)</f>
        <v>NiN-3.0-V-A-N-LM-GK-W-TU-0</v>
      </c>
      <c r="B603" s="67" t="str">
        <f>_xlfn.CONCAT(H603,"-",L603,"_",P603)</f>
        <v>LM-TU_0</v>
      </c>
      <c r="C603" s="8" t="s">
        <v>7</v>
      </c>
      <c r="D603" s="9" t="s">
        <v>14</v>
      </c>
      <c r="E603" s="8" t="s">
        <v>0</v>
      </c>
      <c r="F603" s="11" t="s">
        <v>8</v>
      </c>
      <c r="G603" s="11" t="s">
        <v>9</v>
      </c>
      <c r="H603" s="11" t="s">
        <v>4094</v>
      </c>
      <c r="I603" s="11" t="s">
        <v>10</v>
      </c>
      <c r="J603" s="13" t="s">
        <v>13</v>
      </c>
      <c r="L603" s="13" t="s">
        <v>1023</v>
      </c>
      <c r="M603" s="13" t="s">
        <v>1024</v>
      </c>
      <c r="N603" s="13" t="s">
        <v>13</v>
      </c>
      <c r="O603" s="13" t="s">
        <v>610</v>
      </c>
      <c r="P603" s="13">
        <v>0</v>
      </c>
      <c r="Q603" s="13" t="s">
        <v>738</v>
      </c>
      <c r="R603" s="13" t="s">
        <v>242</v>
      </c>
      <c r="S603" s="90" t="s">
        <v>1025</v>
      </c>
      <c r="T603" s="18" t="s">
        <v>52</v>
      </c>
      <c r="U603" s="17" t="s">
        <v>490</v>
      </c>
    </row>
    <row r="604" spans="1:21" x14ac:dyDescent="0.3">
      <c r="A604" s="4" t="str">
        <f t="shared" ref="A604:A609" si="94">_xlfn.CONCAT(C604,"-",D604,"-",E604,"-",F604,"-",G604,"-",H604,"-",I604,"-",J604,"-",L604,"-",P604)</f>
        <v>NiN-3.0-V-A-N-LM-GK-W-TU-a</v>
      </c>
      <c r="B604" s="67" t="str">
        <f>_xlfn.CONCAT(H604,"-",L604,"_",P604)</f>
        <v>LM-TU_a</v>
      </c>
      <c r="C604" s="8" t="s">
        <v>7</v>
      </c>
      <c r="D604" s="9" t="s">
        <v>14</v>
      </c>
      <c r="E604" s="8" t="s">
        <v>0</v>
      </c>
      <c r="F604" s="11" t="s">
        <v>8</v>
      </c>
      <c r="G604" s="11" t="s">
        <v>9</v>
      </c>
      <c r="H604" s="11" t="s">
        <v>4094</v>
      </c>
      <c r="I604" s="11" t="s">
        <v>10</v>
      </c>
      <c r="J604" s="13" t="s">
        <v>13</v>
      </c>
      <c r="L604" s="13" t="s">
        <v>1023</v>
      </c>
      <c r="M604" s="13" t="s">
        <v>1024</v>
      </c>
      <c r="N604" s="13" t="s">
        <v>13</v>
      </c>
      <c r="O604" s="13" t="s">
        <v>610</v>
      </c>
      <c r="P604" s="13" t="s">
        <v>62</v>
      </c>
      <c r="Q604" s="13" t="s">
        <v>1033</v>
      </c>
      <c r="R604" s="13" t="s">
        <v>242</v>
      </c>
      <c r="S604" s="90" t="s">
        <v>1025</v>
      </c>
      <c r="T604" s="18" t="s">
        <v>264</v>
      </c>
      <c r="U604" s="17" t="s">
        <v>490</v>
      </c>
    </row>
    <row r="605" spans="1:21" x14ac:dyDescent="0.3">
      <c r="A605" s="4" t="str">
        <f t="shared" si="94"/>
        <v>NiN-3.0-V-A-N-LM-GK-W-TU-b</v>
      </c>
      <c r="B605" s="67" t="str">
        <f>_xlfn.CONCAT(H605,"-",L605,"_",P605)</f>
        <v>LM-TU_b</v>
      </c>
      <c r="C605" s="8" t="s">
        <v>7</v>
      </c>
      <c r="D605" s="9" t="s">
        <v>14</v>
      </c>
      <c r="E605" s="8" t="s">
        <v>0</v>
      </c>
      <c r="F605" s="11" t="s">
        <v>8</v>
      </c>
      <c r="G605" s="11" t="s">
        <v>9</v>
      </c>
      <c r="H605" s="11" t="s">
        <v>4094</v>
      </c>
      <c r="I605" s="11" t="s">
        <v>10</v>
      </c>
      <c r="J605" s="13" t="s">
        <v>13</v>
      </c>
      <c r="L605" s="13" t="s">
        <v>1023</v>
      </c>
      <c r="M605" s="13" t="s">
        <v>1024</v>
      </c>
      <c r="N605" s="13" t="s">
        <v>13</v>
      </c>
      <c r="O605" s="13" t="s">
        <v>610</v>
      </c>
      <c r="P605" s="13" t="s">
        <v>247</v>
      </c>
      <c r="Q605" s="13" t="s">
        <v>1034</v>
      </c>
      <c r="R605" s="13" t="s">
        <v>242</v>
      </c>
      <c r="S605" s="90" t="s">
        <v>1025</v>
      </c>
      <c r="T605" s="18" t="s">
        <v>265</v>
      </c>
      <c r="U605" s="17" t="s">
        <v>490</v>
      </c>
    </row>
    <row r="606" spans="1:21" x14ac:dyDescent="0.3">
      <c r="A606" s="4" t="str">
        <f t="shared" si="94"/>
        <v>NiN-3.0-V-A-N-LM-GK-W-TU-c</v>
      </c>
      <c r="B606" s="67" t="str">
        <f>_xlfn.CONCAT(H606,"-",L606,"_",P606)</f>
        <v>LM-TU_c</v>
      </c>
      <c r="C606" s="8" t="s">
        <v>7</v>
      </c>
      <c r="D606" s="9" t="s">
        <v>14</v>
      </c>
      <c r="E606" s="8" t="s">
        <v>0</v>
      </c>
      <c r="F606" s="11" t="s">
        <v>8</v>
      </c>
      <c r="G606" s="11" t="s">
        <v>9</v>
      </c>
      <c r="H606" s="11" t="s">
        <v>4094</v>
      </c>
      <c r="I606" s="11" t="s">
        <v>10</v>
      </c>
      <c r="J606" s="13" t="s">
        <v>13</v>
      </c>
      <c r="L606" s="13" t="s">
        <v>1023</v>
      </c>
      <c r="M606" s="13" t="s">
        <v>1024</v>
      </c>
      <c r="N606" s="13" t="s">
        <v>13</v>
      </c>
      <c r="O606" s="13" t="s">
        <v>610</v>
      </c>
      <c r="P606" s="13" t="s">
        <v>248</v>
      </c>
      <c r="Q606" s="13" t="s">
        <v>1035</v>
      </c>
      <c r="R606" s="13" t="s">
        <v>242</v>
      </c>
      <c r="S606" s="90" t="s">
        <v>1027</v>
      </c>
      <c r="T606" s="18" t="s">
        <v>52</v>
      </c>
      <c r="U606" s="17" t="s">
        <v>490</v>
      </c>
    </row>
    <row r="607" spans="1:21" x14ac:dyDescent="0.3">
      <c r="A607" s="4" t="str">
        <f t="shared" si="94"/>
        <v>NiN-3.0-V-A-N-LM-GK-W-TU-y</v>
      </c>
      <c r="B607" s="67" t="str">
        <f>_xlfn.CONCAT(H607,"-",L607,"_",P607)</f>
        <v>LM-TU_y</v>
      </c>
      <c r="C607" s="8" t="s">
        <v>7</v>
      </c>
      <c r="D607" s="9" t="s">
        <v>14</v>
      </c>
      <c r="E607" s="8" t="s">
        <v>0</v>
      </c>
      <c r="F607" s="11" t="s">
        <v>8</v>
      </c>
      <c r="G607" s="11" t="s">
        <v>9</v>
      </c>
      <c r="H607" s="11" t="s">
        <v>4094</v>
      </c>
      <c r="I607" s="11" t="s">
        <v>10</v>
      </c>
      <c r="J607" s="13" t="s">
        <v>13</v>
      </c>
      <c r="L607" s="13" t="s">
        <v>1023</v>
      </c>
      <c r="M607" s="13" t="s">
        <v>1024</v>
      </c>
      <c r="N607" s="13" t="s">
        <v>13</v>
      </c>
      <c r="O607" s="13" t="s">
        <v>610</v>
      </c>
      <c r="P607" s="13" t="s">
        <v>251</v>
      </c>
      <c r="Q607" s="13" t="s">
        <v>1036</v>
      </c>
      <c r="R607" s="13" t="s">
        <v>242</v>
      </c>
      <c r="S607" s="90" t="s">
        <v>1027</v>
      </c>
      <c r="T607" s="18" t="s">
        <v>265</v>
      </c>
      <c r="U607" s="17" t="s">
        <v>490</v>
      </c>
    </row>
    <row r="608" spans="1:21" x14ac:dyDescent="0.3">
      <c r="A608" s="26" t="str">
        <f t="shared" si="94"/>
        <v>NiN-3.0-V-A-N-LM-GK-W-TV-W</v>
      </c>
      <c r="B608" s="27" t="str">
        <f>_xlfn.CONCAT(H608,"-",L608)</f>
        <v>LM-TV</v>
      </c>
      <c r="C608" s="30" t="s">
        <v>7</v>
      </c>
      <c r="D608" s="32" t="s">
        <v>14</v>
      </c>
      <c r="E608" s="30" t="s">
        <v>0</v>
      </c>
      <c r="F608" s="35" t="s">
        <v>8</v>
      </c>
      <c r="G608" s="35" t="s">
        <v>9</v>
      </c>
      <c r="H608" s="35" t="s">
        <v>4094</v>
      </c>
      <c r="I608" s="35" t="s">
        <v>10</v>
      </c>
      <c r="J608" s="37" t="s">
        <v>13</v>
      </c>
      <c r="K608" s="37"/>
      <c r="L608" s="37" t="s">
        <v>1028</v>
      </c>
      <c r="M608" s="37" t="s">
        <v>1029</v>
      </c>
      <c r="N608" s="37" t="s">
        <v>13</v>
      </c>
      <c r="O608" s="37" t="s">
        <v>610</v>
      </c>
      <c r="P608" s="37" t="s">
        <v>13</v>
      </c>
      <c r="Q608" s="37"/>
      <c r="R608" s="37" t="s">
        <v>1030</v>
      </c>
      <c r="S608" s="42" t="s">
        <v>1028</v>
      </c>
      <c r="T608" s="42"/>
      <c r="U608" s="23"/>
    </row>
    <row r="609" spans="1:21" x14ac:dyDescent="0.3">
      <c r="A609" s="4" t="str">
        <f t="shared" si="94"/>
        <v>NiN-3.0-V-A-N-LM-GK-W-TV-0</v>
      </c>
      <c r="B609" s="67" t="str">
        <f>_xlfn.CONCAT(H609,"-",L609,"_",P609)</f>
        <v>LM-TV_0</v>
      </c>
      <c r="C609" s="8" t="s">
        <v>7</v>
      </c>
      <c r="D609" s="9" t="s">
        <v>14</v>
      </c>
      <c r="E609" s="8" t="s">
        <v>0</v>
      </c>
      <c r="F609" s="11" t="s">
        <v>8</v>
      </c>
      <c r="G609" s="11" t="s">
        <v>9</v>
      </c>
      <c r="H609" s="11" t="s">
        <v>4094</v>
      </c>
      <c r="I609" s="11" t="s">
        <v>10</v>
      </c>
      <c r="J609" s="13" t="s">
        <v>13</v>
      </c>
      <c r="L609" s="13" t="s">
        <v>1028</v>
      </c>
      <c r="M609" s="13" t="s">
        <v>1029</v>
      </c>
      <c r="N609" s="13" t="s">
        <v>13</v>
      </c>
      <c r="O609" s="13" t="s">
        <v>610</v>
      </c>
      <c r="P609" s="13">
        <v>0</v>
      </c>
      <c r="Q609" s="13" t="s">
        <v>1037</v>
      </c>
      <c r="R609" s="13" t="s">
        <v>242</v>
      </c>
      <c r="S609" s="90" t="s">
        <v>1032</v>
      </c>
      <c r="T609" s="18" t="s">
        <v>16</v>
      </c>
      <c r="U609" s="17"/>
    </row>
    <row r="610" spans="1:21" x14ac:dyDescent="0.3">
      <c r="A610" s="4" t="str">
        <f t="shared" ref="A610:A624" si="95">_xlfn.CONCAT(C610,"-",D610,"-",E610,"-",F610,"-",G610,"-",H610,"-",I610,"-",J610,"-",L610,"-",P610)</f>
        <v>NiN-3.0-V-A-N-LM-GK-W-TV-a</v>
      </c>
      <c r="B610" s="67" t="str">
        <f t="shared" ref="B610:B622" si="96">_xlfn.CONCAT(H610,"-",L610,"_",P610)</f>
        <v>LM-TV_a</v>
      </c>
      <c r="C610" s="8" t="s">
        <v>7</v>
      </c>
      <c r="D610" s="9" t="s">
        <v>14</v>
      </c>
      <c r="E610" s="8" t="s">
        <v>0</v>
      </c>
      <c r="F610" s="11" t="s">
        <v>8</v>
      </c>
      <c r="G610" s="11" t="s">
        <v>9</v>
      </c>
      <c r="H610" s="11" t="s">
        <v>4094</v>
      </c>
      <c r="I610" s="11" t="s">
        <v>10</v>
      </c>
      <c r="J610" s="13" t="s">
        <v>13</v>
      </c>
      <c r="L610" s="13" t="s">
        <v>1028</v>
      </c>
      <c r="M610" s="13" t="s">
        <v>1029</v>
      </c>
      <c r="N610" s="13" t="s">
        <v>13</v>
      </c>
      <c r="O610" s="13" t="s">
        <v>610</v>
      </c>
      <c r="P610" s="13" t="s">
        <v>62</v>
      </c>
      <c r="Q610" s="13" t="s">
        <v>1038</v>
      </c>
      <c r="R610" s="13" t="s">
        <v>242</v>
      </c>
      <c r="S610" s="90" t="s">
        <v>1048</v>
      </c>
      <c r="T610" s="18" t="s">
        <v>16</v>
      </c>
      <c r="U610" s="17"/>
    </row>
    <row r="611" spans="1:21" x14ac:dyDescent="0.3">
      <c r="A611" s="4" t="str">
        <f t="shared" si="95"/>
        <v>NiN-3.0-V-A-N-LM-GK-W-TV-b</v>
      </c>
      <c r="B611" s="67" t="str">
        <f t="shared" si="96"/>
        <v>LM-TV_b</v>
      </c>
      <c r="C611" s="8" t="s">
        <v>7</v>
      </c>
      <c r="D611" s="9" t="s">
        <v>14</v>
      </c>
      <c r="E611" s="8" t="s">
        <v>0</v>
      </c>
      <c r="F611" s="11" t="s">
        <v>8</v>
      </c>
      <c r="G611" s="11" t="s">
        <v>9</v>
      </c>
      <c r="H611" s="11" t="s">
        <v>4094</v>
      </c>
      <c r="I611" s="11" t="s">
        <v>10</v>
      </c>
      <c r="J611" s="13" t="s">
        <v>13</v>
      </c>
      <c r="L611" s="13" t="s">
        <v>1028</v>
      </c>
      <c r="M611" s="13" t="s">
        <v>1029</v>
      </c>
      <c r="N611" s="13" t="s">
        <v>13</v>
      </c>
      <c r="O611" s="13" t="s">
        <v>610</v>
      </c>
      <c r="P611" s="13" t="s">
        <v>247</v>
      </c>
      <c r="Q611" s="13" t="s">
        <v>1039</v>
      </c>
      <c r="R611" s="13" t="s">
        <v>242</v>
      </c>
      <c r="S611" s="90" t="s">
        <v>1049</v>
      </c>
      <c r="T611" s="18" t="s">
        <v>16</v>
      </c>
      <c r="U611" s="17"/>
    </row>
    <row r="612" spans="1:21" x14ac:dyDescent="0.3">
      <c r="A612" s="4" t="str">
        <f t="shared" si="95"/>
        <v>NiN-3.0-V-A-N-LM-GK-W-TV-c</v>
      </c>
      <c r="B612" s="67" t="str">
        <f t="shared" si="96"/>
        <v>LM-TV_c</v>
      </c>
      <c r="C612" s="8" t="s">
        <v>7</v>
      </c>
      <c r="D612" s="9" t="s">
        <v>14</v>
      </c>
      <c r="E612" s="8" t="s">
        <v>0</v>
      </c>
      <c r="F612" s="11" t="s">
        <v>8</v>
      </c>
      <c r="G612" s="11" t="s">
        <v>9</v>
      </c>
      <c r="H612" s="11" t="s">
        <v>4094</v>
      </c>
      <c r="I612" s="11" t="s">
        <v>10</v>
      </c>
      <c r="J612" s="13" t="s">
        <v>13</v>
      </c>
      <c r="L612" s="13" t="s">
        <v>1028</v>
      </c>
      <c r="M612" s="13" t="s">
        <v>1029</v>
      </c>
      <c r="N612" s="13" t="s">
        <v>13</v>
      </c>
      <c r="O612" s="13" t="s">
        <v>610</v>
      </c>
      <c r="P612" s="13" t="s">
        <v>248</v>
      </c>
      <c r="Q612" s="13" t="s">
        <v>1040</v>
      </c>
      <c r="R612" s="13" t="s">
        <v>242</v>
      </c>
      <c r="S612" s="90" t="s">
        <v>1050</v>
      </c>
      <c r="T612" s="18" t="s">
        <v>16</v>
      </c>
      <c r="U612" s="17"/>
    </row>
    <row r="613" spans="1:21" x14ac:dyDescent="0.3">
      <c r="A613" s="4" t="str">
        <f t="shared" si="95"/>
        <v>NiN-3.0-V-A-N-LM-GK-W-TV-d</v>
      </c>
      <c r="B613" s="67" t="str">
        <f t="shared" si="96"/>
        <v>LM-TV_d</v>
      </c>
      <c r="C613" s="8" t="s">
        <v>7</v>
      </c>
      <c r="D613" s="9" t="s">
        <v>14</v>
      </c>
      <c r="E613" s="8" t="s">
        <v>0</v>
      </c>
      <c r="F613" s="11" t="s">
        <v>8</v>
      </c>
      <c r="G613" s="11" t="s">
        <v>9</v>
      </c>
      <c r="H613" s="11" t="s">
        <v>4094</v>
      </c>
      <c r="I613" s="11" t="s">
        <v>10</v>
      </c>
      <c r="J613" s="13" t="s">
        <v>13</v>
      </c>
      <c r="L613" s="13" t="s">
        <v>1028</v>
      </c>
      <c r="M613" s="13" t="s">
        <v>1029</v>
      </c>
      <c r="N613" s="13" t="s">
        <v>13</v>
      </c>
      <c r="O613" s="13" t="s">
        <v>610</v>
      </c>
      <c r="P613" s="13" t="s">
        <v>249</v>
      </c>
      <c r="Q613" s="13" t="s">
        <v>1040</v>
      </c>
      <c r="R613" s="13" t="s">
        <v>242</v>
      </c>
      <c r="S613" s="90" t="s">
        <v>1051</v>
      </c>
      <c r="T613" s="18" t="s">
        <v>16</v>
      </c>
      <c r="U613" s="17"/>
    </row>
    <row r="614" spans="1:21" x14ac:dyDescent="0.3">
      <c r="A614" s="4" t="str">
        <f t="shared" si="95"/>
        <v>NiN-3.0-V-A-N-LM-GK-W-TV-e</v>
      </c>
      <c r="B614" s="67" t="str">
        <f t="shared" si="96"/>
        <v>LM-TV_e</v>
      </c>
      <c r="C614" s="8" t="s">
        <v>7</v>
      </c>
      <c r="D614" s="9" t="s">
        <v>14</v>
      </c>
      <c r="E614" s="8" t="s">
        <v>0</v>
      </c>
      <c r="F614" s="11" t="s">
        <v>8</v>
      </c>
      <c r="G614" s="11" t="s">
        <v>9</v>
      </c>
      <c r="H614" s="11" t="s">
        <v>4094</v>
      </c>
      <c r="I614" s="11" t="s">
        <v>10</v>
      </c>
      <c r="J614" s="13" t="s">
        <v>13</v>
      </c>
      <c r="L614" s="13" t="s">
        <v>1028</v>
      </c>
      <c r="M614" s="13" t="s">
        <v>1029</v>
      </c>
      <c r="N614" s="13" t="s">
        <v>13</v>
      </c>
      <c r="O614" s="13" t="s">
        <v>610</v>
      </c>
      <c r="P614" s="13" t="s">
        <v>281</v>
      </c>
      <c r="Q614" s="13" t="s">
        <v>1041</v>
      </c>
      <c r="R614" s="13" t="s">
        <v>242</v>
      </c>
      <c r="S614" s="90" t="s">
        <v>1052</v>
      </c>
      <c r="T614" s="18" t="s">
        <v>16</v>
      </c>
      <c r="U614" s="17"/>
    </row>
    <row r="615" spans="1:21" x14ac:dyDescent="0.3">
      <c r="A615" s="4" t="str">
        <f t="shared" si="95"/>
        <v>NiN-3.0-V-A-N-LM-GK-W-TV-f</v>
      </c>
      <c r="B615" s="67" t="str">
        <f t="shared" si="96"/>
        <v>LM-TV_f</v>
      </c>
      <c r="C615" s="8" t="s">
        <v>7</v>
      </c>
      <c r="D615" s="9" t="s">
        <v>14</v>
      </c>
      <c r="E615" s="8" t="s">
        <v>0</v>
      </c>
      <c r="F615" s="11" t="s">
        <v>8</v>
      </c>
      <c r="G615" s="11" t="s">
        <v>9</v>
      </c>
      <c r="H615" s="11" t="s">
        <v>4094</v>
      </c>
      <c r="I615" s="11" t="s">
        <v>10</v>
      </c>
      <c r="J615" s="13" t="s">
        <v>13</v>
      </c>
      <c r="L615" s="13" t="s">
        <v>1028</v>
      </c>
      <c r="M615" s="13" t="s">
        <v>1029</v>
      </c>
      <c r="N615" s="13" t="s">
        <v>13</v>
      </c>
      <c r="O615" s="13" t="s">
        <v>610</v>
      </c>
      <c r="P615" s="13" t="s">
        <v>480</v>
      </c>
      <c r="Q615" s="13" t="s">
        <v>1041</v>
      </c>
      <c r="R615" s="13" t="s">
        <v>242</v>
      </c>
      <c r="S615" s="90" t="s">
        <v>1053</v>
      </c>
      <c r="T615" s="18" t="s">
        <v>16</v>
      </c>
      <c r="U615" s="17"/>
    </row>
    <row r="616" spans="1:21" x14ac:dyDescent="0.3">
      <c r="A616" s="4" t="str">
        <f t="shared" si="95"/>
        <v>NiN-3.0-V-A-N-LM-GK-W-TV-g</v>
      </c>
      <c r="B616" s="67" t="str">
        <f t="shared" si="96"/>
        <v>LM-TV_g</v>
      </c>
      <c r="C616" s="8" t="s">
        <v>7</v>
      </c>
      <c r="D616" s="9" t="s">
        <v>14</v>
      </c>
      <c r="E616" s="8" t="s">
        <v>0</v>
      </c>
      <c r="F616" s="11" t="s">
        <v>8</v>
      </c>
      <c r="G616" s="11" t="s">
        <v>9</v>
      </c>
      <c r="H616" s="11" t="s">
        <v>4094</v>
      </c>
      <c r="I616" s="11" t="s">
        <v>10</v>
      </c>
      <c r="J616" s="13" t="s">
        <v>13</v>
      </c>
      <c r="L616" s="13" t="s">
        <v>1028</v>
      </c>
      <c r="M616" s="13" t="s">
        <v>1029</v>
      </c>
      <c r="N616" s="13" t="s">
        <v>13</v>
      </c>
      <c r="O616" s="13" t="s">
        <v>610</v>
      </c>
      <c r="P616" s="13" t="s">
        <v>481</v>
      </c>
      <c r="Q616" s="13" t="s">
        <v>1042</v>
      </c>
      <c r="R616" s="13" t="s">
        <v>242</v>
      </c>
      <c r="S616" s="90" t="s">
        <v>1054</v>
      </c>
      <c r="T616" s="18" t="s">
        <v>16</v>
      </c>
      <c r="U616" s="17"/>
    </row>
    <row r="617" spans="1:21" x14ac:dyDescent="0.3">
      <c r="A617" s="4" t="str">
        <f t="shared" si="95"/>
        <v>NiN-3.0-V-A-N-LM-GK-W-TV-h</v>
      </c>
      <c r="B617" s="67" t="str">
        <f t="shared" si="96"/>
        <v>LM-TV_h</v>
      </c>
      <c r="C617" s="8" t="s">
        <v>7</v>
      </c>
      <c r="D617" s="9" t="s">
        <v>14</v>
      </c>
      <c r="E617" s="8" t="s">
        <v>0</v>
      </c>
      <c r="F617" s="11" t="s">
        <v>8</v>
      </c>
      <c r="G617" s="11" t="s">
        <v>9</v>
      </c>
      <c r="H617" s="11" t="s">
        <v>4094</v>
      </c>
      <c r="I617" s="11" t="s">
        <v>10</v>
      </c>
      <c r="J617" s="13" t="s">
        <v>13</v>
      </c>
      <c r="L617" s="13" t="s">
        <v>1028</v>
      </c>
      <c r="M617" s="13" t="s">
        <v>1029</v>
      </c>
      <c r="N617" s="13" t="s">
        <v>13</v>
      </c>
      <c r="O617" s="13" t="s">
        <v>610</v>
      </c>
      <c r="P617" s="13" t="s">
        <v>482</v>
      </c>
      <c r="Q617" s="13" t="s">
        <v>1042</v>
      </c>
      <c r="R617" s="13" t="s">
        <v>242</v>
      </c>
      <c r="S617" s="90" t="s">
        <v>1055</v>
      </c>
      <c r="T617" s="18" t="s">
        <v>16</v>
      </c>
      <c r="U617" s="17"/>
    </row>
    <row r="618" spans="1:21" x14ac:dyDescent="0.3">
      <c r="A618" s="4" t="str">
        <f t="shared" si="95"/>
        <v>NiN-3.0-V-A-N-LM-GK-W-TV-i</v>
      </c>
      <c r="B618" s="67" t="str">
        <f t="shared" si="96"/>
        <v>LM-TV_i</v>
      </c>
      <c r="C618" s="8" t="s">
        <v>7</v>
      </c>
      <c r="D618" s="9" t="s">
        <v>14</v>
      </c>
      <c r="E618" s="8" t="s">
        <v>0</v>
      </c>
      <c r="F618" s="11" t="s">
        <v>8</v>
      </c>
      <c r="G618" s="11" t="s">
        <v>9</v>
      </c>
      <c r="H618" s="11" t="s">
        <v>4094</v>
      </c>
      <c r="I618" s="11" t="s">
        <v>10</v>
      </c>
      <c r="J618" s="13" t="s">
        <v>13</v>
      </c>
      <c r="L618" s="13" t="s">
        <v>1028</v>
      </c>
      <c r="M618" s="13" t="s">
        <v>1029</v>
      </c>
      <c r="N618" s="13" t="s">
        <v>13</v>
      </c>
      <c r="O618" s="13" t="s">
        <v>610</v>
      </c>
      <c r="P618" s="13" t="s">
        <v>779</v>
      </c>
      <c r="Q618" s="13" t="s">
        <v>1043</v>
      </c>
      <c r="R618" s="13" t="s">
        <v>242</v>
      </c>
      <c r="S618" s="90" t="s">
        <v>1056</v>
      </c>
      <c r="T618" s="18" t="s">
        <v>16</v>
      </c>
      <c r="U618" s="17"/>
    </row>
    <row r="619" spans="1:21" x14ac:dyDescent="0.3">
      <c r="A619" s="4" t="str">
        <f t="shared" si="95"/>
        <v>NiN-3.0-V-A-N-LM-GK-W-TV-j</v>
      </c>
      <c r="B619" s="67" t="str">
        <f t="shared" si="96"/>
        <v>LM-TV_j</v>
      </c>
      <c r="C619" s="8" t="s">
        <v>7</v>
      </c>
      <c r="D619" s="9" t="s">
        <v>14</v>
      </c>
      <c r="E619" s="8" t="s">
        <v>0</v>
      </c>
      <c r="F619" s="11" t="s">
        <v>8</v>
      </c>
      <c r="G619" s="11" t="s">
        <v>9</v>
      </c>
      <c r="H619" s="11" t="s">
        <v>4094</v>
      </c>
      <c r="I619" s="11" t="s">
        <v>10</v>
      </c>
      <c r="J619" s="13" t="s">
        <v>13</v>
      </c>
      <c r="L619" s="13" t="s">
        <v>1028</v>
      </c>
      <c r="M619" s="13" t="s">
        <v>1029</v>
      </c>
      <c r="N619" s="13" t="s">
        <v>13</v>
      </c>
      <c r="O619" s="13" t="s">
        <v>610</v>
      </c>
      <c r="P619" s="13" t="s">
        <v>778</v>
      </c>
      <c r="Q619" s="13" t="s">
        <v>1044</v>
      </c>
      <c r="R619" s="13" t="s">
        <v>242</v>
      </c>
      <c r="S619" s="90" t="s">
        <v>1057</v>
      </c>
      <c r="T619" s="18" t="s">
        <v>16</v>
      </c>
      <c r="U619" s="17"/>
    </row>
    <row r="620" spans="1:21" x14ac:dyDescent="0.3">
      <c r="A620" s="4" t="str">
        <f t="shared" si="95"/>
        <v>NiN-3.0-V-A-N-LM-GK-W-TV-k</v>
      </c>
      <c r="B620" s="67" t="str">
        <f t="shared" si="96"/>
        <v>LM-TV_k</v>
      </c>
      <c r="C620" s="8" t="s">
        <v>7</v>
      </c>
      <c r="D620" s="9" t="s">
        <v>14</v>
      </c>
      <c r="E620" s="8" t="s">
        <v>0</v>
      </c>
      <c r="F620" s="11" t="s">
        <v>8</v>
      </c>
      <c r="G620" s="11" t="s">
        <v>9</v>
      </c>
      <c r="H620" s="11" t="s">
        <v>4094</v>
      </c>
      <c r="I620" s="11" t="s">
        <v>10</v>
      </c>
      <c r="J620" s="13" t="s">
        <v>13</v>
      </c>
      <c r="L620" s="13" t="s">
        <v>1028</v>
      </c>
      <c r="M620" s="13" t="s">
        <v>1029</v>
      </c>
      <c r="N620" s="13" t="s">
        <v>13</v>
      </c>
      <c r="O620" s="13" t="s">
        <v>610</v>
      </c>
      <c r="P620" s="13" t="s">
        <v>942</v>
      </c>
      <c r="Q620" s="13" t="s">
        <v>1045</v>
      </c>
      <c r="R620" s="13" t="s">
        <v>242</v>
      </c>
      <c r="S620" s="90" t="s">
        <v>1058</v>
      </c>
      <c r="T620" s="18" t="s">
        <v>16</v>
      </c>
      <c r="U620" s="17"/>
    </row>
    <row r="621" spans="1:21" x14ac:dyDescent="0.3">
      <c r="A621" s="4" t="str">
        <f t="shared" si="95"/>
        <v>NiN-3.0-V-A-N-LM-GK-W-TV-l</v>
      </c>
      <c r="B621" s="67" t="str">
        <f t="shared" si="96"/>
        <v>LM-TV_l</v>
      </c>
      <c r="C621" s="8" t="s">
        <v>7</v>
      </c>
      <c r="D621" s="9" t="s">
        <v>14</v>
      </c>
      <c r="E621" s="8" t="s">
        <v>0</v>
      </c>
      <c r="F621" s="11" t="s">
        <v>8</v>
      </c>
      <c r="G621" s="11" t="s">
        <v>9</v>
      </c>
      <c r="H621" s="11" t="s">
        <v>4094</v>
      </c>
      <c r="I621" s="11" t="s">
        <v>10</v>
      </c>
      <c r="J621" s="13" t="s">
        <v>13</v>
      </c>
      <c r="L621" s="13" t="s">
        <v>1028</v>
      </c>
      <c r="M621" s="13" t="s">
        <v>1029</v>
      </c>
      <c r="N621" s="13" t="s">
        <v>13</v>
      </c>
      <c r="O621" s="13" t="s">
        <v>610</v>
      </c>
      <c r="P621" s="13" t="s">
        <v>1031</v>
      </c>
      <c r="Q621" s="13" t="s">
        <v>1046</v>
      </c>
      <c r="R621" s="13" t="s">
        <v>242</v>
      </c>
      <c r="S621" s="90" t="s">
        <v>1059</v>
      </c>
      <c r="T621" s="18" t="s">
        <v>16</v>
      </c>
      <c r="U621" s="17"/>
    </row>
    <row r="622" spans="1:21" x14ac:dyDescent="0.3">
      <c r="A622" s="4" t="str">
        <f t="shared" si="95"/>
        <v>NiN-3.0-V-A-N-LM-GK-W-TV-y</v>
      </c>
      <c r="B622" s="67" t="str">
        <f t="shared" si="96"/>
        <v>LM-TV_y</v>
      </c>
      <c r="C622" s="8" t="s">
        <v>7</v>
      </c>
      <c r="D622" s="9" t="s">
        <v>14</v>
      </c>
      <c r="E622" s="8" t="s">
        <v>0</v>
      </c>
      <c r="F622" s="11" t="s">
        <v>8</v>
      </c>
      <c r="G622" s="11" t="s">
        <v>9</v>
      </c>
      <c r="H622" s="11" t="s">
        <v>4094</v>
      </c>
      <c r="I622" s="11" t="s">
        <v>10</v>
      </c>
      <c r="J622" s="13" t="s">
        <v>13</v>
      </c>
      <c r="L622" s="13" t="s">
        <v>1028</v>
      </c>
      <c r="M622" s="13" t="s">
        <v>1029</v>
      </c>
      <c r="N622" s="13" t="s">
        <v>13</v>
      </c>
      <c r="O622" s="13" t="s">
        <v>610</v>
      </c>
      <c r="P622" s="13" t="s">
        <v>251</v>
      </c>
      <c r="Q622" s="13" t="s">
        <v>1047</v>
      </c>
      <c r="R622" s="13" t="s">
        <v>242</v>
      </c>
      <c r="S622" s="90" t="s">
        <v>1060</v>
      </c>
      <c r="T622" s="18" t="s">
        <v>16</v>
      </c>
      <c r="U622" s="17"/>
    </row>
    <row r="623" spans="1:21" x14ac:dyDescent="0.3">
      <c r="A623" s="26" t="str">
        <f t="shared" si="95"/>
        <v>NiN-3.0-V-A-N-LM-GK-W-UE-W</v>
      </c>
      <c r="B623" s="27" t="str">
        <f>_xlfn.CONCAT(H623,"-",L623)</f>
        <v>LM-UE</v>
      </c>
      <c r="C623" s="30" t="s">
        <v>7</v>
      </c>
      <c r="D623" s="32" t="s">
        <v>14</v>
      </c>
      <c r="E623" s="30" t="s">
        <v>0</v>
      </c>
      <c r="F623" s="35" t="s">
        <v>8</v>
      </c>
      <c r="G623" s="35" t="s">
        <v>9</v>
      </c>
      <c r="H623" s="35" t="s">
        <v>4094</v>
      </c>
      <c r="I623" s="35" t="s">
        <v>10</v>
      </c>
      <c r="J623" s="37" t="s">
        <v>13</v>
      </c>
      <c r="K623" s="37"/>
      <c r="L623" s="37" t="s">
        <v>1061</v>
      </c>
      <c r="M623" s="37" t="s">
        <v>1062</v>
      </c>
      <c r="N623" s="37" t="s">
        <v>13</v>
      </c>
      <c r="O623" s="37" t="s">
        <v>610</v>
      </c>
      <c r="P623" s="37" t="s">
        <v>13</v>
      </c>
      <c r="Q623" s="37"/>
      <c r="R623" s="37" t="s">
        <v>1064</v>
      </c>
      <c r="S623" s="42" t="s">
        <v>1061</v>
      </c>
      <c r="T623" s="42"/>
      <c r="U623" s="23"/>
    </row>
    <row r="624" spans="1:21" x14ac:dyDescent="0.3">
      <c r="A624" s="4" t="str">
        <f t="shared" si="95"/>
        <v>NiN-3.0-V-A-N-LM-GK-W-UE-0</v>
      </c>
      <c r="B624" s="67" t="str">
        <f>_xlfn.CONCAT(H624,"-",L624,"_",P624)</f>
        <v>LM-UE_0</v>
      </c>
      <c r="C624" s="8" t="s">
        <v>7</v>
      </c>
      <c r="D624" s="9" t="s">
        <v>14</v>
      </c>
      <c r="E624" s="8" t="s">
        <v>0</v>
      </c>
      <c r="F624" s="11" t="s">
        <v>8</v>
      </c>
      <c r="G624" s="11" t="s">
        <v>9</v>
      </c>
      <c r="H624" s="11" t="s">
        <v>4094</v>
      </c>
      <c r="I624" s="11" t="s">
        <v>10</v>
      </c>
      <c r="J624" s="13" t="s">
        <v>13</v>
      </c>
      <c r="L624" s="13" t="s">
        <v>1061</v>
      </c>
      <c r="M624" s="13" t="s">
        <v>1062</v>
      </c>
      <c r="N624" s="13" t="s">
        <v>13</v>
      </c>
      <c r="O624" s="13" t="s">
        <v>610</v>
      </c>
      <c r="P624" s="13">
        <v>0</v>
      </c>
      <c r="Q624" s="13" t="s">
        <v>1063</v>
      </c>
      <c r="R624" s="13" t="s">
        <v>242</v>
      </c>
      <c r="S624" s="90" t="s">
        <v>1065</v>
      </c>
      <c r="T624" s="18" t="s">
        <v>16</v>
      </c>
      <c r="U624" s="17"/>
    </row>
    <row r="625" spans="1:21" x14ac:dyDescent="0.3">
      <c r="A625" s="4" t="str">
        <f t="shared" ref="A625:A633" si="97">_xlfn.CONCAT(C625,"-",D625,"-",E625,"-",F625,"-",G625,"-",H625,"-",I625,"-",J625,"-",L625,"-",P625)</f>
        <v>NiN-3.0-V-A-N-LM-GK-W-UE-a</v>
      </c>
      <c r="B625" s="67" t="str">
        <f t="shared" ref="B625:B631" si="98">_xlfn.CONCAT(H625,"-",L625,"_",P625)</f>
        <v>LM-UE_a</v>
      </c>
      <c r="C625" s="8" t="s">
        <v>7</v>
      </c>
      <c r="D625" s="9" t="s">
        <v>14</v>
      </c>
      <c r="E625" s="8" t="s">
        <v>0</v>
      </c>
      <c r="F625" s="11" t="s">
        <v>8</v>
      </c>
      <c r="G625" s="11" t="s">
        <v>9</v>
      </c>
      <c r="H625" s="11" t="s">
        <v>4094</v>
      </c>
      <c r="I625" s="11" t="s">
        <v>10</v>
      </c>
      <c r="J625" s="13" t="s">
        <v>13</v>
      </c>
      <c r="L625" s="13" t="s">
        <v>1061</v>
      </c>
      <c r="M625" s="13" t="s">
        <v>1062</v>
      </c>
      <c r="N625" s="13" t="s">
        <v>13</v>
      </c>
      <c r="O625" s="13" t="s">
        <v>610</v>
      </c>
      <c r="P625" s="13" t="s">
        <v>62</v>
      </c>
      <c r="Q625" s="13" t="s">
        <v>1073</v>
      </c>
      <c r="R625" s="13" t="s">
        <v>242</v>
      </c>
      <c r="S625" s="90" t="s">
        <v>1066</v>
      </c>
      <c r="T625" s="18" t="s">
        <v>16</v>
      </c>
      <c r="U625" s="17"/>
    </row>
    <row r="626" spans="1:21" x14ac:dyDescent="0.3">
      <c r="A626" s="4" t="str">
        <f t="shared" si="97"/>
        <v>NiN-3.0-V-A-N-LM-GK-W-UE-b</v>
      </c>
      <c r="B626" s="67" t="str">
        <f t="shared" si="98"/>
        <v>LM-UE_b</v>
      </c>
      <c r="C626" s="8" t="s">
        <v>7</v>
      </c>
      <c r="D626" s="9" t="s">
        <v>14</v>
      </c>
      <c r="E626" s="8" t="s">
        <v>0</v>
      </c>
      <c r="F626" s="11" t="s">
        <v>8</v>
      </c>
      <c r="G626" s="11" t="s">
        <v>9</v>
      </c>
      <c r="H626" s="11" t="s">
        <v>4094</v>
      </c>
      <c r="I626" s="11" t="s">
        <v>10</v>
      </c>
      <c r="J626" s="13" t="s">
        <v>13</v>
      </c>
      <c r="L626" s="13" t="s">
        <v>1061</v>
      </c>
      <c r="M626" s="13" t="s">
        <v>1062</v>
      </c>
      <c r="N626" s="13" t="s">
        <v>13</v>
      </c>
      <c r="O626" s="13" t="s">
        <v>610</v>
      </c>
      <c r="P626" s="13" t="s">
        <v>247</v>
      </c>
      <c r="Q626" s="13" t="s">
        <v>1074</v>
      </c>
      <c r="R626" s="13" t="s">
        <v>242</v>
      </c>
      <c r="S626" s="90" t="s">
        <v>1067</v>
      </c>
      <c r="T626" s="18" t="s">
        <v>16</v>
      </c>
      <c r="U626" s="17"/>
    </row>
    <row r="627" spans="1:21" x14ac:dyDescent="0.3">
      <c r="A627" s="4" t="str">
        <f t="shared" si="97"/>
        <v>NiN-3.0-V-A-N-LM-GK-W-UE-c</v>
      </c>
      <c r="B627" s="67" t="str">
        <f t="shared" si="98"/>
        <v>LM-UE_c</v>
      </c>
      <c r="C627" s="8" t="s">
        <v>7</v>
      </c>
      <c r="D627" s="9" t="s">
        <v>14</v>
      </c>
      <c r="E627" s="8" t="s">
        <v>0</v>
      </c>
      <c r="F627" s="11" t="s">
        <v>8</v>
      </c>
      <c r="G627" s="11" t="s">
        <v>9</v>
      </c>
      <c r="H627" s="11" t="s">
        <v>4094</v>
      </c>
      <c r="I627" s="11" t="s">
        <v>10</v>
      </c>
      <c r="J627" s="13" t="s">
        <v>13</v>
      </c>
      <c r="L627" s="13" t="s">
        <v>1061</v>
      </c>
      <c r="M627" s="13" t="s">
        <v>1062</v>
      </c>
      <c r="N627" s="13" t="s">
        <v>13</v>
      </c>
      <c r="O627" s="13" t="s">
        <v>610</v>
      </c>
      <c r="P627" s="13" t="s">
        <v>248</v>
      </c>
      <c r="Q627" s="13" t="s">
        <v>1074</v>
      </c>
      <c r="R627" s="13" t="s">
        <v>242</v>
      </c>
      <c r="S627" s="90" t="s">
        <v>1068</v>
      </c>
      <c r="T627" s="18" t="s">
        <v>16</v>
      </c>
      <c r="U627" s="17"/>
    </row>
    <row r="628" spans="1:21" x14ac:dyDescent="0.3">
      <c r="A628" s="4" t="str">
        <f t="shared" si="97"/>
        <v>NiN-3.0-V-A-N-LM-GK-W-UE-d</v>
      </c>
      <c r="B628" s="67" t="str">
        <f t="shared" si="98"/>
        <v>LM-UE_d</v>
      </c>
      <c r="C628" s="8" t="s">
        <v>7</v>
      </c>
      <c r="D628" s="9" t="s">
        <v>14</v>
      </c>
      <c r="E628" s="8" t="s">
        <v>0</v>
      </c>
      <c r="F628" s="11" t="s">
        <v>8</v>
      </c>
      <c r="G628" s="11" t="s">
        <v>9</v>
      </c>
      <c r="H628" s="11" t="s">
        <v>4094</v>
      </c>
      <c r="I628" s="11" t="s">
        <v>10</v>
      </c>
      <c r="J628" s="13" t="s">
        <v>13</v>
      </c>
      <c r="L628" s="13" t="s">
        <v>1061</v>
      </c>
      <c r="M628" s="13" t="s">
        <v>1062</v>
      </c>
      <c r="N628" s="13" t="s">
        <v>13</v>
      </c>
      <c r="O628" s="13" t="s">
        <v>610</v>
      </c>
      <c r="P628" s="13" t="s">
        <v>249</v>
      </c>
      <c r="Q628" s="13" t="s">
        <v>1075</v>
      </c>
      <c r="R628" s="13" t="s">
        <v>242</v>
      </c>
      <c r="S628" s="90" t="s">
        <v>1069</v>
      </c>
      <c r="T628" s="18" t="s">
        <v>16</v>
      </c>
      <c r="U628" s="17"/>
    </row>
    <row r="629" spans="1:21" x14ac:dyDescent="0.3">
      <c r="A629" s="4" t="str">
        <f t="shared" si="97"/>
        <v>NiN-3.0-V-A-N-LM-GK-W-UE-e</v>
      </c>
      <c r="B629" s="67" t="str">
        <f t="shared" si="98"/>
        <v>LM-UE_e</v>
      </c>
      <c r="C629" s="8" t="s">
        <v>7</v>
      </c>
      <c r="D629" s="9" t="s">
        <v>14</v>
      </c>
      <c r="E629" s="8" t="s">
        <v>0</v>
      </c>
      <c r="F629" s="11" t="s">
        <v>8</v>
      </c>
      <c r="G629" s="11" t="s">
        <v>9</v>
      </c>
      <c r="H629" s="11" t="s">
        <v>4094</v>
      </c>
      <c r="I629" s="11" t="s">
        <v>10</v>
      </c>
      <c r="J629" s="13" t="s">
        <v>13</v>
      </c>
      <c r="L629" s="13" t="s">
        <v>1061</v>
      </c>
      <c r="M629" s="13" t="s">
        <v>1062</v>
      </c>
      <c r="N629" s="13" t="s">
        <v>13</v>
      </c>
      <c r="O629" s="13" t="s">
        <v>610</v>
      </c>
      <c r="P629" s="13" t="s">
        <v>281</v>
      </c>
      <c r="Q629" s="13" t="s">
        <v>1075</v>
      </c>
      <c r="R629" s="13" t="s">
        <v>242</v>
      </c>
      <c r="S629" s="90" t="s">
        <v>1070</v>
      </c>
      <c r="T629" s="18" t="s">
        <v>16</v>
      </c>
      <c r="U629" s="17"/>
    </row>
    <row r="630" spans="1:21" x14ac:dyDescent="0.3">
      <c r="A630" s="4" t="str">
        <f t="shared" si="97"/>
        <v>NiN-3.0-V-A-N-LM-GK-W-UE-f</v>
      </c>
      <c r="B630" s="67" t="str">
        <f t="shared" si="98"/>
        <v>LM-UE_f</v>
      </c>
      <c r="C630" s="8" t="s">
        <v>7</v>
      </c>
      <c r="D630" s="9" t="s">
        <v>14</v>
      </c>
      <c r="E630" s="8" t="s">
        <v>0</v>
      </c>
      <c r="F630" s="11" t="s">
        <v>8</v>
      </c>
      <c r="G630" s="11" t="s">
        <v>9</v>
      </c>
      <c r="H630" s="11" t="s">
        <v>4094</v>
      </c>
      <c r="I630" s="11" t="s">
        <v>10</v>
      </c>
      <c r="J630" s="13" t="s">
        <v>13</v>
      </c>
      <c r="L630" s="13" t="s">
        <v>1061</v>
      </c>
      <c r="M630" s="13" t="s">
        <v>1062</v>
      </c>
      <c r="N630" s="13" t="s">
        <v>13</v>
      </c>
      <c r="O630" s="13" t="s">
        <v>610</v>
      </c>
      <c r="P630" s="13" t="s">
        <v>480</v>
      </c>
      <c r="Q630" s="13" t="s">
        <v>1076</v>
      </c>
      <c r="R630" s="13" t="s">
        <v>242</v>
      </c>
      <c r="S630" s="90" t="s">
        <v>1071</v>
      </c>
      <c r="T630" s="18" t="s">
        <v>16</v>
      </c>
      <c r="U630" s="17"/>
    </row>
    <row r="631" spans="1:21" x14ac:dyDescent="0.3">
      <c r="A631" s="4" t="str">
        <f t="shared" si="97"/>
        <v>NiN-3.0-V-A-N-LM-GK-W-UE-g</v>
      </c>
      <c r="B631" s="67" t="str">
        <f t="shared" si="98"/>
        <v>LM-UE_g</v>
      </c>
      <c r="C631" s="8" t="s">
        <v>7</v>
      </c>
      <c r="D631" s="9" t="s">
        <v>14</v>
      </c>
      <c r="E631" s="8" t="s">
        <v>0</v>
      </c>
      <c r="F631" s="11" t="s">
        <v>8</v>
      </c>
      <c r="G631" s="11" t="s">
        <v>9</v>
      </c>
      <c r="H631" s="11" t="s">
        <v>4094</v>
      </c>
      <c r="I631" s="11" t="s">
        <v>10</v>
      </c>
      <c r="J631" s="13" t="s">
        <v>13</v>
      </c>
      <c r="L631" s="13" t="s">
        <v>1061</v>
      </c>
      <c r="M631" s="13" t="s">
        <v>1062</v>
      </c>
      <c r="N631" s="13" t="s">
        <v>13</v>
      </c>
      <c r="O631" s="13" t="s">
        <v>610</v>
      </c>
      <c r="P631" s="13" t="s">
        <v>481</v>
      </c>
      <c r="Q631" s="13" t="s">
        <v>1077</v>
      </c>
      <c r="R631" s="13" t="s">
        <v>242</v>
      </c>
      <c r="S631" s="90" t="s">
        <v>1072</v>
      </c>
      <c r="T631" s="18" t="s">
        <v>16</v>
      </c>
      <c r="U631" s="17"/>
    </row>
    <row r="632" spans="1:21" x14ac:dyDescent="0.3">
      <c r="A632" s="26" t="str">
        <f t="shared" si="97"/>
        <v>NiN-3.0-V-A-N-LM-GK-W-UF-W</v>
      </c>
      <c r="B632" s="27" t="str">
        <f>_xlfn.CONCAT(H632,"-",L632)</f>
        <v>LM-UF</v>
      </c>
      <c r="C632" s="30" t="s">
        <v>7</v>
      </c>
      <c r="D632" s="32" t="s">
        <v>14</v>
      </c>
      <c r="E632" s="30" t="s">
        <v>0</v>
      </c>
      <c r="F632" s="35" t="s">
        <v>8</v>
      </c>
      <c r="G632" s="35" t="s">
        <v>9</v>
      </c>
      <c r="H632" s="35" t="s">
        <v>4094</v>
      </c>
      <c r="I632" s="35" t="s">
        <v>10</v>
      </c>
      <c r="J632" s="37" t="s">
        <v>13</v>
      </c>
      <c r="K632" s="37"/>
      <c r="L632" s="37" t="s">
        <v>1078</v>
      </c>
      <c r="M632" s="37" t="s">
        <v>1079</v>
      </c>
      <c r="N632" s="37" t="s">
        <v>13</v>
      </c>
      <c r="O632" s="37" t="s">
        <v>610</v>
      </c>
      <c r="P632" s="37" t="s">
        <v>13</v>
      </c>
      <c r="Q632" s="37"/>
      <c r="R632" s="37" t="s">
        <v>477</v>
      </c>
      <c r="S632" s="42" t="s">
        <v>1078</v>
      </c>
      <c r="T632" s="42"/>
      <c r="U632" s="23"/>
    </row>
    <row r="633" spans="1:21" x14ac:dyDescent="0.3">
      <c r="A633" s="4" t="str">
        <f t="shared" si="97"/>
        <v>NiN-3.0-V-A-N-LM-GK-W-UF-a</v>
      </c>
      <c r="B633" s="67" t="str">
        <f>_xlfn.CONCAT(H633,"-",L633,"_",P633)</f>
        <v>LM-UF_a</v>
      </c>
      <c r="C633" s="8" t="s">
        <v>7</v>
      </c>
      <c r="D633" s="9" t="s">
        <v>14</v>
      </c>
      <c r="E633" s="8" t="s">
        <v>0</v>
      </c>
      <c r="F633" s="11" t="s">
        <v>8</v>
      </c>
      <c r="G633" s="11" t="s">
        <v>9</v>
      </c>
      <c r="H633" s="11" t="s">
        <v>4094</v>
      </c>
      <c r="I633" s="11" t="s">
        <v>10</v>
      </c>
      <c r="J633" s="13" t="s">
        <v>13</v>
      </c>
      <c r="L633" s="13" t="s">
        <v>1078</v>
      </c>
      <c r="M633" s="13" t="s">
        <v>1079</v>
      </c>
      <c r="N633" s="13" t="s">
        <v>13</v>
      </c>
      <c r="O633" s="13" t="s">
        <v>610</v>
      </c>
      <c r="P633" s="13" t="s">
        <v>62</v>
      </c>
      <c r="Q633" s="13" t="s">
        <v>1080</v>
      </c>
      <c r="R633" s="13" t="s">
        <v>242</v>
      </c>
      <c r="S633" s="90" t="s">
        <v>1081</v>
      </c>
      <c r="T633" s="18" t="s">
        <v>16</v>
      </c>
      <c r="U633" s="17"/>
    </row>
    <row r="634" spans="1:21" x14ac:dyDescent="0.3">
      <c r="A634" s="4" t="str">
        <f t="shared" ref="A634:A640" si="99">_xlfn.CONCAT(C634,"-",D634,"-",E634,"-",F634,"-",G634,"-",H634,"-",I634,"-",J634,"-",L634,"-",P634)</f>
        <v>NiN-3.0-V-A-N-LM-GK-W-UF-b</v>
      </c>
      <c r="B634" s="67" t="str">
        <f t="shared" ref="B634:B640" si="100">_xlfn.CONCAT(H634,"-",L634,"_",P634)</f>
        <v>LM-UF_b</v>
      </c>
      <c r="C634" s="8" t="s">
        <v>7</v>
      </c>
      <c r="D634" s="9" t="s">
        <v>14</v>
      </c>
      <c r="E634" s="8" t="s">
        <v>0</v>
      </c>
      <c r="F634" s="11" t="s">
        <v>8</v>
      </c>
      <c r="G634" s="11" t="s">
        <v>9</v>
      </c>
      <c r="H634" s="11" t="s">
        <v>4094</v>
      </c>
      <c r="I634" s="11" t="s">
        <v>10</v>
      </c>
      <c r="J634" s="13" t="s">
        <v>13</v>
      </c>
      <c r="L634" s="13" t="s">
        <v>1078</v>
      </c>
      <c r="M634" s="13" t="s">
        <v>1079</v>
      </c>
      <c r="N634" s="13" t="s">
        <v>13</v>
      </c>
      <c r="O634" s="13" t="s">
        <v>610</v>
      </c>
      <c r="P634" s="13" t="s">
        <v>247</v>
      </c>
      <c r="Q634" s="13" t="s">
        <v>1082</v>
      </c>
      <c r="R634" s="13" t="s">
        <v>242</v>
      </c>
      <c r="S634" s="90" t="s">
        <v>1081</v>
      </c>
      <c r="T634" s="18" t="s">
        <v>16</v>
      </c>
      <c r="U634" s="17"/>
    </row>
    <row r="635" spans="1:21" x14ac:dyDescent="0.3">
      <c r="A635" s="4" t="str">
        <f t="shared" si="99"/>
        <v>NiN-3.0-V-A-N-LM-GK-W-UF-c</v>
      </c>
      <c r="B635" s="67" t="str">
        <f t="shared" si="100"/>
        <v>LM-UF_c</v>
      </c>
      <c r="C635" s="8" t="s">
        <v>7</v>
      </c>
      <c r="D635" s="9" t="s">
        <v>14</v>
      </c>
      <c r="E635" s="8" t="s">
        <v>0</v>
      </c>
      <c r="F635" s="11" t="s">
        <v>8</v>
      </c>
      <c r="G635" s="11" t="s">
        <v>9</v>
      </c>
      <c r="H635" s="11" t="s">
        <v>4094</v>
      </c>
      <c r="I635" s="11" t="s">
        <v>10</v>
      </c>
      <c r="J635" s="13" t="s">
        <v>13</v>
      </c>
      <c r="L635" s="13" t="s">
        <v>1078</v>
      </c>
      <c r="M635" s="13" t="s">
        <v>1079</v>
      </c>
      <c r="N635" s="13" t="s">
        <v>13</v>
      </c>
      <c r="O635" s="13" t="s">
        <v>610</v>
      </c>
      <c r="P635" s="13" t="s">
        <v>248</v>
      </c>
      <c r="Q635" s="13" t="s">
        <v>1083</v>
      </c>
      <c r="R635" s="13" t="s">
        <v>242</v>
      </c>
      <c r="S635" s="90" t="s">
        <v>1081</v>
      </c>
      <c r="T635" s="18" t="s">
        <v>16</v>
      </c>
      <c r="U635" s="17"/>
    </row>
    <row r="636" spans="1:21" x14ac:dyDescent="0.3">
      <c r="A636" s="4" t="str">
        <f t="shared" si="99"/>
        <v>NiN-3.0-V-A-N-LM-GK-W-UF-d</v>
      </c>
      <c r="B636" s="67" t="str">
        <f t="shared" si="100"/>
        <v>LM-UF_d</v>
      </c>
      <c r="C636" s="8" t="s">
        <v>7</v>
      </c>
      <c r="D636" s="9" t="s">
        <v>14</v>
      </c>
      <c r="E636" s="8" t="s">
        <v>0</v>
      </c>
      <c r="F636" s="11" t="s">
        <v>8</v>
      </c>
      <c r="G636" s="11" t="s">
        <v>9</v>
      </c>
      <c r="H636" s="11" t="s">
        <v>4094</v>
      </c>
      <c r="I636" s="11" t="s">
        <v>10</v>
      </c>
      <c r="J636" s="13" t="s">
        <v>13</v>
      </c>
      <c r="L636" s="13" t="s">
        <v>1078</v>
      </c>
      <c r="M636" s="13" t="s">
        <v>1079</v>
      </c>
      <c r="N636" s="13" t="s">
        <v>13</v>
      </c>
      <c r="O636" s="13" t="s">
        <v>610</v>
      </c>
      <c r="P636" s="13" t="s">
        <v>249</v>
      </c>
      <c r="Q636" s="13" t="s">
        <v>1084</v>
      </c>
      <c r="R636" s="13" t="s">
        <v>242</v>
      </c>
      <c r="S636" s="90" t="s">
        <v>1081</v>
      </c>
      <c r="T636" s="18" t="s">
        <v>16</v>
      </c>
      <c r="U636" s="17"/>
    </row>
    <row r="637" spans="1:21" x14ac:dyDescent="0.3">
      <c r="A637" s="4" t="str">
        <f t="shared" si="99"/>
        <v>NiN-3.0-V-A-N-LM-GK-W-UF-e</v>
      </c>
      <c r="B637" s="67" t="str">
        <f t="shared" si="100"/>
        <v>LM-UF_e</v>
      </c>
      <c r="C637" s="8" t="s">
        <v>7</v>
      </c>
      <c r="D637" s="9" t="s">
        <v>14</v>
      </c>
      <c r="E637" s="8" t="s">
        <v>0</v>
      </c>
      <c r="F637" s="11" t="s">
        <v>8</v>
      </c>
      <c r="G637" s="11" t="s">
        <v>9</v>
      </c>
      <c r="H637" s="11" t="s">
        <v>4094</v>
      </c>
      <c r="I637" s="11" t="s">
        <v>10</v>
      </c>
      <c r="J637" s="13" t="s">
        <v>13</v>
      </c>
      <c r="L637" s="13" t="s">
        <v>1078</v>
      </c>
      <c r="M637" s="13" t="s">
        <v>1079</v>
      </c>
      <c r="N637" s="13" t="s">
        <v>13</v>
      </c>
      <c r="O637" s="13" t="s">
        <v>610</v>
      </c>
      <c r="P637" s="13" t="s">
        <v>281</v>
      </c>
      <c r="Q637" s="13" t="s">
        <v>1085</v>
      </c>
      <c r="R637" s="13" t="s">
        <v>242</v>
      </c>
      <c r="S637" s="90" t="s">
        <v>1081</v>
      </c>
      <c r="T637" s="18" t="s">
        <v>16</v>
      </c>
      <c r="U637" s="17"/>
    </row>
    <row r="638" spans="1:21" x14ac:dyDescent="0.3">
      <c r="A638" s="4" t="str">
        <f t="shared" si="99"/>
        <v>NiN-3.0-V-A-N-LM-GK-W-UF-f</v>
      </c>
      <c r="B638" s="67" t="str">
        <f t="shared" si="100"/>
        <v>LM-UF_f</v>
      </c>
      <c r="C638" s="8" t="s">
        <v>7</v>
      </c>
      <c r="D638" s="9" t="s">
        <v>14</v>
      </c>
      <c r="E638" s="8" t="s">
        <v>0</v>
      </c>
      <c r="F638" s="11" t="s">
        <v>8</v>
      </c>
      <c r="G638" s="11" t="s">
        <v>9</v>
      </c>
      <c r="H638" s="11" t="s">
        <v>4094</v>
      </c>
      <c r="I638" s="11" t="s">
        <v>10</v>
      </c>
      <c r="J638" s="13" t="s">
        <v>13</v>
      </c>
      <c r="L638" s="13" t="s">
        <v>1078</v>
      </c>
      <c r="M638" s="13" t="s">
        <v>1079</v>
      </c>
      <c r="N638" s="13" t="s">
        <v>13</v>
      </c>
      <c r="O638" s="13" t="s">
        <v>610</v>
      </c>
      <c r="P638" s="13" t="s">
        <v>480</v>
      </c>
      <c r="Q638" s="13" t="s">
        <v>1086</v>
      </c>
      <c r="R638" s="13" t="s">
        <v>242</v>
      </c>
      <c r="S638" s="90" t="s">
        <v>1081</v>
      </c>
      <c r="T638" s="18" t="s">
        <v>16</v>
      </c>
      <c r="U638" s="17"/>
    </row>
    <row r="639" spans="1:21" x14ac:dyDescent="0.3">
      <c r="A639" s="4" t="str">
        <f t="shared" si="99"/>
        <v>NiN-3.0-V-A-N-LM-GK-W-UF-g</v>
      </c>
      <c r="B639" s="67" t="str">
        <f t="shared" si="100"/>
        <v>LM-UF_g</v>
      </c>
      <c r="C639" s="8" t="s">
        <v>7</v>
      </c>
      <c r="D639" s="9" t="s">
        <v>14</v>
      </c>
      <c r="E639" s="8" t="s">
        <v>0</v>
      </c>
      <c r="F639" s="11" t="s">
        <v>8</v>
      </c>
      <c r="G639" s="11" t="s">
        <v>9</v>
      </c>
      <c r="H639" s="11" t="s">
        <v>4094</v>
      </c>
      <c r="I639" s="11" t="s">
        <v>10</v>
      </c>
      <c r="J639" s="13" t="s">
        <v>13</v>
      </c>
      <c r="L639" s="13" t="s">
        <v>1078</v>
      </c>
      <c r="M639" s="13" t="s">
        <v>1079</v>
      </c>
      <c r="N639" s="13" t="s">
        <v>13</v>
      </c>
      <c r="O639" s="13" t="s">
        <v>610</v>
      </c>
      <c r="P639" s="13" t="s">
        <v>481</v>
      </c>
      <c r="Q639" s="13" t="s">
        <v>1087</v>
      </c>
      <c r="R639" s="13" t="s">
        <v>242</v>
      </c>
      <c r="S639" s="90" t="s">
        <v>1081</v>
      </c>
      <c r="T639" s="18" t="s">
        <v>16</v>
      </c>
      <c r="U639" s="17"/>
    </row>
    <row r="640" spans="1:21" x14ac:dyDescent="0.3">
      <c r="A640" s="4" t="str">
        <f t="shared" si="99"/>
        <v>NiN-3.0-V-A-N-LM-GK-W-UF-h</v>
      </c>
      <c r="B640" s="67" t="str">
        <f t="shared" si="100"/>
        <v>LM-UF_h</v>
      </c>
      <c r="C640" s="8" t="s">
        <v>7</v>
      </c>
      <c r="D640" s="9" t="s">
        <v>14</v>
      </c>
      <c r="E640" s="8" t="s">
        <v>0</v>
      </c>
      <c r="F640" s="11" t="s">
        <v>8</v>
      </c>
      <c r="G640" s="11" t="s">
        <v>9</v>
      </c>
      <c r="H640" s="11" t="s">
        <v>4094</v>
      </c>
      <c r="I640" s="11" t="s">
        <v>10</v>
      </c>
      <c r="J640" s="13" t="s">
        <v>13</v>
      </c>
      <c r="L640" s="13" t="s">
        <v>1078</v>
      </c>
      <c r="M640" s="13" t="s">
        <v>1079</v>
      </c>
      <c r="N640" s="13" t="s">
        <v>13</v>
      </c>
      <c r="O640" s="13" t="s">
        <v>610</v>
      </c>
      <c r="P640" s="13" t="s">
        <v>482</v>
      </c>
      <c r="Q640" s="13" t="s">
        <v>1088</v>
      </c>
      <c r="R640" s="13" t="s">
        <v>242</v>
      </c>
      <c r="S640" s="90" t="s">
        <v>1081</v>
      </c>
      <c r="T640" s="18" t="s">
        <v>16</v>
      </c>
      <c r="U640" s="17"/>
    </row>
    <row r="641" spans="1:21" x14ac:dyDescent="0.3">
      <c r="A641" s="26" t="str">
        <f>_xlfn.CONCAT(C641,"-",D641,"-",E641,"-",F641,"-",G641,"-",H641,"-",I641,"-",J641,"-",L641,"-",P641)</f>
        <v>NiN-3.0-V-A-N-LM-GK-W-VF-W</v>
      </c>
      <c r="B641" s="27" t="str">
        <f>_xlfn.CONCAT(H641,"-",L641)</f>
        <v>LM-VF</v>
      </c>
      <c r="C641" s="30" t="s">
        <v>7</v>
      </c>
      <c r="D641" s="32" t="s">
        <v>14</v>
      </c>
      <c r="E641" s="30" t="s">
        <v>0</v>
      </c>
      <c r="F641" s="35" t="s">
        <v>8</v>
      </c>
      <c r="G641" s="35" t="s">
        <v>9</v>
      </c>
      <c r="H641" s="35" t="s">
        <v>4094</v>
      </c>
      <c r="I641" s="35" t="s">
        <v>10</v>
      </c>
      <c r="J641" s="37" t="s">
        <v>13</v>
      </c>
      <c r="K641" s="37"/>
      <c r="L641" s="37" t="s">
        <v>498</v>
      </c>
      <c r="M641" s="37" t="s">
        <v>499</v>
      </c>
      <c r="N641" s="37" t="s">
        <v>13</v>
      </c>
      <c r="O641" s="37" t="s">
        <v>610</v>
      </c>
      <c r="P641" s="37" t="s">
        <v>13</v>
      </c>
      <c r="Q641" s="37"/>
      <c r="R641" s="37" t="s">
        <v>500</v>
      </c>
      <c r="S641" s="42" t="s">
        <v>498</v>
      </c>
      <c r="T641" s="42"/>
      <c r="U641" s="23"/>
    </row>
    <row r="642" spans="1:21" x14ac:dyDescent="0.3">
      <c r="A642" s="4" t="str">
        <f>_xlfn.CONCAT(C642,"-",D642,"-",E642,"-",F642,"-",G642,"-",H642,"-",I642,"-",J642,"-",L642,"-",P642)</f>
        <v>NiN-3.0-V-A-N-LM-GK-W-VF-0</v>
      </c>
      <c r="B642" s="67" t="str">
        <f>_xlfn.CONCAT(H642,"-",L642,"_",P642)</f>
        <v>LM-VF_0</v>
      </c>
      <c r="C642" s="8" t="s">
        <v>7</v>
      </c>
      <c r="D642" s="9" t="s">
        <v>14</v>
      </c>
      <c r="E642" s="8" t="s">
        <v>0</v>
      </c>
      <c r="F642" s="11" t="s">
        <v>8</v>
      </c>
      <c r="G642" s="11" t="s">
        <v>9</v>
      </c>
      <c r="H642" s="11" t="s">
        <v>4094</v>
      </c>
      <c r="I642" s="11" t="s">
        <v>10</v>
      </c>
      <c r="J642" s="13" t="s">
        <v>13</v>
      </c>
      <c r="L642" s="13" t="s">
        <v>498</v>
      </c>
      <c r="M642" s="13" t="s">
        <v>499</v>
      </c>
      <c r="N642" s="13" t="s">
        <v>13</v>
      </c>
      <c r="O642" s="13" t="s">
        <v>610</v>
      </c>
      <c r="P642" s="13">
        <v>0</v>
      </c>
      <c r="Q642" s="13" t="s">
        <v>503</v>
      </c>
      <c r="R642" s="13" t="s">
        <v>242</v>
      </c>
      <c r="S642" s="90" t="s">
        <v>502</v>
      </c>
      <c r="T642" s="18" t="s">
        <v>16</v>
      </c>
      <c r="U642" s="17"/>
    </row>
    <row r="643" spans="1:21" x14ac:dyDescent="0.3">
      <c r="A643" s="4" t="str">
        <f t="shared" ref="A643:A653" si="101">_xlfn.CONCAT(C643,"-",D643,"-",E643,"-",F643,"-",G643,"-",H643,"-",I643,"-",J643,"-",L643,"-",P643)</f>
        <v>NiN-3.0-V-A-N-LM-GK-W-VF-a</v>
      </c>
      <c r="B643" s="67" t="str">
        <f t="shared" ref="B643:B651" si="102">_xlfn.CONCAT(H643,"-",L643,"_",P643)</f>
        <v>LM-VF_a</v>
      </c>
      <c r="C643" s="8" t="s">
        <v>7</v>
      </c>
      <c r="D643" s="9" t="s">
        <v>14</v>
      </c>
      <c r="E643" s="8" t="s">
        <v>0</v>
      </c>
      <c r="F643" s="11" t="s">
        <v>8</v>
      </c>
      <c r="G643" s="11" t="s">
        <v>9</v>
      </c>
      <c r="H643" s="11" t="s">
        <v>4094</v>
      </c>
      <c r="I643" s="11" t="s">
        <v>10</v>
      </c>
      <c r="J643" s="13" t="s">
        <v>13</v>
      </c>
      <c r="L643" s="13" t="s">
        <v>498</v>
      </c>
      <c r="M643" s="13" t="s">
        <v>499</v>
      </c>
      <c r="N643" s="13" t="s">
        <v>13</v>
      </c>
      <c r="O643" s="13" t="s">
        <v>610</v>
      </c>
      <c r="P643" s="13" t="s">
        <v>62</v>
      </c>
      <c r="Q643" s="13" t="s">
        <v>504</v>
      </c>
      <c r="R643" s="13" t="s">
        <v>242</v>
      </c>
      <c r="S643" s="90" t="s">
        <v>513</v>
      </c>
      <c r="T643" s="18" t="s">
        <v>16</v>
      </c>
      <c r="U643" s="17"/>
    </row>
    <row r="644" spans="1:21" x14ac:dyDescent="0.3">
      <c r="A644" s="4" t="str">
        <f t="shared" si="101"/>
        <v>NiN-3.0-V-A-N-LM-GK-W-VF-b</v>
      </c>
      <c r="B644" s="67" t="str">
        <f t="shared" si="102"/>
        <v>LM-VF_b</v>
      </c>
      <c r="C644" s="8" t="s">
        <v>7</v>
      </c>
      <c r="D644" s="9" t="s">
        <v>14</v>
      </c>
      <c r="E644" s="8" t="s">
        <v>0</v>
      </c>
      <c r="F644" s="11" t="s">
        <v>8</v>
      </c>
      <c r="G644" s="11" t="s">
        <v>9</v>
      </c>
      <c r="H644" s="11" t="s">
        <v>4094</v>
      </c>
      <c r="I644" s="11" t="s">
        <v>10</v>
      </c>
      <c r="J644" s="13" t="s">
        <v>13</v>
      </c>
      <c r="L644" s="13" t="s">
        <v>498</v>
      </c>
      <c r="M644" s="13" t="s">
        <v>499</v>
      </c>
      <c r="N644" s="13" t="s">
        <v>13</v>
      </c>
      <c r="O644" s="13" t="s">
        <v>610</v>
      </c>
      <c r="P644" s="13" t="s">
        <v>247</v>
      </c>
      <c r="Q644" s="13" t="s">
        <v>505</v>
      </c>
      <c r="R644" s="13" t="s">
        <v>242</v>
      </c>
      <c r="S644" s="90" t="s">
        <v>514</v>
      </c>
      <c r="T644" s="18" t="s">
        <v>16</v>
      </c>
      <c r="U644" s="17"/>
    </row>
    <row r="645" spans="1:21" x14ac:dyDescent="0.3">
      <c r="A645" s="4" t="str">
        <f t="shared" si="101"/>
        <v>NiN-3.0-V-A-N-LM-GK-W-VF-c</v>
      </c>
      <c r="B645" s="67" t="str">
        <f t="shared" si="102"/>
        <v>LM-VF_c</v>
      </c>
      <c r="C645" s="8" t="s">
        <v>7</v>
      </c>
      <c r="D645" s="9" t="s">
        <v>14</v>
      </c>
      <c r="E645" s="8" t="s">
        <v>0</v>
      </c>
      <c r="F645" s="11" t="s">
        <v>8</v>
      </c>
      <c r="G645" s="11" t="s">
        <v>9</v>
      </c>
      <c r="H645" s="11" t="s">
        <v>4094</v>
      </c>
      <c r="I645" s="11" t="s">
        <v>10</v>
      </c>
      <c r="J645" s="13" t="s">
        <v>13</v>
      </c>
      <c r="L645" s="13" t="s">
        <v>498</v>
      </c>
      <c r="M645" s="13" t="s">
        <v>499</v>
      </c>
      <c r="N645" s="13" t="s">
        <v>13</v>
      </c>
      <c r="O645" s="13" t="s">
        <v>610</v>
      </c>
      <c r="P645" s="13" t="s">
        <v>248</v>
      </c>
      <c r="Q645" s="13" t="s">
        <v>506</v>
      </c>
      <c r="R645" s="13" t="s">
        <v>242</v>
      </c>
      <c r="S645" s="90" t="s">
        <v>515</v>
      </c>
      <c r="T645" s="18" t="s">
        <v>16</v>
      </c>
      <c r="U645" s="17"/>
    </row>
    <row r="646" spans="1:21" x14ac:dyDescent="0.3">
      <c r="A646" s="4" t="str">
        <f t="shared" si="101"/>
        <v>NiN-3.0-V-A-N-LM-GK-W-VF-d</v>
      </c>
      <c r="B646" s="67" t="str">
        <f t="shared" si="102"/>
        <v>LM-VF_d</v>
      </c>
      <c r="C646" s="8" t="s">
        <v>7</v>
      </c>
      <c r="D646" s="9" t="s">
        <v>14</v>
      </c>
      <c r="E646" s="8" t="s">
        <v>0</v>
      </c>
      <c r="F646" s="11" t="s">
        <v>8</v>
      </c>
      <c r="G646" s="11" t="s">
        <v>9</v>
      </c>
      <c r="H646" s="11" t="s">
        <v>4094</v>
      </c>
      <c r="I646" s="11" t="s">
        <v>10</v>
      </c>
      <c r="J646" s="13" t="s">
        <v>13</v>
      </c>
      <c r="L646" s="13" t="s">
        <v>498</v>
      </c>
      <c r="M646" s="13" t="s">
        <v>499</v>
      </c>
      <c r="N646" s="13" t="s">
        <v>13</v>
      </c>
      <c r="O646" s="13" t="s">
        <v>610</v>
      </c>
      <c r="P646" s="13" t="s">
        <v>249</v>
      </c>
      <c r="Q646" s="13" t="s">
        <v>507</v>
      </c>
      <c r="R646" s="13" t="s">
        <v>242</v>
      </c>
      <c r="S646" s="90" t="s">
        <v>516</v>
      </c>
      <c r="T646" s="18" t="s">
        <v>16</v>
      </c>
      <c r="U646" s="17"/>
    </row>
    <row r="647" spans="1:21" x14ac:dyDescent="0.3">
      <c r="A647" s="4" t="str">
        <f t="shared" si="101"/>
        <v>NiN-3.0-V-A-N-LM-GK-W-VF-e</v>
      </c>
      <c r="B647" s="67" t="str">
        <f t="shared" si="102"/>
        <v>LM-VF_e</v>
      </c>
      <c r="C647" s="8" t="s">
        <v>7</v>
      </c>
      <c r="D647" s="9" t="s">
        <v>14</v>
      </c>
      <c r="E647" s="8" t="s">
        <v>0</v>
      </c>
      <c r="F647" s="11" t="s">
        <v>8</v>
      </c>
      <c r="G647" s="11" t="s">
        <v>9</v>
      </c>
      <c r="H647" s="11" t="s">
        <v>4094</v>
      </c>
      <c r="I647" s="11" t="s">
        <v>10</v>
      </c>
      <c r="J647" s="13" t="s">
        <v>13</v>
      </c>
      <c r="L647" s="13" t="s">
        <v>498</v>
      </c>
      <c r="M647" s="13" t="s">
        <v>499</v>
      </c>
      <c r="N647" s="13" t="s">
        <v>13</v>
      </c>
      <c r="O647" s="13" t="s">
        <v>610</v>
      </c>
      <c r="P647" s="13" t="s">
        <v>281</v>
      </c>
      <c r="Q647" s="13" t="s">
        <v>508</v>
      </c>
      <c r="R647" s="13" t="s">
        <v>242</v>
      </c>
      <c r="S647" s="90" t="s">
        <v>517</v>
      </c>
      <c r="T647" s="18" t="s">
        <v>16</v>
      </c>
      <c r="U647" s="17"/>
    </row>
    <row r="648" spans="1:21" x14ac:dyDescent="0.3">
      <c r="A648" s="4" t="str">
        <f t="shared" si="101"/>
        <v>NiN-3.0-V-A-N-LM-GK-W-VF-f</v>
      </c>
      <c r="B648" s="67" t="str">
        <f t="shared" si="102"/>
        <v>LM-VF_f</v>
      </c>
      <c r="C648" s="8" t="s">
        <v>7</v>
      </c>
      <c r="D648" s="9" t="s">
        <v>14</v>
      </c>
      <c r="E648" s="8" t="s">
        <v>0</v>
      </c>
      <c r="F648" s="11" t="s">
        <v>8</v>
      </c>
      <c r="G648" s="11" t="s">
        <v>9</v>
      </c>
      <c r="H648" s="11" t="s">
        <v>4094</v>
      </c>
      <c r="I648" s="11" t="s">
        <v>10</v>
      </c>
      <c r="J648" s="13" t="s">
        <v>13</v>
      </c>
      <c r="L648" s="13" t="s">
        <v>498</v>
      </c>
      <c r="M648" s="13" t="s">
        <v>499</v>
      </c>
      <c r="N648" s="13" t="s">
        <v>13</v>
      </c>
      <c r="O648" s="13" t="s">
        <v>610</v>
      </c>
      <c r="P648" s="13" t="s">
        <v>480</v>
      </c>
      <c r="Q648" s="13" t="s">
        <v>509</v>
      </c>
      <c r="R648" s="13" t="s">
        <v>242</v>
      </c>
      <c r="S648" s="90" t="s">
        <v>518</v>
      </c>
      <c r="T648" s="18" t="s">
        <v>16</v>
      </c>
      <c r="U648" s="17"/>
    </row>
    <row r="649" spans="1:21" x14ac:dyDescent="0.3">
      <c r="A649" s="4" t="str">
        <f t="shared" si="101"/>
        <v>NiN-3.0-V-A-N-LM-GK-W-VF-g</v>
      </c>
      <c r="B649" s="67" t="str">
        <f t="shared" si="102"/>
        <v>LM-VF_g</v>
      </c>
      <c r="C649" s="8" t="s">
        <v>7</v>
      </c>
      <c r="D649" s="9" t="s">
        <v>14</v>
      </c>
      <c r="E649" s="8" t="s">
        <v>0</v>
      </c>
      <c r="F649" s="11" t="s">
        <v>8</v>
      </c>
      <c r="G649" s="11" t="s">
        <v>9</v>
      </c>
      <c r="H649" s="11" t="s">
        <v>4094</v>
      </c>
      <c r="I649" s="11" t="s">
        <v>10</v>
      </c>
      <c r="J649" s="13" t="s">
        <v>13</v>
      </c>
      <c r="L649" s="13" t="s">
        <v>498</v>
      </c>
      <c r="M649" s="13" t="s">
        <v>499</v>
      </c>
      <c r="N649" s="13" t="s">
        <v>13</v>
      </c>
      <c r="O649" s="13" t="s">
        <v>610</v>
      </c>
      <c r="P649" s="13" t="s">
        <v>481</v>
      </c>
      <c r="Q649" s="13" t="s">
        <v>510</v>
      </c>
      <c r="R649" s="13" t="s">
        <v>242</v>
      </c>
      <c r="S649" s="90" t="s">
        <v>519</v>
      </c>
      <c r="T649" s="18" t="s">
        <v>16</v>
      </c>
      <c r="U649" s="17"/>
    </row>
    <row r="650" spans="1:21" x14ac:dyDescent="0.3">
      <c r="A650" s="4" t="str">
        <f t="shared" si="101"/>
        <v>NiN-3.0-V-A-N-LM-GK-W-VF-h</v>
      </c>
      <c r="B650" s="67" t="str">
        <f t="shared" si="102"/>
        <v>LM-VF_h</v>
      </c>
      <c r="C650" s="8" t="s">
        <v>7</v>
      </c>
      <c r="D650" s="9" t="s">
        <v>14</v>
      </c>
      <c r="E650" s="8" t="s">
        <v>0</v>
      </c>
      <c r="F650" s="11" t="s">
        <v>8</v>
      </c>
      <c r="G650" s="11" t="s">
        <v>9</v>
      </c>
      <c r="H650" s="11" t="s">
        <v>4094</v>
      </c>
      <c r="I650" s="11" t="s">
        <v>10</v>
      </c>
      <c r="J650" s="13" t="s">
        <v>13</v>
      </c>
      <c r="L650" s="13" t="s">
        <v>498</v>
      </c>
      <c r="M650" s="13" t="s">
        <v>499</v>
      </c>
      <c r="N650" s="13" t="s">
        <v>13</v>
      </c>
      <c r="O650" s="13" t="s">
        <v>610</v>
      </c>
      <c r="P650" s="13" t="s">
        <v>482</v>
      </c>
      <c r="Q650" s="13" t="s">
        <v>511</v>
      </c>
      <c r="R650" s="13" t="s">
        <v>242</v>
      </c>
      <c r="S650" s="90" t="s">
        <v>520</v>
      </c>
      <c r="T650" s="18" t="s">
        <v>16</v>
      </c>
      <c r="U650" s="17"/>
    </row>
    <row r="651" spans="1:21" x14ac:dyDescent="0.3">
      <c r="A651" s="4" t="str">
        <f t="shared" si="101"/>
        <v>NiN-3.0-V-A-N-LM-GK-W-VF-y</v>
      </c>
      <c r="B651" s="67" t="str">
        <f t="shared" si="102"/>
        <v>LM-VF_y</v>
      </c>
      <c r="C651" s="8" t="s">
        <v>7</v>
      </c>
      <c r="D651" s="9" t="s">
        <v>14</v>
      </c>
      <c r="E651" s="8" t="s">
        <v>0</v>
      </c>
      <c r="F651" s="11" t="s">
        <v>8</v>
      </c>
      <c r="G651" s="11" t="s">
        <v>9</v>
      </c>
      <c r="H651" s="11" t="s">
        <v>4094</v>
      </c>
      <c r="I651" s="11" t="s">
        <v>10</v>
      </c>
      <c r="J651" s="13" t="s">
        <v>13</v>
      </c>
      <c r="L651" s="13" t="s">
        <v>498</v>
      </c>
      <c r="M651" s="13" t="s">
        <v>499</v>
      </c>
      <c r="N651" s="13" t="s">
        <v>13</v>
      </c>
      <c r="O651" s="13" t="s">
        <v>610</v>
      </c>
      <c r="P651" s="13" t="s">
        <v>251</v>
      </c>
      <c r="Q651" s="13" t="s">
        <v>512</v>
      </c>
      <c r="R651" s="13" t="s">
        <v>242</v>
      </c>
      <c r="S651" s="90" t="s">
        <v>521</v>
      </c>
      <c r="T651" s="18" t="s">
        <v>16</v>
      </c>
      <c r="U651" s="17"/>
    </row>
    <row r="652" spans="1:21" x14ac:dyDescent="0.3">
      <c r="A652" s="26" t="str">
        <f t="shared" si="101"/>
        <v>NiN-3.0-V-A-N-LM-GK-W-VI-W</v>
      </c>
      <c r="B652" s="27" t="str">
        <f>_xlfn.CONCAT(H652,"-",L652)</f>
        <v>LM-VI</v>
      </c>
      <c r="C652" s="30" t="s">
        <v>7</v>
      </c>
      <c r="D652" s="32" t="s">
        <v>14</v>
      </c>
      <c r="E652" s="30" t="s">
        <v>0</v>
      </c>
      <c r="F652" s="35" t="s">
        <v>8</v>
      </c>
      <c r="G652" s="35" t="s">
        <v>9</v>
      </c>
      <c r="H652" s="35" t="s">
        <v>4094</v>
      </c>
      <c r="I652" s="35" t="s">
        <v>10</v>
      </c>
      <c r="J652" s="37" t="s">
        <v>13</v>
      </c>
      <c r="K652" s="37"/>
      <c r="L652" s="37" t="s">
        <v>1089</v>
      </c>
      <c r="M652" s="37" t="s">
        <v>1090</v>
      </c>
      <c r="N652" s="37" t="s">
        <v>13</v>
      </c>
      <c r="O652" s="37" t="s">
        <v>610</v>
      </c>
      <c r="P652" s="37" t="s">
        <v>13</v>
      </c>
      <c r="Q652" s="37"/>
      <c r="R652" s="37" t="s">
        <v>409</v>
      </c>
      <c r="S652" s="42" t="s">
        <v>1089</v>
      </c>
      <c r="T652" s="42"/>
      <c r="U652" s="23" t="s">
        <v>1094</v>
      </c>
    </row>
    <row r="653" spans="1:21" x14ac:dyDescent="0.3">
      <c r="A653" s="4" t="str">
        <f t="shared" si="101"/>
        <v>NiN-3.0-V-A-N-LM-GK-W-VI-0</v>
      </c>
      <c r="B653" s="67" t="str">
        <f>_xlfn.CONCAT(H653,"-",L653,"_",P653)</f>
        <v>LM-VI_0</v>
      </c>
      <c r="C653" s="8" t="s">
        <v>7</v>
      </c>
      <c r="D653" s="9" t="s">
        <v>14</v>
      </c>
      <c r="E653" s="8" t="s">
        <v>0</v>
      </c>
      <c r="F653" s="11" t="s">
        <v>8</v>
      </c>
      <c r="G653" s="11" t="s">
        <v>9</v>
      </c>
      <c r="H653" s="11" t="s">
        <v>4094</v>
      </c>
      <c r="I653" s="11" t="s">
        <v>10</v>
      </c>
      <c r="J653" s="13" t="s">
        <v>13</v>
      </c>
      <c r="L653" s="13" t="s">
        <v>1089</v>
      </c>
      <c r="M653" s="13" t="s">
        <v>1090</v>
      </c>
      <c r="N653" s="13" t="s">
        <v>13</v>
      </c>
      <c r="O653" s="13" t="s">
        <v>610</v>
      </c>
      <c r="P653" s="13">
        <v>0</v>
      </c>
      <c r="Q653" s="13" t="s">
        <v>1091</v>
      </c>
      <c r="R653" s="13" t="s">
        <v>242</v>
      </c>
      <c r="S653" s="90" t="s">
        <v>1092</v>
      </c>
      <c r="T653" s="18" t="s">
        <v>16</v>
      </c>
      <c r="U653" s="17"/>
    </row>
    <row r="654" spans="1:21" x14ac:dyDescent="0.3">
      <c r="A654" s="4" t="str">
        <f t="shared" ref="A654:A659" si="103">_xlfn.CONCAT(C654,"-",D654,"-",E654,"-",F654,"-",G654,"-",H654,"-",I654,"-",J654,"-",L654,"-",P654)</f>
        <v>NiN-3.0-V-A-N-LM-GK-W-VI-a</v>
      </c>
      <c r="B654" s="67" t="str">
        <f>_xlfn.CONCAT(H654,"-",L654,"_",P654)</f>
        <v>LM-VI_a</v>
      </c>
      <c r="C654" s="8" t="s">
        <v>7</v>
      </c>
      <c r="D654" s="9" t="s">
        <v>14</v>
      </c>
      <c r="E654" s="8" t="s">
        <v>0</v>
      </c>
      <c r="F654" s="11" t="s">
        <v>8</v>
      </c>
      <c r="G654" s="11" t="s">
        <v>9</v>
      </c>
      <c r="H654" s="11" t="s">
        <v>4094</v>
      </c>
      <c r="I654" s="11" t="s">
        <v>10</v>
      </c>
      <c r="J654" s="13" t="s">
        <v>13</v>
      </c>
      <c r="L654" s="13" t="s">
        <v>1089</v>
      </c>
      <c r="M654" s="13" t="s">
        <v>1090</v>
      </c>
      <c r="N654" s="13" t="s">
        <v>13</v>
      </c>
      <c r="O654" s="13" t="s">
        <v>610</v>
      </c>
      <c r="P654" s="13" t="s">
        <v>62</v>
      </c>
      <c r="Q654" s="13" t="s">
        <v>1093</v>
      </c>
      <c r="R654" s="13" t="s">
        <v>242</v>
      </c>
      <c r="S654" s="90" t="s">
        <v>1100</v>
      </c>
      <c r="T654" s="18" t="s">
        <v>16</v>
      </c>
      <c r="U654" s="17"/>
    </row>
    <row r="655" spans="1:21" x14ac:dyDescent="0.3">
      <c r="A655" s="4" t="str">
        <f t="shared" si="103"/>
        <v>NiN-3.0-V-A-N-LM-GK-W-VI-b</v>
      </c>
      <c r="B655" s="67" t="str">
        <f>_xlfn.CONCAT(H655,"-",L655,"_",P655)</f>
        <v>LM-VI_b</v>
      </c>
      <c r="C655" s="8" t="s">
        <v>7</v>
      </c>
      <c r="D655" s="9" t="s">
        <v>14</v>
      </c>
      <c r="E655" s="8" t="s">
        <v>0</v>
      </c>
      <c r="F655" s="11" t="s">
        <v>8</v>
      </c>
      <c r="G655" s="11" t="s">
        <v>9</v>
      </c>
      <c r="H655" s="11" t="s">
        <v>4094</v>
      </c>
      <c r="I655" s="11" t="s">
        <v>10</v>
      </c>
      <c r="J655" s="13" t="s">
        <v>13</v>
      </c>
      <c r="L655" s="13" t="s">
        <v>1089</v>
      </c>
      <c r="M655" s="13" t="s">
        <v>1090</v>
      </c>
      <c r="N655" s="13" t="s">
        <v>13</v>
      </c>
      <c r="O655" s="13" t="s">
        <v>610</v>
      </c>
      <c r="P655" s="13" t="s">
        <v>247</v>
      </c>
      <c r="Q655" s="13" t="s">
        <v>1095</v>
      </c>
      <c r="R655" s="13" t="s">
        <v>242</v>
      </c>
      <c r="S655" s="90" t="s">
        <v>1099</v>
      </c>
      <c r="T655" s="18" t="s">
        <v>16</v>
      </c>
      <c r="U655" s="17"/>
    </row>
    <row r="656" spans="1:21" x14ac:dyDescent="0.3">
      <c r="A656" s="4" t="str">
        <f t="shared" si="103"/>
        <v>NiN-3.0-V-A-N-LM-GK-W-VI-c</v>
      </c>
      <c r="B656" s="67" t="str">
        <f>_xlfn.CONCAT(H656,"-",L656,"_",P656)</f>
        <v>LM-VI_c</v>
      </c>
      <c r="C656" s="8" t="s">
        <v>7</v>
      </c>
      <c r="D656" s="9" t="s">
        <v>14</v>
      </c>
      <c r="E656" s="8" t="s">
        <v>0</v>
      </c>
      <c r="F656" s="11" t="s">
        <v>8</v>
      </c>
      <c r="G656" s="11" t="s">
        <v>9</v>
      </c>
      <c r="H656" s="11" t="s">
        <v>4094</v>
      </c>
      <c r="I656" s="11" t="s">
        <v>10</v>
      </c>
      <c r="J656" s="13" t="s">
        <v>13</v>
      </c>
      <c r="L656" s="13" t="s">
        <v>1089</v>
      </c>
      <c r="M656" s="13" t="s">
        <v>1090</v>
      </c>
      <c r="N656" s="13" t="s">
        <v>13</v>
      </c>
      <c r="O656" s="13" t="s">
        <v>610</v>
      </c>
      <c r="P656" s="13" t="s">
        <v>248</v>
      </c>
      <c r="Q656" s="13" t="s">
        <v>1096</v>
      </c>
      <c r="R656" s="13" t="s">
        <v>242</v>
      </c>
      <c r="S656" s="90" t="s">
        <v>1098</v>
      </c>
      <c r="T656" s="18" t="s">
        <v>16</v>
      </c>
      <c r="U656" s="17"/>
    </row>
    <row r="657" spans="1:21" x14ac:dyDescent="0.3">
      <c r="A657" s="4" t="str">
        <f t="shared" si="103"/>
        <v>NiN-3.0-V-A-N-LM-GK-W-VI-y</v>
      </c>
      <c r="B657" s="67" t="str">
        <f>_xlfn.CONCAT(H657,"-",L657,"_",P657)</f>
        <v>LM-VI_y</v>
      </c>
      <c r="C657" s="8" t="s">
        <v>7</v>
      </c>
      <c r="D657" s="9" t="s">
        <v>14</v>
      </c>
      <c r="E657" s="8" t="s">
        <v>0</v>
      </c>
      <c r="F657" s="11" t="s">
        <v>8</v>
      </c>
      <c r="G657" s="11" t="s">
        <v>9</v>
      </c>
      <c r="H657" s="11" t="s">
        <v>4094</v>
      </c>
      <c r="I657" s="11" t="s">
        <v>10</v>
      </c>
      <c r="J657" s="13" t="s">
        <v>13</v>
      </c>
      <c r="L657" s="13" t="s">
        <v>1089</v>
      </c>
      <c r="M657" s="13" t="s">
        <v>1090</v>
      </c>
      <c r="N657" s="13" t="s">
        <v>13</v>
      </c>
      <c r="O657" s="13" t="s">
        <v>610</v>
      </c>
      <c r="P657" s="13" t="s">
        <v>251</v>
      </c>
      <c r="Q657" s="13" t="s">
        <v>1097</v>
      </c>
      <c r="R657" s="13" t="s">
        <v>242</v>
      </c>
      <c r="S657" s="90" t="s">
        <v>1111</v>
      </c>
      <c r="T657" s="18" t="s">
        <v>16</v>
      </c>
      <c r="U657" s="17"/>
    </row>
    <row r="658" spans="1:21" x14ac:dyDescent="0.3">
      <c r="A658" s="26" t="str">
        <f t="shared" si="103"/>
        <v>NiN-3.0-V-A-N-LM-GK-W-VM-W</v>
      </c>
      <c r="B658" s="27" t="str">
        <f>_xlfn.CONCAT(H658,"-",L658)</f>
        <v>LM-VM</v>
      </c>
      <c r="C658" s="30" t="s">
        <v>7</v>
      </c>
      <c r="D658" s="32" t="s">
        <v>14</v>
      </c>
      <c r="E658" s="30" t="s">
        <v>0</v>
      </c>
      <c r="F658" s="35" t="s">
        <v>8</v>
      </c>
      <c r="G658" s="35" t="s">
        <v>9</v>
      </c>
      <c r="H658" s="35" t="s">
        <v>4094</v>
      </c>
      <c r="I658" s="35" t="s">
        <v>10</v>
      </c>
      <c r="J658" s="37" t="s">
        <v>13</v>
      </c>
      <c r="K658" s="37"/>
      <c r="L658" s="37" t="s">
        <v>1101</v>
      </c>
      <c r="M658" s="37" t="s">
        <v>1102</v>
      </c>
      <c r="N658" s="37" t="s">
        <v>13</v>
      </c>
      <c r="O658" s="37" t="s">
        <v>610</v>
      </c>
      <c r="P658" s="37" t="s">
        <v>13</v>
      </c>
      <c r="Q658" s="37"/>
      <c r="R658" s="37" t="s">
        <v>409</v>
      </c>
      <c r="S658" s="42" t="s">
        <v>1101</v>
      </c>
      <c r="T658" s="42"/>
      <c r="U658" s="23"/>
    </row>
    <row r="659" spans="1:21" x14ac:dyDescent="0.3">
      <c r="A659" s="4" t="str">
        <f t="shared" si="103"/>
        <v>NiN-3.0-V-A-N-LM-GK-W-VM-0</v>
      </c>
      <c r="B659" s="67" t="str">
        <f>_xlfn.CONCAT(H659,"-",L659,"_",P659)</f>
        <v>LM-VM_0</v>
      </c>
      <c r="C659" s="8" t="s">
        <v>7</v>
      </c>
      <c r="D659" s="9" t="s">
        <v>14</v>
      </c>
      <c r="E659" s="8" t="s">
        <v>0</v>
      </c>
      <c r="F659" s="11" t="s">
        <v>8</v>
      </c>
      <c r="G659" s="11" t="s">
        <v>9</v>
      </c>
      <c r="H659" s="11" t="s">
        <v>4094</v>
      </c>
      <c r="I659" s="11" t="s">
        <v>10</v>
      </c>
      <c r="J659" s="13" t="s">
        <v>13</v>
      </c>
      <c r="L659" s="13" t="s">
        <v>1101</v>
      </c>
      <c r="M659" s="13" t="s">
        <v>1102</v>
      </c>
      <c r="N659" s="13" t="s">
        <v>13</v>
      </c>
      <c r="O659" s="13" t="s">
        <v>610</v>
      </c>
      <c r="P659" s="13">
        <v>0</v>
      </c>
      <c r="Q659" s="13" t="s">
        <v>1103</v>
      </c>
      <c r="R659" s="13" t="s">
        <v>242</v>
      </c>
      <c r="S659" s="90" t="s">
        <v>1104</v>
      </c>
      <c r="T659" s="18" t="s">
        <v>16</v>
      </c>
      <c r="U659" s="17"/>
    </row>
    <row r="660" spans="1:21" x14ac:dyDescent="0.3">
      <c r="A660" s="4" t="str">
        <f>_xlfn.CONCAT(C660,"-",D660,"-",E660,"-",F660,"-",G660,"-",H660,"-",I660,"-",J660,"-",L660,"-",P660)</f>
        <v>NiN-3.0-V-A-N-LM-GK-W-VM-a</v>
      </c>
      <c r="B660" s="67" t="str">
        <f>_xlfn.CONCAT(H660,"-",L660,"_",P660)</f>
        <v>LM-VM_a</v>
      </c>
      <c r="C660" s="8" t="s">
        <v>7</v>
      </c>
      <c r="D660" s="9" t="s">
        <v>14</v>
      </c>
      <c r="E660" s="8" t="s">
        <v>0</v>
      </c>
      <c r="F660" s="11" t="s">
        <v>8</v>
      </c>
      <c r="G660" s="11" t="s">
        <v>9</v>
      </c>
      <c r="H660" s="11" t="s">
        <v>4094</v>
      </c>
      <c r="I660" s="11" t="s">
        <v>10</v>
      </c>
      <c r="J660" s="13" t="s">
        <v>13</v>
      </c>
      <c r="L660" s="13" t="s">
        <v>1101</v>
      </c>
      <c r="M660" s="13" t="s">
        <v>1102</v>
      </c>
      <c r="N660" s="13" t="s">
        <v>13</v>
      </c>
      <c r="O660" s="13" t="s">
        <v>610</v>
      </c>
      <c r="P660" s="13" t="s">
        <v>62</v>
      </c>
      <c r="Q660" s="13" t="s">
        <v>1105</v>
      </c>
      <c r="R660" s="13" t="s">
        <v>242</v>
      </c>
      <c r="S660" s="90" t="s">
        <v>1108</v>
      </c>
      <c r="T660" s="18" t="s">
        <v>16</v>
      </c>
      <c r="U660" s="17"/>
    </row>
    <row r="661" spans="1:21" x14ac:dyDescent="0.3">
      <c r="A661" s="4" t="str">
        <f>_xlfn.CONCAT(C661,"-",D661,"-",E661,"-",F661,"-",G661,"-",H661,"-",I661,"-",J661,"-",L661,"-",P661)</f>
        <v>NiN-3.0-V-A-N-LM-GK-W-VM-b</v>
      </c>
      <c r="B661" s="67" t="str">
        <f>_xlfn.CONCAT(H661,"-",L661,"_",P661)</f>
        <v>LM-VM_b</v>
      </c>
      <c r="C661" s="8" t="s">
        <v>7</v>
      </c>
      <c r="D661" s="9" t="s">
        <v>14</v>
      </c>
      <c r="E661" s="8" t="s">
        <v>0</v>
      </c>
      <c r="F661" s="11" t="s">
        <v>8</v>
      </c>
      <c r="G661" s="11" t="s">
        <v>9</v>
      </c>
      <c r="H661" s="11" t="s">
        <v>4094</v>
      </c>
      <c r="I661" s="11" t="s">
        <v>10</v>
      </c>
      <c r="J661" s="13" t="s">
        <v>13</v>
      </c>
      <c r="L661" s="13" t="s">
        <v>1101</v>
      </c>
      <c r="M661" s="13" t="s">
        <v>1102</v>
      </c>
      <c r="N661" s="13" t="s">
        <v>13</v>
      </c>
      <c r="O661" s="13" t="s">
        <v>610</v>
      </c>
      <c r="P661" s="13" t="s">
        <v>247</v>
      </c>
      <c r="Q661" s="13" t="s">
        <v>6127</v>
      </c>
      <c r="R661" s="13" t="s">
        <v>242</v>
      </c>
      <c r="S661" s="90" t="s">
        <v>1109</v>
      </c>
      <c r="T661" s="18" t="s">
        <v>232</v>
      </c>
      <c r="U661" s="17"/>
    </row>
    <row r="662" spans="1:21" x14ac:dyDescent="0.3">
      <c r="A662" s="4" t="str">
        <f>_xlfn.CONCAT(C662,"-",D662,"-",E662,"-",F662,"-",G662,"-",H662,"-",I662,"-",J662,"-",L662,"-",P662)</f>
        <v>NiN-3.0-V-A-N-LM-GK-W-VM-c</v>
      </c>
      <c r="B662" s="67" t="str">
        <f>_xlfn.CONCAT(H662,"-",L662,"_",P662)</f>
        <v>LM-VM_c</v>
      </c>
      <c r="C662" s="8" t="s">
        <v>7</v>
      </c>
      <c r="D662" s="9" t="s">
        <v>14</v>
      </c>
      <c r="E662" s="8" t="s">
        <v>0</v>
      </c>
      <c r="F662" s="11" t="s">
        <v>8</v>
      </c>
      <c r="G662" s="11" t="s">
        <v>9</v>
      </c>
      <c r="H662" s="11" t="s">
        <v>4094</v>
      </c>
      <c r="I662" s="11" t="s">
        <v>10</v>
      </c>
      <c r="J662" s="13" t="s">
        <v>13</v>
      </c>
      <c r="L662" s="13" t="s">
        <v>1101</v>
      </c>
      <c r="M662" s="13" t="s">
        <v>1102</v>
      </c>
      <c r="N662" s="13" t="s">
        <v>13</v>
      </c>
      <c r="O662" s="13" t="s">
        <v>610</v>
      </c>
      <c r="P662" s="13" t="s">
        <v>248</v>
      </c>
      <c r="Q662" s="13" t="s">
        <v>1106</v>
      </c>
      <c r="R662" s="13" t="s">
        <v>242</v>
      </c>
      <c r="S662" s="90" t="s">
        <v>1109</v>
      </c>
      <c r="T662" s="18" t="s">
        <v>237</v>
      </c>
      <c r="U662" s="17" t="s">
        <v>6126</v>
      </c>
    </row>
    <row r="663" spans="1:21" x14ac:dyDescent="0.3">
      <c r="A663" s="4" t="str">
        <f>_xlfn.CONCAT(C663,"-",D663,"-",E663,"-",F663,"-",G663,"-",H663,"-",I663,"-",J663,"-",L663,"-",P663)</f>
        <v>NiN-3.0-V-A-N-LM-GK-W-VM-z</v>
      </c>
      <c r="B663" s="67" t="str">
        <f>_xlfn.CONCAT(H663,"-",L663,"_",P663)</f>
        <v>LM-VM_z</v>
      </c>
      <c r="C663" s="8" t="s">
        <v>7</v>
      </c>
      <c r="D663" s="9" t="s">
        <v>14</v>
      </c>
      <c r="E663" s="8" t="s">
        <v>0</v>
      </c>
      <c r="F663" s="11" t="s">
        <v>8</v>
      </c>
      <c r="G663" s="11" t="s">
        <v>9</v>
      </c>
      <c r="H663" s="11" t="s">
        <v>4094</v>
      </c>
      <c r="I663" s="11" t="s">
        <v>10</v>
      </c>
      <c r="J663" s="13" t="s">
        <v>13</v>
      </c>
      <c r="L663" s="13" t="s">
        <v>1101</v>
      </c>
      <c r="M663" s="13" t="s">
        <v>1102</v>
      </c>
      <c r="N663" s="13" t="s">
        <v>13</v>
      </c>
      <c r="O663" s="13" t="s">
        <v>610</v>
      </c>
      <c r="P663" s="13" t="s">
        <v>419</v>
      </c>
      <c r="Q663" s="13" t="s">
        <v>1107</v>
      </c>
      <c r="R663" s="13" t="s">
        <v>242</v>
      </c>
      <c r="S663" s="90" t="s">
        <v>1110</v>
      </c>
      <c r="T663" s="18" t="s">
        <v>16</v>
      </c>
      <c r="U663" s="17"/>
    </row>
    <row r="664" spans="1:21" x14ac:dyDescent="0.3">
      <c r="A664" s="26" t="str">
        <f>_xlfn.CONCAT(C664,"-",D664,"-",E664,"-",F664,"-",G664,"-",H664,"-",I664,"-",J664,"-",L664,"-",P664)</f>
        <v>NiN-3.0-V-A-N-LM-GK-W-VS-W</v>
      </c>
      <c r="B664" s="27" t="str">
        <f>_xlfn.CONCAT(H664,"-",L664)</f>
        <v>LM-VS</v>
      </c>
      <c r="C664" s="30" t="s">
        <v>7</v>
      </c>
      <c r="D664" s="32" t="s">
        <v>14</v>
      </c>
      <c r="E664" s="30" t="s">
        <v>0</v>
      </c>
      <c r="F664" s="35" t="s">
        <v>8</v>
      </c>
      <c r="G664" s="35" t="s">
        <v>9</v>
      </c>
      <c r="H664" s="35" t="s">
        <v>4094</v>
      </c>
      <c r="I664" s="35" t="s">
        <v>10</v>
      </c>
      <c r="J664" s="37" t="s">
        <v>13</v>
      </c>
      <c r="K664" s="37"/>
      <c r="L664" s="37" t="s">
        <v>1112</v>
      </c>
      <c r="M664" s="37" t="s">
        <v>1113</v>
      </c>
      <c r="N664" s="37" t="s">
        <v>13</v>
      </c>
      <c r="O664" s="37" t="s">
        <v>610</v>
      </c>
      <c r="P664" s="37" t="s">
        <v>13</v>
      </c>
      <c r="Q664" s="37"/>
      <c r="R664" s="37" t="s">
        <v>420</v>
      </c>
      <c r="S664" s="42" t="s">
        <v>1112</v>
      </c>
      <c r="T664" s="42"/>
      <c r="U664" s="23"/>
    </row>
    <row r="665" spans="1:21" x14ac:dyDescent="0.3">
      <c r="A665" s="4" t="str">
        <f>_xlfn.CONCAT(C665,"-",D665,"-",E665,"-",F665,"-",G665,"-",H665,"-",I665,"-",J665,"-",L665,"-",P665)</f>
        <v>NiN-3.0-V-A-N-LM-GK-W-VS-0</v>
      </c>
      <c r="B665" s="67" t="str">
        <f>_xlfn.CONCAT(H665,"-",L665,"_",P665)</f>
        <v>LM-VS_0</v>
      </c>
      <c r="C665" s="8" t="s">
        <v>7</v>
      </c>
      <c r="D665" s="9" t="s">
        <v>14</v>
      </c>
      <c r="E665" s="8" t="s">
        <v>0</v>
      </c>
      <c r="F665" s="11" t="s">
        <v>8</v>
      </c>
      <c r="G665" s="11" t="s">
        <v>9</v>
      </c>
      <c r="H665" s="11" t="s">
        <v>4094</v>
      </c>
      <c r="I665" s="11" t="s">
        <v>10</v>
      </c>
      <c r="J665" s="13" t="s">
        <v>13</v>
      </c>
      <c r="L665" s="13" t="s">
        <v>1112</v>
      </c>
      <c r="M665" s="13" t="s">
        <v>1113</v>
      </c>
      <c r="N665" s="13" t="s">
        <v>13</v>
      </c>
      <c r="O665" s="13" t="s">
        <v>610</v>
      </c>
      <c r="P665" s="13">
        <v>0</v>
      </c>
      <c r="Q665" s="13" t="s">
        <v>1120</v>
      </c>
      <c r="R665" s="13" t="s">
        <v>242</v>
      </c>
      <c r="S665" s="90" t="s">
        <v>1114</v>
      </c>
      <c r="T665" s="18" t="s">
        <v>16</v>
      </c>
      <c r="U665" s="17"/>
    </row>
    <row r="666" spans="1:21" x14ac:dyDescent="0.3">
      <c r="A666" s="4" t="str">
        <f t="shared" ref="A666:A671" si="104">_xlfn.CONCAT(C666,"-",D666,"-",E666,"-",F666,"-",G666,"-",H666,"-",I666,"-",J666,"-",L666,"-",P666)</f>
        <v>NiN-3.0-V-A-N-LM-GK-W-VS-a</v>
      </c>
      <c r="B666" s="67" t="str">
        <f t="shared" ref="B666:B671" si="105">_xlfn.CONCAT(H666,"-",L666,"_",P666)</f>
        <v>LM-VS_a</v>
      </c>
      <c r="C666" s="8" t="s">
        <v>7</v>
      </c>
      <c r="D666" s="9" t="s">
        <v>14</v>
      </c>
      <c r="E666" s="8" t="s">
        <v>0</v>
      </c>
      <c r="F666" s="11" t="s">
        <v>8</v>
      </c>
      <c r="G666" s="11" t="s">
        <v>9</v>
      </c>
      <c r="H666" s="11" t="s">
        <v>4094</v>
      </c>
      <c r="I666" s="11" t="s">
        <v>10</v>
      </c>
      <c r="J666" s="13" t="s">
        <v>13</v>
      </c>
      <c r="L666" s="13" t="s">
        <v>1112</v>
      </c>
      <c r="M666" s="13" t="s">
        <v>1113</v>
      </c>
      <c r="N666" s="13" t="s">
        <v>13</v>
      </c>
      <c r="O666" s="13" t="s">
        <v>610</v>
      </c>
      <c r="P666" s="13" t="s">
        <v>62</v>
      </c>
      <c r="Q666" s="13" t="s">
        <v>1121</v>
      </c>
      <c r="R666" s="13" t="s">
        <v>242</v>
      </c>
      <c r="S666" s="90" t="s">
        <v>1115</v>
      </c>
      <c r="T666" s="18" t="s">
        <v>16</v>
      </c>
      <c r="U666" s="17"/>
    </row>
    <row r="667" spans="1:21" x14ac:dyDescent="0.3">
      <c r="A667" s="4" t="str">
        <f t="shared" si="104"/>
        <v>NiN-3.0-V-A-N-LM-GK-W-VS-b</v>
      </c>
      <c r="B667" s="67" t="str">
        <f t="shared" si="105"/>
        <v>LM-VS_b</v>
      </c>
      <c r="C667" s="8" t="s">
        <v>7</v>
      </c>
      <c r="D667" s="9" t="s">
        <v>14</v>
      </c>
      <c r="E667" s="8" t="s">
        <v>0</v>
      </c>
      <c r="F667" s="11" t="s">
        <v>8</v>
      </c>
      <c r="G667" s="11" t="s">
        <v>9</v>
      </c>
      <c r="H667" s="11" t="s">
        <v>4094</v>
      </c>
      <c r="I667" s="11" t="s">
        <v>10</v>
      </c>
      <c r="J667" s="13" t="s">
        <v>13</v>
      </c>
      <c r="L667" s="13" t="s">
        <v>1112</v>
      </c>
      <c r="M667" s="13" t="s">
        <v>1113</v>
      </c>
      <c r="N667" s="13" t="s">
        <v>13</v>
      </c>
      <c r="O667" s="13" t="s">
        <v>610</v>
      </c>
      <c r="P667" s="13" t="s">
        <v>247</v>
      </c>
      <c r="Q667" s="13" t="s">
        <v>1122</v>
      </c>
      <c r="R667" s="13" t="s">
        <v>242</v>
      </c>
      <c r="S667" s="90" t="s">
        <v>1116</v>
      </c>
      <c r="T667" s="18" t="s">
        <v>52</v>
      </c>
      <c r="U667" s="17" t="s">
        <v>490</v>
      </c>
    </row>
    <row r="668" spans="1:21" x14ac:dyDescent="0.3">
      <c r="A668" s="4" t="str">
        <f t="shared" si="104"/>
        <v>NiN-3.0-V-A-N-LM-GK-W-VS-c</v>
      </c>
      <c r="B668" s="67" t="str">
        <f t="shared" si="105"/>
        <v>LM-VS_c</v>
      </c>
      <c r="C668" s="8" t="s">
        <v>7</v>
      </c>
      <c r="D668" s="9" t="s">
        <v>14</v>
      </c>
      <c r="E668" s="8" t="s">
        <v>0</v>
      </c>
      <c r="F668" s="11" t="s">
        <v>8</v>
      </c>
      <c r="G668" s="11" t="s">
        <v>9</v>
      </c>
      <c r="H668" s="11" t="s">
        <v>4094</v>
      </c>
      <c r="I668" s="11" t="s">
        <v>10</v>
      </c>
      <c r="J668" s="13" t="s">
        <v>13</v>
      </c>
      <c r="L668" s="13" t="s">
        <v>1112</v>
      </c>
      <c r="M668" s="13" t="s">
        <v>1113</v>
      </c>
      <c r="N668" s="13" t="s">
        <v>13</v>
      </c>
      <c r="O668" s="13" t="s">
        <v>610</v>
      </c>
      <c r="P668" s="13" t="s">
        <v>248</v>
      </c>
      <c r="Q668" s="13" t="s">
        <v>1122</v>
      </c>
      <c r="R668" s="13" t="s">
        <v>242</v>
      </c>
      <c r="S668" s="90" t="s">
        <v>1116</v>
      </c>
      <c r="T668" s="18" t="s">
        <v>264</v>
      </c>
      <c r="U668" s="17" t="s">
        <v>490</v>
      </c>
    </row>
    <row r="669" spans="1:21" x14ac:dyDescent="0.3">
      <c r="A669" s="4" t="str">
        <f t="shared" si="104"/>
        <v>NiN-3.0-V-A-N-LM-GK-W-VS-d</v>
      </c>
      <c r="B669" s="67" t="str">
        <f t="shared" si="105"/>
        <v>LM-VS_d</v>
      </c>
      <c r="C669" s="8" t="s">
        <v>7</v>
      </c>
      <c r="D669" s="9" t="s">
        <v>14</v>
      </c>
      <c r="E669" s="8" t="s">
        <v>0</v>
      </c>
      <c r="F669" s="11" t="s">
        <v>8</v>
      </c>
      <c r="G669" s="11" t="s">
        <v>9</v>
      </c>
      <c r="H669" s="11" t="s">
        <v>4094</v>
      </c>
      <c r="I669" s="11" t="s">
        <v>10</v>
      </c>
      <c r="J669" s="13" t="s">
        <v>13</v>
      </c>
      <c r="L669" s="13" t="s">
        <v>1112</v>
      </c>
      <c r="M669" s="13" t="s">
        <v>1113</v>
      </c>
      <c r="N669" s="13" t="s">
        <v>13</v>
      </c>
      <c r="O669" s="13" t="s">
        <v>610</v>
      </c>
      <c r="P669" s="13" t="s">
        <v>249</v>
      </c>
      <c r="Q669" s="13" t="s">
        <v>1123</v>
      </c>
      <c r="R669" s="13" t="s">
        <v>242</v>
      </c>
      <c r="S669" s="90" t="s">
        <v>1117</v>
      </c>
      <c r="T669" s="18" t="s">
        <v>16</v>
      </c>
      <c r="U669" s="17"/>
    </row>
    <row r="670" spans="1:21" x14ac:dyDescent="0.3">
      <c r="A670" s="4" t="str">
        <f t="shared" si="104"/>
        <v>NiN-3.0-V-A-N-LM-GK-W-VS-e</v>
      </c>
      <c r="B670" s="67" t="str">
        <f t="shared" si="105"/>
        <v>LM-VS_e</v>
      </c>
      <c r="C670" s="8" t="s">
        <v>7</v>
      </c>
      <c r="D670" s="9" t="s">
        <v>14</v>
      </c>
      <c r="E670" s="8" t="s">
        <v>0</v>
      </c>
      <c r="F670" s="11" t="s">
        <v>8</v>
      </c>
      <c r="G670" s="11" t="s">
        <v>9</v>
      </c>
      <c r="H670" s="11" t="s">
        <v>4094</v>
      </c>
      <c r="I670" s="11" t="s">
        <v>10</v>
      </c>
      <c r="J670" s="13" t="s">
        <v>13</v>
      </c>
      <c r="L670" s="13" t="s">
        <v>1112</v>
      </c>
      <c r="M670" s="13" t="s">
        <v>1113</v>
      </c>
      <c r="N670" s="13" t="s">
        <v>13</v>
      </c>
      <c r="O670" s="13" t="s">
        <v>610</v>
      </c>
      <c r="P670" s="13" t="s">
        <v>281</v>
      </c>
      <c r="Q670" s="13" t="s">
        <v>1124</v>
      </c>
      <c r="R670" s="13" t="s">
        <v>242</v>
      </c>
      <c r="S670" s="90" t="s">
        <v>1118</v>
      </c>
      <c r="T670" s="18" t="s">
        <v>16</v>
      </c>
      <c r="U670" s="17"/>
    </row>
    <row r="671" spans="1:21" ht="15" thickBot="1" x14ac:dyDescent="0.35">
      <c r="A671" s="4" t="str">
        <f t="shared" si="104"/>
        <v>NiN-3.0-V-A-N-LM-GK-W-VS-z</v>
      </c>
      <c r="B671" s="67" t="str">
        <f t="shared" si="105"/>
        <v>LM-VS_z</v>
      </c>
      <c r="C671" s="8" t="s">
        <v>7</v>
      </c>
      <c r="D671" s="9" t="s">
        <v>14</v>
      </c>
      <c r="E671" s="8" t="s">
        <v>0</v>
      </c>
      <c r="F671" s="11" t="s">
        <v>8</v>
      </c>
      <c r="G671" s="11" t="s">
        <v>9</v>
      </c>
      <c r="H671" s="11" t="s">
        <v>4094</v>
      </c>
      <c r="I671" s="11" t="s">
        <v>10</v>
      </c>
      <c r="J671" s="13" t="s">
        <v>13</v>
      </c>
      <c r="L671" s="13" t="s">
        <v>1112</v>
      </c>
      <c r="M671" s="13" t="s">
        <v>1113</v>
      </c>
      <c r="N671" s="13" t="s">
        <v>13</v>
      </c>
      <c r="O671" s="13" t="s">
        <v>610</v>
      </c>
      <c r="P671" s="13" t="s">
        <v>419</v>
      </c>
      <c r="Q671" s="13" t="s">
        <v>1125</v>
      </c>
      <c r="R671" s="13" t="s">
        <v>242</v>
      </c>
      <c r="S671" s="90" t="s">
        <v>1119</v>
      </c>
      <c r="T671" s="18" t="s">
        <v>16</v>
      </c>
      <c r="U671" s="17"/>
    </row>
    <row r="672" spans="1:21" s="58" customFormat="1" x14ac:dyDescent="0.3">
      <c r="A672" s="52" t="s">
        <v>5596</v>
      </c>
      <c r="B672" s="53"/>
      <c r="C672" s="53"/>
      <c r="D672" s="54"/>
      <c r="E672" s="53"/>
      <c r="F672" s="53"/>
      <c r="G672" s="53"/>
      <c r="H672" s="53"/>
      <c r="I672" s="53"/>
      <c r="J672" s="53"/>
      <c r="K672" s="53"/>
      <c r="L672" s="53"/>
      <c r="M672" s="55"/>
      <c r="N672" s="55"/>
      <c r="O672" s="55"/>
      <c r="P672" s="55"/>
      <c r="Q672" s="55"/>
      <c r="R672" s="55"/>
      <c r="S672" s="53"/>
      <c r="T672" s="53"/>
      <c r="U672" s="57"/>
    </row>
    <row r="673" spans="1:21" x14ac:dyDescent="0.3">
      <c r="A673" s="26" t="str">
        <f>_xlfn.CONCAT(C673,"-",D673,"-",E673,"-",F673,"-",G673,"-",H673,"-",I673,"-",J673,"-",L673,"-",P673)</f>
        <v>NiN-3.0-V-A-N-LM-GE-W-DK-W</v>
      </c>
      <c r="B673" s="27" t="str">
        <f>_xlfn.CONCAT(H673,"-",L673)</f>
        <v>LM-DK</v>
      </c>
      <c r="C673" s="30" t="s">
        <v>7</v>
      </c>
      <c r="D673" s="32" t="s">
        <v>14</v>
      </c>
      <c r="E673" s="30" t="s">
        <v>0</v>
      </c>
      <c r="F673" s="35" t="s">
        <v>8</v>
      </c>
      <c r="G673" s="35" t="s">
        <v>9</v>
      </c>
      <c r="H673" s="35" t="s">
        <v>4094</v>
      </c>
      <c r="I673" s="35" t="s">
        <v>75</v>
      </c>
      <c r="J673" s="37" t="s">
        <v>13</v>
      </c>
      <c r="K673" s="37"/>
      <c r="L673" s="37" t="s">
        <v>654</v>
      </c>
      <c r="M673" s="37" t="s">
        <v>5460</v>
      </c>
      <c r="N673" s="37" t="s">
        <v>13</v>
      </c>
      <c r="O673" s="37" t="s">
        <v>4926</v>
      </c>
      <c r="P673" s="37" t="s">
        <v>13</v>
      </c>
      <c r="Q673" s="91" t="s">
        <v>13</v>
      </c>
      <c r="R673" s="95" t="s">
        <v>4417</v>
      </c>
      <c r="S673" s="42"/>
      <c r="T673" s="42" t="s">
        <v>83</v>
      </c>
      <c r="U673" s="23" t="s">
        <v>4359</v>
      </c>
    </row>
    <row r="674" spans="1:21" x14ac:dyDescent="0.3">
      <c r="A674" s="4" t="str">
        <f>_xlfn.CONCAT(C674,"-",D674,"-",E674,"-",F674,"-",G674,"-",H674,"-",I674,"-",J674,"-",L674,"-",P674)</f>
        <v>NiN-3.0-V-A-N-LM-GE-W-DK-0</v>
      </c>
      <c r="B674" s="67" t="str">
        <f>_xlfn.CONCAT(H674,"-",L674,"-",O674,"_",P674)</f>
        <v>LM-DK-SO1_0</v>
      </c>
      <c r="C674" s="8" t="s">
        <v>7</v>
      </c>
      <c r="D674" s="9" t="s">
        <v>14</v>
      </c>
      <c r="E674" s="8" t="s">
        <v>0</v>
      </c>
      <c r="F674" s="11" t="s">
        <v>8</v>
      </c>
      <c r="G674" s="11" t="s">
        <v>9</v>
      </c>
      <c r="H674" s="11" t="s">
        <v>4094</v>
      </c>
      <c r="I674" s="11" t="s">
        <v>75</v>
      </c>
      <c r="J674" s="13" t="s">
        <v>13</v>
      </c>
      <c r="L674" s="13" t="s">
        <v>654</v>
      </c>
      <c r="M674" s="13" t="s">
        <v>5460</v>
      </c>
      <c r="N674" s="13" t="s">
        <v>13</v>
      </c>
      <c r="O674" s="13" t="s">
        <v>4926</v>
      </c>
      <c r="P674" s="13">
        <v>0</v>
      </c>
      <c r="Q674" s="13" t="s">
        <v>670</v>
      </c>
      <c r="R674" s="44" t="s">
        <v>242</v>
      </c>
      <c r="S674" s="90" t="s">
        <v>671</v>
      </c>
      <c r="T674" s="18" t="s">
        <v>16</v>
      </c>
      <c r="U674" s="113" t="s">
        <v>81</v>
      </c>
    </row>
    <row r="675" spans="1:21" s="103" customFormat="1" x14ac:dyDescent="0.3">
      <c r="A675" s="4" t="str">
        <f t="shared" ref="A675:A700" si="106">_xlfn.CONCAT(C675,"-",D675,"-",E675,"-",F675,"-",G675,"-",H675,"-",I675,"-",J675,"-",L675,"-",P675)</f>
        <v>NiN-3.0-V-A-N-LM-GE-W-DK-01</v>
      </c>
      <c r="B675" s="67" t="str">
        <f t="shared" ref="B675:B700" si="107">_xlfn.CONCAT(H675,"-",L675,"-",O675,"_",P675)</f>
        <v>LM-DK-SO1_01</v>
      </c>
      <c r="C675" s="8" t="s">
        <v>7</v>
      </c>
      <c r="D675" s="9" t="s">
        <v>14</v>
      </c>
      <c r="E675" s="8" t="s">
        <v>0</v>
      </c>
      <c r="F675" s="11" t="s">
        <v>8</v>
      </c>
      <c r="G675" s="11" t="s">
        <v>9</v>
      </c>
      <c r="H675" s="11" t="s">
        <v>4094</v>
      </c>
      <c r="I675" s="11" t="s">
        <v>75</v>
      </c>
      <c r="J675" s="13" t="s">
        <v>13</v>
      </c>
      <c r="K675" s="13"/>
      <c r="L675" s="13" t="s">
        <v>654</v>
      </c>
      <c r="M675" s="13" t="s">
        <v>5460</v>
      </c>
      <c r="N675" s="13" t="s">
        <v>13</v>
      </c>
      <c r="O675" s="13" t="s">
        <v>4926</v>
      </c>
      <c r="P675" s="13" t="s">
        <v>38</v>
      </c>
      <c r="Q675" s="13" t="s">
        <v>4360</v>
      </c>
      <c r="R675" s="44"/>
      <c r="S675" s="90" t="s">
        <v>4399</v>
      </c>
      <c r="T675" s="18" t="s">
        <v>16</v>
      </c>
      <c r="U675" s="112" t="s">
        <v>4374</v>
      </c>
    </row>
    <row r="676" spans="1:21" s="103" customFormat="1" x14ac:dyDescent="0.3">
      <c r="A676" s="4" t="str">
        <f t="shared" si="106"/>
        <v>NiN-3.0-V-A-N-LM-GE-W-DK-02</v>
      </c>
      <c r="B676" s="67" t="str">
        <f t="shared" si="107"/>
        <v>LM-DK-SO1_02</v>
      </c>
      <c r="C676" s="8" t="s">
        <v>7</v>
      </c>
      <c r="D676" s="9" t="s">
        <v>14</v>
      </c>
      <c r="E676" s="8" t="s">
        <v>0</v>
      </c>
      <c r="F676" s="11" t="s">
        <v>8</v>
      </c>
      <c r="G676" s="11" t="s">
        <v>9</v>
      </c>
      <c r="H676" s="11" t="s">
        <v>4094</v>
      </c>
      <c r="I676" s="11" t="s">
        <v>75</v>
      </c>
      <c r="J676" s="13" t="s">
        <v>13</v>
      </c>
      <c r="K676" s="13"/>
      <c r="L676" s="13" t="s">
        <v>654</v>
      </c>
      <c r="M676" s="13" t="s">
        <v>5460</v>
      </c>
      <c r="N676" s="13" t="s">
        <v>13</v>
      </c>
      <c r="O676" s="13" t="s">
        <v>4926</v>
      </c>
      <c r="P676" s="13" t="s">
        <v>132</v>
      </c>
      <c r="Q676" s="13" t="s">
        <v>4361</v>
      </c>
      <c r="R676" s="44"/>
      <c r="S676" s="90" t="s">
        <v>4400</v>
      </c>
      <c r="T676" s="18" t="s">
        <v>16</v>
      </c>
      <c r="U676" s="112" t="s">
        <v>4375</v>
      </c>
    </row>
    <row r="677" spans="1:21" s="103" customFormat="1" x14ac:dyDescent="0.3">
      <c r="A677" s="4" t="str">
        <f t="shared" si="106"/>
        <v>NiN-3.0-V-A-N-LM-GE-W-DK-03</v>
      </c>
      <c r="B677" s="67" t="str">
        <f t="shared" si="107"/>
        <v>LM-DK-SO1_03</v>
      </c>
      <c r="C677" s="8" t="s">
        <v>7</v>
      </c>
      <c r="D677" s="9" t="s">
        <v>14</v>
      </c>
      <c r="E677" s="8" t="s">
        <v>0</v>
      </c>
      <c r="F677" s="11" t="s">
        <v>8</v>
      </c>
      <c r="G677" s="11" t="s">
        <v>9</v>
      </c>
      <c r="H677" s="11" t="s">
        <v>4094</v>
      </c>
      <c r="I677" s="11" t="s">
        <v>75</v>
      </c>
      <c r="J677" s="13" t="s">
        <v>13</v>
      </c>
      <c r="K677" s="13"/>
      <c r="L677" s="13" t="s">
        <v>654</v>
      </c>
      <c r="M677" s="13" t="s">
        <v>5460</v>
      </c>
      <c r="N677" s="13" t="s">
        <v>13</v>
      </c>
      <c r="O677" s="13" t="s">
        <v>4926</v>
      </c>
      <c r="P677" s="13" t="s">
        <v>111</v>
      </c>
      <c r="Q677" s="13" t="s">
        <v>4362</v>
      </c>
      <c r="R677" s="44"/>
      <c r="S677" s="90" t="s">
        <v>4401</v>
      </c>
      <c r="T677" s="18" t="s">
        <v>16</v>
      </c>
      <c r="U677" s="112" t="s">
        <v>4376</v>
      </c>
    </row>
    <row r="678" spans="1:21" s="103" customFormat="1" x14ac:dyDescent="0.3">
      <c r="A678" s="4" t="str">
        <f t="shared" si="106"/>
        <v>NiN-3.0-V-A-N-LM-GE-W-DK-04</v>
      </c>
      <c r="B678" s="67" t="str">
        <f t="shared" si="107"/>
        <v>LM-DK-SO1_04</v>
      </c>
      <c r="C678" s="8" t="s">
        <v>7</v>
      </c>
      <c r="D678" s="9" t="s">
        <v>14</v>
      </c>
      <c r="E678" s="8" t="s">
        <v>0</v>
      </c>
      <c r="F678" s="11" t="s">
        <v>8</v>
      </c>
      <c r="G678" s="11" t="s">
        <v>9</v>
      </c>
      <c r="H678" s="11" t="s">
        <v>4094</v>
      </c>
      <c r="I678" s="11" t="s">
        <v>75</v>
      </c>
      <c r="J678" s="13" t="s">
        <v>13</v>
      </c>
      <c r="K678" s="13"/>
      <c r="L678" s="13" t="s">
        <v>654</v>
      </c>
      <c r="M678" s="13" t="s">
        <v>5460</v>
      </c>
      <c r="N678" s="13" t="s">
        <v>13</v>
      </c>
      <c r="O678" s="13" t="s">
        <v>4926</v>
      </c>
      <c r="P678" s="13" t="s">
        <v>135</v>
      </c>
      <c r="Q678" s="13" t="s">
        <v>4363</v>
      </c>
      <c r="R678" s="44"/>
      <c r="S678" s="90" t="s">
        <v>4402</v>
      </c>
      <c r="T678" s="18" t="s">
        <v>16</v>
      </c>
      <c r="U678" s="112" t="s">
        <v>4377</v>
      </c>
    </row>
    <row r="679" spans="1:21" s="103" customFormat="1" x14ac:dyDescent="0.3">
      <c r="A679" s="4" t="str">
        <f t="shared" si="106"/>
        <v>NiN-3.0-V-A-N-LM-GE-W-DK-05</v>
      </c>
      <c r="B679" s="67" t="str">
        <f t="shared" si="107"/>
        <v>LM-DK-SO1_05</v>
      </c>
      <c r="C679" s="8" t="s">
        <v>7</v>
      </c>
      <c r="D679" s="9" t="s">
        <v>14</v>
      </c>
      <c r="E679" s="8" t="s">
        <v>0</v>
      </c>
      <c r="F679" s="11" t="s">
        <v>8</v>
      </c>
      <c r="G679" s="11" t="s">
        <v>9</v>
      </c>
      <c r="H679" s="11" t="s">
        <v>4094</v>
      </c>
      <c r="I679" s="11" t="s">
        <v>75</v>
      </c>
      <c r="J679" s="13" t="s">
        <v>13</v>
      </c>
      <c r="K679" s="13"/>
      <c r="L679" s="13" t="s">
        <v>654</v>
      </c>
      <c r="M679" s="13" t="s">
        <v>5460</v>
      </c>
      <c r="N679" s="13" t="s">
        <v>13</v>
      </c>
      <c r="O679" s="13" t="s">
        <v>4926</v>
      </c>
      <c r="P679" s="13" t="s">
        <v>136</v>
      </c>
      <c r="Q679" s="13" t="s">
        <v>657</v>
      </c>
      <c r="R679" s="44"/>
      <c r="S679" s="90" t="s">
        <v>4403</v>
      </c>
      <c r="T679" s="18" t="s">
        <v>16</v>
      </c>
      <c r="U679" s="112" t="s">
        <v>4378</v>
      </c>
    </row>
    <row r="680" spans="1:21" s="103" customFormat="1" x14ac:dyDescent="0.3">
      <c r="A680" s="4" t="str">
        <f t="shared" si="106"/>
        <v>NiN-3.0-V-A-N-LM-GE-W-DK-06</v>
      </c>
      <c r="B680" s="67" t="str">
        <f t="shared" si="107"/>
        <v>LM-DK-SO1_06</v>
      </c>
      <c r="C680" s="8" t="s">
        <v>7</v>
      </c>
      <c r="D680" s="9" t="s">
        <v>14</v>
      </c>
      <c r="E680" s="8" t="s">
        <v>0</v>
      </c>
      <c r="F680" s="11" t="s">
        <v>8</v>
      </c>
      <c r="G680" s="11" t="s">
        <v>9</v>
      </c>
      <c r="H680" s="11" t="s">
        <v>4094</v>
      </c>
      <c r="I680" s="11" t="s">
        <v>75</v>
      </c>
      <c r="J680" s="13" t="s">
        <v>13</v>
      </c>
      <c r="K680" s="13"/>
      <c r="L680" s="13" t="s">
        <v>654</v>
      </c>
      <c r="M680" s="13" t="s">
        <v>5460</v>
      </c>
      <c r="N680" s="13" t="s">
        <v>13</v>
      </c>
      <c r="O680" s="13" t="s">
        <v>4926</v>
      </c>
      <c r="P680" s="13" t="s">
        <v>137</v>
      </c>
      <c r="Q680" s="13" t="s">
        <v>658</v>
      </c>
      <c r="R680" s="44"/>
      <c r="S680" s="90" t="s">
        <v>675</v>
      </c>
      <c r="T680" s="18" t="s">
        <v>16</v>
      </c>
      <c r="U680" s="112" t="s">
        <v>4379</v>
      </c>
    </row>
    <row r="681" spans="1:21" s="103" customFormat="1" x14ac:dyDescent="0.3">
      <c r="A681" s="4" t="str">
        <f t="shared" si="106"/>
        <v>NiN-3.0-V-A-N-LM-GE-W-DK-07</v>
      </c>
      <c r="B681" s="67" t="str">
        <f t="shared" si="107"/>
        <v>LM-DK-SO1_07</v>
      </c>
      <c r="C681" s="8" t="s">
        <v>7</v>
      </c>
      <c r="D681" s="9" t="s">
        <v>14</v>
      </c>
      <c r="E681" s="8" t="s">
        <v>0</v>
      </c>
      <c r="F681" s="11" t="s">
        <v>8</v>
      </c>
      <c r="G681" s="11" t="s">
        <v>9</v>
      </c>
      <c r="H681" s="11" t="s">
        <v>4094</v>
      </c>
      <c r="I681" s="11" t="s">
        <v>75</v>
      </c>
      <c r="J681" s="13" t="s">
        <v>13</v>
      </c>
      <c r="K681" s="13"/>
      <c r="L681" s="13" t="s">
        <v>654</v>
      </c>
      <c r="M681" s="13" t="s">
        <v>5460</v>
      </c>
      <c r="N681" s="13" t="s">
        <v>13</v>
      </c>
      <c r="O681" s="13" t="s">
        <v>4926</v>
      </c>
      <c r="P681" s="13" t="s">
        <v>116</v>
      </c>
      <c r="Q681" s="13" t="s">
        <v>659</v>
      </c>
      <c r="R681" s="44"/>
      <c r="S681" s="90" t="s">
        <v>4404</v>
      </c>
      <c r="T681" s="18" t="s">
        <v>16</v>
      </c>
      <c r="U681" s="112" t="s">
        <v>4380</v>
      </c>
    </row>
    <row r="682" spans="1:21" s="103" customFormat="1" x14ac:dyDescent="0.3">
      <c r="A682" s="4" t="str">
        <f t="shared" si="106"/>
        <v>NiN-3.0-V-A-N-LM-GE-W-DK-08</v>
      </c>
      <c r="B682" s="67" t="str">
        <f t="shared" si="107"/>
        <v>LM-DK-SO1_08</v>
      </c>
      <c r="C682" s="8" t="s">
        <v>7</v>
      </c>
      <c r="D682" s="9" t="s">
        <v>14</v>
      </c>
      <c r="E682" s="8" t="s">
        <v>0</v>
      </c>
      <c r="F682" s="11" t="s">
        <v>8</v>
      </c>
      <c r="G682" s="11" t="s">
        <v>9</v>
      </c>
      <c r="H682" s="11" t="s">
        <v>4094</v>
      </c>
      <c r="I682" s="11" t="s">
        <v>75</v>
      </c>
      <c r="J682" s="13" t="s">
        <v>13</v>
      </c>
      <c r="K682" s="13"/>
      <c r="L682" s="13" t="s">
        <v>654</v>
      </c>
      <c r="M682" s="13" t="s">
        <v>5460</v>
      </c>
      <c r="N682" s="13" t="s">
        <v>13</v>
      </c>
      <c r="O682" s="13" t="s">
        <v>4926</v>
      </c>
      <c r="P682" s="13" t="s">
        <v>175</v>
      </c>
      <c r="Q682" s="13" t="s">
        <v>4364</v>
      </c>
      <c r="R682" s="44"/>
      <c r="S682" s="90" t="s">
        <v>4405</v>
      </c>
      <c r="T682" s="18" t="s">
        <v>16</v>
      </c>
      <c r="U682" s="112" t="s">
        <v>4381</v>
      </c>
    </row>
    <row r="683" spans="1:21" s="103" customFormat="1" x14ac:dyDescent="0.3">
      <c r="A683" s="4" t="str">
        <f t="shared" si="106"/>
        <v>NiN-3.0-V-A-N-LM-GE-W-DK-09</v>
      </c>
      <c r="B683" s="67" t="str">
        <f t="shared" si="107"/>
        <v>LM-DK-SO1_09</v>
      </c>
      <c r="C683" s="8" t="s">
        <v>7</v>
      </c>
      <c r="D683" s="9" t="s">
        <v>14</v>
      </c>
      <c r="E683" s="8" t="s">
        <v>0</v>
      </c>
      <c r="F683" s="11" t="s">
        <v>8</v>
      </c>
      <c r="G683" s="11" t="s">
        <v>9</v>
      </c>
      <c r="H683" s="11" t="s">
        <v>4094</v>
      </c>
      <c r="I683" s="11" t="s">
        <v>75</v>
      </c>
      <c r="J683" s="13" t="s">
        <v>13</v>
      </c>
      <c r="K683" s="13"/>
      <c r="L683" s="13" t="s">
        <v>654</v>
      </c>
      <c r="M683" s="13" t="s">
        <v>5460</v>
      </c>
      <c r="N683" s="13" t="s">
        <v>13</v>
      </c>
      <c r="O683" s="13" t="s">
        <v>4926</v>
      </c>
      <c r="P683" s="13" t="s">
        <v>337</v>
      </c>
      <c r="Q683" s="13" t="s">
        <v>4365</v>
      </c>
      <c r="R683" s="44"/>
      <c r="S683" s="90" t="s">
        <v>4406</v>
      </c>
      <c r="T683" s="18" t="s">
        <v>16</v>
      </c>
      <c r="U683" s="112" t="s">
        <v>4382</v>
      </c>
    </row>
    <row r="684" spans="1:21" s="103" customFormat="1" x14ac:dyDescent="0.3">
      <c r="A684" s="4" t="str">
        <f t="shared" si="106"/>
        <v>NiN-3.0-V-A-N-LM-GE-W-DK-10</v>
      </c>
      <c r="B684" s="67" t="str">
        <f t="shared" si="107"/>
        <v>LM-DK-SO1_10</v>
      </c>
      <c r="C684" s="8" t="s">
        <v>7</v>
      </c>
      <c r="D684" s="9" t="s">
        <v>14</v>
      </c>
      <c r="E684" s="8" t="s">
        <v>0</v>
      </c>
      <c r="F684" s="11" t="s">
        <v>8</v>
      </c>
      <c r="G684" s="11" t="s">
        <v>9</v>
      </c>
      <c r="H684" s="11" t="s">
        <v>4094</v>
      </c>
      <c r="I684" s="11" t="s">
        <v>75</v>
      </c>
      <c r="J684" s="13" t="s">
        <v>13</v>
      </c>
      <c r="K684" s="13"/>
      <c r="L684" s="13" t="s">
        <v>654</v>
      </c>
      <c r="M684" s="13" t="s">
        <v>5460</v>
      </c>
      <c r="N684" s="13" t="s">
        <v>13</v>
      </c>
      <c r="O684" s="13" t="s">
        <v>4926</v>
      </c>
      <c r="P684" s="13" t="s">
        <v>338</v>
      </c>
      <c r="Q684" s="13" t="s">
        <v>660</v>
      </c>
      <c r="R684" s="44"/>
      <c r="S684" s="90" t="s">
        <v>4407</v>
      </c>
      <c r="T684" s="18" t="s">
        <v>16</v>
      </c>
      <c r="U684" s="112" t="s">
        <v>4383</v>
      </c>
    </row>
    <row r="685" spans="1:21" s="103" customFormat="1" x14ac:dyDescent="0.3">
      <c r="A685" s="4" t="str">
        <f t="shared" si="106"/>
        <v>NiN-3.0-V-A-N-LM-GE-W-DK-11</v>
      </c>
      <c r="B685" s="67" t="str">
        <f t="shared" si="107"/>
        <v>LM-DK-SO1_11</v>
      </c>
      <c r="C685" s="8" t="s">
        <v>7</v>
      </c>
      <c r="D685" s="9" t="s">
        <v>14</v>
      </c>
      <c r="E685" s="8" t="s">
        <v>0</v>
      </c>
      <c r="F685" s="11" t="s">
        <v>8</v>
      </c>
      <c r="G685" s="11" t="s">
        <v>9</v>
      </c>
      <c r="H685" s="11" t="s">
        <v>4094</v>
      </c>
      <c r="I685" s="11" t="s">
        <v>75</v>
      </c>
      <c r="J685" s="13" t="s">
        <v>13</v>
      </c>
      <c r="K685" s="13"/>
      <c r="L685" s="13" t="s">
        <v>654</v>
      </c>
      <c r="M685" s="13" t="s">
        <v>5460</v>
      </c>
      <c r="N685" s="13" t="s">
        <v>13</v>
      </c>
      <c r="O685" s="13" t="s">
        <v>4926</v>
      </c>
      <c r="P685" s="13" t="s">
        <v>339</v>
      </c>
      <c r="Q685" s="13" t="s">
        <v>661</v>
      </c>
      <c r="R685" s="44"/>
      <c r="S685" s="90" t="s">
        <v>678</v>
      </c>
      <c r="T685" s="18" t="s">
        <v>16</v>
      </c>
      <c r="U685" s="112" t="s">
        <v>4384</v>
      </c>
    </row>
    <row r="686" spans="1:21" s="103" customFormat="1" x14ac:dyDescent="0.3">
      <c r="A686" s="4" t="str">
        <f t="shared" si="106"/>
        <v>NiN-3.0-V-A-N-LM-GE-W-DK-12</v>
      </c>
      <c r="B686" s="67" t="str">
        <f t="shared" si="107"/>
        <v>LM-DK-SO1_12</v>
      </c>
      <c r="C686" s="8" t="s">
        <v>7</v>
      </c>
      <c r="D686" s="9" t="s">
        <v>14</v>
      </c>
      <c r="E686" s="8" t="s">
        <v>0</v>
      </c>
      <c r="F686" s="11" t="s">
        <v>8</v>
      </c>
      <c r="G686" s="11" t="s">
        <v>9</v>
      </c>
      <c r="H686" s="11" t="s">
        <v>4094</v>
      </c>
      <c r="I686" s="11" t="s">
        <v>75</v>
      </c>
      <c r="J686" s="13" t="s">
        <v>13</v>
      </c>
      <c r="K686" s="13"/>
      <c r="L686" s="13" t="s">
        <v>654</v>
      </c>
      <c r="M686" s="13" t="s">
        <v>5460</v>
      </c>
      <c r="N686" s="13" t="s">
        <v>13</v>
      </c>
      <c r="O686" s="13" t="s">
        <v>4926</v>
      </c>
      <c r="P686" s="13" t="s">
        <v>340</v>
      </c>
      <c r="Q686" s="13" t="s">
        <v>662</v>
      </c>
      <c r="R686" s="44"/>
      <c r="S686" s="90" t="s">
        <v>4408</v>
      </c>
      <c r="T686" s="18" t="s">
        <v>16</v>
      </c>
      <c r="U686" s="112" t="s">
        <v>4385</v>
      </c>
    </row>
    <row r="687" spans="1:21" s="103" customFormat="1" x14ac:dyDescent="0.3">
      <c r="A687" s="4" t="str">
        <f t="shared" si="106"/>
        <v>NiN-3.0-V-A-N-LM-GE-W-DK-13</v>
      </c>
      <c r="B687" s="67" t="str">
        <f t="shared" si="107"/>
        <v>LM-DK-SO1_13</v>
      </c>
      <c r="C687" s="8" t="s">
        <v>7</v>
      </c>
      <c r="D687" s="9" t="s">
        <v>14</v>
      </c>
      <c r="E687" s="8" t="s">
        <v>0</v>
      </c>
      <c r="F687" s="11" t="s">
        <v>8</v>
      </c>
      <c r="G687" s="11" t="s">
        <v>9</v>
      </c>
      <c r="H687" s="11" t="s">
        <v>4094</v>
      </c>
      <c r="I687" s="11" t="s">
        <v>75</v>
      </c>
      <c r="J687" s="13" t="s">
        <v>13</v>
      </c>
      <c r="K687" s="13"/>
      <c r="L687" s="13" t="s">
        <v>654</v>
      </c>
      <c r="M687" s="13" t="s">
        <v>5460</v>
      </c>
      <c r="N687" s="13" t="s">
        <v>13</v>
      </c>
      <c r="O687" s="13" t="s">
        <v>4926</v>
      </c>
      <c r="P687" s="13" t="s">
        <v>341</v>
      </c>
      <c r="Q687" s="13" t="s">
        <v>2437</v>
      </c>
      <c r="R687" s="44"/>
      <c r="S687" s="90" t="s">
        <v>2438</v>
      </c>
      <c r="T687" s="18" t="s">
        <v>16</v>
      </c>
      <c r="U687" s="112" t="s">
        <v>4386</v>
      </c>
    </row>
    <row r="688" spans="1:21" s="103" customFormat="1" x14ac:dyDescent="0.3">
      <c r="A688" s="4" t="str">
        <f t="shared" si="106"/>
        <v>NiN-3.0-V-A-N-LM-GE-W-DK-14</v>
      </c>
      <c r="B688" s="67" t="str">
        <f t="shared" si="107"/>
        <v>LM-DK-SO1_14</v>
      </c>
      <c r="C688" s="8" t="s">
        <v>7</v>
      </c>
      <c r="D688" s="9" t="s">
        <v>14</v>
      </c>
      <c r="E688" s="8" t="s">
        <v>0</v>
      </c>
      <c r="F688" s="11" t="s">
        <v>8</v>
      </c>
      <c r="G688" s="11" t="s">
        <v>9</v>
      </c>
      <c r="H688" s="11" t="s">
        <v>4094</v>
      </c>
      <c r="I688" s="11" t="s">
        <v>75</v>
      </c>
      <c r="J688" s="13" t="s">
        <v>13</v>
      </c>
      <c r="K688" s="13"/>
      <c r="L688" s="13" t="s">
        <v>654</v>
      </c>
      <c r="M688" s="13" t="s">
        <v>5460</v>
      </c>
      <c r="N688" s="13" t="s">
        <v>13</v>
      </c>
      <c r="O688" s="13" t="s">
        <v>4926</v>
      </c>
      <c r="P688" s="13">
        <v>14</v>
      </c>
      <c r="Q688" s="13" t="s">
        <v>4366</v>
      </c>
      <c r="R688" s="44"/>
      <c r="S688" s="90" t="s">
        <v>4409</v>
      </c>
      <c r="T688" s="18" t="s">
        <v>16</v>
      </c>
      <c r="U688" s="112" t="s">
        <v>4387</v>
      </c>
    </row>
    <row r="689" spans="1:21" s="103" customFormat="1" x14ac:dyDescent="0.3">
      <c r="A689" s="4" t="str">
        <f t="shared" si="106"/>
        <v>NiN-3.0-V-A-N-LM-GE-W-DK-15</v>
      </c>
      <c r="B689" s="67" t="str">
        <f t="shared" si="107"/>
        <v>LM-DK-SO1_15</v>
      </c>
      <c r="C689" s="8" t="s">
        <v>7</v>
      </c>
      <c r="D689" s="9" t="s">
        <v>14</v>
      </c>
      <c r="E689" s="8" t="s">
        <v>0</v>
      </c>
      <c r="F689" s="11" t="s">
        <v>8</v>
      </c>
      <c r="G689" s="11" t="s">
        <v>9</v>
      </c>
      <c r="H689" s="11" t="s">
        <v>4094</v>
      </c>
      <c r="I689" s="11" t="s">
        <v>75</v>
      </c>
      <c r="J689" s="13" t="s">
        <v>13</v>
      </c>
      <c r="K689" s="13"/>
      <c r="L689" s="13" t="s">
        <v>654</v>
      </c>
      <c r="M689" s="13" t="s">
        <v>5460</v>
      </c>
      <c r="N689" s="13" t="s">
        <v>13</v>
      </c>
      <c r="O689" s="13" t="s">
        <v>4926</v>
      </c>
      <c r="P689" s="13">
        <v>15</v>
      </c>
      <c r="Q689" s="13" t="s">
        <v>663</v>
      </c>
      <c r="R689" s="44"/>
      <c r="S689" s="90" t="s">
        <v>4410</v>
      </c>
      <c r="T689" s="18" t="s">
        <v>16</v>
      </c>
      <c r="U689" s="112" t="s">
        <v>4388</v>
      </c>
    </row>
    <row r="690" spans="1:21" s="103" customFormat="1" x14ac:dyDescent="0.3">
      <c r="A690" s="4" t="str">
        <f t="shared" si="106"/>
        <v>NiN-3.0-V-A-N-LM-GE-W-DK-16</v>
      </c>
      <c r="B690" s="67" t="str">
        <f t="shared" si="107"/>
        <v>LM-DK-SO1_16</v>
      </c>
      <c r="C690" s="8" t="s">
        <v>7</v>
      </c>
      <c r="D690" s="9" t="s">
        <v>14</v>
      </c>
      <c r="E690" s="8" t="s">
        <v>0</v>
      </c>
      <c r="F690" s="11" t="s">
        <v>8</v>
      </c>
      <c r="G690" s="11" t="s">
        <v>9</v>
      </c>
      <c r="H690" s="11" t="s">
        <v>4094</v>
      </c>
      <c r="I690" s="11" t="s">
        <v>75</v>
      </c>
      <c r="J690" s="13" t="s">
        <v>13</v>
      </c>
      <c r="K690" s="13"/>
      <c r="L690" s="13" t="s">
        <v>654</v>
      </c>
      <c r="M690" s="13" t="s">
        <v>5460</v>
      </c>
      <c r="N690" s="13" t="s">
        <v>13</v>
      </c>
      <c r="O690" s="13" t="s">
        <v>4926</v>
      </c>
      <c r="P690" s="13">
        <v>16</v>
      </c>
      <c r="Q690" s="13" t="s">
        <v>664</v>
      </c>
      <c r="R690" s="44"/>
      <c r="S690" s="90" t="s">
        <v>681</v>
      </c>
      <c r="T690" s="18" t="s">
        <v>16</v>
      </c>
      <c r="U690" s="112" t="s">
        <v>4389</v>
      </c>
    </row>
    <row r="691" spans="1:21" s="103" customFormat="1" x14ac:dyDescent="0.3">
      <c r="A691" s="4" t="str">
        <f t="shared" si="106"/>
        <v>NiN-3.0-V-A-N-LM-GE-W-DK-17</v>
      </c>
      <c r="B691" s="67" t="str">
        <f t="shared" si="107"/>
        <v>LM-DK-SO1_17</v>
      </c>
      <c r="C691" s="8" t="s">
        <v>7</v>
      </c>
      <c r="D691" s="9" t="s">
        <v>14</v>
      </c>
      <c r="E691" s="8" t="s">
        <v>0</v>
      </c>
      <c r="F691" s="11" t="s">
        <v>8</v>
      </c>
      <c r="G691" s="11" t="s">
        <v>9</v>
      </c>
      <c r="H691" s="11" t="s">
        <v>4094</v>
      </c>
      <c r="I691" s="11" t="s">
        <v>75</v>
      </c>
      <c r="J691" s="13" t="s">
        <v>13</v>
      </c>
      <c r="K691" s="13"/>
      <c r="L691" s="13" t="s">
        <v>654</v>
      </c>
      <c r="M691" s="13" t="s">
        <v>5460</v>
      </c>
      <c r="N691" s="13" t="s">
        <v>13</v>
      </c>
      <c r="O691" s="13" t="s">
        <v>4926</v>
      </c>
      <c r="P691" s="13">
        <v>17</v>
      </c>
      <c r="Q691" s="13" t="s">
        <v>665</v>
      </c>
      <c r="R691" s="44"/>
      <c r="S691" s="90" t="s">
        <v>4411</v>
      </c>
      <c r="T691" s="18" t="s">
        <v>16</v>
      </c>
      <c r="U691" s="112" t="s">
        <v>4390</v>
      </c>
    </row>
    <row r="692" spans="1:21" s="103" customFormat="1" x14ac:dyDescent="0.3">
      <c r="A692" s="4" t="str">
        <f t="shared" si="106"/>
        <v>NiN-3.0-V-A-N-LM-GE-W-DK-18</v>
      </c>
      <c r="B692" s="67" t="str">
        <f t="shared" si="107"/>
        <v>LM-DK-SO1_18</v>
      </c>
      <c r="C692" s="8" t="s">
        <v>7</v>
      </c>
      <c r="D692" s="9" t="s">
        <v>14</v>
      </c>
      <c r="E692" s="8" t="s">
        <v>0</v>
      </c>
      <c r="F692" s="11" t="s">
        <v>8</v>
      </c>
      <c r="G692" s="11" t="s">
        <v>9</v>
      </c>
      <c r="H692" s="11" t="s">
        <v>4094</v>
      </c>
      <c r="I692" s="11" t="s">
        <v>75</v>
      </c>
      <c r="J692" s="13" t="s">
        <v>13</v>
      </c>
      <c r="K692" s="13"/>
      <c r="L692" s="13" t="s">
        <v>654</v>
      </c>
      <c r="M692" s="13" t="s">
        <v>5460</v>
      </c>
      <c r="N692" s="13" t="s">
        <v>13</v>
      </c>
      <c r="O692" s="13" t="s">
        <v>4926</v>
      </c>
      <c r="P692" s="13">
        <v>18</v>
      </c>
      <c r="Q692" s="13" t="s">
        <v>4367</v>
      </c>
      <c r="R692" s="44"/>
      <c r="S692" s="90" t="s">
        <v>4412</v>
      </c>
      <c r="T692" s="18" t="s">
        <v>16</v>
      </c>
      <c r="U692" s="112" t="s">
        <v>4391</v>
      </c>
    </row>
    <row r="693" spans="1:21" s="103" customFormat="1" x14ac:dyDescent="0.3">
      <c r="A693" s="4" t="str">
        <f t="shared" si="106"/>
        <v>NiN-3.0-V-A-N-LM-GE-W-DK-19</v>
      </c>
      <c r="B693" s="67" t="str">
        <f t="shared" si="107"/>
        <v>LM-DK-SO1_19</v>
      </c>
      <c r="C693" s="8" t="s">
        <v>7</v>
      </c>
      <c r="D693" s="9" t="s">
        <v>14</v>
      </c>
      <c r="E693" s="8" t="s">
        <v>0</v>
      </c>
      <c r="F693" s="11" t="s">
        <v>8</v>
      </c>
      <c r="G693" s="11" t="s">
        <v>9</v>
      </c>
      <c r="H693" s="11" t="s">
        <v>4094</v>
      </c>
      <c r="I693" s="11" t="s">
        <v>75</v>
      </c>
      <c r="J693" s="13" t="s">
        <v>13</v>
      </c>
      <c r="K693" s="13"/>
      <c r="L693" s="13" t="s">
        <v>654</v>
      </c>
      <c r="M693" s="13" t="s">
        <v>5460</v>
      </c>
      <c r="N693" s="13" t="s">
        <v>13</v>
      </c>
      <c r="O693" s="13" t="s">
        <v>4926</v>
      </c>
      <c r="P693" s="13">
        <v>19</v>
      </c>
      <c r="Q693" s="13" t="s">
        <v>4368</v>
      </c>
      <c r="R693" s="44"/>
      <c r="S693" s="90" t="s">
        <v>683</v>
      </c>
      <c r="T693" s="18" t="s">
        <v>16</v>
      </c>
      <c r="U693" s="112" t="s">
        <v>4392</v>
      </c>
    </row>
    <row r="694" spans="1:21" s="103" customFormat="1" x14ac:dyDescent="0.3">
      <c r="A694" s="4" t="str">
        <f t="shared" si="106"/>
        <v>NiN-3.0-V-A-N-LM-GE-W-DK-20</v>
      </c>
      <c r="B694" s="67" t="str">
        <f t="shared" si="107"/>
        <v>LM-DK-SO1_20</v>
      </c>
      <c r="C694" s="8" t="s">
        <v>7</v>
      </c>
      <c r="D694" s="9" t="s">
        <v>14</v>
      </c>
      <c r="E694" s="8" t="s">
        <v>0</v>
      </c>
      <c r="F694" s="11" t="s">
        <v>8</v>
      </c>
      <c r="G694" s="11" t="s">
        <v>9</v>
      </c>
      <c r="H694" s="11" t="s">
        <v>4094</v>
      </c>
      <c r="I694" s="11" t="s">
        <v>75</v>
      </c>
      <c r="J694" s="13" t="s">
        <v>13</v>
      </c>
      <c r="K694" s="13"/>
      <c r="L694" s="13" t="s">
        <v>654</v>
      </c>
      <c r="M694" s="13" t="s">
        <v>5460</v>
      </c>
      <c r="N694" s="13" t="s">
        <v>13</v>
      </c>
      <c r="O694" s="13" t="s">
        <v>4926</v>
      </c>
      <c r="P694" s="13">
        <v>20</v>
      </c>
      <c r="Q694" s="13" t="s">
        <v>4369</v>
      </c>
      <c r="R694" s="44"/>
      <c r="S694" s="90" t="s">
        <v>684</v>
      </c>
      <c r="T694" s="18" t="s">
        <v>16</v>
      </c>
      <c r="U694" s="112" t="s">
        <v>4393</v>
      </c>
    </row>
    <row r="695" spans="1:21" s="103" customFormat="1" x14ac:dyDescent="0.3">
      <c r="A695" s="4" t="str">
        <f t="shared" si="106"/>
        <v>NiN-3.0-V-A-N-LM-GE-W-DK-21</v>
      </c>
      <c r="B695" s="67" t="str">
        <f t="shared" si="107"/>
        <v>LM-DK-SO1_21</v>
      </c>
      <c r="C695" s="8" t="s">
        <v>7</v>
      </c>
      <c r="D695" s="9" t="s">
        <v>14</v>
      </c>
      <c r="E695" s="8" t="s">
        <v>0</v>
      </c>
      <c r="F695" s="11" t="s">
        <v>8</v>
      </c>
      <c r="G695" s="11" t="s">
        <v>9</v>
      </c>
      <c r="H695" s="11" t="s">
        <v>4094</v>
      </c>
      <c r="I695" s="11" t="s">
        <v>75</v>
      </c>
      <c r="J695" s="13" t="s">
        <v>13</v>
      </c>
      <c r="K695" s="13"/>
      <c r="L695" s="13" t="s">
        <v>654</v>
      </c>
      <c r="M695" s="13" t="s">
        <v>5460</v>
      </c>
      <c r="N695" s="13" t="s">
        <v>13</v>
      </c>
      <c r="O695" s="13" t="s">
        <v>4926</v>
      </c>
      <c r="P695" s="13">
        <v>21</v>
      </c>
      <c r="Q695" s="13" t="s">
        <v>668</v>
      </c>
      <c r="R695" s="44"/>
      <c r="S695" s="90" t="s">
        <v>685</v>
      </c>
      <c r="T695" s="18" t="s">
        <v>16</v>
      </c>
      <c r="U695" s="112" t="s">
        <v>4394</v>
      </c>
    </row>
    <row r="696" spans="1:21" s="103" customFormat="1" x14ac:dyDescent="0.3">
      <c r="A696" s="4" t="str">
        <f t="shared" si="106"/>
        <v>NiN-3.0-V-A-N-LM-GE-W-DK-22</v>
      </c>
      <c r="B696" s="67" t="str">
        <f t="shared" si="107"/>
        <v>LM-DK-SO1_22</v>
      </c>
      <c r="C696" s="8" t="s">
        <v>7</v>
      </c>
      <c r="D696" s="9" t="s">
        <v>14</v>
      </c>
      <c r="E696" s="8" t="s">
        <v>0</v>
      </c>
      <c r="F696" s="11" t="s">
        <v>8</v>
      </c>
      <c r="G696" s="11" t="s">
        <v>9</v>
      </c>
      <c r="H696" s="11" t="s">
        <v>4094</v>
      </c>
      <c r="I696" s="11" t="s">
        <v>75</v>
      </c>
      <c r="J696" s="13" t="s">
        <v>13</v>
      </c>
      <c r="K696" s="13"/>
      <c r="L696" s="13" t="s">
        <v>654</v>
      </c>
      <c r="M696" s="13" t="s">
        <v>5460</v>
      </c>
      <c r="N696" s="13" t="s">
        <v>13</v>
      </c>
      <c r="O696" s="13" t="s">
        <v>4926</v>
      </c>
      <c r="P696" s="13">
        <v>22</v>
      </c>
      <c r="Q696" s="13" t="s">
        <v>4370</v>
      </c>
      <c r="R696" s="44"/>
      <c r="S696" s="90" t="s">
        <v>4413</v>
      </c>
      <c r="T696" s="18" t="s">
        <v>16</v>
      </c>
      <c r="U696" s="112" t="s">
        <v>4395</v>
      </c>
    </row>
    <row r="697" spans="1:21" s="103" customFormat="1" x14ac:dyDescent="0.3">
      <c r="A697" s="4" t="str">
        <f t="shared" si="106"/>
        <v>NiN-3.0-V-A-N-LM-GE-W-DK-23</v>
      </c>
      <c r="B697" s="67" t="str">
        <f t="shared" si="107"/>
        <v>LM-DK-SO1_23</v>
      </c>
      <c r="C697" s="8" t="s">
        <v>7</v>
      </c>
      <c r="D697" s="9" t="s">
        <v>14</v>
      </c>
      <c r="E697" s="8" t="s">
        <v>0</v>
      </c>
      <c r="F697" s="11" t="s">
        <v>8</v>
      </c>
      <c r="G697" s="11" t="s">
        <v>9</v>
      </c>
      <c r="H697" s="11" t="s">
        <v>4094</v>
      </c>
      <c r="I697" s="11" t="s">
        <v>75</v>
      </c>
      <c r="J697" s="13" t="s">
        <v>13</v>
      </c>
      <c r="K697" s="13"/>
      <c r="L697" s="13" t="s">
        <v>654</v>
      </c>
      <c r="M697" s="13" t="s">
        <v>5460</v>
      </c>
      <c r="N697" s="13" t="s">
        <v>13</v>
      </c>
      <c r="O697" s="13" t="s">
        <v>4926</v>
      </c>
      <c r="P697" s="13">
        <v>23</v>
      </c>
      <c r="Q697" s="13" t="s">
        <v>669</v>
      </c>
      <c r="R697" s="44"/>
      <c r="S697" s="90" t="s">
        <v>4414</v>
      </c>
      <c r="T697" s="18" t="s">
        <v>16</v>
      </c>
      <c r="U697" s="112" t="s">
        <v>4396</v>
      </c>
    </row>
    <row r="698" spans="1:21" s="103" customFormat="1" x14ac:dyDescent="0.3">
      <c r="A698" s="4" t="str">
        <f t="shared" si="106"/>
        <v>NiN-3.0-V-A-N-LM-GE-W-DK-24</v>
      </c>
      <c r="B698" s="67" t="str">
        <f t="shared" si="107"/>
        <v>LM-DK-SO1_24</v>
      </c>
      <c r="C698" s="8" t="s">
        <v>7</v>
      </c>
      <c r="D698" s="9" t="s">
        <v>14</v>
      </c>
      <c r="E698" s="8" t="s">
        <v>0</v>
      </c>
      <c r="F698" s="11" t="s">
        <v>8</v>
      </c>
      <c r="G698" s="11" t="s">
        <v>9</v>
      </c>
      <c r="H698" s="11" t="s">
        <v>4094</v>
      </c>
      <c r="I698" s="11" t="s">
        <v>75</v>
      </c>
      <c r="J698" s="13" t="s">
        <v>13</v>
      </c>
      <c r="K698" s="13"/>
      <c r="L698" s="13" t="s">
        <v>654</v>
      </c>
      <c r="M698" s="13" t="s">
        <v>5460</v>
      </c>
      <c r="N698" s="13" t="s">
        <v>13</v>
      </c>
      <c r="O698" s="13" t="s">
        <v>4926</v>
      </c>
      <c r="P698" s="13">
        <v>24</v>
      </c>
      <c r="Q698" s="13" t="s">
        <v>4371</v>
      </c>
      <c r="R698" s="44"/>
      <c r="S698" s="90" t="s">
        <v>4415</v>
      </c>
      <c r="T698" s="18" t="s">
        <v>16</v>
      </c>
      <c r="U698" s="112" t="s">
        <v>4397</v>
      </c>
    </row>
    <row r="699" spans="1:21" s="103" customFormat="1" x14ac:dyDescent="0.3">
      <c r="A699" s="4" t="str">
        <f t="shared" si="106"/>
        <v>NiN-3.0-V-A-N-LM-GE-W-DK-25</v>
      </c>
      <c r="B699" s="67" t="str">
        <f t="shared" si="107"/>
        <v>LM-DK-SO1_25</v>
      </c>
      <c r="C699" s="8" t="s">
        <v>7</v>
      </c>
      <c r="D699" s="9" t="s">
        <v>14</v>
      </c>
      <c r="E699" s="8" t="s">
        <v>0</v>
      </c>
      <c r="F699" s="11" t="s">
        <v>8</v>
      </c>
      <c r="G699" s="11" t="s">
        <v>9</v>
      </c>
      <c r="H699" s="11" t="s">
        <v>4094</v>
      </c>
      <c r="I699" s="11" t="s">
        <v>75</v>
      </c>
      <c r="J699" s="13" t="s">
        <v>13</v>
      </c>
      <c r="K699" s="13"/>
      <c r="L699" s="13" t="s">
        <v>654</v>
      </c>
      <c r="M699" s="13" t="s">
        <v>5460</v>
      </c>
      <c r="N699" s="13" t="s">
        <v>13</v>
      </c>
      <c r="O699" s="13" t="s">
        <v>4926</v>
      </c>
      <c r="P699" s="13">
        <v>25</v>
      </c>
      <c r="Q699" s="13" t="s">
        <v>4372</v>
      </c>
      <c r="R699" s="44"/>
      <c r="S699" s="90" t="s">
        <v>4416</v>
      </c>
      <c r="T699" s="18" t="s">
        <v>16</v>
      </c>
      <c r="U699" s="112" t="s">
        <v>4398</v>
      </c>
    </row>
    <row r="700" spans="1:21" s="103" customFormat="1" x14ac:dyDescent="0.3">
      <c r="A700" s="4" t="str">
        <f t="shared" si="106"/>
        <v>NiN-3.0-V-A-N-LM-GE-W-DK-26</v>
      </c>
      <c r="B700" s="67" t="str">
        <f t="shared" si="107"/>
        <v>LM-DK-SO1_26</v>
      </c>
      <c r="C700" s="8" t="s">
        <v>7</v>
      </c>
      <c r="D700" s="9" t="s">
        <v>14</v>
      </c>
      <c r="E700" s="8" t="s">
        <v>0</v>
      </c>
      <c r="F700" s="11" t="s">
        <v>8</v>
      </c>
      <c r="G700" s="11" t="s">
        <v>9</v>
      </c>
      <c r="H700" s="11" t="s">
        <v>4094</v>
      </c>
      <c r="I700" s="11" t="s">
        <v>75</v>
      </c>
      <c r="J700" s="13" t="s">
        <v>13</v>
      </c>
      <c r="K700" s="13"/>
      <c r="L700" s="13" t="s">
        <v>654</v>
      </c>
      <c r="M700" s="13" t="s">
        <v>5460</v>
      </c>
      <c r="N700" s="13" t="s">
        <v>13</v>
      </c>
      <c r="O700" s="13" t="s">
        <v>4926</v>
      </c>
      <c r="P700" s="13">
        <v>26</v>
      </c>
      <c r="Q700" s="13" t="s">
        <v>4373</v>
      </c>
      <c r="R700" s="44"/>
      <c r="S700" s="90" t="s">
        <v>687</v>
      </c>
      <c r="T700" s="18" t="s">
        <v>16</v>
      </c>
      <c r="U700" s="113" t="s">
        <v>81</v>
      </c>
    </row>
    <row r="701" spans="1:21" x14ac:dyDescent="0.3">
      <c r="A701" s="26" t="str">
        <f>_xlfn.CONCAT(C701,"-",D701,"-",E701,"-",F701,"-",G701,"-",H701,"-",I701,"-",J701,"-",L701,"-",P701)</f>
        <v>NiN-3.0-V-A-N-LM-GE-W-DK-W</v>
      </c>
      <c r="B701" s="27" t="str">
        <f>_xlfn.CONCAT(H701,"-",L701)</f>
        <v>LM-DK</v>
      </c>
      <c r="C701" s="30" t="s">
        <v>7</v>
      </c>
      <c r="D701" s="32" t="s">
        <v>14</v>
      </c>
      <c r="E701" s="30" t="s">
        <v>0</v>
      </c>
      <c r="F701" s="35" t="s">
        <v>8</v>
      </c>
      <c r="G701" s="35" t="s">
        <v>9</v>
      </c>
      <c r="H701" s="35" t="s">
        <v>4094</v>
      </c>
      <c r="I701" s="35" t="s">
        <v>75</v>
      </c>
      <c r="J701" s="37" t="s">
        <v>13</v>
      </c>
      <c r="K701" s="37"/>
      <c r="L701" s="37" t="s">
        <v>654</v>
      </c>
      <c r="M701" s="37" t="s">
        <v>5461</v>
      </c>
      <c r="N701" s="37" t="s">
        <v>13</v>
      </c>
      <c r="O701" s="37" t="s">
        <v>4927</v>
      </c>
      <c r="P701" s="37" t="s">
        <v>13</v>
      </c>
      <c r="Q701" s="91" t="s">
        <v>13</v>
      </c>
      <c r="R701" s="95" t="s">
        <v>80</v>
      </c>
      <c r="S701" s="42"/>
      <c r="T701" s="42" t="s">
        <v>83</v>
      </c>
      <c r="U701" s="23" t="s">
        <v>4358</v>
      </c>
    </row>
    <row r="702" spans="1:21" x14ac:dyDescent="0.3">
      <c r="A702" s="4" t="str">
        <f>_xlfn.CONCAT(C702,"-",D702,"-",E702,"-",F702,"-",G702,"-",H702,"-",I702,"-",J702,"-",L702,"-",P702)</f>
        <v>NiN-3.0-V-A-N-LM-GE-W-DK-0</v>
      </c>
      <c r="B702" s="67" t="str">
        <f>_xlfn.CONCAT(H702,"-",L702,"-",O702,"_",P702)</f>
        <v>LM-DK-SO2_0</v>
      </c>
      <c r="C702" s="8" t="s">
        <v>7</v>
      </c>
      <c r="D702" s="9" t="s">
        <v>14</v>
      </c>
      <c r="E702" s="8" t="s">
        <v>0</v>
      </c>
      <c r="F702" s="11" t="s">
        <v>8</v>
      </c>
      <c r="G702" s="11" t="s">
        <v>9</v>
      </c>
      <c r="H702" s="11" t="s">
        <v>4094</v>
      </c>
      <c r="I702" s="11" t="s">
        <v>75</v>
      </c>
      <c r="J702" s="13" t="s">
        <v>13</v>
      </c>
      <c r="L702" s="13" t="s">
        <v>654</v>
      </c>
      <c r="M702" s="13" t="s">
        <v>5461</v>
      </c>
      <c r="N702" s="13" t="s">
        <v>13</v>
      </c>
      <c r="O702" s="13" t="s">
        <v>4927</v>
      </c>
      <c r="P702" s="13">
        <v>0</v>
      </c>
      <c r="Q702" s="13" t="s">
        <v>670</v>
      </c>
      <c r="R702" s="44" t="s">
        <v>242</v>
      </c>
      <c r="S702" s="90" t="s">
        <v>671</v>
      </c>
      <c r="T702" s="18" t="s">
        <v>16</v>
      </c>
      <c r="U702" s="17"/>
    </row>
    <row r="703" spans="1:21" x14ac:dyDescent="0.3">
      <c r="A703" s="4" t="str">
        <f t="shared" ref="A703:A717" si="108">_xlfn.CONCAT(C703,"-",D703,"-",E703,"-",F703,"-",G703,"-",H703,"-",I703,"-",J703,"-",L703,"-",P703)</f>
        <v>NiN-3.0-V-A-N-LM-GE-W-DK-01</v>
      </c>
      <c r="B703" s="67" t="str">
        <f t="shared" ref="B703:B717" si="109">_xlfn.CONCAT(H703,"-",L703,"-",O703,"_",P703)</f>
        <v>LM-DK-SO2_01</v>
      </c>
      <c r="C703" s="8" t="s">
        <v>7</v>
      </c>
      <c r="D703" s="9" t="s">
        <v>14</v>
      </c>
      <c r="E703" s="8" t="s">
        <v>0</v>
      </c>
      <c r="F703" s="11" t="s">
        <v>8</v>
      </c>
      <c r="G703" s="11" t="s">
        <v>9</v>
      </c>
      <c r="H703" s="11" t="s">
        <v>4094</v>
      </c>
      <c r="I703" s="11" t="s">
        <v>75</v>
      </c>
      <c r="J703" s="13" t="s">
        <v>13</v>
      </c>
      <c r="L703" s="13" t="s">
        <v>654</v>
      </c>
      <c r="M703" s="13" t="s">
        <v>5461</v>
      </c>
      <c r="N703" s="13" t="s">
        <v>13</v>
      </c>
      <c r="O703" s="13" t="s">
        <v>4927</v>
      </c>
      <c r="P703" s="13" t="s">
        <v>38</v>
      </c>
      <c r="Q703" s="13" t="s">
        <v>656</v>
      </c>
      <c r="R703" s="44" t="s">
        <v>242</v>
      </c>
      <c r="S703" s="90" t="s">
        <v>672</v>
      </c>
      <c r="T703" s="18" t="s">
        <v>16</v>
      </c>
      <c r="U703" s="17" t="s">
        <v>1280</v>
      </c>
    </row>
    <row r="704" spans="1:21" x14ac:dyDescent="0.3">
      <c r="A704" s="4" t="str">
        <f t="shared" si="108"/>
        <v>NiN-3.0-V-A-N-LM-GE-W-DK-02</v>
      </c>
      <c r="B704" s="67" t="str">
        <f t="shared" si="109"/>
        <v>LM-DK-SO2_02</v>
      </c>
      <c r="C704" s="8" t="s">
        <v>7</v>
      </c>
      <c r="D704" s="9" t="s">
        <v>14</v>
      </c>
      <c r="E704" s="8" t="s">
        <v>0</v>
      </c>
      <c r="F704" s="11" t="s">
        <v>8</v>
      </c>
      <c r="G704" s="11" t="s">
        <v>9</v>
      </c>
      <c r="H704" s="11" t="s">
        <v>4094</v>
      </c>
      <c r="I704" s="11" t="s">
        <v>75</v>
      </c>
      <c r="J704" s="13" t="s">
        <v>13</v>
      </c>
      <c r="L704" s="13" t="s">
        <v>654</v>
      </c>
      <c r="M704" s="13" t="s">
        <v>5461</v>
      </c>
      <c r="N704" s="13" t="s">
        <v>13</v>
      </c>
      <c r="O704" s="13" t="s">
        <v>4927</v>
      </c>
      <c r="P704" s="13" t="s">
        <v>132</v>
      </c>
      <c r="Q704" s="13" t="s">
        <v>657</v>
      </c>
      <c r="R704" s="44" t="s">
        <v>242</v>
      </c>
      <c r="S704" s="90" t="s">
        <v>674</v>
      </c>
      <c r="T704" s="18" t="s">
        <v>52</v>
      </c>
      <c r="U704" s="17" t="s">
        <v>1281</v>
      </c>
    </row>
    <row r="705" spans="1:21" x14ac:dyDescent="0.3">
      <c r="A705" s="4" t="str">
        <f t="shared" si="108"/>
        <v>NiN-3.0-V-A-N-LM-GE-W-DK-03</v>
      </c>
      <c r="B705" s="67" t="str">
        <f t="shared" si="109"/>
        <v>LM-DK-SO2_03</v>
      </c>
      <c r="C705" s="8" t="s">
        <v>7</v>
      </c>
      <c r="D705" s="9" t="s">
        <v>14</v>
      </c>
      <c r="E705" s="8" t="s">
        <v>0</v>
      </c>
      <c r="F705" s="11" t="s">
        <v>8</v>
      </c>
      <c r="G705" s="11" t="s">
        <v>9</v>
      </c>
      <c r="H705" s="11" t="s">
        <v>4094</v>
      </c>
      <c r="I705" s="11" t="s">
        <v>75</v>
      </c>
      <c r="J705" s="13" t="s">
        <v>13</v>
      </c>
      <c r="L705" s="13" t="s">
        <v>654</v>
      </c>
      <c r="M705" s="13" t="s">
        <v>5461</v>
      </c>
      <c r="N705" s="13" t="s">
        <v>13</v>
      </c>
      <c r="O705" s="13" t="s">
        <v>4927</v>
      </c>
      <c r="P705" s="13" t="s">
        <v>111</v>
      </c>
      <c r="Q705" s="13" t="s">
        <v>658</v>
      </c>
      <c r="R705" s="44" t="s">
        <v>242</v>
      </c>
      <c r="S705" s="90" t="s">
        <v>675</v>
      </c>
      <c r="T705" s="18" t="s">
        <v>231</v>
      </c>
      <c r="U705" s="17" t="s">
        <v>1282</v>
      </c>
    </row>
    <row r="706" spans="1:21" x14ac:dyDescent="0.3">
      <c r="A706" s="4" t="str">
        <f t="shared" si="108"/>
        <v>NiN-3.0-V-A-N-LM-GE-W-DK-04</v>
      </c>
      <c r="B706" s="67" t="str">
        <f t="shared" si="109"/>
        <v>LM-DK-SO2_04</v>
      </c>
      <c r="C706" s="8" t="s">
        <v>7</v>
      </c>
      <c r="D706" s="9" t="s">
        <v>14</v>
      </c>
      <c r="E706" s="8" t="s">
        <v>0</v>
      </c>
      <c r="F706" s="11" t="s">
        <v>8</v>
      </c>
      <c r="G706" s="11" t="s">
        <v>9</v>
      </c>
      <c r="H706" s="11" t="s">
        <v>4094</v>
      </c>
      <c r="I706" s="11" t="s">
        <v>75</v>
      </c>
      <c r="J706" s="13" t="s">
        <v>13</v>
      </c>
      <c r="L706" s="13" t="s">
        <v>654</v>
      </c>
      <c r="M706" s="13" t="s">
        <v>5461</v>
      </c>
      <c r="N706" s="13" t="s">
        <v>13</v>
      </c>
      <c r="O706" s="13" t="s">
        <v>4927</v>
      </c>
      <c r="P706" s="13" t="s">
        <v>135</v>
      </c>
      <c r="Q706" s="13" t="s">
        <v>659</v>
      </c>
      <c r="R706" s="44" t="s">
        <v>242</v>
      </c>
      <c r="S706" s="90" t="s">
        <v>676</v>
      </c>
      <c r="T706" s="18" t="s">
        <v>52</v>
      </c>
      <c r="U706" s="17" t="s">
        <v>1283</v>
      </c>
    </row>
    <row r="707" spans="1:21" x14ac:dyDescent="0.3">
      <c r="A707" s="4" t="str">
        <f t="shared" si="108"/>
        <v>NiN-3.0-V-A-N-LM-GE-W-DK-05</v>
      </c>
      <c r="B707" s="67" t="str">
        <f t="shared" si="109"/>
        <v>LM-DK-SO2_05</v>
      </c>
      <c r="C707" s="8" t="s">
        <v>7</v>
      </c>
      <c r="D707" s="9" t="s">
        <v>14</v>
      </c>
      <c r="E707" s="8" t="s">
        <v>0</v>
      </c>
      <c r="F707" s="11" t="s">
        <v>8</v>
      </c>
      <c r="G707" s="11" t="s">
        <v>9</v>
      </c>
      <c r="H707" s="11" t="s">
        <v>4094</v>
      </c>
      <c r="I707" s="11" t="s">
        <v>75</v>
      </c>
      <c r="J707" s="13" t="s">
        <v>13</v>
      </c>
      <c r="L707" s="13" t="s">
        <v>654</v>
      </c>
      <c r="M707" s="13" t="s">
        <v>5461</v>
      </c>
      <c r="N707" s="13" t="s">
        <v>13</v>
      </c>
      <c r="O707" s="13" t="s">
        <v>4927</v>
      </c>
      <c r="P707" s="13" t="s">
        <v>136</v>
      </c>
      <c r="Q707" s="13" t="s">
        <v>660</v>
      </c>
      <c r="R707" s="44" t="s">
        <v>242</v>
      </c>
      <c r="S707" s="90" t="s">
        <v>677</v>
      </c>
      <c r="T707" s="18" t="s">
        <v>52</v>
      </c>
      <c r="U707" s="17" t="s">
        <v>1284</v>
      </c>
    </row>
    <row r="708" spans="1:21" x14ac:dyDescent="0.3">
      <c r="A708" s="4" t="str">
        <f t="shared" si="108"/>
        <v>NiN-3.0-V-A-N-LM-GE-W-DK-06</v>
      </c>
      <c r="B708" s="67" t="str">
        <f t="shared" si="109"/>
        <v>LM-DK-SO2_06</v>
      </c>
      <c r="C708" s="8" t="s">
        <v>7</v>
      </c>
      <c r="D708" s="9" t="s">
        <v>14</v>
      </c>
      <c r="E708" s="8" t="s">
        <v>0</v>
      </c>
      <c r="F708" s="11" t="s">
        <v>8</v>
      </c>
      <c r="G708" s="11" t="s">
        <v>9</v>
      </c>
      <c r="H708" s="11" t="s">
        <v>4094</v>
      </c>
      <c r="I708" s="11" t="s">
        <v>75</v>
      </c>
      <c r="J708" s="13" t="s">
        <v>13</v>
      </c>
      <c r="L708" s="13" t="s">
        <v>654</v>
      </c>
      <c r="M708" s="13" t="s">
        <v>5461</v>
      </c>
      <c r="N708" s="13" t="s">
        <v>13</v>
      </c>
      <c r="O708" s="13" t="s">
        <v>4927</v>
      </c>
      <c r="P708" s="13" t="s">
        <v>137</v>
      </c>
      <c r="Q708" s="13" t="s">
        <v>661</v>
      </c>
      <c r="R708" s="44" t="s">
        <v>242</v>
      </c>
      <c r="S708" s="90" t="s">
        <v>678</v>
      </c>
      <c r="T708" s="18" t="s">
        <v>231</v>
      </c>
      <c r="U708" s="17" t="s">
        <v>1285</v>
      </c>
    </row>
    <row r="709" spans="1:21" x14ac:dyDescent="0.3">
      <c r="A709" s="4" t="str">
        <f t="shared" si="108"/>
        <v>NiN-3.0-V-A-N-LM-GE-W-DK-07</v>
      </c>
      <c r="B709" s="67" t="str">
        <f t="shared" si="109"/>
        <v>LM-DK-SO2_07</v>
      </c>
      <c r="C709" s="8" t="s">
        <v>7</v>
      </c>
      <c r="D709" s="9" t="s">
        <v>14</v>
      </c>
      <c r="E709" s="8" t="s">
        <v>0</v>
      </c>
      <c r="F709" s="11" t="s">
        <v>8</v>
      </c>
      <c r="G709" s="11" t="s">
        <v>9</v>
      </c>
      <c r="H709" s="11" t="s">
        <v>4094</v>
      </c>
      <c r="I709" s="11" t="s">
        <v>75</v>
      </c>
      <c r="J709" s="13" t="s">
        <v>13</v>
      </c>
      <c r="L709" s="13" t="s">
        <v>654</v>
      </c>
      <c r="M709" s="13" t="s">
        <v>5461</v>
      </c>
      <c r="N709" s="13" t="s">
        <v>13</v>
      </c>
      <c r="O709" s="13" t="s">
        <v>4927</v>
      </c>
      <c r="P709" s="13" t="s">
        <v>116</v>
      </c>
      <c r="Q709" s="13" t="s">
        <v>662</v>
      </c>
      <c r="R709" s="44" t="s">
        <v>242</v>
      </c>
      <c r="S709" s="90" t="s">
        <v>679</v>
      </c>
      <c r="T709" s="18" t="s">
        <v>52</v>
      </c>
      <c r="U709" s="17" t="s">
        <v>1286</v>
      </c>
    </row>
    <row r="710" spans="1:21" x14ac:dyDescent="0.3">
      <c r="A710" s="4" t="str">
        <f t="shared" si="108"/>
        <v>NiN-3.0-V-A-N-LM-GE-W-DK-08</v>
      </c>
      <c r="B710" s="67" t="str">
        <f t="shared" si="109"/>
        <v>LM-DK-SO2_08</v>
      </c>
      <c r="C710" s="8" t="s">
        <v>7</v>
      </c>
      <c r="D710" s="9" t="s">
        <v>14</v>
      </c>
      <c r="E710" s="8" t="s">
        <v>0</v>
      </c>
      <c r="F710" s="11" t="s">
        <v>8</v>
      </c>
      <c r="G710" s="11" t="s">
        <v>9</v>
      </c>
      <c r="H710" s="11" t="s">
        <v>4094</v>
      </c>
      <c r="I710" s="11" t="s">
        <v>75</v>
      </c>
      <c r="J710" s="13" t="s">
        <v>13</v>
      </c>
      <c r="L710" s="13" t="s">
        <v>654</v>
      </c>
      <c r="M710" s="13" t="s">
        <v>5461</v>
      </c>
      <c r="N710" s="13" t="s">
        <v>13</v>
      </c>
      <c r="O710" s="13" t="s">
        <v>4927</v>
      </c>
      <c r="P710" s="13" t="s">
        <v>175</v>
      </c>
      <c r="Q710" s="13" t="s">
        <v>663</v>
      </c>
      <c r="R710" s="44" t="s">
        <v>242</v>
      </c>
      <c r="S710" s="90" t="s">
        <v>680</v>
      </c>
      <c r="T710" s="18" t="s">
        <v>52</v>
      </c>
      <c r="U710" s="17" t="s">
        <v>1287</v>
      </c>
    </row>
    <row r="711" spans="1:21" x14ac:dyDescent="0.3">
      <c r="A711" s="4" t="str">
        <f t="shared" si="108"/>
        <v>NiN-3.0-V-A-N-LM-GE-W-DK-09</v>
      </c>
      <c r="B711" s="67" t="str">
        <f t="shared" si="109"/>
        <v>LM-DK-SO2_09</v>
      </c>
      <c r="C711" s="8" t="s">
        <v>7</v>
      </c>
      <c r="D711" s="9" t="s">
        <v>14</v>
      </c>
      <c r="E711" s="8" t="s">
        <v>0</v>
      </c>
      <c r="F711" s="11" t="s">
        <v>8</v>
      </c>
      <c r="G711" s="11" t="s">
        <v>9</v>
      </c>
      <c r="H711" s="11" t="s">
        <v>4094</v>
      </c>
      <c r="I711" s="11" t="s">
        <v>75</v>
      </c>
      <c r="J711" s="13" t="s">
        <v>13</v>
      </c>
      <c r="L711" s="13" t="s">
        <v>654</v>
      </c>
      <c r="M711" s="13" t="s">
        <v>5461</v>
      </c>
      <c r="N711" s="13" t="s">
        <v>13</v>
      </c>
      <c r="O711" s="13" t="s">
        <v>4927</v>
      </c>
      <c r="P711" s="13" t="s">
        <v>337</v>
      </c>
      <c r="Q711" s="13" t="s">
        <v>664</v>
      </c>
      <c r="R711" s="44" t="s">
        <v>242</v>
      </c>
      <c r="S711" s="90" t="s">
        <v>681</v>
      </c>
      <c r="T711" s="18" t="s">
        <v>231</v>
      </c>
      <c r="U711" s="17" t="s">
        <v>1288</v>
      </c>
    </row>
    <row r="712" spans="1:21" x14ac:dyDescent="0.3">
      <c r="A712" s="4" t="str">
        <f t="shared" si="108"/>
        <v>NiN-3.0-V-A-N-LM-GE-W-DK-10</v>
      </c>
      <c r="B712" s="67" t="str">
        <f t="shared" si="109"/>
        <v>LM-DK-SO2_10</v>
      </c>
      <c r="C712" s="8" t="s">
        <v>7</v>
      </c>
      <c r="D712" s="9" t="s">
        <v>14</v>
      </c>
      <c r="E712" s="8" t="s">
        <v>0</v>
      </c>
      <c r="F712" s="11" t="s">
        <v>8</v>
      </c>
      <c r="G712" s="11" t="s">
        <v>9</v>
      </c>
      <c r="H712" s="11" t="s">
        <v>4094</v>
      </c>
      <c r="I712" s="11" t="s">
        <v>75</v>
      </c>
      <c r="J712" s="13" t="s">
        <v>13</v>
      </c>
      <c r="L712" s="13" t="s">
        <v>654</v>
      </c>
      <c r="M712" s="13" t="s">
        <v>5461</v>
      </c>
      <c r="N712" s="13" t="s">
        <v>13</v>
      </c>
      <c r="O712" s="13" t="s">
        <v>4927</v>
      </c>
      <c r="P712" s="13" t="s">
        <v>338</v>
      </c>
      <c r="Q712" s="13" t="s">
        <v>665</v>
      </c>
      <c r="R712" s="44" t="s">
        <v>242</v>
      </c>
      <c r="S712" s="90" t="s">
        <v>682</v>
      </c>
      <c r="T712" s="18" t="s">
        <v>52</v>
      </c>
      <c r="U712" s="17" t="s">
        <v>1289</v>
      </c>
    </row>
    <row r="713" spans="1:21" x14ac:dyDescent="0.3">
      <c r="A713" s="4" t="str">
        <f t="shared" si="108"/>
        <v>NiN-3.0-V-A-N-LM-GE-W-DK-11</v>
      </c>
      <c r="B713" s="67" t="str">
        <f t="shared" si="109"/>
        <v>LM-DK-SO2_11</v>
      </c>
      <c r="C713" s="8" t="s">
        <v>7</v>
      </c>
      <c r="D713" s="9" t="s">
        <v>14</v>
      </c>
      <c r="E713" s="8" t="s">
        <v>0</v>
      </c>
      <c r="F713" s="11" t="s">
        <v>8</v>
      </c>
      <c r="G713" s="11" t="s">
        <v>9</v>
      </c>
      <c r="H713" s="11" t="s">
        <v>4094</v>
      </c>
      <c r="I713" s="11" t="s">
        <v>75</v>
      </c>
      <c r="J713" s="13" t="s">
        <v>13</v>
      </c>
      <c r="L713" s="13" t="s">
        <v>654</v>
      </c>
      <c r="M713" s="13" t="s">
        <v>5461</v>
      </c>
      <c r="N713" s="13" t="s">
        <v>13</v>
      </c>
      <c r="O713" s="13" t="s">
        <v>4927</v>
      </c>
      <c r="P713" s="13" t="s">
        <v>339</v>
      </c>
      <c r="Q713" s="13" t="s">
        <v>666</v>
      </c>
      <c r="R713" s="44" t="s">
        <v>242</v>
      </c>
      <c r="S713" s="90" t="s">
        <v>683</v>
      </c>
      <c r="T713" s="18" t="s">
        <v>16</v>
      </c>
      <c r="U713" s="17" t="s">
        <v>1290</v>
      </c>
    </row>
    <row r="714" spans="1:21" x14ac:dyDescent="0.3">
      <c r="A714" s="4" t="str">
        <f t="shared" si="108"/>
        <v>NiN-3.0-V-A-N-LM-GE-W-DK-12</v>
      </c>
      <c r="B714" s="67" t="str">
        <f t="shared" si="109"/>
        <v>LM-DK-SO2_12</v>
      </c>
      <c r="C714" s="8" t="s">
        <v>7</v>
      </c>
      <c r="D714" s="9" t="s">
        <v>14</v>
      </c>
      <c r="E714" s="8" t="s">
        <v>0</v>
      </c>
      <c r="F714" s="11" t="s">
        <v>8</v>
      </c>
      <c r="G714" s="11" t="s">
        <v>9</v>
      </c>
      <c r="H714" s="11" t="s">
        <v>4094</v>
      </c>
      <c r="I714" s="11" t="s">
        <v>75</v>
      </c>
      <c r="J714" s="13" t="s">
        <v>13</v>
      </c>
      <c r="L714" s="13" t="s">
        <v>654</v>
      </c>
      <c r="M714" s="13" t="s">
        <v>5461</v>
      </c>
      <c r="N714" s="13" t="s">
        <v>13</v>
      </c>
      <c r="O714" s="13" t="s">
        <v>4927</v>
      </c>
      <c r="P714" s="13" t="s">
        <v>340</v>
      </c>
      <c r="Q714" s="13" t="s">
        <v>667</v>
      </c>
      <c r="R714" s="44" t="s">
        <v>242</v>
      </c>
      <c r="S714" s="90" t="s">
        <v>684</v>
      </c>
      <c r="T714" s="18" t="s">
        <v>16</v>
      </c>
      <c r="U714" s="17" t="s">
        <v>1291</v>
      </c>
    </row>
    <row r="715" spans="1:21" x14ac:dyDescent="0.3">
      <c r="A715" s="4" t="str">
        <f t="shared" si="108"/>
        <v>NiN-3.0-V-A-N-LM-GE-W-DK-13</v>
      </c>
      <c r="B715" s="67" t="str">
        <f t="shared" si="109"/>
        <v>LM-DK-SO2_13</v>
      </c>
      <c r="C715" s="8" t="s">
        <v>7</v>
      </c>
      <c r="D715" s="9" t="s">
        <v>14</v>
      </c>
      <c r="E715" s="8" t="s">
        <v>0</v>
      </c>
      <c r="F715" s="11" t="s">
        <v>8</v>
      </c>
      <c r="G715" s="11" t="s">
        <v>9</v>
      </c>
      <c r="H715" s="11" t="s">
        <v>4094</v>
      </c>
      <c r="I715" s="11" t="s">
        <v>75</v>
      </c>
      <c r="J715" s="13" t="s">
        <v>13</v>
      </c>
      <c r="L715" s="13" t="s">
        <v>654</v>
      </c>
      <c r="M715" s="13" t="s">
        <v>5461</v>
      </c>
      <c r="N715" s="13" t="s">
        <v>13</v>
      </c>
      <c r="O715" s="13" t="s">
        <v>4927</v>
      </c>
      <c r="P715" s="13" t="s">
        <v>341</v>
      </c>
      <c r="Q715" s="13" t="s">
        <v>668</v>
      </c>
      <c r="R715" s="44" t="s">
        <v>242</v>
      </c>
      <c r="S715" s="90" t="s">
        <v>685</v>
      </c>
      <c r="T715" s="18" t="s">
        <v>231</v>
      </c>
      <c r="U715" s="17" t="s">
        <v>1292</v>
      </c>
    </row>
    <row r="716" spans="1:21" x14ac:dyDescent="0.3">
      <c r="A716" s="4" t="str">
        <f t="shared" si="108"/>
        <v>NiN-3.0-V-A-N-LM-GE-W-DK-14</v>
      </c>
      <c r="B716" s="67" t="str">
        <f t="shared" si="109"/>
        <v>LM-DK-SO2_14</v>
      </c>
      <c r="C716" s="8" t="s">
        <v>7</v>
      </c>
      <c r="D716" s="9" t="s">
        <v>14</v>
      </c>
      <c r="E716" s="8" t="s">
        <v>0</v>
      </c>
      <c r="F716" s="11" t="s">
        <v>8</v>
      </c>
      <c r="G716" s="11" t="s">
        <v>9</v>
      </c>
      <c r="H716" s="11" t="s">
        <v>4094</v>
      </c>
      <c r="I716" s="11" t="s">
        <v>75</v>
      </c>
      <c r="J716" s="13" t="s">
        <v>13</v>
      </c>
      <c r="L716" s="13" t="s">
        <v>654</v>
      </c>
      <c r="M716" s="13" t="s">
        <v>5461</v>
      </c>
      <c r="N716" s="13" t="s">
        <v>13</v>
      </c>
      <c r="O716" s="13" t="s">
        <v>4927</v>
      </c>
      <c r="P716" s="13">
        <v>14</v>
      </c>
      <c r="Q716" s="13" t="s">
        <v>669</v>
      </c>
      <c r="R716" s="44" t="s">
        <v>242</v>
      </c>
      <c r="S716" s="90" t="s">
        <v>686</v>
      </c>
      <c r="T716" s="18" t="s">
        <v>52</v>
      </c>
      <c r="U716" s="17" t="s">
        <v>1293</v>
      </c>
    </row>
    <row r="717" spans="1:21" x14ac:dyDescent="0.3">
      <c r="A717" s="4" t="str">
        <f t="shared" si="108"/>
        <v>NiN-3.0-V-A-N-LM-GE-W-DK-15</v>
      </c>
      <c r="B717" s="67" t="str">
        <f t="shared" si="109"/>
        <v>LM-DK-SO2_15</v>
      </c>
      <c r="C717" s="8" t="s">
        <v>7</v>
      </c>
      <c r="D717" s="9" t="s">
        <v>14</v>
      </c>
      <c r="E717" s="8" t="s">
        <v>0</v>
      </c>
      <c r="F717" s="11" t="s">
        <v>8</v>
      </c>
      <c r="G717" s="11" t="s">
        <v>9</v>
      </c>
      <c r="H717" s="11" t="s">
        <v>4094</v>
      </c>
      <c r="I717" s="11" t="s">
        <v>75</v>
      </c>
      <c r="J717" s="13" t="s">
        <v>13</v>
      </c>
      <c r="L717" s="13" t="s">
        <v>654</v>
      </c>
      <c r="M717" s="13" t="s">
        <v>5461</v>
      </c>
      <c r="N717" s="13" t="s">
        <v>13</v>
      </c>
      <c r="O717" s="13" t="s">
        <v>4927</v>
      </c>
      <c r="P717" s="13">
        <v>15</v>
      </c>
      <c r="Q717" s="13" t="s">
        <v>673</v>
      </c>
      <c r="R717" s="44" t="s">
        <v>242</v>
      </c>
      <c r="S717" s="90" t="s">
        <v>687</v>
      </c>
      <c r="T717" s="18" t="s">
        <v>16</v>
      </c>
      <c r="U717" s="17"/>
    </row>
    <row r="718" spans="1:21" x14ac:dyDescent="0.3">
      <c r="A718" s="26" t="str">
        <f>_xlfn.CONCAT(C718,"-",D718,"-",E718,"-",F718,"-",G718,"-",H718,"-",I718,"-",J718,"-",L718,"-",P718)</f>
        <v>NiN-3.0-V-A-N-LM-GE-W-EB-W</v>
      </c>
      <c r="B718" s="27" t="str">
        <f>_xlfn.CONCAT(H718,"-",L718)</f>
        <v>LM-EB</v>
      </c>
      <c r="C718" s="30" t="s">
        <v>7</v>
      </c>
      <c r="D718" s="32" t="s">
        <v>14</v>
      </c>
      <c r="E718" s="30" t="s">
        <v>0</v>
      </c>
      <c r="F718" s="35" t="s">
        <v>8</v>
      </c>
      <c r="G718" s="35" t="s">
        <v>9</v>
      </c>
      <c r="H718" s="35" t="s">
        <v>4094</v>
      </c>
      <c r="I718" s="35" t="s">
        <v>75</v>
      </c>
      <c r="J718" s="37" t="s">
        <v>13</v>
      </c>
      <c r="K718" s="37"/>
      <c r="L718" s="37" t="s">
        <v>5354</v>
      </c>
      <c r="M718" s="37" t="s">
        <v>6130</v>
      </c>
      <c r="N718" s="37" t="s">
        <v>13</v>
      </c>
      <c r="O718" s="37" t="s">
        <v>5386</v>
      </c>
      <c r="P718" s="37" t="s">
        <v>13</v>
      </c>
      <c r="Q718" s="91" t="s">
        <v>13</v>
      </c>
      <c r="R718" s="37" t="s">
        <v>5411</v>
      </c>
      <c r="S718" s="42"/>
      <c r="T718" s="42" t="s">
        <v>83</v>
      </c>
      <c r="U718" s="23" t="s">
        <v>5344</v>
      </c>
    </row>
    <row r="719" spans="1:21" x14ac:dyDescent="0.3">
      <c r="A719" s="4" t="str">
        <f>_xlfn.CONCAT(C719,"-",D719,"-",E719,"-",F719,"-",G719,"-",H719,"-",I719,"-",J719,"-",L719,"-",P719)</f>
        <v>NiN-3.0-V-A-N-LM-GE-W-EB-0</v>
      </c>
      <c r="B719" s="67" t="str">
        <f>_xlfn.CONCAT(H719,"-",L719,"-",O719,"_",P719)</f>
        <v>LM-EB-SO_0</v>
      </c>
      <c r="C719" s="8" t="s">
        <v>7</v>
      </c>
      <c r="D719" s="9" t="s">
        <v>14</v>
      </c>
      <c r="E719" s="8" t="s">
        <v>0</v>
      </c>
      <c r="F719" s="11" t="s">
        <v>8</v>
      </c>
      <c r="G719" s="11" t="s">
        <v>9</v>
      </c>
      <c r="H719" s="11" t="s">
        <v>4094</v>
      </c>
      <c r="I719" s="11" t="s">
        <v>75</v>
      </c>
      <c r="J719" s="13" t="s">
        <v>13</v>
      </c>
      <c r="L719" s="13" t="s">
        <v>5354</v>
      </c>
      <c r="M719" s="13" t="s">
        <v>6131</v>
      </c>
      <c r="N719" s="13" t="s">
        <v>13</v>
      </c>
      <c r="O719" s="13" t="s">
        <v>610</v>
      </c>
      <c r="P719" s="13">
        <v>0</v>
      </c>
      <c r="Q719" s="13" t="s">
        <v>5343</v>
      </c>
      <c r="R719" s="44" t="s">
        <v>242</v>
      </c>
      <c r="S719" s="18" t="s">
        <v>81</v>
      </c>
      <c r="T719" s="18" t="s">
        <v>83</v>
      </c>
      <c r="U719" s="17" t="s">
        <v>5349</v>
      </c>
    </row>
    <row r="720" spans="1:21" x14ac:dyDescent="0.3">
      <c r="A720" s="4" t="str">
        <f t="shared" ref="A720:A723" si="110">_xlfn.CONCAT(C720,"-",D720,"-",E720,"-",F720,"-",G720,"-",H720,"-",I720,"-",J720,"-",L720,"-",P720)</f>
        <v>NiN-3.0-V-A-N-LM-GE-W-EB-1</v>
      </c>
      <c r="B720" s="67" t="str">
        <f t="shared" ref="B720:B723" si="111">_xlfn.CONCAT(H720,"-",L720,"-",O720,"_",P720)</f>
        <v>LM-EB-SO_1</v>
      </c>
      <c r="C720" s="8" t="s">
        <v>7</v>
      </c>
      <c r="D720" s="9" t="s">
        <v>14</v>
      </c>
      <c r="E720" s="8" t="s">
        <v>0</v>
      </c>
      <c r="F720" s="11" t="s">
        <v>8</v>
      </c>
      <c r="G720" s="11" t="s">
        <v>9</v>
      </c>
      <c r="H720" s="11" t="s">
        <v>4094</v>
      </c>
      <c r="I720" s="11" t="s">
        <v>75</v>
      </c>
      <c r="J720" s="13" t="s">
        <v>13</v>
      </c>
      <c r="L720" s="13" t="s">
        <v>5354</v>
      </c>
      <c r="M720" s="13" t="s">
        <v>6131</v>
      </c>
      <c r="N720" s="13" t="s">
        <v>13</v>
      </c>
      <c r="O720" s="13" t="s">
        <v>610</v>
      </c>
      <c r="P720" s="13">
        <v>1</v>
      </c>
      <c r="Q720" s="13" t="s">
        <v>5345</v>
      </c>
      <c r="R720" s="44"/>
      <c r="S720" s="18" t="s">
        <v>81</v>
      </c>
      <c r="T720" s="18" t="s">
        <v>83</v>
      </c>
      <c r="U720" s="17" t="s">
        <v>5350</v>
      </c>
    </row>
    <row r="721" spans="1:21" x14ac:dyDescent="0.3">
      <c r="A721" s="4" t="str">
        <f t="shared" si="110"/>
        <v>NiN-3.0-V-A-N-LM-GE-W-EB-2</v>
      </c>
      <c r="B721" s="67" t="str">
        <f t="shared" si="111"/>
        <v>LM-EB-SO_2</v>
      </c>
      <c r="C721" s="8" t="s">
        <v>7</v>
      </c>
      <c r="D721" s="9" t="s">
        <v>14</v>
      </c>
      <c r="E721" s="8" t="s">
        <v>0</v>
      </c>
      <c r="F721" s="11" t="s">
        <v>8</v>
      </c>
      <c r="G721" s="11" t="s">
        <v>9</v>
      </c>
      <c r="H721" s="11" t="s">
        <v>4094</v>
      </c>
      <c r="I721" s="11" t="s">
        <v>75</v>
      </c>
      <c r="J721" s="13" t="s">
        <v>13</v>
      </c>
      <c r="L721" s="13" t="s">
        <v>5354</v>
      </c>
      <c r="M721" s="13" t="s">
        <v>6131</v>
      </c>
      <c r="N721" s="13" t="s">
        <v>13</v>
      </c>
      <c r="O721" s="13" t="s">
        <v>610</v>
      </c>
      <c r="P721" s="13">
        <v>2</v>
      </c>
      <c r="Q721" s="13" t="s">
        <v>5346</v>
      </c>
      <c r="R721" s="44"/>
      <c r="S721" s="18" t="s">
        <v>81</v>
      </c>
      <c r="T721" s="18" t="s">
        <v>83</v>
      </c>
      <c r="U721" s="17" t="s">
        <v>5351</v>
      </c>
    </row>
    <row r="722" spans="1:21" x14ac:dyDescent="0.3">
      <c r="A722" s="4" t="str">
        <f t="shared" si="110"/>
        <v>NiN-3.0-V-A-N-LM-GE-W-EB-3</v>
      </c>
      <c r="B722" s="67" t="str">
        <f t="shared" si="111"/>
        <v>LM-EB-SO_3</v>
      </c>
      <c r="C722" s="8" t="s">
        <v>7</v>
      </c>
      <c r="D722" s="9" t="s">
        <v>14</v>
      </c>
      <c r="E722" s="8" t="s">
        <v>0</v>
      </c>
      <c r="F722" s="11" t="s">
        <v>8</v>
      </c>
      <c r="G722" s="11" t="s">
        <v>9</v>
      </c>
      <c r="H722" s="11" t="s">
        <v>4094</v>
      </c>
      <c r="I722" s="11" t="s">
        <v>75</v>
      </c>
      <c r="J722" s="13" t="s">
        <v>13</v>
      </c>
      <c r="L722" s="13" t="s">
        <v>5354</v>
      </c>
      <c r="M722" s="13" t="s">
        <v>6131</v>
      </c>
      <c r="N722" s="13" t="s">
        <v>13</v>
      </c>
      <c r="O722" s="13" t="s">
        <v>610</v>
      </c>
      <c r="P722" s="13">
        <v>3</v>
      </c>
      <c r="Q722" s="13" t="s">
        <v>5347</v>
      </c>
      <c r="R722" s="44"/>
      <c r="S722" s="18" t="s">
        <v>81</v>
      </c>
      <c r="T722" s="18" t="s">
        <v>83</v>
      </c>
      <c r="U722" s="17" t="s">
        <v>5352</v>
      </c>
    </row>
    <row r="723" spans="1:21" x14ac:dyDescent="0.3">
      <c r="A723" s="4" t="str">
        <f t="shared" si="110"/>
        <v>NiN-3.0-V-A-N-LM-GE-W-EB-y</v>
      </c>
      <c r="B723" s="67" t="str">
        <f t="shared" si="111"/>
        <v>LM-EB-SO_y</v>
      </c>
      <c r="C723" s="8" t="s">
        <v>7</v>
      </c>
      <c r="D723" s="9" t="s">
        <v>14</v>
      </c>
      <c r="E723" s="8" t="s">
        <v>0</v>
      </c>
      <c r="F723" s="11" t="s">
        <v>8</v>
      </c>
      <c r="G723" s="11" t="s">
        <v>9</v>
      </c>
      <c r="H723" s="11" t="s">
        <v>4094</v>
      </c>
      <c r="I723" s="11" t="s">
        <v>75</v>
      </c>
      <c r="J723" s="13" t="s">
        <v>13</v>
      </c>
      <c r="L723" s="13" t="s">
        <v>5354</v>
      </c>
      <c r="M723" s="13" t="s">
        <v>6131</v>
      </c>
      <c r="N723" s="13" t="s">
        <v>13</v>
      </c>
      <c r="O723" s="13" t="s">
        <v>610</v>
      </c>
      <c r="P723" s="13" t="s">
        <v>251</v>
      </c>
      <c r="Q723" s="13" t="s">
        <v>5348</v>
      </c>
      <c r="R723" s="44"/>
      <c r="S723" s="18" t="s">
        <v>81</v>
      </c>
      <c r="T723" s="18" t="s">
        <v>83</v>
      </c>
      <c r="U723" s="17" t="s">
        <v>5353</v>
      </c>
    </row>
    <row r="724" spans="1:21" x14ac:dyDescent="0.3">
      <c r="A724" s="26" t="str">
        <f>_xlfn.CONCAT(C724,"-",D724,"-",E724,"-",F724,"-",G724,"-",H724,"-",I724,"-",J724,"-",L724,"-",P724)</f>
        <v>NiN-3.0-V-A-N-LM-GE-W-EC-W</v>
      </c>
      <c r="B724" s="27" t="str">
        <f>_xlfn.CONCAT(H724,"-",L724)</f>
        <v>LM-EC</v>
      </c>
      <c r="C724" s="30" t="s">
        <v>7</v>
      </c>
      <c r="D724" s="32" t="s">
        <v>14</v>
      </c>
      <c r="E724" s="30" t="s">
        <v>0</v>
      </c>
      <c r="F724" s="35" t="s">
        <v>8</v>
      </c>
      <c r="G724" s="35" t="s">
        <v>9</v>
      </c>
      <c r="H724" s="35" t="s">
        <v>4094</v>
      </c>
      <c r="I724" s="35" t="s">
        <v>75</v>
      </c>
      <c r="J724" s="37" t="s">
        <v>13</v>
      </c>
      <c r="K724" s="37"/>
      <c r="L724" s="37" t="s">
        <v>6129</v>
      </c>
      <c r="M724" s="37" t="s">
        <v>6132</v>
      </c>
      <c r="N724" s="37" t="s">
        <v>13</v>
      </c>
      <c r="O724" s="37" t="s">
        <v>5386</v>
      </c>
      <c r="P724" s="37" t="s">
        <v>13</v>
      </c>
      <c r="Q724" s="91" t="s">
        <v>13</v>
      </c>
      <c r="R724" s="37" t="s">
        <v>5412</v>
      </c>
      <c r="S724" s="42"/>
      <c r="T724" s="42" t="s">
        <v>83</v>
      </c>
      <c r="U724" s="23" t="s">
        <v>5413</v>
      </c>
    </row>
    <row r="725" spans="1:21" x14ac:dyDescent="0.3">
      <c r="A725" s="4" t="str">
        <f>_xlfn.CONCAT(C725,"-",D725,"-",E725,"-",F725,"-",G725,"-",H725,"-",I725,"-",J725,"-",L725,"-",P725)</f>
        <v>NiN-3.0-V-A-N-LM-GE-W-EC-0</v>
      </c>
      <c r="B725" s="67" t="str">
        <f>_xlfn.CONCAT(H725,"-",L725,"-",O725,"_",P725)</f>
        <v>LM-EC-SO_0</v>
      </c>
      <c r="C725" s="8" t="s">
        <v>7</v>
      </c>
      <c r="D725" s="9" t="s">
        <v>14</v>
      </c>
      <c r="E725" s="8" t="s">
        <v>0</v>
      </c>
      <c r="F725" s="11" t="s">
        <v>8</v>
      </c>
      <c r="G725" s="11" t="s">
        <v>9</v>
      </c>
      <c r="H725" s="11" t="s">
        <v>4094</v>
      </c>
      <c r="I725" s="11" t="s">
        <v>75</v>
      </c>
      <c r="J725" s="13" t="s">
        <v>13</v>
      </c>
      <c r="L725" s="13" t="s">
        <v>6129</v>
      </c>
      <c r="M725" s="13" t="s">
        <v>6133</v>
      </c>
      <c r="N725" s="13" t="s">
        <v>13</v>
      </c>
      <c r="O725" s="13" t="s">
        <v>610</v>
      </c>
      <c r="P725" s="13">
        <v>0</v>
      </c>
      <c r="Q725" s="13" t="s">
        <v>5414</v>
      </c>
      <c r="R725" s="44" t="s">
        <v>242</v>
      </c>
      <c r="S725" s="18" t="s">
        <v>81</v>
      </c>
      <c r="T725" s="18" t="s">
        <v>83</v>
      </c>
      <c r="U725" s="17" t="s">
        <v>5415</v>
      </c>
    </row>
    <row r="726" spans="1:21" x14ac:dyDescent="0.3">
      <c r="A726" s="4" t="str">
        <f t="shared" ref="A726:A727" si="112">_xlfn.CONCAT(C726,"-",D726,"-",E726,"-",F726,"-",G726,"-",H726,"-",I726,"-",J726,"-",L726,"-",P726)</f>
        <v>NiN-3.0-V-A-N-LM-GE-W-EC-1</v>
      </c>
      <c r="B726" s="67" t="str">
        <f t="shared" ref="B726:B727" si="113">_xlfn.CONCAT(H726,"-",L726,"-",O726,"_",P726)</f>
        <v>LM-EC-SO_1</v>
      </c>
      <c r="C726" s="8" t="s">
        <v>7</v>
      </c>
      <c r="D726" s="9" t="s">
        <v>14</v>
      </c>
      <c r="E726" s="8" t="s">
        <v>0</v>
      </c>
      <c r="F726" s="11" t="s">
        <v>8</v>
      </c>
      <c r="G726" s="11" t="s">
        <v>9</v>
      </c>
      <c r="H726" s="11" t="s">
        <v>4094</v>
      </c>
      <c r="I726" s="11" t="s">
        <v>75</v>
      </c>
      <c r="J726" s="13" t="s">
        <v>13</v>
      </c>
      <c r="L726" s="13" t="s">
        <v>6129</v>
      </c>
      <c r="M726" s="13" t="s">
        <v>6133</v>
      </c>
      <c r="N726" s="13" t="s">
        <v>13</v>
      </c>
      <c r="O726" s="13" t="s">
        <v>610</v>
      </c>
      <c r="P726" s="13">
        <v>1</v>
      </c>
      <c r="Q726" s="13" t="s">
        <v>5419</v>
      </c>
      <c r="R726" s="44"/>
      <c r="S726" s="18" t="s">
        <v>81</v>
      </c>
      <c r="T726" s="18" t="s">
        <v>83</v>
      </c>
      <c r="U726" s="17" t="s">
        <v>5416</v>
      </c>
    </row>
    <row r="727" spans="1:21" x14ac:dyDescent="0.3">
      <c r="A727" s="4" t="str">
        <f t="shared" si="112"/>
        <v>NiN-3.0-V-A-N-LM-GE-W-EC-2</v>
      </c>
      <c r="B727" s="67" t="str">
        <f t="shared" si="113"/>
        <v>LM-EC-SO_2</v>
      </c>
      <c r="C727" s="8" t="s">
        <v>7</v>
      </c>
      <c r="D727" s="9" t="s">
        <v>14</v>
      </c>
      <c r="E727" s="8" t="s">
        <v>0</v>
      </c>
      <c r="F727" s="11" t="s">
        <v>8</v>
      </c>
      <c r="G727" s="11" t="s">
        <v>9</v>
      </c>
      <c r="H727" s="11" t="s">
        <v>4094</v>
      </c>
      <c r="I727" s="11" t="s">
        <v>75</v>
      </c>
      <c r="J727" s="13" t="s">
        <v>13</v>
      </c>
      <c r="L727" s="13" t="s">
        <v>6129</v>
      </c>
      <c r="M727" s="13" t="s">
        <v>6133</v>
      </c>
      <c r="N727" s="13" t="s">
        <v>13</v>
      </c>
      <c r="O727" s="13" t="s">
        <v>610</v>
      </c>
      <c r="P727" s="13">
        <v>2</v>
      </c>
      <c r="Q727" s="13" t="s">
        <v>5420</v>
      </c>
      <c r="R727" s="44"/>
      <c r="S727" s="18" t="s">
        <v>81</v>
      </c>
      <c r="T727" s="18" t="s">
        <v>83</v>
      </c>
      <c r="U727" s="17" t="s">
        <v>5417</v>
      </c>
    </row>
    <row r="728" spans="1:21" x14ac:dyDescent="0.3">
      <c r="A728" s="4" t="str">
        <f t="shared" ref="A728" si="114">_xlfn.CONCAT(C728,"-",D728,"-",E728,"-",F728,"-",G728,"-",H728,"-",I728,"-",J728,"-",L728,"-",P728)</f>
        <v>NiN-3.0-V-A-N-LM-GE-W-EC-y</v>
      </c>
      <c r="B728" s="67" t="str">
        <f t="shared" ref="B728" si="115">_xlfn.CONCAT(H728,"-",L728,"-",O728,"_",P728)</f>
        <v>LM-EC-SO_y</v>
      </c>
      <c r="C728" s="8" t="s">
        <v>7</v>
      </c>
      <c r="D728" s="9" t="s">
        <v>14</v>
      </c>
      <c r="E728" s="8" t="s">
        <v>0</v>
      </c>
      <c r="F728" s="11" t="s">
        <v>8</v>
      </c>
      <c r="G728" s="11" t="s">
        <v>9</v>
      </c>
      <c r="H728" s="11" t="s">
        <v>4094</v>
      </c>
      <c r="I728" s="11" t="s">
        <v>75</v>
      </c>
      <c r="J728" s="13" t="s">
        <v>13</v>
      </c>
      <c r="L728" s="13" t="s">
        <v>6129</v>
      </c>
      <c r="M728" s="13" t="s">
        <v>6133</v>
      </c>
      <c r="N728" s="13" t="s">
        <v>13</v>
      </c>
      <c r="O728" s="13" t="s">
        <v>610</v>
      </c>
      <c r="P728" s="13" t="s">
        <v>251</v>
      </c>
      <c r="Q728" s="13" t="s">
        <v>5421</v>
      </c>
      <c r="R728" s="44"/>
      <c r="S728" s="18" t="s">
        <v>81</v>
      </c>
      <c r="T728" s="18" t="s">
        <v>83</v>
      </c>
      <c r="U728" s="17" t="s">
        <v>5418</v>
      </c>
    </row>
    <row r="729" spans="1:21" x14ac:dyDescent="0.3">
      <c r="A729" s="26" t="str">
        <f>_xlfn.CONCAT(C729,"-",D729,"-",E729,"-",F729,"-",G729,"-",H729,"-",I729,"-",J729,"-",L729,"-",P729)</f>
        <v>NiN-3.0-V-A-N-LM-GE-W-EI-W</v>
      </c>
      <c r="B729" s="27" t="str">
        <f>_xlfn.CONCAT(H729,"-",L729)</f>
        <v>LM-EI</v>
      </c>
      <c r="C729" s="30" t="s">
        <v>7</v>
      </c>
      <c r="D729" s="32" t="s">
        <v>14</v>
      </c>
      <c r="E729" s="30" t="s">
        <v>0</v>
      </c>
      <c r="F729" s="35" t="s">
        <v>8</v>
      </c>
      <c r="G729" s="35" t="s">
        <v>9</v>
      </c>
      <c r="H729" s="35" t="s">
        <v>4094</v>
      </c>
      <c r="I729" s="35" t="s">
        <v>75</v>
      </c>
      <c r="J729" s="37" t="s">
        <v>13</v>
      </c>
      <c r="K729" s="37"/>
      <c r="L729" s="37" t="s">
        <v>6155</v>
      </c>
      <c r="M729" s="37" t="s">
        <v>6134</v>
      </c>
      <c r="N729" s="37" t="s">
        <v>13</v>
      </c>
      <c r="O729" s="37" t="s">
        <v>5386</v>
      </c>
      <c r="P729" s="37" t="s">
        <v>13</v>
      </c>
      <c r="Q729" s="91" t="s">
        <v>13</v>
      </c>
      <c r="R729" s="37" t="s">
        <v>5411</v>
      </c>
      <c r="S729" s="42"/>
      <c r="T729" s="42" t="s">
        <v>83</v>
      </c>
      <c r="U729" s="23" t="s">
        <v>5387</v>
      </c>
    </row>
    <row r="730" spans="1:21" x14ac:dyDescent="0.3">
      <c r="A730" s="4" t="str">
        <f>_xlfn.CONCAT(C730,"-",D730,"-",E730,"-",F730,"-",G730,"-",H730,"-",I730,"-",J730,"-",L730,"-",P730)</f>
        <v>NiN-3.0-V-A-N-LM-GE-W-EI-0</v>
      </c>
      <c r="B730" s="67" t="str">
        <f>_xlfn.CONCAT(H730,"-",L730,"-",O730,"_",P730)</f>
        <v>LM-EI-SO_0</v>
      </c>
      <c r="C730" s="8" t="s">
        <v>7</v>
      </c>
      <c r="D730" s="9" t="s">
        <v>14</v>
      </c>
      <c r="E730" s="8" t="s">
        <v>0</v>
      </c>
      <c r="F730" s="11" t="s">
        <v>8</v>
      </c>
      <c r="G730" s="11" t="s">
        <v>9</v>
      </c>
      <c r="H730" s="11" t="s">
        <v>4094</v>
      </c>
      <c r="I730" s="11" t="s">
        <v>75</v>
      </c>
      <c r="J730" s="13" t="s">
        <v>13</v>
      </c>
      <c r="L730" s="13" t="s">
        <v>6155</v>
      </c>
      <c r="M730" s="13" t="s">
        <v>6135</v>
      </c>
      <c r="N730" s="13" t="s">
        <v>13</v>
      </c>
      <c r="O730" s="13" t="s">
        <v>610</v>
      </c>
      <c r="P730" s="13">
        <v>0</v>
      </c>
      <c r="Q730" s="13" t="s">
        <v>5359</v>
      </c>
      <c r="R730" s="44" t="s">
        <v>242</v>
      </c>
      <c r="S730" s="18" t="s">
        <v>81</v>
      </c>
      <c r="T730" s="18" t="s">
        <v>83</v>
      </c>
      <c r="U730" s="17" t="s">
        <v>5364</v>
      </c>
    </row>
    <row r="731" spans="1:21" x14ac:dyDescent="0.3">
      <c r="A731" s="4" t="str">
        <f t="shared" ref="A731:A734" si="116">_xlfn.CONCAT(C731,"-",D731,"-",E731,"-",F731,"-",G731,"-",H731,"-",I731,"-",J731,"-",L731,"-",P731)</f>
        <v>NiN-3.0-V-A-N-LM-GE-W-EI-1</v>
      </c>
      <c r="B731" s="67" t="str">
        <f t="shared" ref="B731:B734" si="117">_xlfn.CONCAT(H731,"-",L731,"-",O731,"_",P731)</f>
        <v>LM-EI-SO_1</v>
      </c>
      <c r="C731" s="8" t="s">
        <v>7</v>
      </c>
      <c r="D731" s="9" t="s">
        <v>14</v>
      </c>
      <c r="E731" s="8" t="s">
        <v>0</v>
      </c>
      <c r="F731" s="11" t="s">
        <v>8</v>
      </c>
      <c r="G731" s="11" t="s">
        <v>9</v>
      </c>
      <c r="H731" s="11" t="s">
        <v>4094</v>
      </c>
      <c r="I731" s="11" t="s">
        <v>75</v>
      </c>
      <c r="J731" s="13" t="s">
        <v>13</v>
      </c>
      <c r="L731" s="13" t="s">
        <v>6155</v>
      </c>
      <c r="M731" s="13" t="s">
        <v>6135</v>
      </c>
      <c r="N731" s="13" t="s">
        <v>13</v>
      </c>
      <c r="O731" s="13" t="s">
        <v>610</v>
      </c>
      <c r="P731" s="13">
        <v>1</v>
      </c>
      <c r="Q731" s="13" t="s">
        <v>5355</v>
      </c>
      <c r="R731" s="44"/>
      <c r="S731" s="18" t="s">
        <v>81</v>
      </c>
      <c r="T731" s="18" t="s">
        <v>83</v>
      </c>
      <c r="U731" s="17" t="s">
        <v>5360</v>
      </c>
    </row>
    <row r="732" spans="1:21" x14ac:dyDescent="0.3">
      <c r="A732" s="4" t="str">
        <f t="shared" si="116"/>
        <v>NiN-3.0-V-A-N-LM-GE-W-EI-2</v>
      </c>
      <c r="B732" s="67" t="str">
        <f t="shared" si="117"/>
        <v>LM-EI-SO_2</v>
      </c>
      <c r="C732" s="8" t="s">
        <v>7</v>
      </c>
      <c r="D732" s="9" t="s">
        <v>14</v>
      </c>
      <c r="E732" s="8" t="s">
        <v>0</v>
      </c>
      <c r="F732" s="11" t="s">
        <v>8</v>
      </c>
      <c r="G732" s="11" t="s">
        <v>9</v>
      </c>
      <c r="H732" s="11" t="s">
        <v>4094</v>
      </c>
      <c r="I732" s="11" t="s">
        <v>75</v>
      </c>
      <c r="J732" s="13" t="s">
        <v>13</v>
      </c>
      <c r="L732" s="13" t="s">
        <v>6155</v>
      </c>
      <c r="M732" s="13" t="s">
        <v>6135</v>
      </c>
      <c r="N732" s="13" t="s">
        <v>13</v>
      </c>
      <c r="O732" s="13" t="s">
        <v>610</v>
      </c>
      <c r="P732" s="13">
        <v>2</v>
      </c>
      <c r="Q732" s="13" t="s">
        <v>5356</v>
      </c>
      <c r="R732" s="44"/>
      <c r="S732" s="18" t="s">
        <v>81</v>
      </c>
      <c r="T732" s="18" t="s">
        <v>83</v>
      </c>
      <c r="U732" s="17" t="s">
        <v>5361</v>
      </c>
    </row>
    <row r="733" spans="1:21" x14ac:dyDescent="0.3">
      <c r="A733" s="4" t="str">
        <f t="shared" si="116"/>
        <v>NiN-3.0-V-A-N-LM-GE-W-EI-3</v>
      </c>
      <c r="B733" s="67" t="str">
        <f t="shared" si="117"/>
        <v>LM-EI-SO_3</v>
      </c>
      <c r="C733" s="8" t="s">
        <v>7</v>
      </c>
      <c r="D733" s="9" t="s">
        <v>14</v>
      </c>
      <c r="E733" s="8" t="s">
        <v>0</v>
      </c>
      <c r="F733" s="11" t="s">
        <v>8</v>
      </c>
      <c r="G733" s="11" t="s">
        <v>9</v>
      </c>
      <c r="H733" s="11" t="s">
        <v>4094</v>
      </c>
      <c r="I733" s="11" t="s">
        <v>75</v>
      </c>
      <c r="J733" s="13" t="s">
        <v>13</v>
      </c>
      <c r="L733" s="13" t="s">
        <v>6155</v>
      </c>
      <c r="M733" s="13" t="s">
        <v>6135</v>
      </c>
      <c r="N733" s="13" t="s">
        <v>13</v>
      </c>
      <c r="O733" s="13" t="s">
        <v>610</v>
      </c>
      <c r="P733" s="13">
        <v>3</v>
      </c>
      <c r="Q733" s="13" t="s">
        <v>5357</v>
      </c>
      <c r="R733" s="44"/>
      <c r="S733" s="18" t="s">
        <v>81</v>
      </c>
      <c r="T733" s="18" t="s">
        <v>83</v>
      </c>
      <c r="U733" s="17" t="s">
        <v>5362</v>
      </c>
    </row>
    <row r="734" spans="1:21" x14ac:dyDescent="0.3">
      <c r="A734" s="4" t="str">
        <f t="shared" si="116"/>
        <v>NiN-3.0-V-A-N-LM-GE-W-EI-y</v>
      </c>
      <c r="B734" s="67" t="str">
        <f t="shared" si="117"/>
        <v>LM-EI-SO_y</v>
      </c>
      <c r="C734" s="8" t="s">
        <v>7</v>
      </c>
      <c r="D734" s="9" t="s">
        <v>14</v>
      </c>
      <c r="E734" s="8" t="s">
        <v>0</v>
      </c>
      <c r="F734" s="11" t="s">
        <v>8</v>
      </c>
      <c r="G734" s="11" t="s">
        <v>9</v>
      </c>
      <c r="H734" s="11" t="s">
        <v>4094</v>
      </c>
      <c r="I734" s="11" t="s">
        <v>75</v>
      </c>
      <c r="J734" s="13" t="s">
        <v>13</v>
      </c>
      <c r="L734" s="13" t="s">
        <v>6155</v>
      </c>
      <c r="M734" s="13" t="s">
        <v>6135</v>
      </c>
      <c r="N734" s="13" t="s">
        <v>13</v>
      </c>
      <c r="O734" s="13" t="s">
        <v>610</v>
      </c>
      <c r="P734" s="13" t="s">
        <v>251</v>
      </c>
      <c r="Q734" s="13" t="s">
        <v>5358</v>
      </c>
      <c r="R734" s="44"/>
      <c r="S734" s="18" t="s">
        <v>81</v>
      </c>
      <c r="T734" s="18" t="s">
        <v>83</v>
      </c>
      <c r="U734" s="17" t="s">
        <v>5363</v>
      </c>
    </row>
    <row r="735" spans="1:21" x14ac:dyDescent="0.3">
      <c r="A735" s="26" t="str">
        <f>_xlfn.CONCAT(C735,"-",D735,"-",E735,"-",F735,"-",G735,"-",H735,"-",I735,"-",J735,"-",L735,"-",P735)</f>
        <v>NiN-3.0-V-A-N-LM-GE-W-HE-W</v>
      </c>
      <c r="B735" s="27" t="str">
        <f>_xlfn.CONCAT(H735,"-",L735)</f>
        <v>LM-HE</v>
      </c>
      <c r="C735" s="30" t="s">
        <v>7</v>
      </c>
      <c r="D735" s="32" t="s">
        <v>14</v>
      </c>
      <c r="E735" s="30" t="s">
        <v>0</v>
      </c>
      <c r="F735" s="35" t="s">
        <v>8</v>
      </c>
      <c r="G735" s="35" t="s">
        <v>9</v>
      </c>
      <c r="H735" s="35" t="s">
        <v>4094</v>
      </c>
      <c r="I735" s="35" t="s">
        <v>75</v>
      </c>
      <c r="J735" s="37" t="s">
        <v>13</v>
      </c>
      <c r="K735" s="37"/>
      <c r="L735" s="37" t="s">
        <v>440</v>
      </c>
      <c r="M735" s="37" t="s">
        <v>441</v>
      </c>
      <c r="N735" s="37" t="s">
        <v>13</v>
      </c>
      <c r="O735" s="37" t="s">
        <v>610</v>
      </c>
      <c r="P735" s="37" t="s">
        <v>13</v>
      </c>
      <c r="Q735" s="91" t="s">
        <v>13</v>
      </c>
      <c r="R735" s="37" t="s">
        <v>80</v>
      </c>
      <c r="S735" s="42"/>
      <c r="T735" s="42" t="s">
        <v>83</v>
      </c>
      <c r="U735" s="23" t="s">
        <v>5388</v>
      </c>
    </row>
    <row r="736" spans="1:21" x14ac:dyDescent="0.3">
      <c r="A736" s="4" t="str">
        <f>_xlfn.CONCAT(C736,"-",D736,"-",E736,"-",F736,"-",G736,"-",H736,"-",I736,"-",J736,"-",L736,"-",P736)</f>
        <v>NiN-3.0-V-A-N-LM-GE-W-HE-0</v>
      </c>
      <c r="B736" s="67" t="str">
        <f>_xlfn.CONCAT(H736,"-",L736,"-",O736,"_",P736)</f>
        <v>LM-HE-SO_0</v>
      </c>
      <c r="C736" s="8" t="s">
        <v>7</v>
      </c>
      <c r="D736" s="9" t="s">
        <v>14</v>
      </c>
      <c r="E736" s="8" t="s">
        <v>0</v>
      </c>
      <c r="F736" s="11" t="s">
        <v>8</v>
      </c>
      <c r="G736" s="11" t="s">
        <v>9</v>
      </c>
      <c r="H736" s="11" t="s">
        <v>4094</v>
      </c>
      <c r="I736" s="11" t="s">
        <v>75</v>
      </c>
      <c r="J736" s="13" t="s">
        <v>13</v>
      </c>
      <c r="L736" s="13" t="s">
        <v>440</v>
      </c>
      <c r="M736" s="13" t="s">
        <v>441</v>
      </c>
      <c r="N736" s="13" t="s">
        <v>13</v>
      </c>
      <c r="O736" s="13" t="s">
        <v>610</v>
      </c>
      <c r="P736" s="13">
        <v>0</v>
      </c>
      <c r="Q736" s="13" t="s">
        <v>5315</v>
      </c>
      <c r="R736" s="44" t="s">
        <v>242</v>
      </c>
      <c r="S736" s="18" t="s">
        <v>81</v>
      </c>
      <c r="T736" s="18" t="s">
        <v>83</v>
      </c>
      <c r="U736" s="17"/>
    </row>
    <row r="737" spans="1:21" x14ac:dyDescent="0.3">
      <c r="A737" s="4" t="str">
        <f>_xlfn.CONCAT(C737,"-",D737,"-",E737,"-",F737,"-",G737,"-",H737,"-",I737,"-",J737,"-",L737,"-",P737)</f>
        <v>NiN-3.0-V-A-N-LM-GE-W-HE-01</v>
      </c>
      <c r="B737" s="67" t="str">
        <f>_xlfn.CONCAT(H737,"-",L737,"-",O737,"_",P737)</f>
        <v>LM-HE-SO_01</v>
      </c>
      <c r="C737" s="8" t="s">
        <v>7</v>
      </c>
      <c r="D737" s="9" t="s">
        <v>14</v>
      </c>
      <c r="E737" s="8" t="s">
        <v>0</v>
      </c>
      <c r="F737" s="11" t="s">
        <v>8</v>
      </c>
      <c r="G737" s="11" t="s">
        <v>9</v>
      </c>
      <c r="H737" s="11" t="s">
        <v>4094</v>
      </c>
      <c r="I737" s="11" t="s">
        <v>75</v>
      </c>
      <c r="J737" s="13" t="s">
        <v>13</v>
      </c>
      <c r="L737" s="13" t="s">
        <v>440</v>
      </c>
      <c r="M737" s="13" t="s">
        <v>441</v>
      </c>
      <c r="N737" s="13" t="s">
        <v>13</v>
      </c>
      <c r="O737" s="13" t="s">
        <v>610</v>
      </c>
      <c r="P737" s="13" t="s">
        <v>38</v>
      </c>
      <c r="Q737" s="13" t="s">
        <v>5314</v>
      </c>
      <c r="R737" s="44" t="s">
        <v>242</v>
      </c>
      <c r="S737" s="18" t="s">
        <v>81</v>
      </c>
      <c r="T737" s="18" t="s">
        <v>83</v>
      </c>
      <c r="U737" s="17"/>
    </row>
    <row r="738" spans="1:21" x14ac:dyDescent="0.3">
      <c r="A738" s="4" t="str">
        <f t="shared" ref="A738:A751" si="118">_xlfn.CONCAT(C738,"-",D738,"-",E738,"-",F738,"-",G738,"-",H738,"-",I738,"-",J738,"-",L738,"-",P738)</f>
        <v>NiN-3.0-V-A-N-LM-GE-W-HE-02</v>
      </c>
      <c r="B738" s="67" t="str">
        <f t="shared" ref="B738:B751" si="119">_xlfn.CONCAT(H738,"-",L738,"-",O738,"_",P738)</f>
        <v>LM-HE-SO_02</v>
      </c>
      <c r="C738" s="8" t="s">
        <v>7</v>
      </c>
      <c r="D738" s="9" t="s">
        <v>14</v>
      </c>
      <c r="E738" s="8" t="s">
        <v>0</v>
      </c>
      <c r="F738" s="11" t="s">
        <v>8</v>
      </c>
      <c r="G738" s="11" t="s">
        <v>9</v>
      </c>
      <c r="H738" s="11" t="s">
        <v>4094</v>
      </c>
      <c r="I738" s="11" t="s">
        <v>75</v>
      </c>
      <c r="J738" s="13" t="s">
        <v>13</v>
      </c>
      <c r="L738" s="13" t="s">
        <v>440</v>
      </c>
      <c r="M738" s="13" t="s">
        <v>441</v>
      </c>
      <c r="N738" s="13" t="s">
        <v>13</v>
      </c>
      <c r="O738" s="13" t="s">
        <v>610</v>
      </c>
      <c r="P738" s="13" t="s">
        <v>132</v>
      </c>
      <c r="Q738" s="13" t="s">
        <v>442</v>
      </c>
      <c r="R738" s="44" t="s">
        <v>242</v>
      </c>
      <c r="S738" s="18" t="s">
        <v>81</v>
      </c>
      <c r="T738" s="18" t="s">
        <v>83</v>
      </c>
    </row>
    <row r="739" spans="1:21" x14ac:dyDescent="0.3">
      <c r="A739" s="4" t="str">
        <f t="shared" si="118"/>
        <v>NiN-3.0-V-A-N-LM-GE-W-HE-03</v>
      </c>
      <c r="B739" s="67" t="str">
        <f t="shared" si="119"/>
        <v>LM-HE-SO_03</v>
      </c>
      <c r="C739" s="8" t="s">
        <v>7</v>
      </c>
      <c r="D739" s="9" t="s">
        <v>14</v>
      </c>
      <c r="E739" s="8" t="s">
        <v>0</v>
      </c>
      <c r="F739" s="11" t="s">
        <v>8</v>
      </c>
      <c r="G739" s="11" t="s">
        <v>9</v>
      </c>
      <c r="H739" s="11" t="s">
        <v>4094</v>
      </c>
      <c r="I739" s="11" t="s">
        <v>75</v>
      </c>
      <c r="J739" s="13" t="s">
        <v>13</v>
      </c>
      <c r="L739" s="13" t="s">
        <v>440</v>
      </c>
      <c r="M739" s="13" t="s">
        <v>441</v>
      </c>
      <c r="N739" s="13" t="s">
        <v>13</v>
      </c>
      <c r="O739" s="13" t="s">
        <v>610</v>
      </c>
      <c r="P739" s="13" t="s">
        <v>111</v>
      </c>
      <c r="Q739" s="13" t="s">
        <v>443</v>
      </c>
      <c r="R739" s="44" t="s">
        <v>242</v>
      </c>
      <c r="S739" s="18" t="s">
        <v>81</v>
      </c>
      <c r="T739" s="18" t="s">
        <v>83</v>
      </c>
    </row>
    <row r="740" spans="1:21" x14ac:dyDescent="0.3">
      <c r="A740" s="4" t="str">
        <f t="shared" si="118"/>
        <v>NiN-3.0-V-A-N-LM-GE-W-HE-04</v>
      </c>
      <c r="B740" s="67" t="str">
        <f t="shared" si="119"/>
        <v>LM-HE-SO_04</v>
      </c>
      <c r="C740" s="8" t="s">
        <v>7</v>
      </c>
      <c r="D740" s="9" t="s">
        <v>14</v>
      </c>
      <c r="E740" s="8" t="s">
        <v>0</v>
      </c>
      <c r="F740" s="11" t="s">
        <v>8</v>
      </c>
      <c r="G740" s="11" t="s">
        <v>9</v>
      </c>
      <c r="H740" s="11" t="s">
        <v>4094</v>
      </c>
      <c r="I740" s="11" t="s">
        <v>75</v>
      </c>
      <c r="J740" s="13" t="s">
        <v>13</v>
      </c>
      <c r="L740" s="13" t="s">
        <v>440</v>
      </c>
      <c r="M740" s="13" t="s">
        <v>441</v>
      </c>
      <c r="N740" s="13" t="s">
        <v>13</v>
      </c>
      <c r="O740" s="13" t="s">
        <v>610</v>
      </c>
      <c r="P740" s="13" t="s">
        <v>135</v>
      </c>
      <c r="Q740" s="13" t="s">
        <v>444</v>
      </c>
      <c r="R740" s="44" t="s">
        <v>242</v>
      </c>
      <c r="S740" s="18" t="s">
        <v>81</v>
      </c>
      <c r="T740" s="18" t="s">
        <v>83</v>
      </c>
    </row>
    <row r="741" spans="1:21" x14ac:dyDescent="0.3">
      <c r="A741" s="4" t="str">
        <f t="shared" si="118"/>
        <v>NiN-3.0-V-A-N-LM-GE-W-HE-05</v>
      </c>
      <c r="B741" s="67" t="str">
        <f t="shared" si="119"/>
        <v>LM-HE-SO_05</v>
      </c>
      <c r="C741" s="8" t="s">
        <v>7</v>
      </c>
      <c r="D741" s="9" t="s">
        <v>14</v>
      </c>
      <c r="E741" s="8" t="s">
        <v>0</v>
      </c>
      <c r="F741" s="11" t="s">
        <v>8</v>
      </c>
      <c r="G741" s="11" t="s">
        <v>9</v>
      </c>
      <c r="H741" s="11" t="s">
        <v>4094</v>
      </c>
      <c r="I741" s="11" t="s">
        <v>75</v>
      </c>
      <c r="J741" s="13" t="s">
        <v>13</v>
      </c>
      <c r="L741" s="13" t="s">
        <v>440</v>
      </c>
      <c r="M741" s="13" t="s">
        <v>441</v>
      </c>
      <c r="N741" s="13" t="s">
        <v>13</v>
      </c>
      <c r="O741" s="13" t="s">
        <v>610</v>
      </c>
      <c r="P741" s="13" t="s">
        <v>136</v>
      </c>
      <c r="Q741" s="13" t="s">
        <v>445</v>
      </c>
      <c r="R741" s="44" t="s">
        <v>242</v>
      </c>
      <c r="S741" s="18" t="s">
        <v>81</v>
      </c>
      <c r="T741" s="18" t="s">
        <v>83</v>
      </c>
    </row>
    <row r="742" spans="1:21" x14ac:dyDescent="0.3">
      <c r="A742" s="4" t="str">
        <f t="shared" si="118"/>
        <v>NiN-3.0-V-A-N-LM-GE-W-HE-06</v>
      </c>
      <c r="B742" s="67" t="str">
        <f t="shared" si="119"/>
        <v>LM-HE-SO_06</v>
      </c>
      <c r="C742" s="8" t="s">
        <v>7</v>
      </c>
      <c r="D742" s="9" t="s">
        <v>14</v>
      </c>
      <c r="E742" s="8" t="s">
        <v>0</v>
      </c>
      <c r="F742" s="11" t="s">
        <v>8</v>
      </c>
      <c r="G742" s="11" t="s">
        <v>9</v>
      </c>
      <c r="H742" s="11" t="s">
        <v>4094</v>
      </c>
      <c r="I742" s="11" t="s">
        <v>75</v>
      </c>
      <c r="J742" s="13" t="s">
        <v>13</v>
      </c>
      <c r="L742" s="13" t="s">
        <v>440</v>
      </c>
      <c r="M742" s="13" t="s">
        <v>441</v>
      </c>
      <c r="N742" s="13" t="s">
        <v>13</v>
      </c>
      <c r="O742" s="13" t="s">
        <v>610</v>
      </c>
      <c r="P742" s="13" t="s">
        <v>137</v>
      </c>
      <c r="Q742" s="13" t="s">
        <v>446</v>
      </c>
      <c r="R742" s="44" t="s">
        <v>242</v>
      </c>
      <c r="S742" s="18" t="s">
        <v>81</v>
      </c>
      <c r="T742" s="18" t="s">
        <v>83</v>
      </c>
    </row>
    <row r="743" spans="1:21" x14ac:dyDescent="0.3">
      <c r="A743" s="4" t="str">
        <f t="shared" si="118"/>
        <v>NiN-3.0-V-A-N-LM-GE-W-HE-07</v>
      </c>
      <c r="B743" s="67" t="str">
        <f t="shared" si="119"/>
        <v>LM-HE-SO_07</v>
      </c>
      <c r="C743" s="8" t="s">
        <v>7</v>
      </c>
      <c r="D743" s="9" t="s">
        <v>14</v>
      </c>
      <c r="E743" s="8" t="s">
        <v>0</v>
      </c>
      <c r="F743" s="11" t="s">
        <v>8</v>
      </c>
      <c r="G743" s="11" t="s">
        <v>9</v>
      </c>
      <c r="H743" s="11" t="s">
        <v>4094</v>
      </c>
      <c r="I743" s="11" t="s">
        <v>75</v>
      </c>
      <c r="J743" s="13" t="s">
        <v>13</v>
      </c>
      <c r="L743" s="13" t="s">
        <v>440</v>
      </c>
      <c r="M743" s="13" t="s">
        <v>441</v>
      </c>
      <c r="N743" s="13" t="s">
        <v>13</v>
      </c>
      <c r="O743" s="13" t="s">
        <v>610</v>
      </c>
      <c r="P743" s="13" t="s">
        <v>116</v>
      </c>
      <c r="Q743" s="13" t="s">
        <v>447</v>
      </c>
      <c r="R743" s="44" t="s">
        <v>242</v>
      </c>
      <c r="S743" s="18" t="s">
        <v>81</v>
      </c>
      <c r="T743" s="18" t="s">
        <v>83</v>
      </c>
    </row>
    <row r="744" spans="1:21" x14ac:dyDescent="0.3">
      <c r="A744" s="4" t="str">
        <f t="shared" si="118"/>
        <v>NiN-3.0-V-A-N-LM-GE-W-HE-08</v>
      </c>
      <c r="B744" s="67" t="str">
        <f t="shared" si="119"/>
        <v>LM-HE-SO_08</v>
      </c>
      <c r="C744" s="8" t="s">
        <v>7</v>
      </c>
      <c r="D744" s="9" t="s">
        <v>14</v>
      </c>
      <c r="E744" s="8" t="s">
        <v>0</v>
      </c>
      <c r="F744" s="11" t="s">
        <v>8</v>
      </c>
      <c r="G744" s="11" t="s">
        <v>9</v>
      </c>
      <c r="H744" s="11" t="s">
        <v>4094</v>
      </c>
      <c r="I744" s="11" t="s">
        <v>75</v>
      </c>
      <c r="J744" s="13" t="s">
        <v>13</v>
      </c>
      <c r="L744" s="13" t="s">
        <v>440</v>
      </c>
      <c r="M744" s="13" t="s">
        <v>441</v>
      </c>
      <c r="N744" s="13" t="s">
        <v>13</v>
      </c>
      <c r="O744" s="13" t="s">
        <v>610</v>
      </c>
      <c r="P744" s="13" t="s">
        <v>175</v>
      </c>
      <c r="Q744" s="13" t="s">
        <v>448</v>
      </c>
      <c r="R744" s="44" t="s">
        <v>242</v>
      </c>
      <c r="S744" s="18" t="s">
        <v>81</v>
      </c>
      <c r="T744" s="18" t="s">
        <v>83</v>
      </c>
    </row>
    <row r="745" spans="1:21" x14ac:dyDescent="0.3">
      <c r="A745" s="4" t="str">
        <f t="shared" si="118"/>
        <v>NiN-3.0-V-A-N-LM-GE-W-HE-09</v>
      </c>
      <c r="B745" s="67" t="str">
        <f t="shared" si="119"/>
        <v>LM-HE-SO_09</v>
      </c>
      <c r="C745" s="8" t="s">
        <v>7</v>
      </c>
      <c r="D745" s="9" t="s">
        <v>14</v>
      </c>
      <c r="E745" s="8" t="s">
        <v>0</v>
      </c>
      <c r="F745" s="11" t="s">
        <v>8</v>
      </c>
      <c r="G745" s="11" t="s">
        <v>9</v>
      </c>
      <c r="H745" s="11" t="s">
        <v>4094</v>
      </c>
      <c r="I745" s="11" t="s">
        <v>75</v>
      </c>
      <c r="J745" s="13" t="s">
        <v>13</v>
      </c>
      <c r="L745" s="13" t="s">
        <v>440</v>
      </c>
      <c r="M745" s="13" t="s">
        <v>441</v>
      </c>
      <c r="N745" s="13" t="s">
        <v>13</v>
      </c>
      <c r="O745" s="13" t="s">
        <v>610</v>
      </c>
      <c r="P745" s="13" t="s">
        <v>337</v>
      </c>
      <c r="Q745" s="13" t="s">
        <v>449</v>
      </c>
      <c r="R745" s="44" t="s">
        <v>242</v>
      </c>
      <c r="S745" s="18" t="s">
        <v>81</v>
      </c>
      <c r="T745" s="18" t="s">
        <v>83</v>
      </c>
    </row>
    <row r="746" spans="1:21" x14ac:dyDescent="0.3">
      <c r="A746" s="4" t="str">
        <f t="shared" si="118"/>
        <v>NiN-3.0-V-A-N-LM-GE-W-HE-10</v>
      </c>
      <c r="B746" s="67" t="str">
        <f t="shared" si="119"/>
        <v>LM-HE-SO_10</v>
      </c>
      <c r="C746" s="8" t="s">
        <v>7</v>
      </c>
      <c r="D746" s="9" t="s">
        <v>14</v>
      </c>
      <c r="E746" s="8" t="s">
        <v>0</v>
      </c>
      <c r="F746" s="11" t="s">
        <v>8</v>
      </c>
      <c r="G746" s="11" t="s">
        <v>9</v>
      </c>
      <c r="H746" s="11" t="s">
        <v>4094</v>
      </c>
      <c r="I746" s="11" t="s">
        <v>75</v>
      </c>
      <c r="J746" s="13" t="s">
        <v>13</v>
      </c>
      <c r="L746" s="13" t="s">
        <v>440</v>
      </c>
      <c r="M746" s="13" t="s">
        <v>441</v>
      </c>
      <c r="N746" s="13" t="s">
        <v>13</v>
      </c>
      <c r="O746" s="13" t="s">
        <v>610</v>
      </c>
      <c r="P746" s="13" t="s">
        <v>338</v>
      </c>
      <c r="Q746" s="13" t="s">
        <v>450</v>
      </c>
      <c r="R746" s="44" t="s">
        <v>242</v>
      </c>
      <c r="S746" s="18" t="s">
        <v>81</v>
      </c>
      <c r="T746" s="18" t="s">
        <v>83</v>
      </c>
    </row>
    <row r="747" spans="1:21" x14ac:dyDescent="0.3">
      <c r="A747" s="4" t="str">
        <f t="shared" si="118"/>
        <v>NiN-3.0-V-A-N-LM-GE-W-HE-11</v>
      </c>
      <c r="B747" s="67" t="str">
        <f t="shared" si="119"/>
        <v>LM-HE-SO_11</v>
      </c>
      <c r="C747" s="8" t="s">
        <v>7</v>
      </c>
      <c r="D747" s="9" t="s">
        <v>14</v>
      </c>
      <c r="E747" s="8" t="s">
        <v>0</v>
      </c>
      <c r="F747" s="11" t="s">
        <v>8</v>
      </c>
      <c r="G747" s="11" t="s">
        <v>9</v>
      </c>
      <c r="H747" s="11" t="s">
        <v>4094</v>
      </c>
      <c r="I747" s="11" t="s">
        <v>75</v>
      </c>
      <c r="J747" s="13" t="s">
        <v>13</v>
      </c>
      <c r="L747" s="13" t="s">
        <v>440</v>
      </c>
      <c r="M747" s="13" t="s">
        <v>441</v>
      </c>
      <c r="N747" s="13" t="s">
        <v>13</v>
      </c>
      <c r="O747" s="13" t="s">
        <v>610</v>
      </c>
      <c r="P747" s="13" t="s">
        <v>339</v>
      </c>
      <c r="Q747" s="13" t="s">
        <v>451</v>
      </c>
      <c r="R747" s="44" t="s">
        <v>242</v>
      </c>
      <c r="S747" s="18" t="s">
        <v>81</v>
      </c>
      <c r="T747" s="18" t="s">
        <v>83</v>
      </c>
    </row>
    <row r="748" spans="1:21" x14ac:dyDescent="0.3">
      <c r="A748" s="4" t="str">
        <f t="shared" si="118"/>
        <v>NiN-3.0-V-A-N-LM-GE-W-HE-12</v>
      </c>
      <c r="B748" s="67" t="str">
        <f t="shared" si="119"/>
        <v>LM-HE-SO_12</v>
      </c>
      <c r="C748" s="8" t="s">
        <v>7</v>
      </c>
      <c r="D748" s="9" t="s">
        <v>14</v>
      </c>
      <c r="E748" s="8" t="s">
        <v>0</v>
      </c>
      <c r="F748" s="11" t="s">
        <v>8</v>
      </c>
      <c r="G748" s="11" t="s">
        <v>9</v>
      </c>
      <c r="H748" s="11" t="s">
        <v>4094</v>
      </c>
      <c r="I748" s="11" t="s">
        <v>75</v>
      </c>
      <c r="J748" s="13" t="s">
        <v>13</v>
      </c>
      <c r="L748" s="13" t="s">
        <v>440</v>
      </c>
      <c r="M748" s="13" t="s">
        <v>441</v>
      </c>
      <c r="N748" s="13" t="s">
        <v>13</v>
      </c>
      <c r="O748" s="13" t="s">
        <v>610</v>
      </c>
      <c r="P748" s="13" t="s">
        <v>340</v>
      </c>
      <c r="Q748" s="13" t="s">
        <v>452</v>
      </c>
      <c r="R748" s="44" t="s">
        <v>242</v>
      </c>
      <c r="S748" s="18" t="s">
        <v>81</v>
      </c>
      <c r="T748" s="18" t="s">
        <v>83</v>
      </c>
    </row>
    <row r="749" spans="1:21" x14ac:dyDescent="0.3">
      <c r="A749" s="4" t="str">
        <f t="shared" si="118"/>
        <v>NiN-3.0-V-A-N-LM-GE-W-HE-13</v>
      </c>
      <c r="B749" s="67" t="str">
        <f t="shared" si="119"/>
        <v>LM-HE-SO_13</v>
      </c>
      <c r="C749" s="8" t="s">
        <v>7</v>
      </c>
      <c r="D749" s="9" t="s">
        <v>14</v>
      </c>
      <c r="E749" s="8" t="s">
        <v>0</v>
      </c>
      <c r="F749" s="11" t="s">
        <v>8</v>
      </c>
      <c r="G749" s="11" t="s">
        <v>9</v>
      </c>
      <c r="H749" s="11" t="s">
        <v>4094</v>
      </c>
      <c r="I749" s="11" t="s">
        <v>75</v>
      </c>
      <c r="J749" s="13" t="s">
        <v>13</v>
      </c>
      <c r="L749" s="13" t="s">
        <v>440</v>
      </c>
      <c r="M749" s="13" t="s">
        <v>441</v>
      </c>
      <c r="N749" s="13" t="s">
        <v>13</v>
      </c>
      <c r="O749" s="13" t="s">
        <v>610</v>
      </c>
      <c r="P749" s="13" t="s">
        <v>341</v>
      </c>
      <c r="Q749" s="13" t="s">
        <v>453</v>
      </c>
      <c r="R749" s="44" t="s">
        <v>242</v>
      </c>
      <c r="S749" s="18" t="s">
        <v>81</v>
      </c>
      <c r="T749" s="18" t="s">
        <v>83</v>
      </c>
    </row>
    <row r="750" spans="1:21" x14ac:dyDescent="0.3">
      <c r="A750" s="4" t="str">
        <f t="shared" si="118"/>
        <v>NiN-3.0-V-A-N-LM-GE-W-HE-14</v>
      </c>
      <c r="B750" s="67" t="str">
        <f t="shared" si="119"/>
        <v>LM-HE-SO_14</v>
      </c>
      <c r="C750" s="8" t="s">
        <v>7</v>
      </c>
      <c r="D750" s="9" t="s">
        <v>14</v>
      </c>
      <c r="E750" s="8" t="s">
        <v>0</v>
      </c>
      <c r="F750" s="11" t="s">
        <v>8</v>
      </c>
      <c r="G750" s="11" t="s">
        <v>9</v>
      </c>
      <c r="H750" s="11" t="s">
        <v>4094</v>
      </c>
      <c r="I750" s="11" t="s">
        <v>75</v>
      </c>
      <c r="J750" s="13" t="s">
        <v>13</v>
      </c>
      <c r="L750" s="13" t="s">
        <v>440</v>
      </c>
      <c r="M750" s="13" t="s">
        <v>441</v>
      </c>
      <c r="N750" s="13" t="s">
        <v>13</v>
      </c>
      <c r="O750" s="13" t="s">
        <v>610</v>
      </c>
      <c r="P750" s="13" t="s">
        <v>342</v>
      </c>
      <c r="Q750" s="13" t="s">
        <v>454</v>
      </c>
      <c r="R750" s="44" t="s">
        <v>242</v>
      </c>
      <c r="S750" s="18" t="s">
        <v>81</v>
      </c>
      <c r="T750" s="18" t="s">
        <v>83</v>
      </c>
    </row>
    <row r="751" spans="1:21" x14ac:dyDescent="0.3">
      <c r="A751" s="4" t="str">
        <f t="shared" si="118"/>
        <v>NiN-3.0-V-A-N-LM-GE-W-HE-15</v>
      </c>
      <c r="B751" s="67" t="str">
        <f t="shared" si="119"/>
        <v>LM-HE-SO_15</v>
      </c>
      <c r="C751" s="8" t="s">
        <v>7</v>
      </c>
      <c r="D751" s="9" t="s">
        <v>14</v>
      </c>
      <c r="E751" s="8" t="s">
        <v>0</v>
      </c>
      <c r="F751" s="11" t="s">
        <v>8</v>
      </c>
      <c r="G751" s="11" t="s">
        <v>9</v>
      </c>
      <c r="H751" s="11" t="s">
        <v>4094</v>
      </c>
      <c r="I751" s="11" t="s">
        <v>75</v>
      </c>
      <c r="J751" s="13" t="s">
        <v>13</v>
      </c>
      <c r="L751" s="13" t="s">
        <v>440</v>
      </c>
      <c r="M751" s="13" t="s">
        <v>441</v>
      </c>
      <c r="N751" s="13" t="s">
        <v>13</v>
      </c>
      <c r="O751" s="13" t="s">
        <v>610</v>
      </c>
      <c r="P751" s="13" t="s">
        <v>343</v>
      </c>
      <c r="Q751" s="13" t="s">
        <v>455</v>
      </c>
      <c r="R751" s="44" t="s">
        <v>242</v>
      </c>
      <c r="S751" s="18" t="s">
        <v>81</v>
      </c>
      <c r="T751" s="18" t="s">
        <v>83</v>
      </c>
      <c r="U751" s="17"/>
    </row>
    <row r="752" spans="1:21" x14ac:dyDescent="0.3">
      <c r="A752" s="26" t="str">
        <f>_xlfn.CONCAT(C752,"-",D752,"-",E752,"-",F752,"-",G752,"-",H752,"-",I752,"-",J752,"-",L752,"-",P752)</f>
        <v>NiN-3.0-V-A-N-LM-GE-W-MB-W</v>
      </c>
      <c r="B752" s="27" t="str">
        <f>_xlfn.CONCAT(H752,"-",L752)</f>
        <v>LM-MB</v>
      </c>
      <c r="C752" s="30" t="s">
        <v>7</v>
      </c>
      <c r="D752" s="32" t="s">
        <v>14</v>
      </c>
      <c r="E752" s="30" t="s">
        <v>0</v>
      </c>
      <c r="F752" s="35" t="s">
        <v>8</v>
      </c>
      <c r="G752" s="35" t="s">
        <v>9</v>
      </c>
      <c r="H752" s="35" t="s">
        <v>4094</v>
      </c>
      <c r="I752" s="35" t="s">
        <v>75</v>
      </c>
      <c r="J752" s="37" t="s">
        <v>13</v>
      </c>
      <c r="K752" s="37"/>
      <c r="L752" s="37" t="s">
        <v>35</v>
      </c>
      <c r="M752" s="37" t="s">
        <v>6136</v>
      </c>
      <c r="N752" s="37" t="s">
        <v>13</v>
      </c>
      <c r="O752" s="37" t="s">
        <v>610</v>
      </c>
      <c r="P752" s="37" t="s">
        <v>13</v>
      </c>
      <c r="Q752" s="91" t="s">
        <v>13</v>
      </c>
      <c r="R752" s="38" t="s">
        <v>5390</v>
      </c>
      <c r="S752" s="42"/>
      <c r="T752" s="42" t="s">
        <v>83</v>
      </c>
      <c r="U752" s="23" t="s">
        <v>5392</v>
      </c>
    </row>
    <row r="753" spans="1:21" x14ac:dyDescent="0.3">
      <c r="A753" s="4" t="str">
        <f>_xlfn.CONCAT(C753,"-",D753,"-",E753,"-",F753,"-",G753,"-",H753,"-",I753,"-",J753,"-",L753,"-",P753)</f>
        <v>NiN-3.0-V-A-N-LM-GE-W-MB-1</v>
      </c>
      <c r="B753" s="67" t="str">
        <f>_xlfn.CONCAT(H753,"-",L753,"-",O753,"_",P753)</f>
        <v>LM-MB-SO_1</v>
      </c>
      <c r="C753" s="8" t="s">
        <v>7</v>
      </c>
      <c r="D753" s="9" t="s">
        <v>14</v>
      </c>
      <c r="E753" s="8" t="s">
        <v>0</v>
      </c>
      <c r="F753" s="11" t="s">
        <v>8</v>
      </c>
      <c r="G753" s="11" t="s">
        <v>9</v>
      </c>
      <c r="H753" s="11" t="s">
        <v>4094</v>
      </c>
      <c r="I753" s="11" t="s">
        <v>75</v>
      </c>
      <c r="J753" s="13" t="s">
        <v>13</v>
      </c>
      <c r="L753" s="13" t="s">
        <v>35</v>
      </c>
      <c r="M753" s="13" t="s">
        <v>6136</v>
      </c>
      <c r="N753" s="13" t="s">
        <v>13</v>
      </c>
      <c r="O753" s="13" t="s">
        <v>610</v>
      </c>
      <c r="P753" s="13">
        <v>1</v>
      </c>
      <c r="Q753" s="13" t="s">
        <v>5393</v>
      </c>
      <c r="R753" s="44" t="s">
        <v>242</v>
      </c>
      <c r="S753" s="18" t="s">
        <v>81</v>
      </c>
      <c r="T753" s="18" t="s">
        <v>83</v>
      </c>
      <c r="U753" s="17"/>
    </row>
    <row r="754" spans="1:21" x14ac:dyDescent="0.3">
      <c r="A754" s="4" t="str">
        <f t="shared" ref="A754:A757" si="120">_xlfn.CONCAT(C754,"-",D754,"-",E754,"-",F754,"-",G754,"-",H754,"-",I754,"-",J754,"-",L754,"-",P754)</f>
        <v>NiN-3.0-V-A-N-LM-GE-W-MB-2</v>
      </c>
      <c r="B754" s="67" t="str">
        <f t="shared" ref="B754:B757" si="121">_xlfn.CONCAT(H754,"-",L754,"-",O754,"_",P754)</f>
        <v>LM-MB-SO_2</v>
      </c>
      <c r="C754" s="8" t="s">
        <v>7</v>
      </c>
      <c r="D754" s="9" t="s">
        <v>14</v>
      </c>
      <c r="E754" s="8" t="s">
        <v>0</v>
      </c>
      <c r="F754" s="11" t="s">
        <v>8</v>
      </c>
      <c r="G754" s="11" t="s">
        <v>9</v>
      </c>
      <c r="H754" s="11" t="s">
        <v>4094</v>
      </c>
      <c r="I754" s="11" t="s">
        <v>75</v>
      </c>
      <c r="J754" s="13" t="s">
        <v>13</v>
      </c>
      <c r="L754" s="13" t="s">
        <v>35</v>
      </c>
      <c r="M754" s="13" t="s">
        <v>6136</v>
      </c>
      <c r="N754" s="13" t="s">
        <v>13</v>
      </c>
      <c r="O754" s="13" t="s">
        <v>610</v>
      </c>
      <c r="P754" s="13">
        <v>2</v>
      </c>
      <c r="Q754" s="13" t="s">
        <v>5394</v>
      </c>
      <c r="R754" s="44"/>
      <c r="S754" s="18" t="s">
        <v>81</v>
      </c>
      <c r="T754" s="18" t="s">
        <v>83</v>
      </c>
      <c r="U754" s="17"/>
    </row>
    <row r="755" spans="1:21" x14ac:dyDescent="0.3">
      <c r="A755" s="4" t="str">
        <f t="shared" si="120"/>
        <v>NiN-3.0-V-A-N-LM-GE-W-MB-3</v>
      </c>
      <c r="B755" s="67" t="str">
        <f t="shared" si="121"/>
        <v>LM-MB-SO_3</v>
      </c>
      <c r="C755" s="8" t="s">
        <v>7</v>
      </c>
      <c r="D755" s="9" t="s">
        <v>14</v>
      </c>
      <c r="E755" s="8" t="s">
        <v>0</v>
      </c>
      <c r="F755" s="11" t="s">
        <v>8</v>
      </c>
      <c r="G755" s="11" t="s">
        <v>9</v>
      </c>
      <c r="H755" s="11" t="s">
        <v>4094</v>
      </c>
      <c r="I755" s="11" t="s">
        <v>75</v>
      </c>
      <c r="J755" s="13" t="s">
        <v>13</v>
      </c>
      <c r="L755" s="13" t="s">
        <v>35</v>
      </c>
      <c r="M755" s="13" t="s">
        <v>6136</v>
      </c>
      <c r="N755" s="13" t="s">
        <v>13</v>
      </c>
      <c r="O755" s="13" t="s">
        <v>610</v>
      </c>
      <c r="P755" s="13">
        <v>3</v>
      </c>
      <c r="Q755" s="13" t="s">
        <v>5391</v>
      </c>
      <c r="R755" s="44"/>
      <c r="S755" s="18" t="s">
        <v>81</v>
      </c>
      <c r="T755" s="18" t="s">
        <v>83</v>
      </c>
      <c r="U755" s="17"/>
    </row>
    <row r="756" spans="1:21" x14ac:dyDescent="0.3">
      <c r="A756" s="4" t="str">
        <f t="shared" si="120"/>
        <v>NiN-3.0-V-A-N-LM-GE-W-MB-4</v>
      </c>
      <c r="B756" s="67" t="str">
        <f t="shared" si="121"/>
        <v>LM-MB-SO_4</v>
      </c>
      <c r="C756" s="8" t="s">
        <v>7</v>
      </c>
      <c r="D756" s="9" t="s">
        <v>14</v>
      </c>
      <c r="E756" s="8" t="s">
        <v>0</v>
      </c>
      <c r="F756" s="11" t="s">
        <v>8</v>
      </c>
      <c r="G756" s="11" t="s">
        <v>9</v>
      </c>
      <c r="H756" s="11" t="s">
        <v>4094</v>
      </c>
      <c r="I756" s="11" t="s">
        <v>75</v>
      </c>
      <c r="J756" s="13" t="s">
        <v>13</v>
      </c>
      <c r="L756" s="13" t="s">
        <v>35</v>
      </c>
      <c r="M756" s="13" t="s">
        <v>6136</v>
      </c>
      <c r="N756" s="13" t="s">
        <v>13</v>
      </c>
      <c r="O756" s="13" t="s">
        <v>610</v>
      </c>
      <c r="P756" s="13">
        <v>4</v>
      </c>
      <c r="Q756" s="13" t="s">
        <v>5395</v>
      </c>
      <c r="R756" s="44"/>
      <c r="S756" s="18" t="s">
        <v>81</v>
      </c>
      <c r="T756" s="18" t="s">
        <v>83</v>
      </c>
      <c r="U756" s="17"/>
    </row>
    <row r="757" spans="1:21" x14ac:dyDescent="0.3">
      <c r="A757" s="4" t="str">
        <f t="shared" si="120"/>
        <v>NiN-3.0-V-A-N-LM-GE-W-MB-5</v>
      </c>
      <c r="B757" s="67" t="str">
        <f t="shared" si="121"/>
        <v>LM-MB-SO_5</v>
      </c>
      <c r="C757" s="8" t="s">
        <v>7</v>
      </c>
      <c r="D757" s="9" t="s">
        <v>14</v>
      </c>
      <c r="E757" s="8" t="s">
        <v>0</v>
      </c>
      <c r="F757" s="11" t="s">
        <v>8</v>
      </c>
      <c r="G757" s="11" t="s">
        <v>9</v>
      </c>
      <c r="H757" s="11" t="s">
        <v>4094</v>
      </c>
      <c r="I757" s="11" t="s">
        <v>75</v>
      </c>
      <c r="J757" s="13" t="s">
        <v>13</v>
      </c>
      <c r="L757" s="13" t="s">
        <v>35</v>
      </c>
      <c r="M757" s="13" t="s">
        <v>6136</v>
      </c>
      <c r="N757" s="13" t="s">
        <v>13</v>
      </c>
      <c r="O757" s="13" t="s">
        <v>610</v>
      </c>
      <c r="P757" s="13">
        <v>5</v>
      </c>
      <c r="Q757" s="13" t="s">
        <v>5396</v>
      </c>
      <c r="R757" s="44"/>
      <c r="S757" s="18" t="s">
        <v>81</v>
      </c>
      <c r="T757" s="18" t="s">
        <v>83</v>
      </c>
      <c r="U757" s="17"/>
    </row>
    <row r="758" spans="1:21" x14ac:dyDescent="0.3">
      <c r="A758" s="26" t="str">
        <f>_xlfn.CONCAT(C758,"-",D758,"-",E758,"-",F758,"-",G758,"-",H758,"-",I758,"-",J758,"-",L758,"-",P758)</f>
        <v>NiN-3.0-V-A-N-LM-GE-W-SI-W</v>
      </c>
      <c r="B758" s="27" t="str">
        <f>_xlfn.CONCAT(H758,"-",L758)</f>
        <v>LM-SI</v>
      </c>
      <c r="C758" s="30" t="s">
        <v>7</v>
      </c>
      <c r="D758" s="32" t="s">
        <v>14</v>
      </c>
      <c r="E758" s="30" t="s">
        <v>0</v>
      </c>
      <c r="F758" s="35" t="s">
        <v>8</v>
      </c>
      <c r="G758" s="35" t="s">
        <v>9</v>
      </c>
      <c r="H758" s="35" t="s">
        <v>4094</v>
      </c>
      <c r="I758" s="35" t="s">
        <v>75</v>
      </c>
      <c r="J758" s="37" t="s">
        <v>13</v>
      </c>
      <c r="K758" s="37"/>
      <c r="L758" s="37" t="s">
        <v>603</v>
      </c>
      <c r="M758" s="37" t="s">
        <v>6137</v>
      </c>
      <c r="N758" s="37" t="s">
        <v>13</v>
      </c>
      <c r="O758" s="37" t="s">
        <v>5386</v>
      </c>
      <c r="P758" s="37" t="s">
        <v>13</v>
      </c>
      <c r="Q758" s="91" t="s">
        <v>13</v>
      </c>
      <c r="R758" s="37" t="s">
        <v>5411</v>
      </c>
      <c r="S758" s="42"/>
      <c r="T758" s="42" t="s">
        <v>83</v>
      </c>
      <c r="U758" s="23" t="s">
        <v>5422</v>
      </c>
    </row>
    <row r="759" spans="1:21" x14ac:dyDescent="0.3">
      <c r="A759" s="4" t="str">
        <f>_xlfn.CONCAT(C759,"-",D759,"-",E759,"-",F759,"-",G759,"-",H759,"-",I759,"-",J759,"-",L759,"-",P759)</f>
        <v>NiN-3.0-V-A-N-LM-GE-W-SI-0</v>
      </c>
      <c r="B759" s="67" t="str">
        <f>_xlfn.CONCAT(H759,"-",L759,"-",O759,"_",P759)</f>
        <v>LM-SI-SO_0</v>
      </c>
      <c r="C759" s="8" t="s">
        <v>7</v>
      </c>
      <c r="D759" s="9" t="s">
        <v>14</v>
      </c>
      <c r="E759" s="8" t="s">
        <v>0</v>
      </c>
      <c r="F759" s="11" t="s">
        <v>8</v>
      </c>
      <c r="G759" s="11" t="s">
        <v>9</v>
      </c>
      <c r="H759" s="11" t="s">
        <v>4094</v>
      </c>
      <c r="I759" s="11" t="s">
        <v>75</v>
      </c>
      <c r="J759" s="13" t="s">
        <v>13</v>
      </c>
      <c r="L759" s="13" t="s">
        <v>603</v>
      </c>
      <c r="M759" s="13" t="s">
        <v>6137</v>
      </c>
      <c r="N759" s="13" t="s">
        <v>13</v>
      </c>
      <c r="O759" s="13" t="s">
        <v>610</v>
      </c>
      <c r="P759" s="13">
        <v>0</v>
      </c>
      <c r="Q759" s="13" t="s">
        <v>5428</v>
      </c>
      <c r="R759" s="44" t="s">
        <v>242</v>
      </c>
      <c r="S759" s="18" t="s">
        <v>81</v>
      </c>
      <c r="T759" s="18" t="s">
        <v>83</v>
      </c>
      <c r="U759" s="17" t="s">
        <v>5423</v>
      </c>
    </row>
    <row r="760" spans="1:21" x14ac:dyDescent="0.3">
      <c r="A760" s="4" t="str">
        <f t="shared" ref="A760:A763" si="122">_xlfn.CONCAT(C760,"-",D760,"-",E760,"-",F760,"-",G760,"-",H760,"-",I760,"-",J760,"-",L760,"-",P760)</f>
        <v>NiN-3.0-V-A-N-LM-GE-W-SI-1</v>
      </c>
      <c r="B760" s="67" t="str">
        <f t="shared" ref="B760:B763" si="123">_xlfn.CONCAT(H760,"-",L760,"-",O760,"_",P760)</f>
        <v>LM-SI-SO_1</v>
      </c>
      <c r="C760" s="8" t="s">
        <v>7</v>
      </c>
      <c r="D760" s="9" t="s">
        <v>14</v>
      </c>
      <c r="E760" s="8" t="s">
        <v>0</v>
      </c>
      <c r="F760" s="11" t="s">
        <v>8</v>
      </c>
      <c r="G760" s="11" t="s">
        <v>9</v>
      </c>
      <c r="H760" s="11" t="s">
        <v>4094</v>
      </c>
      <c r="I760" s="11" t="s">
        <v>75</v>
      </c>
      <c r="J760" s="13" t="s">
        <v>13</v>
      </c>
      <c r="L760" s="13" t="s">
        <v>603</v>
      </c>
      <c r="M760" s="13" t="s">
        <v>6137</v>
      </c>
      <c r="N760" s="13" t="s">
        <v>13</v>
      </c>
      <c r="O760" s="13" t="s">
        <v>610</v>
      </c>
      <c r="P760" s="13">
        <v>1</v>
      </c>
      <c r="Q760" s="13" t="s">
        <v>5429</v>
      </c>
      <c r="R760" s="44"/>
      <c r="S760" s="18" t="s">
        <v>81</v>
      </c>
      <c r="T760" s="18" t="s">
        <v>83</v>
      </c>
      <c r="U760" s="17" t="s">
        <v>5424</v>
      </c>
    </row>
    <row r="761" spans="1:21" x14ac:dyDescent="0.3">
      <c r="A761" s="4" t="str">
        <f t="shared" si="122"/>
        <v>NiN-3.0-V-A-N-LM-GE-W-SI-2</v>
      </c>
      <c r="B761" s="67" t="str">
        <f t="shared" si="123"/>
        <v>LM-SI-SO_2</v>
      </c>
      <c r="C761" s="8" t="s">
        <v>7</v>
      </c>
      <c r="D761" s="9" t="s">
        <v>14</v>
      </c>
      <c r="E761" s="8" t="s">
        <v>0</v>
      </c>
      <c r="F761" s="11" t="s">
        <v>8</v>
      </c>
      <c r="G761" s="11" t="s">
        <v>9</v>
      </c>
      <c r="H761" s="11" t="s">
        <v>4094</v>
      </c>
      <c r="I761" s="11" t="s">
        <v>75</v>
      </c>
      <c r="J761" s="13" t="s">
        <v>13</v>
      </c>
      <c r="L761" s="13" t="s">
        <v>603</v>
      </c>
      <c r="M761" s="13" t="s">
        <v>6137</v>
      </c>
      <c r="N761" s="13" t="s">
        <v>13</v>
      </c>
      <c r="O761" s="13" t="s">
        <v>610</v>
      </c>
      <c r="P761" s="13">
        <v>2</v>
      </c>
      <c r="Q761" s="13" t="s">
        <v>5430</v>
      </c>
      <c r="R761" s="44"/>
      <c r="S761" s="18" t="s">
        <v>81</v>
      </c>
      <c r="T761" s="18" t="s">
        <v>83</v>
      </c>
      <c r="U761" s="17" t="s">
        <v>5425</v>
      </c>
    </row>
    <row r="762" spans="1:21" x14ac:dyDescent="0.3">
      <c r="A762" s="4" t="str">
        <f t="shared" si="122"/>
        <v>NiN-3.0-V-A-N-LM-GE-W-SI-3</v>
      </c>
      <c r="B762" s="67" t="str">
        <f t="shared" si="123"/>
        <v>LM-SI-SO_3</v>
      </c>
      <c r="C762" s="8" t="s">
        <v>7</v>
      </c>
      <c r="D762" s="9" t="s">
        <v>14</v>
      </c>
      <c r="E762" s="8" t="s">
        <v>0</v>
      </c>
      <c r="F762" s="11" t="s">
        <v>8</v>
      </c>
      <c r="G762" s="11" t="s">
        <v>9</v>
      </c>
      <c r="H762" s="11" t="s">
        <v>4094</v>
      </c>
      <c r="I762" s="11" t="s">
        <v>75</v>
      </c>
      <c r="J762" s="13" t="s">
        <v>13</v>
      </c>
      <c r="L762" s="13" t="s">
        <v>603</v>
      </c>
      <c r="M762" s="13" t="s">
        <v>6137</v>
      </c>
      <c r="N762" s="13" t="s">
        <v>13</v>
      </c>
      <c r="O762" s="13" t="s">
        <v>610</v>
      </c>
      <c r="P762" s="13">
        <v>3</v>
      </c>
      <c r="Q762" s="13" t="s">
        <v>5431</v>
      </c>
      <c r="R762" s="44"/>
      <c r="S762" s="18" t="s">
        <v>81</v>
      </c>
      <c r="T762" s="18" t="s">
        <v>83</v>
      </c>
      <c r="U762" s="17" t="s">
        <v>5426</v>
      </c>
    </row>
    <row r="763" spans="1:21" x14ac:dyDescent="0.3">
      <c r="A763" s="4" t="str">
        <f t="shared" si="122"/>
        <v>NiN-3.0-V-A-N-LM-GE-W-SI-y</v>
      </c>
      <c r="B763" s="67" t="str">
        <f t="shared" si="123"/>
        <v>LM-SI-SO_y</v>
      </c>
      <c r="C763" s="8" t="s">
        <v>7</v>
      </c>
      <c r="D763" s="9" t="s">
        <v>14</v>
      </c>
      <c r="E763" s="8" t="s">
        <v>0</v>
      </c>
      <c r="F763" s="11" t="s">
        <v>8</v>
      </c>
      <c r="G763" s="11" t="s">
        <v>9</v>
      </c>
      <c r="H763" s="11" t="s">
        <v>4094</v>
      </c>
      <c r="I763" s="11" t="s">
        <v>75</v>
      </c>
      <c r="J763" s="13" t="s">
        <v>13</v>
      </c>
      <c r="L763" s="13" t="s">
        <v>603</v>
      </c>
      <c r="M763" s="13" t="s">
        <v>6137</v>
      </c>
      <c r="N763" s="13" t="s">
        <v>13</v>
      </c>
      <c r="O763" s="13" t="s">
        <v>610</v>
      </c>
      <c r="P763" s="13" t="s">
        <v>251</v>
      </c>
      <c r="Q763" s="13" t="s">
        <v>5432</v>
      </c>
      <c r="R763" s="44"/>
      <c r="S763" s="18" t="s">
        <v>81</v>
      </c>
      <c r="T763" s="18" t="s">
        <v>83</v>
      </c>
      <c r="U763" s="17" t="s">
        <v>5427</v>
      </c>
    </row>
    <row r="764" spans="1:21" x14ac:dyDescent="0.3">
      <c r="A764" s="26" t="str">
        <f>_xlfn.CONCAT(C764,"-",D764,"-",E764,"-",F764,"-",G764,"-",H764,"-",I764,"-",J764,"-",L764,"-",P764)</f>
        <v>NiN-3.0-V-A-N-LM-GE-W-SM-W</v>
      </c>
      <c r="B764" s="27" t="str">
        <f>_xlfn.CONCAT(H764,"-",L764)</f>
        <v>LM-SM</v>
      </c>
      <c r="C764" s="30" t="s">
        <v>7</v>
      </c>
      <c r="D764" s="32" t="s">
        <v>14</v>
      </c>
      <c r="E764" s="30" t="s">
        <v>0</v>
      </c>
      <c r="F764" s="35" t="s">
        <v>8</v>
      </c>
      <c r="G764" s="35" t="s">
        <v>9</v>
      </c>
      <c r="H764" s="35" t="s">
        <v>4094</v>
      </c>
      <c r="I764" s="35" t="s">
        <v>75</v>
      </c>
      <c r="J764" s="37" t="s">
        <v>13</v>
      </c>
      <c r="K764" s="37"/>
      <c r="L764" s="37" t="s">
        <v>913</v>
      </c>
      <c r="M764" s="37" t="s">
        <v>6138</v>
      </c>
      <c r="N764" s="37" t="s">
        <v>13</v>
      </c>
      <c r="O764" s="37" t="s">
        <v>610</v>
      </c>
      <c r="P764" s="37" t="s">
        <v>13</v>
      </c>
      <c r="Q764" s="91" t="s">
        <v>13</v>
      </c>
      <c r="R764" s="37" t="s">
        <v>6128</v>
      </c>
      <c r="S764" s="42"/>
      <c r="T764" s="42" t="s">
        <v>83</v>
      </c>
      <c r="U764" s="23" t="s">
        <v>5389</v>
      </c>
    </row>
    <row r="765" spans="1:21" x14ac:dyDescent="0.3">
      <c r="A765" s="4" t="str">
        <f>_xlfn.CONCAT(C765,"-",D765,"-",E765,"-",F765,"-",G765,"-",H765,"-",I765,"-",J765,"-",L765,"-",P765)</f>
        <v>NiN-3.0-V-A-N-LM-GE-W-SM-0</v>
      </c>
      <c r="B765" s="67" t="str">
        <f>_xlfn.CONCAT(H765,"-",L765,"-",O765,"_",P765)</f>
        <v>LM-SM-SO_0</v>
      </c>
      <c r="C765" s="8" t="s">
        <v>7</v>
      </c>
      <c r="D765" s="9" t="s">
        <v>14</v>
      </c>
      <c r="E765" s="8" t="s">
        <v>0</v>
      </c>
      <c r="F765" s="11" t="s">
        <v>8</v>
      </c>
      <c r="G765" s="11" t="s">
        <v>9</v>
      </c>
      <c r="H765" s="11" t="s">
        <v>4094</v>
      </c>
      <c r="I765" s="11" t="s">
        <v>75</v>
      </c>
      <c r="J765" s="13" t="s">
        <v>13</v>
      </c>
      <c r="L765" s="13" t="s">
        <v>913</v>
      </c>
      <c r="M765" s="13" t="s">
        <v>6138</v>
      </c>
      <c r="N765" s="13" t="s">
        <v>13</v>
      </c>
      <c r="O765" s="13" t="s">
        <v>610</v>
      </c>
      <c r="P765" s="13">
        <v>0</v>
      </c>
      <c r="Q765" s="13" t="s">
        <v>5316</v>
      </c>
      <c r="R765" s="44" t="s">
        <v>242</v>
      </c>
      <c r="S765" s="18" t="s">
        <v>81</v>
      </c>
      <c r="T765" s="18" t="s">
        <v>83</v>
      </c>
      <c r="U765" s="17"/>
    </row>
    <row r="766" spans="1:21" x14ac:dyDescent="0.3">
      <c r="A766" s="4" t="str">
        <f t="shared" ref="A766:A772" si="124">_xlfn.CONCAT(C766,"-",D766,"-",E766,"-",F766,"-",G766,"-",H766,"-",I766,"-",J766,"-",L766,"-",P766)</f>
        <v>NiN-3.0-V-A-N-LM-GE-W-SM-1</v>
      </c>
      <c r="B766" s="67" t="str">
        <f t="shared" ref="B766:B772" si="125">_xlfn.CONCAT(H766,"-",L766,"-",O766,"_",P766)</f>
        <v>LM-SM-SO_1</v>
      </c>
      <c r="C766" s="8" t="s">
        <v>7</v>
      </c>
      <c r="D766" s="9" t="s">
        <v>14</v>
      </c>
      <c r="E766" s="8" t="s">
        <v>0</v>
      </c>
      <c r="F766" s="11" t="s">
        <v>8</v>
      </c>
      <c r="G766" s="11" t="s">
        <v>9</v>
      </c>
      <c r="H766" s="11" t="s">
        <v>4094</v>
      </c>
      <c r="I766" s="11" t="s">
        <v>75</v>
      </c>
      <c r="J766" s="13" t="s">
        <v>13</v>
      </c>
      <c r="L766" s="13" t="s">
        <v>913</v>
      </c>
      <c r="M766" s="13" t="s">
        <v>6138</v>
      </c>
      <c r="N766" s="13" t="s">
        <v>13</v>
      </c>
      <c r="O766" s="13" t="s">
        <v>610</v>
      </c>
      <c r="P766" s="13">
        <v>1</v>
      </c>
      <c r="Q766" s="13" t="s">
        <v>5317</v>
      </c>
      <c r="R766" s="44" t="s">
        <v>242</v>
      </c>
      <c r="S766" s="18" t="s">
        <v>81</v>
      </c>
      <c r="T766" s="18" t="s">
        <v>83</v>
      </c>
      <c r="U766" s="17"/>
    </row>
    <row r="767" spans="1:21" x14ac:dyDescent="0.3">
      <c r="A767" s="4" t="str">
        <f t="shared" si="124"/>
        <v>NiN-3.0-V-A-N-LM-GE-W-SM-2</v>
      </c>
      <c r="B767" s="67" t="str">
        <f t="shared" si="125"/>
        <v>LM-SM-SO_2</v>
      </c>
      <c r="C767" s="8" t="s">
        <v>7</v>
      </c>
      <c r="D767" s="9" t="s">
        <v>14</v>
      </c>
      <c r="E767" s="8" t="s">
        <v>0</v>
      </c>
      <c r="F767" s="11" t="s">
        <v>8</v>
      </c>
      <c r="G767" s="11" t="s">
        <v>9</v>
      </c>
      <c r="H767" s="11" t="s">
        <v>4094</v>
      </c>
      <c r="I767" s="11" t="s">
        <v>75</v>
      </c>
      <c r="J767" s="13" t="s">
        <v>13</v>
      </c>
      <c r="L767" s="13" t="s">
        <v>913</v>
      </c>
      <c r="M767" s="13" t="s">
        <v>6138</v>
      </c>
      <c r="N767" s="13" t="s">
        <v>13</v>
      </c>
      <c r="O767" s="13" t="s">
        <v>610</v>
      </c>
      <c r="P767" s="13">
        <v>2</v>
      </c>
      <c r="Q767" s="13" t="s">
        <v>5318</v>
      </c>
      <c r="R767" s="44" t="s">
        <v>242</v>
      </c>
      <c r="S767" s="18" t="s">
        <v>81</v>
      </c>
      <c r="T767" s="18" t="s">
        <v>83</v>
      </c>
      <c r="U767" s="17"/>
    </row>
    <row r="768" spans="1:21" x14ac:dyDescent="0.3">
      <c r="A768" s="4" t="str">
        <f t="shared" si="124"/>
        <v>NiN-3.0-V-A-N-LM-GE-W-SM-3</v>
      </c>
      <c r="B768" s="67" t="str">
        <f t="shared" si="125"/>
        <v>LM-SM-SO_3</v>
      </c>
      <c r="C768" s="8" t="s">
        <v>7</v>
      </c>
      <c r="D768" s="9" t="s">
        <v>14</v>
      </c>
      <c r="E768" s="8" t="s">
        <v>0</v>
      </c>
      <c r="F768" s="11" t="s">
        <v>8</v>
      </c>
      <c r="G768" s="11" t="s">
        <v>9</v>
      </c>
      <c r="H768" s="11" t="s">
        <v>4094</v>
      </c>
      <c r="I768" s="11" t="s">
        <v>75</v>
      </c>
      <c r="J768" s="13" t="s">
        <v>13</v>
      </c>
      <c r="L768" s="13" t="s">
        <v>913</v>
      </c>
      <c r="M768" s="13" t="s">
        <v>6138</v>
      </c>
      <c r="N768" s="13" t="s">
        <v>13</v>
      </c>
      <c r="O768" s="13" t="s">
        <v>610</v>
      </c>
      <c r="P768" s="13">
        <v>3</v>
      </c>
      <c r="Q768" s="13" t="s">
        <v>5319</v>
      </c>
      <c r="R768" s="44" t="s">
        <v>242</v>
      </c>
      <c r="S768" s="18" t="s">
        <v>81</v>
      </c>
      <c r="T768" s="18" t="s">
        <v>83</v>
      </c>
      <c r="U768" s="17"/>
    </row>
    <row r="769" spans="1:21" x14ac:dyDescent="0.3">
      <c r="A769" s="4" t="str">
        <f t="shared" si="124"/>
        <v>NiN-3.0-V-A-N-LM-GE-W-SM-4</v>
      </c>
      <c r="B769" s="67" t="str">
        <f t="shared" si="125"/>
        <v>LM-SM-SO_4</v>
      </c>
      <c r="C769" s="8" t="s">
        <v>7</v>
      </c>
      <c r="D769" s="9" t="s">
        <v>14</v>
      </c>
      <c r="E769" s="8" t="s">
        <v>0</v>
      </c>
      <c r="F769" s="11" t="s">
        <v>8</v>
      </c>
      <c r="G769" s="11" t="s">
        <v>9</v>
      </c>
      <c r="H769" s="11" t="s">
        <v>4094</v>
      </c>
      <c r="I769" s="11" t="s">
        <v>75</v>
      </c>
      <c r="J769" s="13" t="s">
        <v>13</v>
      </c>
      <c r="L769" s="13" t="s">
        <v>913</v>
      </c>
      <c r="M769" s="13" t="s">
        <v>6138</v>
      </c>
      <c r="N769" s="13" t="s">
        <v>13</v>
      </c>
      <c r="O769" s="13" t="s">
        <v>610</v>
      </c>
      <c r="P769" s="13">
        <v>4</v>
      </c>
      <c r="Q769" s="13" t="s">
        <v>5320</v>
      </c>
      <c r="R769" s="44" t="s">
        <v>242</v>
      </c>
      <c r="S769" s="18" t="s">
        <v>81</v>
      </c>
      <c r="T769" s="18" t="s">
        <v>83</v>
      </c>
      <c r="U769" s="17"/>
    </row>
    <row r="770" spans="1:21" x14ac:dyDescent="0.3">
      <c r="A770" s="4" t="str">
        <f t="shared" si="124"/>
        <v>NiN-3.0-V-A-N-LM-GE-W-SM-5</v>
      </c>
      <c r="B770" s="67" t="str">
        <f t="shared" si="125"/>
        <v>LM-SM-SO_5</v>
      </c>
      <c r="C770" s="8" t="s">
        <v>7</v>
      </c>
      <c r="D770" s="9" t="s">
        <v>14</v>
      </c>
      <c r="E770" s="8" t="s">
        <v>0</v>
      </c>
      <c r="F770" s="11" t="s">
        <v>8</v>
      </c>
      <c r="G770" s="11" t="s">
        <v>9</v>
      </c>
      <c r="H770" s="11" t="s">
        <v>4094</v>
      </c>
      <c r="I770" s="11" t="s">
        <v>75</v>
      </c>
      <c r="J770" s="13" t="s">
        <v>13</v>
      </c>
      <c r="L770" s="13" t="s">
        <v>913</v>
      </c>
      <c r="M770" s="13" t="s">
        <v>6138</v>
      </c>
      <c r="N770" s="13" t="s">
        <v>13</v>
      </c>
      <c r="O770" s="13" t="s">
        <v>610</v>
      </c>
      <c r="P770" s="13">
        <v>5</v>
      </c>
      <c r="Q770" s="13" t="s">
        <v>5321</v>
      </c>
      <c r="R770" s="44" t="s">
        <v>242</v>
      </c>
      <c r="S770" s="18" t="s">
        <v>81</v>
      </c>
      <c r="T770" s="18" t="s">
        <v>83</v>
      </c>
      <c r="U770" s="17"/>
    </row>
    <row r="771" spans="1:21" x14ac:dyDescent="0.3">
      <c r="A771" s="4" t="str">
        <f t="shared" si="124"/>
        <v>NiN-3.0-V-A-N-LM-GE-W-SM-6</v>
      </c>
      <c r="B771" s="67" t="str">
        <f t="shared" si="125"/>
        <v>LM-SM-SO_6</v>
      </c>
      <c r="C771" s="8" t="s">
        <v>7</v>
      </c>
      <c r="D771" s="9" t="s">
        <v>14</v>
      </c>
      <c r="E771" s="8" t="s">
        <v>0</v>
      </c>
      <c r="F771" s="11" t="s">
        <v>8</v>
      </c>
      <c r="G771" s="11" t="s">
        <v>9</v>
      </c>
      <c r="H771" s="11" t="s">
        <v>4094</v>
      </c>
      <c r="I771" s="11" t="s">
        <v>75</v>
      </c>
      <c r="J771" s="13" t="s">
        <v>13</v>
      </c>
      <c r="L771" s="13" t="s">
        <v>913</v>
      </c>
      <c r="M771" s="13" t="s">
        <v>6138</v>
      </c>
      <c r="N771" s="13" t="s">
        <v>13</v>
      </c>
      <c r="O771" s="13" t="s">
        <v>610</v>
      </c>
      <c r="P771" s="13">
        <v>6</v>
      </c>
      <c r="Q771" s="13" t="s">
        <v>5322</v>
      </c>
      <c r="R771" s="44" t="s">
        <v>242</v>
      </c>
      <c r="S771" s="18" t="s">
        <v>81</v>
      </c>
      <c r="T771" s="18" t="s">
        <v>83</v>
      </c>
      <c r="U771" s="17"/>
    </row>
    <row r="772" spans="1:21" ht="15" thickBot="1" x14ac:dyDescent="0.35">
      <c r="A772" s="4" t="str">
        <f t="shared" si="124"/>
        <v>NiN-3.0-V-A-N-LM-GE-W-SM-7</v>
      </c>
      <c r="B772" s="67" t="str">
        <f t="shared" si="125"/>
        <v>LM-SM-SO_7</v>
      </c>
      <c r="C772" s="8" t="s">
        <v>7</v>
      </c>
      <c r="D772" s="9" t="s">
        <v>14</v>
      </c>
      <c r="E772" s="8" t="s">
        <v>0</v>
      </c>
      <c r="F772" s="11" t="s">
        <v>8</v>
      </c>
      <c r="G772" s="11" t="s">
        <v>9</v>
      </c>
      <c r="H772" s="11" t="s">
        <v>4094</v>
      </c>
      <c r="I772" s="11" t="s">
        <v>75</v>
      </c>
      <c r="J772" s="13" t="s">
        <v>13</v>
      </c>
      <c r="L772" s="13" t="s">
        <v>913</v>
      </c>
      <c r="M772" s="13" t="s">
        <v>6138</v>
      </c>
      <c r="N772" s="13" t="s">
        <v>13</v>
      </c>
      <c r="O772" s="13" t="s">
        <v>610</v>
      </c>
      <c r="P772" s="44">
        <v>7</v>
      </c>
      <c r="Q772" s="13" t="s">
        <v>5323</v>
      </c>
      <c r="R772" s="44" t="s">
        <v>242</v>
      </c>
      <c r="S772" s="18" t="s">
        <v>81</v>
      </c>
      <c r="T772" s="18" t="s">
        <v>83</v>
      </c>
      <c r="U772" s="17"/>
    </row>
    <row r="773" spans="1:21" s="58" customFormat="1" x14ac:dyDescent="0.3">
      <c r="A773" s="52" t="s">
        <v>4575</v>
      </c>
      <c r="B773" s="53"/>
      <c r="C773" s="53"/>
      <c r="D773" s="54"/>
      <c r="E773" s="53"/>
      <c r="F773" s="53"/>
      <c r="G773" s="53"/>
      <c r="H773" s="53"/>
      <c r="I773" s="53"/>
      <c r="J773" s="53"/>
      <c r="K773" s="53"/>
      <c r="L773" s="53"/>
      <c r="M773" s="55"/>
      <c r="N773" s="55"/>
      <c r="O773" s="55"/>
      <c r="P773" s="55"/>
      <c r="Q773" s="55"/>
      <c r="R773" s="55"/>
      <c r="S773" s="53"/>
      <c r="T773" s="53"/>
      <c r="U773" s="57"/>
    </row>
    <row r="774" spans="1:21" x14ac:dyDescent="0.3">
      <c r="A774" s="26" t="str">
        <f t="shared" ref="A774:A784" si="126">_xlfn.CONCAT(C774,"-",D774,"-",E774,"-",F774,"-",G774,"-",H774,"-",I774,"-",J774,"-",L774,"-",P774)</f>
        <v>NiN-3.0-V-A-N-KM-FE-W-BR-W</v>
      </c>
      <c r="B774" s="27" t="str">
        <f>_xlfn.CONCAT(H774,"-",L774)</f>
        <v>KM-BR</v>
      </c>
      <c r="C774" s="30" t="s">
        <v>7</v>
      </c>
      <c r="D774" s="32" t="s">
        <v>14</v>
      </c>
      <c r="E774" s="30" t="s">
        <v>0</v>
      </c>
      <c r="F774" s="35" t="s">
        <v>8</v>
      </c>
      <c r="G774" s="35" t="s">
        <v>9</v>
      </c>
      <c r="H774" s="35" t="s">
        <v>4095</v>
      </c>
      <c r="I774" s="35" t="s">
        <v>64</v>
      </c>
      <c r="J774" s="37" t="s">
        <v>13</v>
      </c>
      <c r="K774" s="37"/>
      <c r="L774" s="37" t="s">
        <v>1487</v>
      </c>
      <c r="M774" s="37" t="s">
        <v>4572</v>
      </c>
      <c r="N774" s="37" t="s">
        <v>13</v>
      </c>
      <c r="O774" s="37" t="s">
        <v>603</v>
      </c>
      <c r="P774" s="37" t="s">
        <v>13</v>
      </c>
      <c r="Q774" s="91" t="s">
        <v>4552</v>
      </c>
      <c r="R774" s="95" t="s">
        <v>4576</v>
      </c>
      <c r="S774" s="42" t="s">
        <v>4549</v>
      </c>
      <c r="T774" s="42"/>
      <c r="U774" s="23" t="s">
        <v>4550</v>
      </c>
    </row>
    <row r="775" spans="1:21" x14ac:dyDescent="0.3">
      <c r="A775" s="4" t="str">
        <f t="shared" si="126"/>
        <v>NiN-3.0-V-A-N-KM-FE-W-BR-K0</v>
      </c>
      <c r="B775" s="67" t="str">
        <f>_xlfn.CONCAT(H775,"-",L775,"_",P775)</f>
        <v>KM-BR_K0</v>
      </c>
      <c r="C775" s="8" t="s">
        <v>7</v>
      </c>
      <c r="D775" s="9" t="s">
        <v>14</v>
      </c>
      <c r="E775" s="8" t="s">
        <v>0</v>
      </c>
      <c r="F775" s="11" t="s">
        <v>8</v>
      </c>
      <c r="G775" s="11" t="s">
        <v>9</v>
      </c>
      <c r="H775" s="11" t="s">
        <v>4095</v>
      </c>
      <c r="I775" s="11" t="s">
        <v>64</v>
      </c>
      <c r="J775" s="13" t="s">
        <v>13</v>
      </c>
      <c r="L775" s="13" t="s">
        <v>1487</v>
      </c>
      <c r="M775" s="13" t="s">
        <v>4572</v>
      </c>
      <c r="N775" s="13" t="s">
        <v>13</v>
      </c>
      <c r="O775" s="13" t="s">
        <v>603</v>
      </c>
      <c r="P775" s="13" t="s">
        <v>4928</v>
      </c>
      <c r="Q775" s="13" t="s">
        <v>4551</v>
      </c>
      <c r="S775" s="18" t="s">
        <v>81</v>
      </c>
      <c r="T775" s="18" t="s">
        <v>83</v>
      </c>
      <c r="U775" s="17"/>
    </row>
    <row r="776" spans="1:21" x14ac:dyDescent="0.3">
      <c r="A776" s="4" t="str">
        <f t="shared" si="126"/>
        <v>NiN-3.0-V-A-N-KM-FE-W-BR-KA</v>
      </c>
      <c r="B776" s="67" t="str">
        <f t="shared" ref="B776:B784" si="127">_xlfn.CONCAT(H776,"-",L776,"_",P776)</f>
        <v>KM-BR_KA</v>
      </c>
      <c r="C776" s="8" t="s">
        <v>7</v>
      </c>
      <c r="D776" s="9" t="s">
        <v>14</v>
      </c>
      <c r="E776" s="8" t="s">
        <v>0</v>
      </c>
      <c r="F776" s="11" t="s">
        <v>8</v>
      </c>
      <c r="G776" s="11" t="s">
        <v>9</v>
      </c>
      <c r="H776" s="11" t="s">
        <v>4095</v>
      </c>
      <c r="I776" s="11" t="s">
        <v>64</v>
      </c>
      <c r="J776" s="13" t="s">
        <v>13</v>
      </c>
      <c r="L776" s="13" t="s">
        <v>1487</v>
      </c>
      <c r="M776" s="13" t="s">
        <v>4572</v>
      </c>
      <c r="N776" s="13" t="s">
        <v>13</v>
      </c>
      <c r="O776" s="13" t="s">
        <v>603</v>
      </c>
      <c r="P776" s="13" t="s">
        <v>11</v>
      </c>
      <c r="Q776" s="13" t="s">
        <v>4553</v>
      </c>
      <c r="S776" s="18" t="s">
        <v>4562</v>
      </c>
      <c r="T776" s="18" t="s">
        <v>16</v>
      </c>
      <c r="U776" s="17" t="s">
        <v>4563</v>
      </c>
    </row>
    <row r="777" spans="1:21" x14ac:dyDescent="0.3">
      <c r="A777" s="4" t="str">
        <f t="shared" si="126"/>
        <v>NiN-3.0-V-A-N-KM-FE-W-BR-KB</v>
      </c>
      <c r="B777" s="67" t="str">
        <f t="shared" si="127"/>
        <v>KM-BR_KB</v>
      </c>
      <c r="C777" s="8" t="s">
        <v>7</v>
      </c>
      <c r="D777" s="9" t="s">
        <v>14</v>
      </c>
      <c r="E777" s="8" t="s">
        <v>0</v>
      </c>
      <c r="F777" s="11" t="s">
        <v>8</v>
      </c>
      <c r="G777" s="11" t="s">
        <v>9</v>
      </c>
      <c r="H777" s="11" t="s">
        <v>4095</v>
      </c>
      <c r="I777" s="11" t="s">
        <v>64</v>
      </c>
      <c r="J777" s="13" t="s">
        <v>13</v>
      </c>
      <c r="L777" s="13" t="s">
        <v>1487</v>
      </c>
      <c r="M777" s="13" t="s">
        <v>4572</v>
      </c>
      <c r="N777" s="13" t="s">
        <v>13</v>
      </c>
      <c r="O777" s="13" t="s">
        <v>603</v>
      </c>
      <c r="P777" s="13" t="s">
        <v>4929</v>
      </c>
      <c r="Q777" s="13" t="s">
        <v>4554</v>
      </c>
      <c r="S777" s="18" t="s">
        <v>4564</v>
      </c>
      <c r="T777" s="18" t="s">
        <v>16</v>
      </c>
      <c r="U777" s="17" t="s">
        <v>4563</v>
      </c>
    </row>
    <row r="778" spans="1:21" x14ac:dyDescent="0.3">
      <c r="A778" s="4" t="str">
        <f t="shared" si="126"/>
        <v>NiN-3.0-V-A-N-KM-FE-W-BR-KC</v>
      </c>
      <c r="B778" s="67" t="str">
        <f t="shared" si="127"/>
        <v>KM-BR_KC</v>
      </c>
      <c r="C778" s="8" t="s">
        <v>7</v>
      </c>
      <c r="D778" s="9" t="s">
        <v>14</v>
      </c>
      <c r="E778" s="8" t="s">
        <v>0</v>
      </c>
      <c r="F778" s="11" t="s">
        <v>8</v>
      </c>
      <c r="G778" s="11" t="s">
        <v>9</v>
      </c>
      <c r="H778" s="11" t="s">
        <v>4095</v>
      </c>
      <c r="I778" s="11" t="s">
        <v>64</v>
      </c>
      <c r="J778" s="13" t="s">
        <v>13</v>
      </c>
      <c r="L778" s="13" t="s">
        <v>1487</v>
      </c>
      <c r="M778" s="13" t="s">
        <v>4572</v>
      </c>
      <c r="N778" s="13" t="s">
        <v>13</v>
      </c>
      <c r="O778" s="13" t="s">
        <v>603</v>
      </c>
      <c r="P778" s="13" t="s">
        <v>4930</v>
      </c>
      <c r="Q778" s="13" t="s">
        <v>4555</v>
      </c>
      <c r="S778" s="18" t="s">
        <v>4565</v>
      </c>
      <c r="T778" s="18" t="s">
        <v>16</v>
      </c>
      <c r="U778" s="17" t="s">
        <v>4563</v>
      </c>
    </row>
    <row r="779" spans="1:21" x14ac:dyDescent="0.3">
      <c r="A779" s="4" t="str">
        <f t="shared" si="126"/>
        <v>NiN-3.0-V-A-N-KM-FE-W-BR-KD</v>
      </c>
      <c r="B779" s="67" t="str">
        <f t="shared" si="127"/>
        <v>KM-BR_KD</v>
      </c>
      <c r="C779" s="8" t="s">
        <v>7</v>
      </c>
      <c r="D779" s="9" t="s">
        <v>14</v>
      </c>
      <c r="E779" s="8" t="s">
        <v>0</v>
      </c>
      <c r="F779" s="11" t="s">
        <v>8</v>
      </c>
      <c r="G779" s="11" t="s">
        <v>9</v>
      </c>
      <c r="H779" s="11" t="s">
        <v>4095</v>
      </c>
      <c r="I779" s="11" t="s">
        <v>64</v>
      </c>
      <c r="J779" s="13" t="s">
        <v>13</v>
      </c>
      <c r="L779" s="13" t="s">
        <v>1487</v>
      </c>
      <c r="M779" s="13" t="s">
        <v>4572</v>
      </c>
      <c r="N779" s="13" t="s">
        <v>13</v>
      </c>
      <c r="O779" s="13" t="s">
        <v>603</v>
      </c>
      <c r="P779" s="13" t="s">
        <v>4931</v>
      </c>
      <c r="Q779" s="13" t="s">
        <v>4556</v>
      </c>
      <c r="S779" s="18" t="s">
        <v>4566</v>
      </c>
      <c r="T779" s="18" t="s">
        <v>16</v>
      </c>
      <c r="U779" s="17" t="s">
        <v>4563</v>
      </c>
    </row>
    <row r="780" spans="1:21" x14ac:dyDescent="0.3">
      <c r="A780" s="4" t="str">
        <f t="shared" si="126"/>
        <v>NiN-3.0-V-A-N-KM-FE-W-BR-KE</v>
      </c>
      <c r="B780" s="67" t="str">
        <f t="shared" si="127"/>
        <v>KM-BR_KE</v>
      </c>
      <c r="C780" s="8" t="s">
        <v>7</v>
      </c>
      <c r="D780" s="9" t="s">
        <v>14</v>
      </c>
      <c r="E780" s="8" t="s">
        <v>0</v>
      </c>
      <c r="F780" s="11" t="s">
        <v>8</v>
      </c>
      <c r="G780" s="11" t="s">
        <v>9</v>
      </c>
      <c r="H780" s="11" t="s">
        <v>4095</v>
      </c>
      <c r="I780" s="11" t="s">
        <v>64</v>
      </c>
      <c r="J780" s="13" t="s">
        <v>13</v>
      </c>
      <c r="L780" s="13" t="s">
        <v>1487</v>
      </c>
      <c r="M780" s="13" t="s">
        <v>4572</v>
      </c>
      <c r="N780" s="13" t="s">
        <v>13</v>
      </c>
      <c r="O780" s="13" t="s">
        <v>603</v>
      </c>
      <c r="P780" s="13" t="s">
        <v>4932</v>
      </c>
      <c r="Q780" s="13" t="s">
        <v>4557</v>
      </c>
      <c r="S780" s="18" t="s">
        <v>4567</v>
      </c>
      <c r="T780" s="18" t="s">
        <v>16</v>
      </c>
      <c r="U780" s="17" t="s">
        <v>4563</v>
      </c>
    </row>
    <row r="781" spans="1:21" x14ac:dyDescent="0.3">
      <c r="A781" s="4" t="str">
        <f t="shared" si="126"/>
        <v>NiN-3.0-V-A-N-KM-FE-W-BR-KF</v>
      </c>
      <c r="B781" s="67" t="str">
        <f t="shared" si="127"/>
        <v>KM-BR_KF</v>
      </c>
      <c r="C781" s="8" t="s">
        <v>7</v>
      </c>
      <c r="D781" s="9" t="s">
        <v>14</v>
      </c>
      <c r="E781" s="8" t="s">
        <v>0</v>
      </c>
      <c r="F781" s="11" t="s">
        <v>8</v>
      </c>
      <c r="G781" s="11" t="s">
        <v>9</v>
      </c>
      <c r="H781" s="11" t="s">
        <v>4095</v>
      </c>
      <c r="I781" s="11" t="s">
        <v>64</v>
      </c>
      <c r="J781" s="13" t="s">
        <v>13</v>
      </c>
      <c r="L781" s="13" t="s">
        <v>1487</v>
      </c>
      <c r="M781" s="13" t="s">
        <v>4572</v>
      </c>
      <c r="N781" s="13" t="s">
        <v>13</v>
      </c>
      <c r="O781" s="13" t="s">
        <v>603</v>
      </c>
      <c r="P781" s="13" t="s">
        <v>3906</v>
      </c>
      <c r="Q781" s="13" t="s">
        <v>4558</v>
      </c>
      <c r="S781" s="18" t="s">
        <v>4568</v>
      </c>
      <c r="T781" s="18" t="s">
        <v>16</v>
      </c>
      <c r="U781" s="17" t="s">
        <v>4563</v>
      </c>
    </row>
    <row r="782" spans="1:21" x14ac:dyDescent="0.3">
      <c r="A782" s="4" t="str">
        <f t="shared" si="126"/>
        <v>NiN-3.0-V-A-N-KM-FE-W-BR-KG</v>
      </c>
      <c r="B782" s="67" t="str">
        <f t="shared" si="127"/>
        <v>KM-BR_KG</v>
      </c>
      <c r="C782" s="8" t="s">
        <v>7</v>
      </c>
      <c r="D782" s="9" t="s">
        <v>14</v>
      </c>
      <c r="E782" s="8" t="s">
        <v>0</v>
      </c>
      <c r="F782" s="11" t="s">
        <v>8</v>
      </c>
      <c r="G782" s="11" t="s">
        <v>9</v>
      </c>
      <c r="H782" s="11" t="s">
        <v>4095</v>
      </c>
      <c r="I782" s="11" t="s">
        <v>64</v>
      </c>
      <c r="J782" s="13" t="s">
        <v>13</v>
      </c>
      <c r="L782" s="13" t="s">
        <v>1487</v>
      </c>
      <c r="M782" s="13" t="s">
        <v>4572</v>
      </c>
      <c r="N782" s="13" t="s">
        <v>13</v>
      </c>
      <c r="O782" s="13" t="s">
        <v>603</v>
      </c>
      <c r="P782" s="13" t="s">
        <v>1543</v>
      </c>
      <c r="Q782" s="13" t="s">
        <v>4559</v>
      </c>
      <c r="S782" s="18" t="s">
        <v>4569</v>
      </c>
      <c r="T782" s="18" t="s">
        <v>16</v>
      </c>
      <c r="U782" s="17" t="s">
        <v>4563</v>
      </c>
    </row>
    <row r="783" spans="1:21" x14ac:dyDescent="0.3">
      <c r="A783" s="4" t="str">
        <f t="shared" si="126"/>
        <v>NiN-3.0-V-A-N-KM-FE-W-BR-KH</v>
      </c>
      <c r="B783" s="67" t="str">
        <f t="shared" si="127"/>
        <v>KM-BR_KH</v>
      </c>
      <c r="C783" s="8" t="s">
        <v>7</v>
      </c>
      <c r="D783" s="9" t="s">
        <v>14</v>
      </c>
      <c r="E783" s="8" t="s">
        <v>0</v>
      </c>
      <c r="F783" s="11" t="s">
        <v>8</v>
      </c>
      <c r="G783" s="11" t="s">
        <v>9</v>
      </c>
      <c r="H783" s="11" t="s">
        <v>4095</v>
      </c>
      <c r="I783" s="11" t="s">
        <v>64</v>
      </c>
      <c r="J783" s="13" t="s">
        <v>13</v>
      </c>
      <c r="L783" s="13" t="s">
        <v>1487</v>
      </c>
      <c r="M783" s="13" t="s">
        <v>4572</v>
      </c>
      <c r="N783" s="13" t="s">
        <v>13</v>
      </c>
      <c r="O783" s="13" t="s">
        <v>603</v>
      </c>
      <c r="P783" s="13" t="s">
        <v>1593</v>
      </c>
      <c r="Q783" s="13" t="s">
        <v>4560</v>
      </c>
      <c r="S783" s="18" t="s">
        <v>4570</v>
      </c>
      <c r="T783" s="18" t="s">
        <v>16</v>
      </c>
      <c r="U783" s="17" t="s">
        <v>4563</v>
      </c>
    </row>
    <row r="784" spans="1:21" ht="15" thickBot="1" x14ac:dyDescent="0.35">
      <c r="A784" s="4" t="str">
        <f t="shared" si="126"/>
        <v>NiN-3.0-V-A-N-KM-FE-W-BR-KU</v>
      </c>
      <c r="B784" s="67" t="str">
        <f t="shared" si="127"/>
        <v>KM-BR_KU</v>
      </c>
      <c r="C784" s="8" t="s">
        <v>7</v>
      </c>
      <c r="D784" s="9" t="s">
        <v>14</v>
      </c>
      <c r="E784" s="8" t="s">
        <v>0</v>
      </c>
      <c r="F784" s="11" t="s">
        <v>8</v>
      </c>
      <c r="G784" s="11" t="s">
        <v>9</v>
      </c>
      <c r="H784" s="11" t="s">
        <v>4095</v>
      </c>
      <c r="I784" s="11" t="s">
        <v>64</v>
      </c>
      <c r="J784" s="13" t="s">
        <v>13</v>
      </c>
      <c r="L784" s="13" t="s">
        <v>1487</v>
      </c>
      <c r="M784" s="13" t="s">
        <v>4572</v>
      </c>
      <c r="N784" s="13" t="s">
        <v>13</v>
      </c>
      <c r="O784" s="13" t="s">
        <v>603</v>
      </c>
      <c r="P784" s="13" t="s">
        <v>4311</v>
      </c>
      <c r="Q784" s="13" t="s">
        <v>4561</v>
      </c>
      <c r="S784" s="18" t="s">
        <v>4571</v>
      </c>
      <c r="T784" s="18" t="s">
        <v>16</v>
      </c>
      <c r="U784" s="17" t="s">
        <v>4563</v>
      </c>
    </row>
    <row r="785" spans="1:21" s="58" customFormat="1" x14ac:dyDescent="0.3">
      <c r="A785" s="52" t="s">
        <v>3316</v>
      </c>
      <c r="B785" s="53"/>
      <c r="C785" s="53"/>
      <c r="D785" s="54"/>
      <c r="E785" s="53"/>
      <c r="F785" s="53"/>
      <c r="G785" s="53"/>
      <c r="H785" s="53"/>
      <c r="I785" s="53"/>
      <c r="J785" s="53"/>
      <c r="K785" s="53"/>
      <c r="L785" s="53"/>
      <c r="M785" s="55"/>
      <c r="N785" s="55"/>
      <c r="O785" s="55"/>
      <c r="P785" s="55"/>
      <c r="Q785" s="55"/>
      <c r="R785" s="55"/>
      <c r="S785" s="53"/>
      <c r="T785" s="53"/>
      <c r="U785" s="57"/>
    </row>
    <row r="786" spans="1:21" s="103" customFormat="1" x14ac:dyDescent="0.3">
      <c r="A786" s="26" t="str">
        <f>_xlfn.CONCAT(C786,"-",D786,"-",E786,"-",F786,"-",G786,"-",H786,"-",I786,"-",J786,"-",L786,"-",P786)</f>
        <v>NiN-3.0-V-A-N-TF-GE-W-EK-W</v>
      </c>
      <c r="B786" s="27" t="str">
        <f>_xlfn.CONCAT(H786,"-",L786)</f>
        <v>TF-EK</v>
      </c>
      <c r="C786" s="30" t="s">
        <v>7</v>
      </c>
      <c r="D786" s="32" t="s">
        <v>14</v>
      </c>
      <c r="E786" s="30" t="s">
        <v>0</v>
      </c>
      <c r="F786" s="35" t="s">
        <v>8</v>
      </c>
      <c r="G786" s="35" t="s">
        <v>9</v>
      </c>
      <c r="H786" s="35" t="s">
        <v>1003</v>
      </c>
      <c r="I786" s="35" t="s">
        <v>75</v>
      </c>
      <c r="J786" s="37" t="s">
        <v>13</v>
      </c>
      <c r="K786" s="37"/>
      <c r="L786" s="37" t="s">
        <v>4916</v>
      </c>
      <c r="M786" s="37" t="s">
        <v>5743</v>
      </c>
      <c r="N786" s="37" t="s">
        <v>13</v>
      </c>
      <c r="O786" s="37" t="s">
        <v>119</v>
      </c>
      <c r="P786" s="37" t="s">
        <v>13</v>
      </c>
      <c r="Q786" s="91"/>
      <c r="R786" s="95"/>
      <c r="S786" s="42" t="s">
        <v>5746</v>
      </c>
      <c r="T786" s="42" t="s">
        <v>16</v>
      </c>
      <c r="U786" s="21"/>
    </row>
    <row r="787" spans="1:21" x14ac:dyDescent="0.3">
      <c r="A787" s="26" t="str">
        <f t="shared" ref="A787:A792" si="128">_xlfn.CONCAT(C787,"-",D787,"-",E787,"-",F787,"-",G787,"-",H787,"-",I787,"-",J787,"-",L787,"-",P787)</f>
        <v>NiN-3.0-V-A-N-TF-GK-W-RA-W</v>
      </c>
      <c r="B787" s="27" t="str">
        <f>_xlfn.CONCAT(H787,"-",L787)</f>
        <v>TF-RA</v>
      </c>
      <c r="C787" s="30" t="s">
        <v>7</v>
      </c>
      <c r="D787" s="32" t="s">
        <v>14</v>
      </c>
      <c r="E787" s="30" t="s">
        <v>0</v>
      </c>
      <c r="F787" s="35" t="s">
        <v>8</v>
      </c>
      <c r="G787" s="35" t="s">
        <v>9</v>
      </c>
      <c r="H787" s="35" t="s">
        <v>1003</v>
      </c>
      <c r="I787" s="35" t="s">
        <v>10</v>
      </c>
      <c r="J787" s="37" t="s">
        <v>13</v>
      </c>
      <c r="K787" s="37"/>
      <c r="L787" s="37" t="s">
        <v>1489</v>
      </c>
      <c r="M787" s="37" t="s">
        <v>3328</v>
      </c>
      <c r="N787" s="37" t="s">
        <v>13</v>
      </c>
      <c r="O787" s="37" t="s">
        <v>119</v>
      </c>
      <c r="P787" s="37" t="s">
        <v>13</v>
      </c>
      <c r="Q787" s="91"/>
      <c r="R787" s="95" t="s">
        <v>281</v>
      </c>
      <c r="S787" s="42" t="s">
        <v>3330</v>
      </c>
      <c r="T787" s="42"/>
      <c r="U787" s="23"/>
    </row>
    <row r="788" spans="1:21" x14ac:dyDescent="0.3">
      <c r="A788" s="4" t="str">
        <f t="shared" si="128"/>
        <v>NiN-3.0-V-A-N-TF-GK-W-RA-a</v>
      </c>
      <c r="B788" s="67" t="str">
        <f>_xlfn.CONCAT(H788,"-",L788,"_",P788)</f>
        <v>TF-RA_a</v>
      </c>
      <c r="C788" s="8" t="s">
        <v>7</v>
      </c>
      <c r="D788" s="9" t="s">
        <v>14</v>
      </c>
      <c r="E788" s="8" t="s">
        <v>0</v>
      </c>
      <c r="F788" s="11" t="s">
        <v>8</v>
      </c>
      <c r="G788" s="11" t="s">
        <v>9</v>
      </c>
      <c r="H788" s="11" t="s">
        <v>1003</v>
      </c>
      <c r="I788" s="11" t="s">
        <v>10</v>
      </c>
      <c r="J788" s="13" t="s">
        <v>13</v>
      </c>
      <c r="L788" s="13" t="s">
        <v>1489</v>
      </c>
      <c r="M788" s="13" t="s">
        <v>3328</v>
      </c>
      <c r="N788" s="13" t="s">
        <v>13</v>
      </c>
      <c r="O788" s="13" t="s">
        <v>610</v>
      </c>
      <c r="P788" s="13" t="s">
        <v>62</v>
      </c>
      <c r="Q788" s="13" t="s">
        <v>3329</v>
      </c>
      <c r="R788" s="13" t="s">
        <v>242</v>
      </c>
      <c r="S788" s="18" t="s">
        <v>3331</v>
      </c>
      <c r="T788" s="18" t="s">
        <v>16</v>
      </c>
      <c r="U788" s="17"/>
    </row>
    <row r="789" spans="1:21" x14ac:dyDescent="0.3">
      <c r="A789" s="4" t="str">
        <f t="shared" si="128"/>
        <v>NiN-3.0-V-A-N-TF-GK-W-RA-b</v>
      </c>
      <c r="B789" s="67" t="str">
        <f>_xlfn.CONCAT(H789,"-",L789,"_",P789)</f>
        <v>TF-RA_b</v>
      </c>
      <c r="C789" s="8" t="s">
        <v>7</v>
      </c>
      <c r="D789" s="9" t="s">
        <v>14</v>
      </c>
      <c r="E789" s="8" t="s">
        <v>0</v>
      </c>
      <c r="F789" s="11" t="s">
        <v>8</v>
      </c>
      <c r="G789" s="11" t="s">
        <v>9</v>
      </c>
      <c r="H789" s="11" t="s">
        <v>1003</v>
      </c>
      <c r="I789" s="11" t="s">
        <v>10</v>
      </c>
      <c r="J789" s="13" t="s">
        <v>13</v>
      </c>
      <c r="L789" s="13" t="s">
        <v>1489</v>
      </c>
      <c r="M789" s="13" t="s">
        <v>3328</v>
      </c>
      <c r="N789" s="13" t="s">
        <v>13</v>
      </c>
      <c r="O789" s="13" t="s">
        <v>610</v>
      </c>
      <c r="P789" s="13" t="s">
        <v>247</v>
      </c>
      <c r="Q789" s="13" t="s">
        <v>3336</v>
      </c>
      <c r="S789" s="18" t="s">
        <v>3332</v>
      </c>
      <c r="T789" s="18" t="s">
        <v>16</v>
      </c>
      <c r="U789" s="17"/>
    </row>
    <row r="790" spans="1:21" x14ac:dyDescent="0.3">
      <c r="A790" s="4" t="str">
        <f t="shared" si="128"/>
        <v>NiN-3.0-V-A-N-TF-GK-W-RA-c</v>
      </c>
      <c r="B790" s="67" t="str">
        <f>_xlfn.CONCAT(H790,"-",L790,"_",P790)</f>
        <v>TF-RA_c</v>
      </c>
      <c r="C790" s="8" t="s">
        <v>7</v>
      </c>
      <c r="D790" s="9" t="s">
        <v>14</v>
      </c>
      <c r="E790" s="8" t="s">
        <v>0</v>
      </c>
      <c r="F790" s="11" t="s">
        <v>8</v>
      </c>
      <c r="G790" s="11" t="s">
        <v>9</v>
      </c>
      <c r="H790" s="11" t="s">
        <v>1003</v>
      </c>
      <c r="I790" s="11" t="s">
        <v>10</v>
      </c>
      <c r="J790" s="13" t="s">
        <v>13</v>
      </c>
      <c r="L790" s="13" t="s">
        <v>1489</v>
      </c>
      <c r="M790" s="13" t="s">
        <v>3328</v>
      </c>
      <c r="N790" s="13" t="s">
        <v>13</v>
      </c>
      <c r="O790" s="13" t="s">
        <v>610</v>
      </c>
      <c r="P790" s="13" t="s">
        <v>248</v>
      </c>
      <c r="Q790" s="13" t="s">
        <v>3337</v>
      </c>
      <c r="S790" s="18" t="s">
        <v>3333</v>
      </c>
      <c r="T790" s="18" t="s">
        <v>16</v>
      </c>
      <c r="U790" s="17"/>
    </row>
    <row r="791" spans="1:21" x14ac:dyDescent="0.3">
      <c r="A791" s="4" t="str">
        <f t="shared" si="128"/>
        <v>NiN-3.0-V-A-N-TF-GK-W-RA-d</v>
      </c>
      <c r="B791" s="67" t="str">
        <f>_xlfn.CONCAT(H791,"-",L791,"_",P791)</f>
        <v>TF-RA_d</v>
      </c>
      <c r="C791" s="8" t="s">
        <v>7</v>
      </c>
      <c r="D791" s="9" t="s">
        <v>14</v>
      </c>
      <c r="E791" s="8" t="s">
        <v>0</v>
      </c>
      <c r="F791" s="11" t="s">
        <v>8</v>
      </c>
      <c r="G791" s="11" t="s">
        <v>9</v>
      </c>
      <c r="H791" s="11" t="s">
        <v>1003</v>
      </c>
      <c r="I791" s="11" t="s">
        <v>10</v>
      </c>
      <c r="J791" s="13" t="s">
        <v>13</v>
      </c>
      <c r="L791" s="13" t="s">
        <v>1489</v>
      </c>
      <c r="M791" s="13" t="s">
        <v>3328</v>
      </c>
      <c r="N791" s="13" t="s">
        <v>13</v>
      </c>
      <c r="O791" s="13" t="s">
        <v>610</v>
      </c>
      <c r="P791" s="13" t="s">
        <v>249</v>
      </c>
      <c r="Q791" s="13" t="s">
        <v>3338</v>
      </c>
      <c r="S791" s="18" t="s">
        <v>3334</v>
      </c>
      <c r="T791" s="18" t="s">
        <v>16</v>
      </c>
      <c r="U791" s="17"/>
    </row>
    <row r="792" spans="1:21" x14ac:dyDescent="0.3">
      <c r="A792" s="4" t="str">
        <f t="shared" si="128"/>
        <v>NiN-3.0-V-A-N-TF-GK-W-RA-e</v>
      </c>
      <c r="B792" s="67" t="str">
        <f>_xlfn.CONCAT(H792,"-",L792,"_",P792)</f>
        <v>TF-RA_e</v>
      </c>
      <c r="C792" s="8" t="s">
        <v>7</v>
      </c>
      <c r="D792" s="9" t="s">
        <v>14</v>
      </c>
      <c r="E792" s="8" t="s">
        <v>0</v>
      </c>
      <c r="F792" s="11" t="s">
        <v>8</v>
      </c>
      <c r="G792" s="11" t="s">
        <v>9</v>
      </c>
      <c r="H792" s="11" t="s">
        <v>1003</v>
      </c>
      <c r="I792" s="11" t="s">
        <v>10</v>
      </c>
      <c r="J792" s="13" t="s">
        <v>13</v>
      </c>
      <c r="L792" s="13" t="s">
        <v>1489</v>
      </c>
      <c r="M792" s="13" t="s">
        <v>3328</v>
      </c>
      <c r="N792" s="13" t="s">
        <v>13</v>
      </c>
      <c r="O792" s="13" t="s">
        <v>610</v>
      </c>
      <c r="P792" s="13" t="s">
        <v>281</v>
      </c>
      <c r="Q792" s="13" t="s">
        <v>3339</v>
      </c>
      <c r="S792" s="18" t="s">
        <v>3335</v>
      </c>
      <c r="T792" s="18" t="s">
        <v>16</v>
      </c>
      <c r="U792" s="17"/>
    </row>
    <row r="793" spans="1:21" x14ac:dyDescent="0.3">
      <c r="A793" s="26" t="str">
        <f t="shared" ref="A793" si="129">_xlfn.CONCAT(C793,"-",D793,"-",E793,"-",F793,"-",G793,"-",H793,"-",I793,"-",J793,"-",L793,"-",P793)</f>
        <v>NiN-3.0-V-A-N-TF-GK-W-RD-W</v>
      </c>
      <c r="B793" s="27" t="str">
        <f>_xlfn.CONCAT(H793,"-",L793)</f>
        <v>TF-RD</v>
      </c>
      <c r="C793" s="30" t="s">
        <v>7</v>
      </c>
      <c r="D793" s="32" t="s">
        <v>14</v>
      </c>
      <c r="E793" s="30" t="s">
        <v>0</v>
      </c>
      <c r="F793" s="35" t="s">
        <v>8</v>
      </c>
      <c r="G793" s="35" t="s">
        <v>9</v>
      </c>
      <c r="H793" s="35" t="s">
        <v>1003</v>
      </c>
      <c r="I793" s="35" t="s">
        <v>10</v>
      </c>
      <c r="J793" s="37" t="s">
        <v>13</v>
      </c>
      <c r="K793" s="37"/>
      <c r="L793" s="37" t="s">
        <v>3317</v>
      </c>
      <c r="M793" s="37" t="s">
        <v>3318</v>
      </c>
      <c r="N793" s="37" t="s">
        <v>13</v>
      </c>
      <c r="O793" s="37" t="s">
        <v>610</v>
      </c>
      <c r="P793" s="37" t="s">
        <v>13</v>
      </c>
      <c r="Q793" s="91"/>
      <c r="R793" s="95" t="s">
        <v>249</v>
      </c>
      <c r="S793" s="42" t="s">
        <v>3319</v>
      </c>
      <c r="T793" s="42"/>
      <c r="U793" s="23"/>
    </row>
    <row r="794" spans="1:21" x14ac:dyDescent="0.3">
      <c r="A794" s="4" t="str">
        <f t="shared" ref="A794:A801" si="130">_xlfn.CONCAT(C794,"-",D794,"-",E794,"-",F794,"-",G794,"-",H794,"-",I794,"-",J794,"-",L794,"-",P794)</f>
        <v>NiN-3.0-V-A-N-TF-GK-W-RD-a</v>
      </c>
      <c r="B794" s="67" t="str">
        <f>_xlfn.CONCAT(H794,"-",L794,"_",P794)</f>
        <v>TF-RD_a</v>
      </c>
      <c r="C794" s="8" t="s">
        <v>7</v>
      </c>
      <c r="D794" s="9" t="s">
        <v>14</v>
      </c>
      <c r="E794" s="8" t="s">
        <v>0</v>
      </c>
      <c r="F794" s="11" t="s">
        <v>8</v>
      </c>
      <c r="G794" s="11" t="s">
        <v>9</v>
      </c>
      <c r="H794" s="11" t="s">
        <v>1003</v>
      </c>
      <c r="I794" s="11" t="s">
        <v>10</v>
      </c>
      <c r="J794" s="13" t="s">
        <v>13</v>
      </c>
      <c r="L794" s="13" t="s">
        <v>3317</v>
      </c>
      <c r="M794" s="13" t="s">
        <v>3318</v>
      </c>
      <c r="N794" s="13" t="s">
        <v>13</v>
      </c>
      <c r="O794" s="13" t="s">
        <v>610</v>
      </c>
      <c r="P794" s="13" t="s">
        <v>62</v>
      </c>
      <c r="Q794" s="13" t="s">
        <v>3320</v>
      </c>
      <c r="R794" s="13" t="s">
        <v>242</v>
      </c>
      <c r="S794" s="18" t="s">
        <v>3321</v>
      </c>
      <c r="T794" s="18" t="s">
        <v>16</v>
      </c>
      <c r="U794" s="17"/>
    </row>
    <row r="795" spans="1:21" x14ac:dyDescent="0.3">
      <c r="A795" s="4" t="str">
        <f t="shared" si="130"/>
        <v>NiN-3.0-V-A-N-TF-GK-W-RD-b</v>
      </c>
      <c r="B795" s="67" t="str">
        <f>_xlfn.CONCAT(H795,"-",L795,"_",P795)</f>
        <v>TF-RD_b</v>
      </c>
      <c r="C795" s="8" t="s">
        <v>7</v>
      </c>
      <c r="D795" s="9" t="s">
        <v>14</v>
      </c>
      <c r="E795" s="8" t="s">
        <v>0</v>
      </c>
      <c r="F795" s="11" t="s">
        <v>8</v>
      </c>
      <c r="G795" s="11" t="s">
        <v>9</v>
      </c>
      <c r="H795" s="11" t="s">
        <v>1003</v>
      </c>
      <c r="I795" s="11" t="s">
        <v>10</v>
      </c>
      <c r="J795" s="13" t="s">
        <v>13</v>
      </c>
      <c r="L795" s="13" t="s">
        <v>3317</v>
      </c>
      <c r="M795" s="13" t="s">
        <v>3318</v>
      </c>
      <c r="N795" s="13" t="s">
        <v>13</v>
      </c>
      <c r="O795" s="13" t="s">
        <v>610</v>
      </c>
      <c r="P795" s="13" t="s">
        <v>247</v>
      </c>
      <c r="Q795" s="13" t="s">
        <v>3322</v>
      </c>
      <c r="S795" s="18" t="s">
        <v>3325</v>
      </c>
      <c r="T795" s="18" t="s">
        <v>16</v>
      </c>
      <c r="U795" s="17"/>
    </row>
    <row r="796" spans="1:21" x14ac:dyDescent="0.3">
      <c r="A796" s="4" t="str">
        <f t="shared" si="130"/>
        <v>NiN-3.0-V-A-N-TF-GK-W-RD-c</v>
      </c>
      <c r="B796" s="67" t="str">
        <f>_xlfn.CONCAT(H796,"-",L796,"_",P796)</f>
        <v>TF-RD_c</v>
      </c>
      <c r="C796" s="8" t="s">
        <v>7</v>
      </c>
      <c r="D796" s="9" t="s">
        <v>14</v>
      </c>
      <c r="E796" s="8" t="s">
        <v>0</v>
      </c>
      <c r="F796" s="11" t="s">
        <v>8</v>
      </c>
      <c r="G796" s="11" t="s">
        <v>9</v>
      </c>
      <c r="H796" s="11" t="s">
        <v>1003</v>
      </c>
      <c r="I796" s="11" t="s">
        <v>10</v>
      </c>
      <c r="J796" s="13" t="s">
        <v>13</v>
      </c>
      <c r="L796" s="13" t="s">
        <v>3317</v>
      </c>
      <c r="M796" s="13" t="s">
        <v>3318</v>
      </c>
      <c r="N796" s="13" t="s">
        <v>13</v>
      </c>
      <c r="O796" s="13" t="s">
        <v>610</v>
      </c>
      <c r="P796" s="13" t="s">
        <v>248</v>
      </c>
      <c r="Q796" s="13" t="s">
        <v>3323</v>
      </c>
      <c r="S796" s="18" t="s">
        <v>3326</v>
      </c>
      <c r="T796" s="18" t="s">
        <v>16</v>
      </c>
      <c r="U796" s="17"/>
    </row>
    <row r="797" spans="1:21" x14ac:dyDescent="0.3">
      <c r="A797" s="4" t="str">
        <f t="shared" si="130"/>
        <v>NiN-3.0-V-A-N-TF-GK-W-RD-d</v>
      </c>
      <c r="B797" s="67" t="str">
        <f>_xlfn.CONCAT(H797,"-",L797,"_",P797)</f>
        <v>TF-RD_d</v>
      </c>
      <c r="C797" s="8" t="s">
        <v>7</v>
      </c>
      <c r="D797" s="9" t="s">
        <v>14</v>
      </c>
      <c r="E797" s="8" t="s">
        <v>0</v>
      </c>
      <c r="F797" s="11" t="s">
        <v>8</v>
      </c>
      <c r="G797" s="11" t="s">
        <v>9</v>
      </c>
      <c r="H797" s="11" t="s">
        <v>1003</v>
      </c>
      <c r="I797" s="11" t="s">
        <v>10</v>
      </c>
      <c r="J797" s="13" t="s">
        <v>13</v>
      </c>
      <c r="L797" s="13" t="s">
        <v>3317</v>
      </c>
      <c r="M797" s="13" t="s">
        <v>3318</v>
      </c>
      <c r="N797" s="13" t="s">
        <v>13</v>
      </c>
      <c r="O797" s="13" t="s">
        <v>610</v>
      </c>
      <c r="P797" s="13" t="s">
        <v>249</v>
      </c>
      <c r="Q797" s="13" t="s">
        <v>3324</v>
      </c>
      <c r="S797" s="18" t="s">
        <v>3327</v>
      </c>
      <c r="T797" s="18" t="s">
        <v>16</v>
      </c>
      <c r="U797" s="17"/>
    </row>
    <row r="798" spans="1:21" x14ac:dyDescent="0.3">
      <c r="A798" s="26" t="str">
        <f t="shared" si="130"/>
        <v>NiN-3.0-V-A-N-TF-GK-W-RK-W</v>
      </c>
      <c r="B798" s="27" t="str">
        <f>_xlfn.CONCAT(H798,"-",L798)</f>
        <v>TF-RK</v>
      </c>
      <c r="C798" s="30" t="s">
        <v>7</v>
      </c>
      <c r="D798" s="32" t="s">
        <v>14</v>
      </c>
      <c r="E798" s="30" t="s">
        <v>0</v>
      </c>
      <c r="F798" s="35" t="s">
        <v>8</v>
      </c>
      <c r="G798" s="35" t="s">
        <v>9</v>
      </c>
      <c r="H798" s="35" t="s">
        <v>1003</v>
      </c>
      <c r="I798" s="35" t="s">
        <v>10</v>
      </c>
      <c r="J798" s="37" t="s">
        <v>13</v>
      </c>
      <c r="K798" s="37"/>
      <c r="L798" s="37" t="s">
        <v>3340</v>
      </c>
      <c r="M798" s="37" t="s">
        <v>3328</v>
      </c>
      <c r="N798" s="37" t="s">
        <v>13</v>
      </c>
      <c r="O798" s="37" t="s">
        <v>610</v>
      </c>
      <c r="P798" s="37" t="s">
        <v>13</v>
      </c>
      <c r="Q798" s="91"/>
      <c r="R798" s="95" t="s">
        <v>248</v>
      </c>
      <c r="S798" s="42" t="s">
        <v>3330</v>
      </c>
      <c r="T798" s="42"/>
      <c r="U798" s="23"/>
    </row>
    <row r="799" spans="1:21" x14ac:dyDescent="0.3">
      <c r="A799" s="4" t="str">
        <f t="shared" si="130"/>
        <v>NiN-3.0-V-A-N-TF-GK-W-RK-a</v>
      </c>
      <c r="B799" s="67" t="str">
        <f>_xlfn.CONCAT(H799,"-",L799,"_",P799)</f>
        <v>TF-RK_a</v>
      </c>
      <c r="C799" s="8" t="s">
        <v>7</v>
      </c>
      <c r="D799" s="9" t="s">
        <v>14</v>
      </c>
      <c r="E799" s="8" t="s">
        <v>0</v>
      </c>
      <c r="F799" s="11" t="s">
        <v>8</v>
      </c>
      <c r="G799" s="11" t="s">
        <v>9</v>
      </c>
      <c r="H799" s="11" t="s">
        <v>1003</v>
      </c>
      <c r="I799" s="11" t="s">
        <v>10</v>
      </c>
      <c r="J799" s="13" t="s">
        <v>13</v>
      </c>
      <c r="L799" s="13" t="s">
        <v>3340</v>
      </c>
      <c r="M799" s="13" t="s">
        <v>3328</v>
      </c>
      <c r="N799" s="13" t="s">
        <v>13</v>
      </c>
      <c r="O799" s="13" t="s">
        <v>610</v>
      </c>
      <c r="P799" s="13" t="s">
        <v>62</v>
      </c>
      <c r="Q799" s="13" t="s">
        <v>3341</v>
      </c>
      <c r="R799" s="13" t="s">
        <v>242</v>
      </c>
      <c r="S799" s="18" t="s">
        <v>3331</v>
      </c>
      <c r="T799" s="18" t="s">
        <v>16</v>
      </c>
      <c r="U799" s="17"/>
    </row>
    <row r="800" spans="1:21" x14ac:dyDescent="0.3">
      <c r="A800" s="4" t="str">
        <f t="shared" si="130"/>
        <v>NiN-3.0-V-A-N-TF-GK-W-RK-b</v>
      </c>
      <c r="B800" s="67" t="str">
        <f>_xlfn.CONCAT(H800,"-",L800,"_",P800)</f>
        <v>TF-RK_b</v>
      </c>
      <c r="C800" s="8" t="s">
        <v>7</v>
      </c>
      <c r="D800" s="9" t="s">
        <v>14</v>
      </c>
      <c r="E800" s="8" t="s">
        <v>0</v>
      </c>
      <c r="F800" s="11" t="s">
        <v>8</v>
      </c>
      <c r="G800" s="11" t="s">
        <v>9</v>
      </c>
      <c r="H800" s="11" t="s">
        <v>1003</v>
      </c>
      <c r="I800" s="11" t="s">
        <v>10</v>
      </c>
      <c r="J800" s="13" t="s">
        <v>13</v>
      </c>
      <c r="L800" s="13" t="s">
        <v>3340</v>
      </c>
      <c r="M800" s="13" t="s">
        <v>3328</v>
      </c>
      <c r="N800" s="13" t="s">
        <v>13</v>
      </c>
      <c r="O800" s="13" t="s">
        <v>610</v>
      </c>
      <c r="P800" s="13" t="s">
        <v>247</v>
      </c>
      <c r="Q800" s="13" t="s">
        <v>3337</v>
      </c>
      <c r="S800" s="18" t="s">
        <v>3332</v>
      </c>
      <c r="T800" s="18" t="s">
        <v>16</v>
      </c>
      <c r="U800" s="17"/>
    </row>
    <row r="801" spans="1:21" x14ac:dyDescent="0.3">
      <c r="A801" s="4" t="str">
        <f t="shared" si="130"/>
        <v>NiN-3.0-V-A-N-TF-GK-W-RK-c</v>
      </c>
      <c r="B801" s="67" t="str">
        <f>_xlfn.CONCAT(H801,"-",L801,"_",P801)</f>
        <v>TF-RK_c</v>
      </c>
      <c r="C801" s="8" t="s">
        <v>7</v>
      </c>
      <c r="D801" s="9" t="s">
        <v>14</v>
      </c>
      <c r="E801" s="8" t="s">
        <v>0</v>
      </c>
      <c r="F801" s="11" t="s">
        <v>8</v>
      </c>
      <c r="G801" s="11" t="s">
        <v>9</v>
      </c>
      <c r="H801" s="11" t="s">
        <v>1003</v>
      </c>
      <c r="I801" s="11" t="s">
        <v>10</v>
      </c>
      <c r="J801" s="13" t="s">
        <v>13</v>
      </c>
      <c r="L801" s="13" t="s">
        <v>3340</v>
      </c>
      <c r="M801" s="13" t="s">
        <v>3328</v>
      </c>
      <c r="N801" s="13" t="s">
        <v>13</v>
      </c>
      <c r="O801" s="13" t="s">
        <v>610</v>
      </c>
      <c r="P801" s="13" t="s">
        <v>248</v>
      </c>
      <c r="Q801" s="13" t="s">
        <v>3342</v>
      </c>
      <c r="S801" s="18" t="s">
        <v>3333</v>
      </c>
      <c r="T801" s="18" t="s">
        <v>16</v>
      </c>
      <c r="U801" s="17"/>
    </row>
    <row r="802" spans="1:21" s="103" customFormat="1" x14ac:dyDescent="0.3">
      <c r="A802" s="26" t="str">
        <f>_xlfn.CONCAT(C802,"-",D802,"-",E802,"-",F802,"-",G802,"-",H802,"-",I802,"-",J802,"-",L802,"-",P802)</f>
        <v>NiN-3.0-V-A-N-TF-GE-W-RR-W</v>
      </c>
      <c r="B802" s="27" t="str">
        <f t="shared" ref="B802:B812" si="131">_xlfn.CONCAT(H802,"-",L802)</f>
        <v>TF-RR</v>
      </c>
      <c r="C802" s="30" t="s">
        <v>7</v>
      </c>
      <c r="D802" s="32" t="s">
        <v>14</v>
      </c>
      <c r="E802" s="30" t="s">
        <v>0</v>
      </c>
      <c r="F802" s="35" t="s">
        <v>8</v>
      </c>
      <c r="G802" s="35" t="s">
        <v>9</v>
      </c>
      <c r="H802" s="35" t="s">
        <v>1003</v>
      </c>
      <c r="I802" s="35" t="s">
        <v>75</v>
      </c>
      <c r="J802" s="37" t="s">
        <v>13</v>
      </c>
      <c r="K802" s="37"/>
      <c r="L802" s="37" t="s">
        <v>5744</v>
      </c>
      <c r="M802" s="37" t="s">
        <v>5745</v>
      </c>
      <c r="N802" s="37" t="s">
        <v>13</v>
      </c>
      <c r="O802" s="37" t="s">
        <v>119</v>
      </c>
      <c r="P802" s="37" t="s">
        <v>13</v>
      </c>
      <c r="Q802" s="91"/>
      <c r="R802" s="95"/>
      <c r="S802" s="42" t="s">
        <v>5747</v>
      </c>
      <c r="T802" s="42" t="s">
        <v>16</v>
      </c>
      <c r="U802" s="21"/>
    </row>
    <row r="803" spans="1:21" s="103" customFormat="1" x14ac:dyDescent="0.3">
      <c r="A803" s="26" t="str">
        <f>_xlfn.CONCAT(C803,"-",D803,"-",E803,"-",F803,"-",G803,"-",H803,"-",I803,"-",J803,"-",L803,"-",P803)</f>
        <v>NiN-3.0-V-A-N-TF-GE-W-TH-W</v>
      </c>
      <c r="B803" s="27" t="str">
        <f t="shared" si="131"/>
        <v>TF-TH</v>
      </c>
      <c r="C803" s="30" t="s">
        <v>7</v>
      </c>
      <c r="D803" s="32" t="s">
        <v>14</v>
      </c>
      <c r="E803" s="30" t="s">
        <v>0</v>
      </c>
      <c r="F803" s="35" t="s">
        <v>8</v>
      </c>
      <c r="G803" s="35" t="s">
        <v>9</v>
      </c>
      <c r="H803" s="35" t="s">
        <v>1003</v>
      </c>
      <c r="I803" s="35" t="s">
        <v>75</v>
      </c>
      <c r="J803" s="37" t="s">
        <v>13</v>
      </c>
      <c r="K803" s="37"/>
      <c r="L803" s="37" t="s">
        <v>1011</v>
      </c>
      <c r="M803" s="37" t="s">
        <v>5748</v>
      </c>
      <c r="N803" s="37" t="s">
        <v>13</v>
      </c>
      <c r="O803" s="37" t="s">
        <v>119</v>
      </c>
      <c r="P803" s="37" t="s">
        <v>13</v>
      </c>
      <c r="Q803" s="91"/>
      <c r="R803" s="95"/>
      <c r="S803" s="42" t="s">
        <v>5749</v>
      </c>
      <c r="T803" s="42" t="s">
        <v>16</v>
      </c>
      <c r="U803" s="21"/>
    </row>
    <row r="804" spans="1:21" s="103" customFormat="1" x14ac:dyDescent="0.3">
      <c r="A804" s="26" t="str">
        <f>_xlfn.CONCAT(C804,"-",D804,"-",E804,"-",F804,"-",G804,"-",H804,"-",I804,"-",J804,"-",L804,"-",P804)</f>
        <v>NiN-3.0-V-A-N-TF-GE-W-TK-W</v>
      </c>
      <c r="B804" s="27" t="str">
        <f t="shared" si="131"/>
        <v>TF-TK</v>
      </c>
      <c r="C804" s="30" t="s">
        <v>7</v>
      </c>
      <c r="D804" s="32" t="s">
        <v>14</v>
      </c>
      <c r="E804" s="30" t="s">
        <v>0</v>
      </c>
      <c r="F804" s="35" t="s">
        <v>8</v>
      </c>
      <c r="G804" s="35" t="s">
        <v>9</v>
      </c>
      <c r="H804" s="35" t="s">
        <v>1003</v>
      </c>
      <c r="I804" s="35" t="s">
        <v>75</v>
      </c>
      <c r="J804" s="37" t="s">
        <v>13</v>
      </c>
      <c r="K804" s="37"/>
      <c r="L804" s="37" t="s">
        <v>5753</v>
      </c>
      <c r="M804" s="37" t="s">
        <v>5751</v>
      </c>
      <c r="N804" s="37" t="s">
        <v>13</v>
      </c>
      <c r="O804" s="37" t="s">
        <v>119</v>
      </c>
      <c r="P804" s="37" t="s">
        <v>13</v>
      </c>
      <c r="Q804" s="91"/>
      <c r="R804" s="95"/>
      <c r="S804" s="42" t="s">
        <v>5750</v>
      </c>
      <c r="T804" s="42" t="s">
        <v>16</v>
      </c>
      <c r="U804" s="21"/>
    </row>
    <row r="805" spans="1:21" s="103" customFormat="1" x14ac:dyDescent="0.3">
      <c r="A805" s="26" t="str">
        <f>_xlfn.CONCAT(C805,"-",D805,"-",E805,"-",F805,"-",G805,"-",H805,"-",I805,"-",J805,"-",L805,"-",P805)</f>
        <v>NiN-3.0-V-A-N-TF-FE-W-TP-W</v>
      </c>
      <c r="B805" s="27" t="str">
        <f t="shared" ref="B805" si="132">_xlfn.CONCAT(H805,"-",L805)</f>
        <v>TF-TP</v>
      </c>
      <c r="C805" s="30" t="s">
        <v>7</v>
      </c>
      <c r="D805" s="32" t="s">
        <v>14</v>
      </c>
      <c r="E805" s="30" t="s">
        <v>0</v>
      </c>
      <c r="F805" s="35" t="s">
        <v>8</v>
      </c>
      <c r="G805" s="35" t="s">
        <v>9</v>
      </c>
      <c r="H805" s="35" t="s">
        <v>1003</v>
      </c>
      <c r="I805" s="35" t="s">
        <v>64</v>
      </c>
      <c r="J805" s="37" t="s">
        <v>13</v>
      </c>
      <c r="K805" s="37"/>
      <c r="L805" s="37" t="s">
        <v>5248</v>
      </c>
      <c r="M805" s="37" t="s">
        <v>5754</v>
      </c>
      <c r="N805" s="37" t="s">
        <v>13</v>
      </c>
      <c r="O805" s="37" t="s">
        <v>603</v>
      </c>
      <c r="P805" s="37" t="s">
        <v>13</v>
      </c>
      <c r="Q805" s="91"/>
      <c r="R805" s="95" t="s">
        <v>121</v>
      </c>
      <c r="S805" s="104" t="s">
        <v>81</v>
      </c>
      <c r="T805" s="42" t="s">
        <v>83</v>
      </c>
      <c r="U805" s="21"/>
    </row>
    <row r="806" spans="1:21" x14ac:dyDescent="0.3">
      <c r="A806" s="4" t="str">
        <f>_xlfn.CONCAT(C806,"-",D806,"-",E806,"-",F806,"-",G806,"-",H806,"-",I806,"-",J806,"-",L806,"-",P806)</f>
        <v>NiN-3.0-V-A-N-TF-FE-W-TP-A</v>
      </c>
      <c r="B806" s="67" t="str">
        <f>_xlfn.CONCAT(H806,"-",L806,"_",P806)</f>
        <v>TF-TP_A</v>
      </c>
      <c r="C806" s="8" t="s">
        <v>7</v>
      </c>
      <c r="D806" s="9" t="s">
        <v>14</v>
      </c>
      <c r="E806" s="8" t="s">
        <v>0</v>
      </c>
      <c r="F806" s="11" t="s">
        <v>8</v>
      </c>
      <c r="G806" s="11" t="s">
        <v>9</v>
      </c>
      <c r="H806" s="11" t="s">
        <v>1003</v>
      </c>
      <c r="I806" s="11" t="s">
        <v>64</v>
      </c>
      <c r="J806" s="13" t="s">
        <v>13</v>
      </c>
      <c r="L806" s="13" t="s">
        <v>5248</v>
      </c>
      <c r="M806" s="13" t="s">
        <v>5754</v>
      </c>
      <c r="N806" s="13" t="s">
        <v>13</v>
      </c>
      <c r="O806" s="13" t="s">
        <v>603</v>
      </c>
      <c r="P806" s="13" t="s">
        <v>8</v>
      </c>
      <c r="Q806" s="13" t="s">
        <v>5758</v>
      </c>
      <c r="R806" s="13" t="s">
        <v>242</v>
      </c>
      <c r="S806" s="18" t="s">
        <v>81</v>
      </c>
      <c r="T806" s="18" t="s">
        <v>83</v>
      </c>
      <c r="U806" s="17"/>
    </row>
    <row r="807" spans="1:21" s="103" customFormat="1" x14ac:dyDescent="0.3">
      <c r="A807" s="4" t="str">
        <f>_xlfn.CONCAT(C807,"-",D807,"-",E807,"-",F807,"-",G807,"-",H807,"-",I807,"-",J807,"-",L807,"-",P807)</f>
        <v>NiN-3.0-V-A-N-TF-FE-W-TP-B</v>
      </c>
      <c r="B807" s="67" t="str">
        <f t="shared" ref="B807:B811" si="133">_xlfn.CONCAT(H807,"-",L807,"_",P807)</f>
        <v>TF-TP_B</v>
      </c>
      <c r="C807" s="8" t="s">
        <v>7</v>
      </c>
      <c r="D807" s="9" t="s">
        <v>14</v>
      </c>
      <c r="E807" s="8" t="s">
        <v>0</v>
      </c>
      <c r="F807" s="11" t="s">
        <v>8</v>
      </c>
      <c r="G807" s="11" t="s">
        <v>9</v>
      </c>
      <c r="H807" s="11" t="s">
        <v>1003</v>
      </c>
      <c r="I807" s="11" t="s">
        <v>64</v>
      </c>
      <c r="J807" s="13" t="s">
        <v>13</v>
      </c>
      <c r="K807" s="13"/>
      <c r="L807" s="13" t="s">
        <v>5248</v>
      </c>
      <c r="M807" s="13" t="s">
        <v>5754</v>
      </c>
      <c r="N807" s="13" t="s">
        <v>13</v>
      </c>
      <c r="O807" s="13" t="s">
        <v>603</v>
      </c>
      <c r="P807" s="13" t="s">
        <v>36</v>
      </c>
      <c r="Q807" s="13" t="s">
        <v>5755</v>
      </c>
      <c r="R807" s="13"/>
      <c r="S807" s="18" t="s">
        <v>81</v>
      </c>
      <c r="T807" s="18" t="s">
        <v>83</v>
      </c>
      <c r="U807" s="21"/>
    </row>
    <row r="808" spans="1:21" s="103" customFormat="1" x14ac:dyDescent="0.3">
      <c r="A808" s="4" t="str">
        <f>_xlfn.CONCAT(C808,"-",D808,"-",E808,"-",F808,"-",G808,"-",H808,"-",I808,"-",J808,"-",L808,"-",P808)</f>
        <v>NiN-3.0-V-A-N-TF-FE-W-TP-C</v>
      </c>
      <c r="B808" s="67" t="str">
        <f t="shared" si="133"/>
        <v>TF-TP_C</v>
      </c>
      <c r="C808" s="8" t="s">
        <v>7</v>
      </c>
      <c r="D808" s="9" t="s">
        <v>14</v>
      </c>
      <c r="E808" s="8" t="s">
        <v>0</v>
      </c>
      <c r="F808" s="11" t="s">
        <v>8</v>
      </c>
      <c r="G808" s="11" t="s">
        <v>9</v>
      </c>
      <c r="H808" s="11" t="s">
        <v>1003</v>
      </c>
      <c r="I808" s="11" t="s">
        <v>64</v>
      </c>
      <c r="J808" s="13" t="s">
        <v>13</v>
      </c>
      <c r="K808" s="13"/>
      <c r="L808" s="13" t="s">
        <v>5248</v>
      </c>
      <c r="M808" s="13" t="s">
        <v>5754</v>
      </c>
      <c r="N808" s="13" t="s">
        <v>13</v>
      </c>
      <c r="O808" s="13" t="s">
        <v>603</v>
      </c>
      <c r="P808" s="13" t="s">
        <v>32</v>
      </c>
      <c r="Q808" s="13" t="s">
        <v>5756</v>
      </c>
      <c r="R808" s="13"/>
      <c r="S808" s="18" t="s">
        <v>81</v>
      </c>
      <c r="T808" s="18" t="s">
        <v>83</v>
      </c>
      <c r="U808" s="21"/>
    </row>
    <row r="809" spans="1:21" s="103" customFormat="1" x14ac:dyDescent="0.3">
      <c r="A809" s="4" t="str">
        <f>_xlfn.CONCAT(C809,"-",D809,"-",E809,"-",F809,"-",G809,"-",H809,"-",I809,"-",J809,"-",L809,"-",P809)</f>
        <v>NiN-3.0-V-A-N-TF-FE-W-TP-D</v>
      </c>
      <c r="B809" s="67" t="str">
        <f t="shared" si="133"/>
        <v>TF-TP_D</v>
      </c>
      <c r="C809" s="8" t="s">
        <v>7</v>
      </c>
      <c r="D809" s="9" t="s">
        <v>14</v>
      </c>
      <c r="E809" s="8" t="s">
        <v>0</v>
      </c>
      <c r="F809" s="11" t="s">
        <v>8</v>
      </c>
      <c r="G809" s="11" t="s">
        <v>9</v>
      </c>
      <c r="H809" s="11" t="s">
        <v>1003</v>
      </c>
      <c r="I809" s="11" t="s">
        <v>64</v>
      </c>
      <c r="J809" s="13" t="s">
        <v>13</v>
      </c>
      <c r="K809" s="13"/>
      <c r="L809" s="13" t="s">
        <v>5248</v>
      </c>
      <c r="M809" s="13" t="s">
        <v>5754</v>
      </c>
      <c r="N809" s="13" t="s">
        <v>13</v>
      </c>
      <c r="O809" s="13" t="s">
        <v>603</v>
      </c>
      <c r="P809" s="13" t="s">
        <v>114</v>
      </c>
      <c r="Q809" s="13" t="s">
        <v>5757</v>
      </c>
      <c r="R809" s="13"/>
      <c r="S809" s="18" t="s">
        <v>81</v>
      </c>
      <c r="T809" s="18" t="s">
        <v>83</v>
      </c>
      <c r="U809" s="21"/>
    </row>
    <row r="810" spans="1:21" s="103" customFormat="1" x14ac:dyDescent="0.3">
      <c r="A810" s="4" t="str">
        <f>_xlfn.CONCAT(C810,"-",D810,"-",E810,"-",F810,"-",G810,"-",H810,"-",I810,"-",J810,"-",L810,"-",P810)</f>
        <v>NiN-3.0-V-A-N-TF-FE-W-TP-E</v>
      </c>
      <c r="B810" s="67" t="str">
        <f t="shared" si="133"/>
        <v>TF-TP_E</v>
      </c>
      <c r="C810" s="8" t="s">
        <v>7</v>
      </c>
      <c r="D810" s="9" t="s">
        <v>14</v>
      </c>
      <c r="E810" s="8" t="s">
        <v>0</v>
      </c>
      <c r="F810" s="11" t="s">
        <v>8</v>
      </c>
      <c r="G810" s="11" t="s">
        <v>9</v>
      </c>
      <c r="H810" s="11" t="s">
        <v>1003</v>
      </c>
      <c r="I810" s="11" t="s">
        <v>64</v>
      </c>
      <c r="J810" s="13" t="s">
        <v>13</v>
      </c>
      <c r="K810" s="13"/>
      <c r="L810" s="13" t="s">
        <v>5248</v>
      </c>
      <c r="M810" s="13" t="s">
        <v>5754</v>
      </c>
      <c r="N810" s="13" t="s">
        <v>13</v>
      </c>
      <c r="O810" s="13" t="s">
        <v>603</v>
      </c>
      <c r="P810" s="13" t="s">
        <v>138</v>
      </c>
      <c r="Q810" s="13" t="s">
        <v>5759</v>
      </c>
      <c r="R810" s="13"/>
      <c r="S810" s="18" t="s">
        <v>81</v>
      </c>
      <c r="T810" s="18" t="s">
        <v>83</v>
      </c>
      <c r="U810" s="21"/>
    </row>
    <row r="811" spans="1:21" s="103" customFormat="1" x14ac:dyDescent="0.3">
      <c r="A811" s="4" t="str">
        <f>_xlfn.CONCAT(C811,"-",D811,"-",E811,"-",F811,"-",G811,"-",H811,"-",I811,"-",J811,"-",L811,"-",P811)</f>
        <v>NiN-3.0-V-A-N-TF-FE-W-TP-F</v>
      </c>
      <c r="B811" s="67" t="str">
        <f t="shared" si="133"/>
        <v>TF-TP_F</v>
      </c>
      <c r="C811" s="8" t="s">
        <v>7</v>
      </c>
      <c r="D811" s="9" t="s">
        <v>14</v>
      </c>
      <c r="E811" s="8" t="s">
        <v>0</v>
      </c>
      <c r="F811" s="11" t="s">
        <v>8</v>
      </c>
      <c r="G811" s="11" t="s">
        <v>9</v>
      </c>
      <c r="H811" s="11" t="s">
        <v>1003</v>
      </c>
      <c r="I811" s="11" t="s">
        <v>64</v>
      </c>
      <c r="J811" s="13" t="s">
        <v>13</v>
      </c>
      <c r="K811" s="13"/>
      <c r="L811" s="13" t="s">
        <v>5248</v>
      </c>
      <c r="M811" s="13" t="s">
        <v>5754</v>
      </c>
      <c r="N811" s="13" t="s">
        <v>13</v>
      </c>
      <c r="O811" s="13" t="s">
        <v>603</v>
      </c>
      <c r="P811" s="13" t="s">
        <v>121</v>
      </c>
      <c r="Q811" s="13" t="s">
        <v>5760</v>
      </c>
      <c r="R811" s="13"/>
      <c r="S811" s="18" t="s">
        <v>81</v>
      </c>
      <c r="T811" s="18" t="s">
        <v>83</v>
      </c>
      <c r="U811" s="21"/>
    </row>
    <row r="812" spans="1:21" s="103" customFormat="1" ht="15" thickBot="1" x14ac:dyDescent="0.35">
      <c r="A812" s="26" t="str">
        <f>_xlfn.CONCAT(C812,"-",D812,"-",E812,"-",F812,"-",G812,"-",H812,"-",I812,"-",J812,"-",L812,"-",P812)</f>
        <v>NiN-3.0-V-A-N-TF-GE-W-TU-W</v>
      </c>
      <c r="B812" s="27" t="str">
        <f t="shared" si="131"/>
        <v>TF-TU</v>
      </c>
      <c r="C812" s="30" t="s">
        <v>7</v>
      </c>
      <c r="D812" s="32" t="s">
        <v>14</v>
      </c>
      <c r="E812" s="30" t="s">
        <v>0</v>
      </c>
      <c r="F812" s="35" t="s">
        <v>8</v>
      </c>
      <c r="G812" s="35" t="s">
        <v>9</v>
      </c>
      <c r="H812" s="35" t="s">
        <v>1003</v>
      </c>
      <c r="I812" s="35" t="s">
        <v>75</v>
      </c>
      <c r="J812" s="37" t="s">
        <v>13</v>
      </c>
      <c r="K812" s="37"/>
      <c r="L812" s="37" t="s">
        <v>1023</v>
      </c>
      <c r="M812" s="37" t="s">
        <v>5752</v>
      </c>
      <c r="N812" s="37" t="s">
        <v>13</v>
      </c>
      <c r="O812" s="37" t="s">
        <v>119</v>
      </c>
      <c r="P812" s="37" t="s">
        <v>13</v>
      </c>
      <c r="Q812" s="91"/>
      <c r="R812" s="95"/>
      <c r="S812" s="42" t="s">
        <v>5750</v>
      </c>
      <c r="T812" s="42" t="s">
        <v>16</v>
      </c>
      <c r="U812" s="21"/>
    </row>
    <row r="813" spans="1:21" s="58" customFormat="1" x14ac:dyDescent="0.3">
      <c r="A813" s="52" t="s">
        <v>6190</v>
      </c>
      <c r="B813" s="53"/>
      <c r="C813" s="53"/>
      <c r="D813" s="54"/>
      <c r="E813" s="53"/>
      <c r="F813" s="53"/>
      <c r="G813" s="53"/>
      <c r="H813" s="53"/>
      <c r="I813" s="53"/>
      <c r="J813" s="53"/>
      <c r="K813" s="53"/>
      <c r="L813" s="53"/>
      <c r="M813" s="55"/>
      <c r="N813" s="55"/>
      <c r="O813" s="55"/>
      <c r="P813" s="55"/>
      <c r="Q813" s="55"/>
      <c r="R813" s="55"/>
      <c r="S813" s="53"/>
      <c r="T813" s="53"/>
      <c r="U813" s="57" t="s">
        <v>5651</v>
      </c>
    </row>
    <row r="814" spans="1:21" x14ac:dyDescent="0.3">
      <c r="A814" s="26" t="str">
        <f>_xlfn.CONCAT(C814,"-",D814,"-",E814,"-",F814,"-",G814,"-",H814,"-",I814,"-",J814,"-",L814,"-",P814)</f>
        <v>NiN-3.0-V-A-N-RS-GE-W-FI-W</v>
      </c>
      <c r="B814" s="27" t="str">
        <f>_xlfn.CONCAT(H814,"-",L814)</f>
        <v>RS-FI</v>
      </c>
      <c r="C814" s="30" t="s">
        <v>7</v>
      </c>
      <c r="D814" s="32" t="s">
        <v>14</v>
      </c>
      <c r="E814" s="30" t="s">
        <v>0</v>
      </c>
      <c r="F814" s="35" t="s">
        <v>8</v>
      </c>
      <c r="G814" s="35" t="s">
        <v>9</v>
      </c>
      <c r="H814" s="35" t="s">
        <v>5761</v>
      </c>
      <c r="I814" s="35" t="s">
        <v>75</v>
      </c>
      <c r="J814" s="37" t="s">
        <v>13</v>
      </c>
      <c r="K814" s="37"/>
      <c r="L814" s="37" t="s">
        <v>694</v>
      </c>
      <c r="M814" s="37" t="s">
        <v>5762</v>
      </c>
      <c r="N814" s="37" t="s">
        <v>13</v>
      </c>
      <c r="O814" s="37" t="s">
        <v>119</v>
      </c>
      <c r="P814" s="37" t="s">
        <v>13</v>
      </c>
      <c r="Q814" s="91"/>
      <c r="R814" s="95"/>
      <c r="S814" s="42" t="s">
        <v>5763</v>
      </c>
      <c r="T814" s="42" t="s">
        <v>16</v>
      </c>
      <c r="U814" s="23"/>
    </row>
    <row r="815" spans="1:21" x14ac:dyDescent="0.3">
      <c r="A815" s="26" t="str">
        <f>_xlfn.CONCAT(C815,"-",D815,"-",E815,"-",F815,"-",G815,"-",H815,"-",I815,"-",J815,"-",L815,"-",P815)</f>
        <v>NiN-3.0-V-A-N-RS-GE-W-LL-W</v>
      </c>
      <c r="B815" s="27" t="str">
        <f>_xlfn.CONCAT(H815,"-",L815)</f>
        <v>RS-LL</v>
      </c>
      <c r="C815" s="30" t="s">
        <v>7</v>
      </c>
      <c r="D815" s="32" t="s">
        <v>14</v>
      </c>
      <c r="E815" s="30" t="s">
        <v>0</v>
      </c>
      <c r="F815" s="35" t="s">
        <v>8</v>
      </c>
      <c r="G815" s="35" t="s">
        <v>9</v>
      </c>
      <c r="H815" s="35" t="s">
        <v>5761</v>
      </c>
      <c r="I815" s="35" t="s">
        <v>75</v>
      </c>
      <c r="J815" s="37" t="s">
        <v>13</v>
      </c>
      <c r="K815" s="37"/>
      <c r="L815" s="37" t="s">
        <v>5585</v>
      </c>
      <c r="M815" s="37" t="s">
        <v>5773</v>
      </c>
      <c r="N815" s="37" t="s">
        <v>13</v>
      </c>
      <c r="O815" s="37" t="s">
        <v>119</v>
      </c>
      <c r="P815" s="37" t="s">
        <v>13</v>
      </c>
      <c r="Q815" s="91"/>
      <c r="R815" s="95"/>
      <c r="S815" s="104" t="s">
        <v>81</v>
      </c>
      <c r="T815" s="42" t="s">
        <v>83</v>
      </c>
      <c r="U815" s="17"/>
    </row>
    <row r="816" spans="1:21" x14ac:dyDescent="0.3">
      <c r="A816" s="26" t="str">
        <f>_xlfn.CONCAT(C816,"-",D816,"-",E816,"-",F816,"-",G816,"-",H816,"-",I816,"-",J816,"-",L816,"-",P816)</f>
        <v>NiN-3.0-V-A-N-RS-GE-W-NE-W</v>
      </c>
      <c r="B816" s="27" t="str">
        <f>_xlfn.CONCAT(H816,"-",L816)</f>
        <v>RS-NE</v>
      </c>
      <c r="C816" s="30" t="s">
        <v>7</v>
      </c>
      <c r="D816" s="32" t="s">
        <v>14</v>
      </c>
      <c r="E816" s="30" t="s">
        <v>0</v>
      </c>
      <c r="F816" s="35" t="s">
        <v>8</v>
      </c>
      <c r="G816" s="35" t="s">
        <v>9</v>
      </c>
      <c r="H816" s="35" t="s">
        <v>5761</v>
      </c>
      <c r="I816" s="35" t="s">
        <v>75</v>
      </c>
      <c r="J816" s="37" t="s">
        <v>13</v>
      </c>
      <c r="K816" s="37"/>
      <c r="L816" s="37" t="s">
        <v>832</v>
      </c>
      <c r="M816" s="37" t="s">
        <v>5764</v>
      </c>
      <c r="N816" s="37" t="s">
        <v>13</v>
      </c>
      <c r="O816" s="37" t="s">
        <v>119</v>
      </c>
      <c r="P816" s="37" t="s">
        <v>13</v>
      </c>
      <c r="Q816" s="91"/>
      <c r="R816" s="95"/>
      <c r="S816" s="42" t="s">
        <v>5765</v>
      </c>
      <c r="T816" s="42" t="s">
        <v>16</v>
      </c>
      <c r="U816" s="17"/>
    </row>
    <row r="817" spans="1:21" x14ac:dyDescent="0.3">
      <c r="A817" s="26" t="str">
        <f>_xlfn.CONCAT(C817,"-",D817,"-",E817,"-",F817,"-",G817,"-",H817,"-",I817,"-",J817,"-",L817,"-",P817)</f>
        <v>NiN-3.0-V-A-N-RS-GE-W-ST-W</v>
      </c>
      <c r="B817" s="27" t="str">
        <f>_xlfn.CONCAT(H817,"-",L817)</f>
        <v>RS-ST</v>
      </c>
      <c r="C817" s="30" t="s">
        <v>7</v>
      </c>
      <c r="D817" s="32" t="s">
        <v>14</v>
      </c>
      <c r="E817" s="30" t="s">
        <v>0</v>
      </c>
      <c r="F817" s="35" t="s">
        <v>8</v>
      </c>
      <c r="G817" s="35" t="s">
        <v>9</v>
      </c>
      <c r="H817" s="35" t="s">
        <v>5761</v>
      </c>
      <c r="I817" s="35" t="s">
        <v>75</v>
      </c>
      <c r="J817" s="37" t="s">
        <v>13</v>
      </c>
      <c r="K817" s="37"/>
      <c r="L817" s="37" t="s">
        <v>616</v>
      </c>
      <c r="M817" s="37" t="s">
        <v>5774</v>
      </c>
      <c r="N817" s="37" t="s">
        <v>13</v>
      </c>
      <c r="O817" s="37" t="s">
        <v>5492</v>
      </c>
      <c r="P817" s="37" t="s">
        <v>13</v>
      </c>
      <c r="Q817" s="91"/>
      <c r="R817" s="95"/>
      <c r="S817" s="104" t="s">
        <v>81</v>
      </c>
      <c r="T817" s="42" t="s">
        <v>83</v>
      </c>
      <c r="U817" s="17"/>
    </row>
    <row r="818" spans="1:21" x14ac:dyDescent="0.3">
      <c r="A818" s="26" t="str">
        <f>_xlfn.CONCAT(C818,"-",D818,"-",E818,"-",F818,"-",G818,"-",H818,"-",I818,"-",J818,"-",L818,"-",P818)</f>
        <v>NiN-3.0-V-A-N-RS-GE-W-TE-W</v>
      </c>
      <c r="B818" s="27" t="str">
        <f>_xlfn.CONCAT(H818,"-",L818)</f>
        <v>RS-TE</v>
      </c>
      <c r="C818" s="30" t="s">
        <v>7</v>
      </c>
      <c r="D818" s="32" t="s">
        <v>14</v>
      </c>
      <c r="E818" s="30" t="s">
        <v>0</v>
      </c>
      <c r="F818" s="35" t="s">
        <v>8</v>
      </c>
      <c r="G818" s="35" t="s">
        <v>9</v>
      </c>
      <c r="H818" s="35" t="s">
        <v>5761</v>
      </c>
      <c r="I818" s="35" t="s">
        <v>75</v>
      </c>
      <c r="J818" s="37" t="s">
        <v>13</v>
      </c>
      <c r="K818" s="37"/>
      <c r="L818" s="37" t="s">
        <v>1518</v>
      </c>
      <c r="M818" s="37" t="s">
        <v>5766</v>
      </c>
      <c r="N818" s="37" t="s">
        <v>13</v>
      </c>
      <c r="O818" s="37" t="s">
        <v>119</v>
      </c>
      <c r="P818" s="37" t="s">
        <v>13</v>
      </c>
      <c r="Q818" s="91"/>
      <c r="R818" s="95"/>
      <c r="S818" s="42" t="s">
        <v>5767</v>
      </c>
      <c r="T818" s="42" t="s">
        <v>16</v>
      </c>
      <c r="U818" s="17"/>
    </row>
    <row r="819" spans="1:21" x14ac:dyDescent="0.3">
      <c r="A819" s="26" t="str">
        <f>_xlfn.CONCAT(C819,"-",D819,"-",E819,"-",F819,"-",G819,"-",H819,"-",I819,"-",J819,"-",L819,"-",P819)</f>
        <v>NiN-3.0-V-A-N-RS-GE-W-VA-W</v>
      </c>
      <c r="B819" s="27" t="str">
        <f>_xlfn.CONCAT(H819,"-",L819)</f>
        <v>RS-VA</v>
      </c>
      <c r="C819" s="30" t="s">
        <v>7</v>
      </c>
      <c r="D819" s="32" t="s">
        <v>14</v>
      </c>
      <c r="E819" s="30" t="s">
        <v>0</v>
      </c>
      <c r="F819" s="35" t="s">
        <v>8</v>
      </c>
      <c r="G819" s="35" t="s">
        <v>9</v>
      </c>
      <c r="H819" s="35" t="s">
        <v>5761</v>
      </c>
      <c r="I819" s="35" t="s">
        <v>75</v>
      </c>
      <c r="J819" s="37" t="s">
        <v>13</v>
      </c>
      <c r="K819" s="37"/>
      <c r="L819" s="37" t="s">
        <v>5768</v>
      </c>
      <c r="M819" s="37" t="s">
        <v>5769</v>
      </c>
      <c r="N819" s="37" t="s">
        <v>13</v>
      </c>
      <c r="O819" s="37" t="s">
        <v>119</v>
      </c>
      <c r="P819" s="37" t="s">
        <v>13</v>
      </c>
      <c r="Q819" s="91"/>
      <c r="R819" s="95"/>
      <c r="S819" s="42" t="s">
        <v>5770</v>
      </c>
      <c r="T819" s="42" t="s">
        <v>16</v>
      </c>
      <c r="U819" s="17"/>
    </row>
    <row r="820" spans="1:21" ht="15" thickBot="1" x14ac:dyDescent="0.35">
      <c r="A820" s="26" t="str">
        <f>_xlfn.CONCAT(C820,"-",D820,"-",E820,"-",F820,"-",G820,"-",H820,"-",I820,"-",J820,"-",L820,"-",P820)</f>
        <v>NiN-3.0-V-A-N-RS-GE-W-VD-W</v>
      </c>
      <c r="B820" s="27" t="str">
        <f>_xlfn.CONCAT(H820,"-",L820)</f>
        <v>RS-VD</v>
      </c>
      <c r="C820" s="30" t="s">
        <v>7</v>
      </c>
      <c r="D820" s="32" t="s">
        <v>14</v>
      </c>
      <c r="E820" s="30" t="s">
        <v>0</v>
      </c>
      <c r="F820" s="35" t="s">
        <v>8</v>
      </c>
      <c r="G820" s="35" t="s">
        <v>9</v>
      </c>
      <c r="H820" s="35" t="s">
        <v>5761</v>
      </c>
      <c r="I820" s="35" t="s">
        <v>75</v>
      </c>
      <c r="J820" s="37" t="s">
        <v>13</v>
      </c>
      <c r="K820" s="37"/>
      <c r="L820" s="37" t="s">
        <v>1497</v>
      </c>
      <c r="M820" s="37" t="s">
        <v>5771</v>
      </c>
      <c r="N820" s="37" t="s">
        <v>13</v>
      </c>
      <c r="O820" s="37" t="s">
        <v>119</v>
      </c>
      <c r="P820" s="37" t="s">
        <v>13</v>
      </c>
      <c r="Q820" s="91"/>
      <c r="R820" s="95"/>
      <c r="S820" s="42" t="s">
        <v>5772</v>
      </c>
      <c r="T820" s="42" t="s">
        <v>16</v>
      </c>
      <c r="U820" s="17"/>
    </row>
    <row r="821" spans="1:21" s="58" customFormat="1" x14ac:dyDescent="0.3">
      <c r="A821" s="52" t="s">
        <v>6189</v>
      </c>
      <c r="B821" s="53"/>
      <c r="C821" s="53"/>
      <c r="D821" s="54"/>
      <c r="E821" s="53"/>
      <c r="F821" s="53"/>
      <c r="G821" s="53"/>
      <c r="H821" s="53"/>
      <c r="I821" s="53"/>
      <c r="J821" s="53"/>
      <c r="K821" s="53"/>
      <c r="L821" s="53"/>
      <c r="M821" s="55"/>
      <c r="N821" s="55"/>
      <c r="O821" s="55"/>
      <c r="P821" s="55"/>
      <c r="Q821" s="55"/>
      <c r="R821" s="55"/>
      <c r="S821" s="53"/>
      <c r="T821" s="53"/>
      <c r="U821" s="57" t="s">
        <v>5651</v>
      </c>
    </row>
    <row r="822" spans="1:21" x14ac:dyDescent="0.3">
      <c r="A822" s="26" t="str">
        <f>_xlfn.CONCAT(C822,"-",D822,"-",E822,"-",F822,"-",G822,"-",H822,"-",I822,"-",J822,"-",L822,"-",P822)</f>
        <v>NiN-3.0-V-A-M-MO-GE-OL-DE-W</v>
      </c>
      <c r="B822" s="27" t="str">
        <f>_xlfn.CONCAT(H822,"-",J822,"-",L822)</f>
        <v>MO-OL-DE</v>
      </c>
      <c r="C822" s="30" t="s">
        <v>7</v>
      </c>
      <c r="D822" s="32" t="s">
        <v>14</v>
      </c>
      <c r="E822" s="30" t="s">
        <v>0</v>
      </c>
      <c r="F822" s="35" t="s">
        <v>8</v>
      </c>
      <c r="G822" s="35" t="s">
        <v>55</v>
      </c>
      <c r="H822" s="35" t="s">
        <v>4707</v>
      </c>
      <c r="I822" s="35" t="s">
        <v>75</v>
      </c>
      <c r="J822" s="37" t="s">
        <v>5633</v>
      </c>
      <c r="K822" s="37" t="s">
        <v>5606</v>
      </c>
      <c r="L822" s="37" t="s">
        <v>1494</v>
      </c>
      <c r="M822" s="37" t="s">
        <v>6102</v>
      </c>
      <c r="N822" s="37" t="s">
        <v>13</v>
      </c>
      <c r="O822" s="37" t="s">
        <v>4925</v>
      </c>
      <c r="P822" s="37" t="s">
        <v>13</v>
      </c>
      <c r="Q822" s="91"/>
      <c r="R822" s="95"/>
      <c r="S822" s="42" t="s">
        <v>5658</v>
      </c>
      <c r="T822" s="42" t="s">
        <v>5661</v>
      </c>
      <c r="U822" s="23"/>
    </row>
    <row r="823" spans="1:21" x14ac:dyDescent="0.3">
      <c r="A823" s="26" t="str">
        <f>_xlfn.CONCAT(C823,"-",D823,"-",E823,"-",F823,"-",G823,"-",H823,"-",I823,"-",J823,"-",L823,"-",P823)</f>
        <v>NiN-3.0-V-A-M-MO-GE-OL-FI-W</v>
      </c>
      <c r="B823" s="27" t="str">
        <f>_xlfn.CONCAT(H823,"-",J823,"-",L823)</f>
        <v>MO-OL-FI</v>
      </c>
      <c r="C823" s="30" t="s">
        <v>7</v>
      </c>
      <c r="D823" s="32" t="s">
        <v>14</v>
      </c>
      <c r="E823" s="30" t="s">
        <v>0</v>
      </c>
      <c r="F823" s="35" t="s">
        <v>8</v>
      </c>
      <c r="G823" s="35" t="s">
        <v>55</v>
      </c>
      <c r="H823" s="35" t="s">
        <v>4707</v>
      </c>
      <c r="I823" s="35" t="s">
        <v>75</v>
      </c>
      <c r="J823" s="37" t="s">
        <v>5633</v>
      </c>
      <c r="K823" s="37" t="s">
        <v>5606</v>
      </c>
      <c r="L823" s="37" t="s">
        <v>694</v>
      </c>
      <c r="M823" s="37" t="s">
        <v>5667</v>
      </c>
      <c r="N823" s="37" t="s">
        <v>13</v>
      </c>
      <c r="O823" s="37" t="s">
        <v>4925</v>
      </c>
      <c r="P823" s="37" t="s">
        <v>13</v>
      </c>
      <c r="Q823" s="91"/>
      <c r="R823" s="95"/>
      <c r="S823" s="42" t="s">
        <v>5652</v>
      </c>
      <c r="T823" s="42" t="s">
        <v>264</v>
      </c>
      <c r="U823" s="23"/>
    </row>
    <row r="824" spans="1:21" x14ac:dyDescent="0.3">
      <c r="A824" s="26" t="str">
        <f>_xlfn.CONCAT(C824,"-",D824,"-",E824,"-",F824,"-",G824,"-",H824,"-",I824,"-",J824,"-",L824,"-",P824)</f>
        <v>NiN-3.0-V-A-M-MO-GE-OL-FM-W</v>
      </c>
      <c r="B824" s="27" t="str">
        <f>_xlfn.CONCAT(H824,"-",J824,"-",L824)</f>
        <v>MO-OL-FM</v>
      </c>
      <c r="C824" s="30" t="s">
        <v>7</v>
      </c>
      <c r="D824" s="32" t="s">
        <v>14</v>
      </c>
      <c r="E824" s="30" t="s">
        <v>0</v>
      </c>
      <c r="F824" s="35" t="s">
        <v>8</v>
      </c>
      <c r="G824" s="35" t="s">
        <v>55</v>
      </c>
      <c r="H824" s="35" t="s">
        <v>4707</v>
      </c>
      <c r="I824" s="35" t="s">
        <v>75</v>
      </c>
      <c r="J824" s="37" t="s">
        <v>5633</v>
      </c>
      <c r="K824" s="37" t="s">
        <v>5606</v>
      </c>
      <c r="L824" s="37" t="s">
        <v>5609</v>
      </c>
      <c r="M824" s="37" t="s">
        <v>5668</v>
      </c>
      <c r="N824" s="37" t="s">
        <v>13</v>
      </c>
      <c r="O824" s="37" t="s">
        <v>4925</v>
      </c>
      <c r="P824" s="37" t="s">
        <v>13</v>
      </c>
      <c r="Q824" s="91"/>
      <c r="R824" s="95"/>
      <c r="S824" s="42" t="s">
        <v>5653</v>
      </c>
      <c r="T824" s="42" t="s">
        <v>264</v>
      </c>
      <c r="U824" s="23"/>
    </row>
    <row r="825" spans="1:21" x14ac:dyDescent="0.3">
      <c r="A825" s="26" t="str">
        <f>_xlfn.CONCAT(C825,"-",D825,"-",E825,"-",F825,"-",G825,"-",H825,"-",I825,"-",J825,"-",L825,"-",P825)</f>
        <v>NiN-3.0-V-A-M-MO-GE-OL-LG-W</v>
      </c>
      <c r="B825" s="27" t="str">
        <f>_xlfn.CONCAT(H825,"-",J825,"-",L825)</f>
        <v>MO-OL-LG</v>
      </c>
      <c r="C825" s="30" t="s">
        <v>7</v>
      </c>
      <c r="D825" s="32" t="s">
        <v>14</v>
      </c>
      <c r="E825" s="30" t="s">
        <v>0</v>
      </c>
      <c r="F825" s="35" t="s">
        <v>8</v>
      </c>
      <c r="G825" s="35" t="s">
        <v>55</v>
      </c>
      <c r="H825" s="35" t="s">
        <v>4707</v>
      </c>
      <c r="I825" s="35" t="s">
        <v>75</v>
      </c>
      <c r="J825" s="37" t="s">
        <v>5633</v>
      </c>
      <c r="K825" s="37" t="s">
        <v>5606</v>
      </c>
      <c r="L825" s="37" t="s">
        <v>5410</v>
      </c>
      <c r="M825" s="37" t="s">
        <v>5671</v>
      </c>
      <c r="N825" s="37" t="s">
        <v>13</v>
      </c>
      <c r="O825" s="37" t="s">
        <v>4925</v>
      </c>
      <c r="P825" s="37" t="s">
        <v>13</v>
      </c>
      <c r="Q825" s="91"/>
      <c r="R825" s="95"/>
      <c r="S825" s="42" t="s">
        <v>5655</v>
      </c>
      <c r="T825" s="42" t="s">
        <v>237</v>
      </c>
      <c r="U825" s="23"/>
    </row>
    <row r="826" spans="1:21" x14ac:dyDescent="0.3">
      <c r="A826" s="26" t="str">
        <f>_xlfn.CONCAT(C826,"-",D826,"-",E826,"-",F826,"-",G826,"-",H826,"-",I826,"-",J826,"-",L826,"-",P826)</f>
        <v>NiN-3.0-V-A-M-MO-GE-OL-ME-W</v>
      </c>
      <c r="B826" s="27" t="str">
        <f>_xlfn.CONCAT(H826,"-",J826,"-",L826)</f>
        <v>MO-OL-ME</v>
      </c>
      <c r="C826" s="30" t="s">
        <v>7</v>
      </c>
      <c r="D826" s="32" t="s">
        <v>14</v>
      </c>
      <c r="E826" s="30" t="s">
        <v>0</v>
      </c>
      <c r="F826" s="35" t="s">
        <v>8</v>
      </c>
      <c r="G826" s="35" t="s">
        <v>55</v>
      </c>
      <c r="H826" s="35" t="s">
        <v>4707</v>
      </c>
      <c r="I826" s="35" t="s">
        <v>75</v>
      </c>
      <c r="J826" s="37" t="s">
        <v>5633</v>
      </c>
      <c r="K826" s="37" t="s">
        <v>5606</v>
      </c>
      <c r="L826" s="37" t="s">
        <v>1509</v>
      </c>
      <c r="M826" s="37" t="s">
        <v>5607</v>
      </c>
      <c r="N826" s="37" t="s">
        <v>13</v>
      </c>
      <c r="O826" s="37" t="s">
        <v>4925</v>
      </c>
      <c r="P826" s="37" t="s">
        <v>13</v>
      </c>
      <c r="Q826" s="91"/>
      <c r="R826" s="95"/>
      <c r="S826" s="42" t="s">
        <v>81</v>
      </c>
      <c r="T826" s="42" t="s">
        <v>83</v>
      </c>
      <c r="U826" s="23"/>
    </row>
    <row r="827" spans="1:21" x14ac:dyDescent="0.3">
      <c r="A827" s="26" t="str">
        <f>_xlfn.CONCAT(C827,"-",D827,"-",E827,"-",F827,"-",G827,"-",H827,"-",I827,"-",J827,"-",L827,"-",P827)</f>
        <v>NiN-3.0-V-A-M-MO-GE-OL-OP-W</v>
      </c>
      <c r="B827" s="27" t="str">
        <f>_xlfn.CONCAT(H827,"-",J827,"-",L827)</f>
        <v>MO-OL-OP</v>
      </c>
      <c r="C827" s="30" t="s">
        <v>7</v>
      </c>
      <c r="D827" s="32" t="s">
        <v>14</v>
      </c>
      <c r="E827" s="30" t="s">
        <v>0</v>
      </c>
      <c r="F827" s="35" t="s">
        <v>8</v>
      </c>
      <c r="G827" s="35" t="s">
        <v>55</v>
      </c>
      <c r="H827" s="35" t="s">
        <v>4707</v>
      </c>
      <c r="I827" s="35" t="s">
        <v>75</v>
      </c>
      <c r="J827" s="37" t="s">
        <v>5633</v>
      </c>
      <c r="K827" s="37" t="s">
        <v>5606</v>
      </c>
      <c r="L827" s="37" t="s">
        <v>5608</v>
      </c>
      <c r="M827" s="37" t="s">
        <v>5669</v>
      </c>
      <c r="N827" s="37" t="s">
        <v>13</v>
      </c>
      <c r="O827" s="37" t="s">
        <v>4925</v>
      </c>
      <c r="P827" s="37" t="s">
        <v>13</v>
      </c>
      <c r="Q827" s="91"/>
      <c r="R827" s="95"/>
      <c r="S827" s="42" t="s">
        <v>81</v>
      </c>
      <c r="T827" s="42" t="s">
        <v>83</v>
      </c>
      <c r="U827" s="23"/>
    </row>
    <row r="828" spans="1:21" x14ac:dyDescent="0.3">
      <c r="A828" s="26" t="str">
        <f>_xlfn.CONCAT(C828,"-",D828,"-",E828,"-",F828,"-",G828,"-",H828,"-",I828,"-",J828,"-",L828,"-",P828)</f>
        <v>NiN-3.0-V-A-M-MO-GE-OL-SG-W</v>
      </c>
      <c r="B828" s="27" t="str">
        <f>_xlfn.CONCAT(H828,"-",J828,"-",L828)</f>
        <v>MO-OL-SG</v>
      </c>
      <c r="C828" s="30" t="s">
        <v>7</v>
      </c>
      <c r="D828" s="32" t="s">
        <v>14</v>
      </c>
      <c r="E828" s="30" t="s">
        <v>0</v>
      </c>
      <c r="F828" s="35" t="s">
        <v>8</v>
      </c>
      <c r="G828" s="35" t="s">
        <v>55</v>
      </c>
      <c r="H828" s="35" t="s">
        <v>4707</v>
      </c>
      <c r="I828" s="35" t="s">
        <v>75</v>
      </c>
      <c r="J828" s="37" t="s">
        <v>5633</v>
      </c>
      <c r="K828" s="37" t="s">
        <v>5606</v>
      </c>
      <c r="L828" s="37" t="s">
        <v>1630</v>
      </c>
      <c r="M828" s="37" t="s">
        <v>5670</v>
      </c>
      <c r="N828" s="37" t="s">
        <v>13</v>
      </c>
      <c r="O828" s="37" t="s">
        <v>4925</v>
      </c>
      <c r="P828" s="37" t="s">
        <v>13</v>
      </c>
      <c r="Q828" s="91"/>
      <c r="R828" s="95"/>
      <c r="S828" s="42" t="s">
        <v>5654</v>
      </c>
      <c r="T828" s="42" t="s">
        <v>362</v>
      </c>
      <c r="U828" s="23"/>
    </row>
    <row r="829" spans="1:21" x14ac:dyDescent="0.3">
      <c r="A829" s="26" t="str">
        <f>_xlfn.CONCAT(C829,"-",D829,"-",E829,"-",F829,"-",G829,"-",H829,"-",I829,"-",J829,"-",L829,"-",P829)</f>
        <v>NiN-3.0-V-A-M-MO-GE-OO-BL-W</v>
      </c>
      <c r="B829" s="27" t="str">
        <f>_xlfn.CONCAT(H829,"-",J829,"-",L829)</f>
        <v>MO-OO-BL</v>
      </c>
      <c r="C829" s="30" t="s">
        <v>7</v>
      </c>
      <c r="D829" s="32" t="s">
        <v>14</v>
      </c>
      <c r="E829" s="30" t="s">
        <v>0</v>
      </c>
      <c r="F829" s="35" t="s">
        <v>8</v>
      </c>
      <c r="G829" s="35" t="s">
        <v>55</v>
      </c>
      <c r="H829" s="35" t="s">
        <v>4707</v>
      </c>
      <c r="I829" s="35" t="s">
        <v>75</v>
      </c>
      <c r="J829" s="37" t="s">
        <v>5597</v>
      </c>
      <c r="K829" s="37" t="s">
        <v>5599</v>
      </c>
      <c r="L829" s="37" t="s">
        <v>5398</v>
      </c>
      <c r="M829" s="37" t="s">
        <v>5672</v>
      </c>
      <c r="N829" s="37" t="s">
        <v>13</v>
      </c>
      <c r="O829" s="37" t="s">
        <v>4925</v>
      </c>
      <c r="P829" s="37" t="s">
        <v>13</v>
      </c>
      <c r="Q829" s="91"/>
      <c r="R829" s="95"/>
      <c r="S829" s="42" t="s">
        <v>81</v>
      </c>
      <c r="T829" s="42" t="s">
        <v>83</v>
      </c>
      <c r="U829" s="23"/>
    </row>
    <row r="830" spans="1:21" x14ac:dyDescent="0.3">
      <c r="A830" s="26" t="str">
        <f>_xlfn.CONCAT(C830,"-",D830,"-",E830,"-",F830,"-",G830,"-",H830,"-",I830,"-",J830,"-",L830,"-",P830)</f>
        <v>NiN-3.0-V-A-M-MO-GE-OO-DE-W</v>
      </c>
      <c r="B830" s="27" t="str">
        <f>_xlfn.CONCAT(H830,"-",J830,"-",L830)</f>
        <v>MO-OO-DE</v>
      </c>
      <c r="C830" s="30" t="s">
        <v>7</v>
      </c>
      <c r="D830" s="32" t="s">
        <v>14</v>
      </c>
      <c r="E830" s="30" t="s">
        <v>0</v>
      </c>
      <c r="F830" s="35" t="s">
        <v>8</v>
      </c>
      <c r="G830" s="35" t="s">
        <v>55</v>
      </c>
      <c r="H830" s="35" t="s">
        <v>4707</v>
      </c>
      <c r="I830" s="35" t="s">
        <v>75</v>
      </c>
      <c r="J830" s="37" t="s">
        <v>5597</v>
      </c>
      <c r="K830" s="37" t="s">
        <v>5599</v>
      </c>
      <c r="L830" s="37" t="s">
        <v>1494</v>
      </c>
      <c r="M830" s="37" t="s">
        <v>6103</v>
      </c>
      <c r="N830" s="37" t="s">
        <v>13</v>
      </c>
      <c r="O830" s="37" t="s">
        <v>4925</v>
      </c>
      <c r="P830" s="37" t="s">
        <v>13</v>
      </c>
      <c r="Q830" s="91"/>
      <c r="R830" s="95"/>
      <c r="S830" s="42" t="s">
        <v>5658</v>
      </c>
      <c r="T830" s="42" t="s">
        <v>1328</v>
      </c>
      <c r="U830" s="23"/>
    </row>
    <row r="831" spans="1:21" x14ac:dyDescent="0.3">
      <c r="A831" s="26" t="str">
        <f>_xlfn.CONCAT(C831,"-",D831,"-",E831,"-",F831,"-",G831,"-",H831,"-",I831,"-",J831,"-",L831,"-",P831)</f>
        <v>NiN-3.0-V-A-M-MO-GE-OO-FB-W</v>
      </c>
      <c r="B831" s="27" t="str">
        <f>_xlfn.CONCAT(H831,"-",J831,"-",L831)</f>
        <v>MO-OO-FB</v>
      </c>
      <c r="C831" s="30" t="s">
        <v>7</v>
      </c>
      <c r="D831" s="32" t="s">
        <v>14</v>
      </c>
      <c r="E831" s="30" t="s">
        <v>0</v>
      </c>
      <c r="F831" s="35" t="s">
        <v>8</v>
      </c>
      <c r="G831" s="35" t="s">
        <v>55</v>
      </c>
      <c r="H831" s="35" t="s">
        <v>4707</v>
      </c>
      <c r="I831" s="35" t="s">
        <v>75</v>
      </c>
      <c r="J831" s="37" t="s">
        <v>5597</v>
      </c>
      <c r="K831" s="37" t="s">
        <v>5599</v>
      </c>
      <c r="L831" s="37" t="s">
        <v>1555</v>
      </c>
      <c r="M831" s="37" t="s">
        <v>5659</v>
      </c>
      <c r="N831" s="37" t="s">
        <v>13</v>
      </c>
      <c r="O831" s="37" t="s">
        <v>4925</v>
      </c>
      <c r="P831" s="37" t="s">
        <v>13</v>
      </c>
      <c r="Q831" s="91"/>
      <c r="R831" s="95"/>
      <c r="S831" s="42" t="s">
        <v>81</v>
      </c>
      <c r="T831" s="42" t="s">
        <v>83</v>
      </c>
      <c r="U831" s="23"/>
    </row>
    <row r="832" spans="1:21" x14ac:dyDescent="0.3">
      <c r="A832" s="26" t="str">
        <f>_xlfn.CONCAT(C832,"-",D832,"-",E832,"-",F832,"-",G832,"-",H832,"-",I832,"-",J832,"-",L832,"-",P832)</f>
        <v>NiN-3.0-V-A-M-MO-GE-OO-FI-W</v>
      </c>
      <c r="B832" s="27" t="str">
        <f>_xlfn.CONCAT(H832,"-",J832,"-",L832)</f>
        <v>MO-OO-FI</v>
      </c>
      <c r="C832" s="30" t="s">
        <v>7</v>
      </c>
      <c r="D832" s="32" t="s">
        <v>14</v>
      </c>
      <c r="E832" s="30" t="s">
        <v>0</v>
      </c>
      <c r="F832" s="35" t="s">
        <v>8</v>
      </c>
      <c r="G832" s="35" t="s">
        <v>55</v>
      </c>
      <c r="H832" s="35" t="s">
        <v>4707</v>
      </c>
      <c r="I832" s="35" t="s">
        <v>75</v>
      </c>
      <c r="J832" s="37" t="s">
        <v>5597</v>
      </c>
      <c r="K832" s="37" t="s">
        <v>5599</v>
      </c>
      <c r="L832" s="37" t="s">
        <v>694</v>
      </c>
      <c r="M832" s="37" t="s">
        <v>5674</v>
      </c>
      <c r="N832" s="37" t="s">
        <v>13</v>
      </c>
      <c r="O832" s="37" t="s">
        <v>4925</v>
      </c>
      <c r="P832" s="37" t="s">
        <v>13</v>
      </c>
      <c r="Q832" s="91"/>
      <c r="R832" s="95"/>
      <c r="S832" s="42" t="s">
        <v>5656</v>
      </c>
      <c r="T832" s="42" t="s">
        <v>265</v>
      </c>
      <c r="U832" s="23"/>
    </row>
    <row r="833" spans="1:21" x14ac:dyDescent="0.3">
      <c r="A833" s="26" t="str">
        <f>_xlfn.CONCAT(C833,"-",D833,"-",E833,"-",F833,"-",G833,"-",H833,"-",I833,"-",J833,"-",L833,"-",P833)</f>
        <v>NiN-3.0-V-A-M-MO-GE-OO-FM-W</v>
      </c>
      <c r="B833" s="27" t="str">
        <f>_xlfn.CONCAT(H833,"-",J833,"-",L833)</f>
        <v>MO-OO-FM</v>
      </c>
      <c r="C833" s="30" t="s">
        <v>7</v>
      </c>
      <c r="D833" s="32" t="s">
        <v>14</v>
      </c>
      <c r="E833" s="30" t="s">
        <v>0</v>
      </c>
      <c r="F833" s="35" t="s">
        <v>8</v>
      </c>
      <c r="G833" s="35" t="s">
        <v>55</v>
      </c>
      <c r="H833" s="35" t="s">
        <v>4707</v>
      </c>
      <c r="I833" s="35" t="s">
        <v>75</v>
      </c>
      <c r="J833" s="37" t="s">
        <v>5597</v>
      </c>
      <c r="K833" s="37" t="s">
        <v>5599</v>
      </c>
      <c r="L833" s="37" t="s">
        <v>5609</v>
      </c>
      <c r="M833" s="37" t="s">
        <v>5666</v>
      </c>
      <c r="N833" s="37" t="s">
        <v>13</v>
      </c>
      <c r="O833" s="37" t="s">
        <v>4925</v>
      </c>
      <c r="P833" s="37" t="s">
        <v>13</v>
      </c>
      <c r="Q833" s="91"/>
      <c r="R833" s="95"/>
      <c r="S833" s="42" t="s">
        <v>5657</v>
      </c>
      <c r="T833" s="42" t="s">
        <v>264</v>
      </c>
      <c r="U833" s="23"/>
    </row>
    <row r="834" spans="1:21" x14ac:dyDescent="0.3">
      <c r="A834" s="26" t="str">
        <f>_xlfn.CONCAT(C834,"-",D834,"-",E834,"-",F834,"-",G834,"-",H834,"-",I834,"-",J834,"-",L834,"-",P834)</f>
        <v>NiN-3.0-V-A-M-MO-GE-OO-KK-W</v>
      </c>
      <c r="B834" s="27" t="str">
        <f>_xlfn.CONCAT(H834,"-",J834,"-",L834)</f>
        <v>MO-OO-KK</v>
      </c>
      <c r="C834" s="30" t="s">
        <v>7</v>
      </c>
      <c r="D834" s="32" t="s">
        <v>14</v>
      </c>
      <c r="E834" s="30" t="s">
        <v>0</v>
      </c>
      <c r="F834" s="35" t="s">
        <v>8</v>
      </c>
      <c r="G834" s="35" t="s">
        <v>55</v>
      </c>
      <c r="H834" s="35" t="s">
        <v>4707</v>
      </c>
      <c r="I834" s="35" t="s">
        <v>75</v>
      </c>
      <c r="J834" s="37" t="s">
        <v>5597</v>
      </c>
      <c r="K834" s="37" t="s">
        <v>5599</v>
      </c>
      <c r="L834" s="37" t="s">
        <v>1488</v>
      </c>
      <c r="M834" s="37" t="s">
        <v>5673</v>
      </c>
      <c r="N834" s="37" t="s">
        <v>13</v>
      </c>
      <c r="O834" s="37" t="s">
        <v>4925</v>
      </c>
      <c r="P834" s="37" t="s">
        <v>13</v>
      </c>
      <c r="Q834" s="91"/>
      <c r="R834" s="95"/>
      <c r="S834" s="42" t="s">
        <v>81</v>
      </c>
      <c r="T834" s="42" t="s">
        <v>83</v>
      </c>
      <c r="U834" s="23"/>
    </row>
    <row r="835" spans="1:21" x14ac:dyDescent="0.3">
      <c r="A835" s="26" t="str">
        <f>_xlfn.CONCAT(C835,"-",D835,"-",E835,"-",F835,"-",G835,"-",H835,"-",I835,"-",J835,"-",L835,"-",P835)</f>
        <v>NiN-3.0-V-A-M-MO-GE-OO-KU-W</v>
      </c>
      <c r="B835" s="27" t="str">
        <f>_xlfn.CONCAT(H835,"-",J835,"-",L835)</f>
        <v>MO-OO-KU</v>
      </c>
      <c r="C835" s="30" t="s">
        <v>7</v>
      </c>
      <c r="D835" s="32" t="s">
        <v>14</v>
      </c>
      <c r="E835" s="30" t="s">
        <v>0</v>
      </c>
      <c r="F835" s="35" t="s">
        <v>8</v>
      </c>
      <c r="G835" s="35" t="s">
        <v>55</v>
      </c>
      <c r="H835" s="35" t="s">
        <v>4707</v>
      </c>
      <c r="I835" s="35" t="s">
        <v>75</v>
      </c>
      <c r="J835" s="37" t="s">
        <v>5597</v>
      </c>
      <c r="K835" s="37" t="s">
        <v>5599</v>
      </c>
      <c r="L835" s="37" t="s">
        <v>4311</v>
      </c>
      <c r="M835" s="37" t="s">
        <v>6108</v>
      </c>
      <c r="N835" s="37" t="s">
        <v>13</v>
      </c>
      <c r="O835" s="37" t="s">
        <v>4925</v>
      </c>
      <c r="P835" s="37" t="s">
        <v>13</v>
      </c>
      <c r="Q835" s="91"/>
      <c r="R835" s="95"/>
      <c r="S835" s="42" t="s">
        <v>81</v>
      </c>
      <c r="T835" s="42" t="s">
        <v>83</v>
      </c>
      <c r="U835" s="23"/>
    </row>
    <row r="836" spans="1:21" x14ac:dyDescent="0.3">
      <c r="A836" s="26" t="str">
        <f>_xlfn.CONCAT(C836,"-",D836,"-",E836,"-",F836,"-",G836,"-",H836,"-",I836,"-",J836,"-",L836,"-",P836)</f>
        <v>NiN-3.0-V-A-M-MO-GE-OO-LG-W</v>
      </c>
      <c r="B836" s="27" t="str">
        <f>_xlfn.CONCAT(H836,"-",J836,"-",L836)</f>
        <v>MO-OO-LG</v>
      </c>
      <c r="C836" s="30" t="s">
        <v>7</v>
      </c>
      <c r="D836" s="32" t="s">
        <v>14</v>
      </c>
      <c r="E836" s="30" t="s">
        <v>0</v>
      </c>
      <c r="F836" s="35" t="s">
        <v>8</v>
      </c>
      <c r="G836" s="35" t="s">
        <v>55</v>
      </c>
      <c r="H836" s="35" t="s">
        <v>4707</v>
      </c>
      <c r="I836" s="35" t="s">
        <v>75</v>
      </c>
      <c r="J836" s="37" t="s">
        <v>5597</v>
      </c>
      <c r="K836" s="37" t="s">
        <v>5599</v>
      </c>
      <c r="L836" s="37" t="s">
        <v>5410</v>
      </c>
      <c r="M836" s="37" t="s">
        <v>5677</v>
      </c>
      <c r="N836" s="37" t="s">
        <v>13</v>
      </c>
      <c r="O836" s="37" t="s">
        <v>4925</v>
      </c>
      <c r="P836" s="37" t="s">
        <v>13</v>
      </c>
      <c r="Q836" s="91"/>
      <c r="R836" s="95"/>
      <c r="S836" s="42" t="s">
        <v>5655</v>
      </c>
      <c r="T836" s="42" t="s">
        <v>1251</v>
      </c>
      <c r="U836" s="23"/>
    </row>
    <row r="837" spans="1:21" x14ac:dyDescent="0.3">
      <c r="A837" s="26" t="str">
        <f>_xlfn.CONCAT(C837,"-",D837,"-",E837,"-",F837,"-",G837,"-",H837,"-",I837,"-",J837,"-",L837,"-",P837)</f>
        <v>NiN-3.0-V-A-M-MO-GE-OO-MD-W</v>
      </c>
      <c r="B837" s="27" t="str">
        <f>_xlfn.CONCAT(H837,"-",J837,"-",L837)</f>
        <v>MO-OO-MD</v>
      </c>
      <c r="C837" s="30" t="s">
        <v>7</v>
      </c>
      <c r="D837" s="32" t="s">
        <v>14</v>
      </c>
      <c r="E837" s="30" t="s">
        <v>0</v>
      </c>
      <c r="F837" s="35" t="s">
        <v>8</v>
      </c>
      <c r="G837" s="35" t="s">
        <v>55</v>
      </c>
      <c r="H837" s="35" t="s">
        <v>4707</v>
      </c>
      <c r="I837" s="35" t="s">
        <v>75</v>
      </c>
      <c r="J837" s="37" t="s">
        <v>5597</v>
      </c>
      <c r="K837" s="37" t="s">
        <v>5599</v>
      </c>
      <c r="L837" s="37" t="s">
        <v>4092</v>
      </c>
      <c r="M837" s="37" t="s">
        <v>5665</v>
      </c>
      <c r="N837" s="37" t="s">
        <v>13</v>
      </c>
      <c r="O837" s="37" t="s">
        <v>4925</v>
      </c>
      <c r="P837" s="37" t="s">
        <v>13</v>
      </c>
      <c r="Q837" s="91"/>
      <c r="R837" s="95"/>
      <c r="S837" s="42" t="s">
        <v>5660</v>
      </c>
      <c r="T837" s="42" t="s">
        <v>5661</v>
      </c>
      <c r="U837" s="23"/>
    </row>
    <row r="838" spans="1:21" x14ac:dyDescent="0.3">
      <c r="A838" s="26" t="str">
        <f>_xlfn.CONCAT(C838,"-",D838,"-",E838,"-",F838,"-",G838,"-",H838,"-",I838,"-",J838,"-",L838,"-",P838)</f>
        <v>NiN-3.0-V-A-M-MO-GE-OO-SG-W</v>
      </c>
      <c r="B838" s="27" t="str">
        <f>_xlfn.CONCAT(H838,"-",J838,"-",L838)</f>
        <v>MO-OO-SG</v>
      </c>
      <c r="C838" s="30" t="s">
        <v>7</v>
      </c>
      <c r="D838" s="32" t="s">
        <v>14</v>
      </c>
      <c r="E838" s="30" t="s">
        <v>0</v>
      </c>
      <c r="F838" s="35" t="s">
        <v>8</v>
      </c>
      <c r="G838" s="35" t="s">
        <v>55</v>
      </c>
      <c r="H838" s="35" t="s">
        <v>4707</v>
      </c>
      <c r="I838" s="35" t="s">
        <v>75</v>
      </c>
      <c r="J838" s="37" t="s">
        <v>5597</v>
      </c>
      <c r="K838" s="37" t="s">
        <v>5599</v>
      </c>
      <c r="L838" s="37" t="s">
        <v>1630</v>
      </c>
      <c r="M838" s="37" t="s">
        <v>5675</v>
      </c>
      <c r="N838" s="37" t="s">
        <v>13</v>
      </c>
      <c r="O838" s="37" t="s">
        <v>4925</v>
      </c>
      <c r="P838" s="37" t="s">
        <v>13</v>
      </c>
      <c r="Q838" s="91"/>
      <c r="R838" s="95"/>
      <c r="S838" s="42" t="s">
        <v>5676</v>
      </c>
      <c r="T838" s="42" t="s">
        <v>237</v>
      </c>
      <c r="U838" s="23"/>
    </row>
    <row r="839" spans="1:21" x14ac:dyDescent="0.3">
      <c r="A839" s="26" t="str">
        <f>_xlfn.CONCAT(C839,"-",D839,"-",E839,"-",F839,"-",G839,"-",H839,"-",I839,"-",J839,"-",L839,"-",P839)</f>
        <v>NiN-3.0-V-A-M-MO-GE-OO-TE-W</v>
      </c>
      <c r="B839" s="27" t="str">
        <f>_xlfn.CONCAT(H839,"-",J839,"-",L839)</f>
        <v>MO-OO-TE</v>
      </c>
      <c r="C839" s="30" t="s">
        <v>7</v>
      </c>
      <c r="D839" s="32" t="s">
        <v>14</v>
      </c>
      <c r="E839" s="30" t="s">
        <v>0</v>
      </c>
      <c r="F839" s="35" t="s">
        <v>8</v>
      </c>
      <c r="G839" s="35" t="s">
        <v>55</v>
      </c>
      <c r="H839" s="35" t="s">
        <v>4707</v>
      </c>
      <c r="I839" s="35" t="s">
        <v>75</v>
      </c>
      <c r="J839" s="37" t="s">
        <v>5597</v>
      </c>
      <c r="K839" s="37" t="s">
        <v>5599</v>
      </c>
      <c r="L839" s="37" t="s">
        <v>1518</v>
      </c>
      <c r="M839" s="37" t="s">
        <v>6106</v>
      </c>
      <c r="N839" s="37" t="s">
        <v>13</v>
      </c>
      <c r="O839" s="37" t="s">
        <v>4925</v>
      </c>
      <c r="P839" s="37" t="s">
        <v>13</v>
      </c>
      <c r="Q839" s="91"/>
      <c r="R839" s="95"/>
      <c r="S839" s="42" t="s">
        <v>81</v>
      </c>
      <c r="T839" s="42" t="s">
        <v>83</v>
      </c>
      <c r="U839" s="23"/>
    </row>
    <row r="840" spans="1:21" x14ac:dyDescent="0.3">
      <c r="A840" s="26" t="str">
        <f>_xlfn.CONCAT(C840,"-",D840,"-",E840,"-",F840,"-",G840,"-",H840,"-",I840,"-",J840,"-",L840,"-",P840)</f>
        <v>NiN-3.0-V-A-M-MO-GE-OO-UE-W</v>
      </c>
      <c r="B840" s="27" t="str">
        <f>_xlfn.CONCAT(H840,"-",J840,"-",L840)</f>
        <v>MO-OO-UE</v>
      </c>
      <c r="C840" s="30" t="s">
        <v>7</v>
      </c>
      <c r="D840" s="32" t="s">
        <v>14</v>
      </c>
      <c r="E840" s="30" t="s">
        <v>0</v>
      </c>
      <c r="F840" s="35" t="s">
        <v>8</v>
      </c>
      <c r="G840" s="35" t="s">
        <v>55</v>
      </c>
      <c r="H840" s="35" t="s">
        <v>4707</v>
      </c>
      <c r="I840" s="35" t="s">
        <v>75</v>
      </c>
      <c r="J840" s="37" t="s">
        <v>5597</v>
      </c>
      <c r="K840" s="37" t="s">
        <v>5599</v>
      </c>
      <c r="L840" s="37" t="s">
        <v>1061</v>
      </c>
      <c r="M840" s="37" t="s">
        <v>6107</v>
      </c>
      <c r="N840" s="37" t="s">
        <v>13</v>
      </c>
      <c r="O840" s="37" t="s">
        <v>4925</v>
      </c>
      <c r="P840" s="37" t="s">
        <v>13</v>
      </c>
      <c r="Q840" s="91"/>
      <c r="R840" s="95"/>
      <c r="S840" s="42" t="s">
        <v>81</v>
      </c>
      <c r="T840" s="42" t="s">
        <v>83</v>
      </c>
      <c r="U840" s="23"/>
    </row>
    <row r="841" spans="1:21" x14ac:dyDescent="0.3">
      <c r="A841" s="26" t="str">
        <f>_xlfn.CONCAT(C841,"-",D841,"-",E841,"-",F841,"-",G841,"-",H841,"-",I841,"-",J841,"-",L841,"-",P841)</f>
        <v>NiN-3.0-V-A-M-MO-GE-OO-VD-W</v>
      </c>
      <c r="B841" s="27" t="str">
        <f>_xlfn.CONCAT(H841,"-",J841,"-",L841)</f>
        <v>MO-OO-VD</v>
      </c>
      <c r="C841" s="30" t="s">
        <v>7</v>
      </c>
      <c r="D841" s="32" t="s">
        <v>14</v>
      </c>
      <c r="E841" s="30" t="s">
        <v>0</v>
      </c>
      <c r="F841" s="35" t="s">
        <v>8</v>
      </c>
      <c r="G841" s="35" t="s">
        <v>55</v>
      </c>
      <c r="H841" s="35" t="s">
        <v>4707</v>
      </c>
      <c r="I841" s="35" t="s">
        <v>75</v>
      </c>
      <c r="J841" s="37" t="s">
        <v>5597</v>
      </c>
      <c r="K841" s="37" t="s">
        <v>5599</v>
      </c>
      <c r="L841" s="37" t="s">
        <v>1497</v>
      </c>
      <c r="M841" s="37" t="s">
        <v>5664</v>
      </c>
      <c r="N841" s="37" t="s">
        <v>13</v>
      </c>
      <c r="O841" s="37" t="s">
        <v>4925</v>
      </c>
      <c r="P841" s="37" t="s">
        <v>13</v>
      </c>
      <c r="Q841" s="91"/>
      <c r="R841" s="95"/>
      <c r="S841" s="42" t="s">
        <v>81</v>
      </c>
      <c r="T841" s="42" t="s">
        <v>83</v>
      </c>
      <c r="U841" s="23"/>
    </row>
    <row r="842" spans="1:21" x14ac:dyDescent="0.3">
      <c r="A842" s="26" t="str">
        <f>_xlfn.CONCAT(C842,"-",D842,"-",E842,"-",F842,"-",G842,"-",H842,"-",I842,"-",J842,"-",L842,"-",P842)</f>
        <v>NiN-3.0-V-A-M-MO-GE-OO-VI-W</v>
      </c>
      <c r="B842" s="27" t="str">
        <f>_xlfn.CONCAT(H842,"-",J842,"-",L842)</f>
        <v>MO-OO-VI</v>
      </c>
      <c r="C842" s="30" t="s">
        <v>7</v>
      </c>
      <c r="D842" s="32" t="s">
        <v>14</v>
      </c>
      <c r="E842" s="30" t="s">
        <v>0</v>
      </c>
      <c r="F842" s="35" t="s">
        <v>8</v>
      </c>
      <c r="G842" s="35" t="s">
        <v>55</v>
      </c>
      <c r="H842" s="35" t="s">
        <v>4707</v>
      </c>
      <c r="I842" s="35" t="s">
        <v>75</v>
      </c>
      <c r="J842" s="37" t="s">
        <v>5597</v>
      </c>
      <c r="K842" s="37" t="s">
        <v>5599</v>
      </c>
      <c r="L842" s="37" t="s">
        <v>1089</v>
      </c>
      <c r="M842" s="37" t="s">
        <v>6110</v>
      </c>
      <c r="N842" s="37" t="s">
        <v>13</v>
      </c>
      <c r="O842" s="37" t="s">
        <v>4925</v>
      </c>
      <c r="P842" s="37" t="s">
        <v>13</v>
      </c>
      <c r="Q842" s="91"/>
      <c r="R842" s="95"/>
      <c r="S842" s="42" t="s">
        <v>81</v>
      </c>
      <c r="T842" s="42" t="s">
        <v>83</v>
      </c>
      <c r="U842" s="23"/>
    </row>
    <row r="843" spans="1:21" x14ac:dyDescent="0.3">
      <c r="A843" s="26" t="str">
        <f>_xlfn.CONCAT(C843,"-",D843,"-",E843,"-",F843,"-",G843,"-",H843,"-",I843,"-",J843,"-",L843,"-",P843)</f>
        <v>NiN-3.0-V-A-M-MO-GE-OO-VU-W</v>
      </c>
      <c r="B843" s="27" t="str">
        <f>_xlfn.CONCAT(H843,"-",J843,"-",L843)</f>
        <v>MO-OO-VU</v>
      </c>
      <c r="C843" s="30" t="s">
        <v>7</v>
      </c>
      <c r="D843" s="32" t="s">
        <v>14</v>
      </c>
      <c r="E843" s="30" t="s">
        <v>0</v>
      </c>
      <c r="F843" s="35" t="s">
        <v>8</v>
      </c>
      <c r="G843" s="35" t="s">
        <v>55</v>
      </c>
      <c r="H843" s="35" t="s">
        <v>4707</v>
      </c>
      <c r="I843" s="35" t="s">
        <v>75</v>
      </c>
      <c r="J843" s="37" t="s">
        <v>5597</v>
      </c>
      <c r="K843" s="37" t="s">
        <v>5599</v>
      </c>
      <c r="L843" s="37" t="s">
        <v>1598</v>
      </c>
      <c r="M843" s="37" t="s">
        <v>6109</v>
      </c>
      <c r="N843" s="37" t="s">
        <v>13</v>
      </c>
      <c r="O843" s="37" t="s">
        <v>4925</v>
      </c>
      <c r="P843" s="37" t="s">
        <v>13</v>
      </c>
      <c r="Q843" s="91"/>
      <c r="R843" s="95"/>
      <c r="S843" s="42" t="s">
        <v>81</v>
      </c>
      <c r="T843" s="42" t="s">
        <v>83</v>
      </c>
      <c r="U843" s="23"/>
    </row>
    <row r="844" spans="1:21" x14ac:dyDescent="0.3">
      <c r="A844" s="26" t="str">
        <f>_xlfn.CONCAT(C844,"-",D844,"-",E844,"-",F844,"-",G844,"-",H844,"-",I844,"-",J844,"-",L844,"-",P844)</f>
        <v>NiN-3.0-V-A-M-MO-GE-OT-BB-W</v>
      </c>
      <c r="B844" s="27" t="str">
        <f>_xlfn.CONCAT(H844,"-",J844,"-",L844)</f>
        <v>MO-OT-BB</v>
      </c>
      <c r="C844" s="30" t="s">
        <v>7</v>
      </c>
      <c r="D844" s="32" t="s">
        <v>14</v>
      </c>
      <c r="E844" s="30" t="s">
        <v>0</v>
      </c>
      <c r="F844" s="35" t="s">
        <v>8</v>
      </c>
      <c r="G844" s="35" t="s">
        <v>55</v>
      </c>
      <c r="H844" s="35" t="s">
        <v>4707</v>
      </c>
      <c r="I844" s="35" t="s">
        <v>75</v>
      </c>
      <c r="J844" s="37" t="s">
        <v>5598</v>
      </c>
      <c r="K844" s="37" t="s">
        <v>5600</v>
      </c>
      <c r="L844" s="37" t="s">
        <v>5645</v>
      </c>
      <c r="M844" s="37" t="s">
        <v>5644</v>
      </c>
      <c r="N844" s="37" t="s">
        <v>13</v>
      </c>
      <c r="O844" s="37" t="s">
        <v>4925</v>
      </c>
      <c r="P844" s="37" t="s">
        <v>13</v>
      </c>
      <c r="Q844" s="91"/>
      <c r="R844" s="95"/>
      <c r="S844" s="42" t="s">
        <v>5700</v>
      </c>
      <c r="T844" s="42" t="s">
        <v>1749</v>
      </c>
      <c r="U844" s="23"/>
    </row>
    <row r="845" spans="1:21" x14ac:dyDescent="0.3">
      <c r="A845" s="26" t="str">
        <f>_xlfn.CONCAT(C845,"-",D845,"-",E845,"-",F845,"-",G845,"-",H845,"-",I845,"-",J845,"-",L845,"-",P845)</f>
        <v>NiN-3.0-V-A-M-MO-GE-OT-BG-W</v>
      </c>
      <c r="B845" s="27" t="str">
        <f>_xlfn.CONCAT(H845,"-",J845,"-",L845)</f>
        <v>MO-OT-BG</v>
      </c>
      <c r="C845" s="30" t="s">
        <v>7</v>
      </c>
      <c r="D845" s="32" t="s">
        <v>14</v>
      </c>
      <c r="E845" s="30" t="s">
        <v>0</v>
      </c>
      <c r="F845" s="35" t="s">
        <v>8</v>
      </c>
      <c r="G845" s="35" t="s">
        <v>55</v>
      </c>
      <c r="H845" s="35" t="s">
        <v>4707</v>
      </c>
      <c r="I845" s="35" t="s">
        <v>75</v>
      </c>
      <c r="J845" s="37" t="s">
        <v>5598</v>
      </c>
      <c r="K845" s="37" t="s">
        <v>5600</v>
      </c>
      <c r="L845" s="37" t="s">
        <v>5636</v>
      </c>
      <c r="M845" s="37" t="s">
        <v>5603</v>
      </c>
      <c r="N845" s="37" t="s">
        <v>13</v>
      </c>
      <c r="O845" s="37" t="s">
        <v>4925</v>
      </c>
      <c r="P845" s="37" t="s">
        <v>13</v>
      </c>
      <c r="Q845" s="91"/>
      <c r="R845" s="95"/>
      <c r="S845" s="42" t="s">
        <v>5692</v>
      </c>
      <c r="T845" s="42" t="s">
        <v>264</v>
      </c>
      <c r="U845" s="23"/>
    </row>
    <row r="846" spans="1:21" x14ac:dyDescent="0.3">
      <c r="A846" s="26" t="str">
        <f>_xlfn.CONCAT(C846,"-",D846,"-",E846,"-",F846,"-",G846,"-",H846,"-",I846,"-",J846,"-",L846,"-",P846)</f>
        <v>NiN-3.0-V-A-M-MO-GE-OT-BR-W</v>
      </c>
      <c r="B846" s="27" t="str">
        <f>_xlfn.CONCAT(H846,"-",J846,"-",L846)</f>
        <v>MO-OT-BR</v>
      </c>
      <c r="C846" s="30" t="s">
        <v>7</v>
      </c>
      <c r="D846" s="32" t="s">
        <v>14</v>
      </c>
      <c r="E846" s="30" t="s">
        <v>0</v>
      </c>
      <c r="F846" s="35" t="s">
        <v>8</v>
      </c>
      <c r="G846" s="35" t="s">
        <v>55</v>
      </c>
      <c r="H846" s="35" t="s">
        <v>4707</v>
      </c>
      <c r="I846" s="35" t="s">
        <v>75</v>
      </c>
      <c r="J846" s="37" t="s">
        <v>5598</v>
      </c>
      <c r="K846" s="37" t="s">
        <v>5600</v>
      </c>
      <c r="L846" s="37" t="s">
        <v>1487</v>
      </c>
      <c r="M846" s="37" t="s">
        <v>5637</v>
      </c>
      <c r="N846" s="37" t="s">
        <v>13</v>
      </c>
      <c r="O846" s="37" t="s">
        <v>4925</v>
      </c>
      <c r="P846" s="37" t="s">
        <v>13</v>
      </c>
      <c r="Q846" s="91"/>
      <c r="R846" s="95"/>
      <c r="S846" s="42" t="s">
        <v>5690</v>
      </c>
      <c r="T846" s="42" t="s">
        <v>265</v>
      </c>
      <c r="U846" s="23"/>
    </row>
    <row r="847" spans="1:21" x14ac:dyDescent="0.3">
      <c r="A847" s="26" t="str">
        <f>_xlfn.CONCAT(C847,"-",D847,"-",E847,"-",F847,"-",G847,"-",H847,"-",I847,"-",J847,"-",L847,"-",P847)</f>
        <v>NiN-3.0-V-A-M-MO-GE-OT-BS-W</v>
      </c>
      <c r="B847" s="27" t="str">
        <f>_xlfn.CONCAT(H847,"-",J847,"-",L847)</f>
        <v>MO-OT-BS</v>
      </c>
      <c r="C847" s="30" t="s">
        <v>7</v>
      </c>
      <c r="D847" s="32" t="s">
        <v>14</v>
      </c>
      <c r="E847" s="30" t="s">
        <v>0</v>
      </c>
      <c r="F847" s="35" t="s">
        <v>8</v>
      </c>
      <c r="G847" s="35" t="s">
        <v>55</v>
      </c>
      <c r="H847" s="35" t="s">
        <v>4707</v>
      </c>
      <c r="I847" s="35" t="s">
        <v>75</v>
      </c>
      <c r="J847" s="37" t="s">
        <v>5598</v>
      </c>
      <c r="K847" s="37" t="s">
        <v>5600</v>
      </c>
      <c r="L847" s="37" t="s">
        <v>1548</v>
      </c>
      <c r="M847" s="37" t="s">
        <v>5605</v>
      </c>
      <c r="N847" s="37" t="s">
        <v>13</v>
      </c>
      <c r="O847" s="37" t="s">
        <v>4925</v>
      </c>
      <c r="P847" s="37" t="s">
        <v>13</v>
      </c>
      <c r="Q847" s="91"/>
      <c r="R847" s="95"/>
      <c r="S847" s="42" t="s">
        <v>5679</v>
      </c>
      <c r="T847" s="42" t="s">
        <v>1251</v>
      </c>
      <c r="U847" s="23"/>
    </row>
    <row r="848" spans="1:21" x14ac:dyDescent="0.3">
      <c r="A848" s="26" t="str">
        <f>_xlfn.CONCAT(C848,"-",D848,"-",E848,"-",F848,"-",G848,"-",H848,"-",I848,"-",J848,"-",L848,"-",P848)</f>
        <v>NiN-3.0-V-A-M-MO-GE-OT-BT-W</v>
      </c>
      <c r="B848" s="27" t="str">
        <f>_xlfn.CONCAT(H848,"-",J848,"-",L848)</f>
        <v>MO-OT-BT</v>
      </c>
      <c r="C848" s="30" t="s">
        <v>7</v>
      </c>
      <c r="D848" s="32" t="s">
        <v>14</v>
      </c>
      <c r="E848" s="30" t="s">
        <v>0</v>
      </c>
      <c r="F848" s="35" t="s">
        <v>8</v>
      </c>
      <c r="G848" s="35" t="s">
        <v>55</v>
      </c>
      <c r="H848" s="35" t="s">
        <v>4707</v>
      </c>
      <c r="I848" s="35" t="s">
        <v>75</v>
      </c>
      <c r="J848" s="37" t="s">
        <v>5598</v>
      </c>
      <c r="K848" s="37" t="s">
        <v>5600</v>
      </c>
      <c r="L848" s="37" t="s">
        <v>5312</v>
      </c>
      <c r="M848" s="37" t="s">
        <v>5604</v>
      </c>
      <c r="N848" s="37" t="s">
        <v>13</v>
      </c>
      <c r="O848" s="37" t="s">
        <v>4925</v>
      </c>
      <c r="P848" s="37" t="s">
        <v>13</v>
      </c>
      <c r="Q848" s="91"/>
      <c r="R848" s="95"/>
      <c r="S848" s="42" t="s">
        <v>5678</v>
      </c>
      <c r="T848" s="42" t="s">
        <v>237</v>
      </c>
      <c r="U848" s="23"/>
    </row>
    <row r="849" spans="1:21" x14ac:dyDescent="0.3">
      <c r="A849" s="26" t="str">
        <f>_xlfn.CONCAT(C849,"-",D849,"-",E849,"-",F849,"-",G849,"-",H849,"-",I849,"-",J849,"-",L849,"-",P849)</f>
        <v>NiN-3.0-V-A-M-MO-GE-OT-BX-W</v>
      </c>
      <c r="B849" s="27" t="str">
        <f>_xlfn.CONCAT(H849,"-",J849,"-",L849)</f>
        <v>MO-OT-BX</v>
      </c>
      <c r="C849" s="30" t="s">
        <v>7</v>
      </c>
      <c r="D849" s="32" t="s">
        <v>14</v>
      </c>
      <c r="E849" s="30" t="s">
        <v>0</v>
      </c>
      <c r="F849" s="35" t="s">
        <v>8</v>
      </c>
      <c r="G849" s="35" t="s">
        <v>55</v>
      </c>
      <c r="H849" s="35" t="s">
        <v>4707</v>
      </c>
      <c r="I849" s="35" t="s">
        <v>75</v>
      </c>
      <c r="J849" s="37" t="s">
        <v>5598</v>
      </c>
      <c r="K849" s="37" t="s">
        <v>5600</v>
      </c>
      <c r="L849" s="37" t="s">
        <v>5601</v>
      </c>
      <c r="M849" s="37" t="s">
        <v>5602</v>
      </c>
      <c r="N849" s="37" t="s">
        <v>13</v>
      </c>
      <c r="O849" s="37" t="s">
        <v>4925</v>
      </c>
      <c r="P849" s="37" t="s">
        <v>13</v>
      </c>
      <c r="Q849" s="91"/>
      <c r="R849" s="95"/>
      <c r="S849" s="42" t="s">
        <v>5678</v>
      </c>
      <c r="T849" s="42" t="s">
        <v>237</v>
      </c>
      <c r="U849" s="23"/>
    </row>
    <row r="850" spans="1:21" x14ac:dyDescent="0.3">
      <c r="A850" s="26" t="str">
        <f>_xlfn.CONCAT(C850,"-",D850,"-",E850,"-",F850,"-",G850,"-",H850,"-",I850,"-",J850,"-",L850,"-",P850)</f>
        <v>NiN-3.0-V-A-M-MO-GE-OT-FE-W</v>
      </c>
      <c r="B850" s="27" t="str">
        <f>_xlfn.CONCAT(H850,"-",J850,"-",L850)</f>
        <v>MO-OT-FE</v>
      </c>
      <c r="C850" s="30" t="s">
        <v>7</v>
      </c>
      <c r="D850" s="32" t="s">
        <v>14</v>
      </c>
      <c r="E850" s="30" t="s">
        <v>0</v>
      </c>
      <c r="F850" s="35" t="s">
        <v>8</v>
      </c>
      <c r="G850" s="35" t="s">
        <v>55</v>
      </c>
      <c r="H850" s="35" t="s">
        <v>4707</v>
      </c>
      <c r="I850" s="35" t="s">
        <v>75</v>
      </c>
      <c r="J850" s="37" t="s">
        <v>5598</v>
      </c>
      <c r="K850" s="37" t="s">
        <v>5600</v>
      </c>
      <c r="L850" s="37" t="s">
        <v>64</v>
      </c>
      <c r="M850" s="37" t="s">
        <v>5610</v>
      </c>
      <c r="N850" s="37" t="s">
        <v>13</v>
      </c>
      <c r="O850" s="37" t="s">
        <v>4925</v>
      </c>
      <c r="P850" s="37" t="s">
        <v>13</v>
      </c>
      <c r="Q850" s="91"/>
      <c r="R850" s="95"/>
      <c r="S850" s="42" t="s">
        <v>5680</v>
      </c>
      <c r="T850" s="42" t="s">
        <v>264</v>
      </c>
      <c r="U850" s="23"/>
    </row>
    <row r="851" spans="1:21" x14ac:dyDescent="0.3">
      <c r="A851" s="26" t="str">
        <f>_xlfn.CONCAT(C851,"-",D851,"-",E851,"-",F851,"-",G851,"-",H851,"-",I851,"-",J851,"-",L851,"-",P851)</f>
        <v>NiN-3.0-V-A-M-MO-GE-OT-FM-W</v>
      </c>
      <c r="B851" s="27" t="str">
        <f>_xlfn.CONCAT(H851,"-",J851,"-",L851)</f>
        <v>MO-OT-FM</v>
      </c>
      <c r="C851" s="30" t="s">
        <v>7</v>
      </c>
      <c r="D851" s="32" t="s">
        <v>14</v>
      </c>
      <c r="E851" s="30" t="s">
        <v>0</v>
      </c>
      <c r="F851" s="35" t="s">
        <v>8</v>
      </c>
      <c r="G851" s="35" t="s">
        <v>55</v>
      </c>
      <c r="H851" s="35" t="s">
        <v>4707</v>
      </c>
      <c r="I851" s="35" t="s">
        <v>75</v>
      </c>
      <c r="J851" s="37" t="s">
        <v>5598</v>
      </c>
      <c r="K851" s="37" t="s">
        <v>5600</v>
      </c>
      <c r="L851" s="37" t="s">
        <v>5609</v>
      </c>
      <c r="M851" s="37" t="s">
        <v>5681</v>
      </c>
      <c r="N851" s="37" t="s">
        <v>13</v>
      </c>
      <c r="O851" s="37" t="s">
        <v>4925</v>
      </c>
      <c r="P851" s="37" t="s">
        <v>13</v>
      </c>
      <c r="Q851" s="91"/>
      <c r="R851" s="95"/>
      <c r="S851" s="42" t="s">
        <v>5682</v>
      </c>
      <c r="T851" s="42" t="s">
        <v>237</v>
      </c>
      <c r="U851" s="23"/>
    </row>
    <row r="852" spans="1:21" x14ac:dyDescent="0.3">
      <c r="A852" s="26" t="str">
        <f>_xlfn.CONCAT(C852,"-",D852,"-",E852,"-",F852,"-",G852,"-",H852,"-",I852,"-",J852,"-",L852,"-",P852)</f>
        <v>NiN-3.0-V-A-M-MO-GE-OT-GJ-W</v>
      </c>
      <c r="B852" s="27" t="str">
        <f>_xlfn.CONCAT(H852,"-",J852,"-",L852)</f>
        <v>MO-OT-GJ</v>
      </c>
      <c r="C852" s="30" t="s">
        <v>7</v>
      </c>
      <c r="D852" s="32" t="s">
        <v>14</v>
      </c>
      <c r="E852" s="30" t="s">
        <v>0</v>
      </c>
      <c r="F852" s="35" t="s">
        <v>8</v>
      </c>
      <c r="G852" s="35" t="s">
        <v>55</v>
      </c>
      <c r="H852" s="35" t="s">
        <v>4707</v>
      </c>
      <c r="I852" s="35" t="s">
        <v>75</v>
      </c>
      <c r="J852" s="37" t="s">
        <v>5598</v>
      </c>
      <c r="K852" s="37" t="s">
        <v>5600</v>
      </c>
      <c r="L852" s="37" t="s">
        <v>1534</v>
      </c>
      <c r="M852" s="37" t="s">
        <v>5614</v>
      </c>
      <c r="N852" s="37" t="s">
        <v>13</v>
      </c>
      <c r="O852" s="37" t="s">
        <v>4925</v>
      </c>
      <c r="P852" s="37" t="s">
        <v>13</v>
      </c>
      <c r="Q852" s="91"/>
      <c r="R852" s="95"/>
      <c r="S852" s="42" t="s">
        <v>5699</v>
      </c>
      <c r="T852" s="42" t="s">
        <v>265</v>
      </c>
      <c r="U852" s="23"/>
    </row>
    <row r="853" spans="1:21" x14ac:dyDescent="0.3">
      <c r="A853" s="26" t="str">
        <f>_xlfn.CONCAT(C853,"-",D853,"-",E853,"-",F853,"-",G853,"-",H853,"-",I853,"-",J853,"-",L853,"-",P853)</f>
        <v>NiN-3.0-V-A-M-MO-GE-OT-GK-W</v>
      </c>
      <c r="B853" s="27" t="str">
        <f>_xlfn.CONCAT(H853,"-",J853,"-",L853)</f>
        <v>MO-OT-GK</v>
      </c>
      <c r="C853" s="30" t="s">
        <v>7</v>
      </c>
      <c r="D853" s="32" t="s">
        <v>14</v>
      </c>
      <c r="E853" s="30" t="s">
        <v>0</v>
      </c>
      <c r="F853" s="35" t="s">
        <v>8</v>
      </c>
      <c r="G853" s="35" t="s">
        <v>55</v>
      </c>
      <c r="H853" s="35" t="s">
        <v>4707</v>
      </c>
      <c r="I853" s="35" t="s">
        <v>75</v>
      </c>
      <c r="J853" s="37" t="s">
        <v>5598</v>
      </c>
      <c r="K853" s="37" t="s">
        <v>5600</v>
      </c>
      <c r="L853" s="37" t="s">
        <v>10</v>
      </c>
      <c r="M853" s="37" t="s">
        <v>5640</v>
      </c>
      <c r="N853" s="37" t="s">
        <v>13</v>
      </c>
      <c r="O853" s="37" t="s">
        <v>4925</v>
      </c>
      <c r="P853" s="37" t="s">
        <v>13</v>
      </c>
      <c r="Q853" s="91"/>
      <c r="R853" s="95"/>
      <c r="S853" s="42" t="s">
        <v>5693</v>
      </c>
      <c r="T853" s="42" t="s">
        <v>1749</v>
      </c>
      <c r="U853" s="23"/>
    </row>
    <row r="854" spans="1:21" x14ac:dyDescent="0.3">
      <c r="A854" s="26" t="str">
        <f>_xlfn.CONCAT(C854,"-",D854,"-",E854,"-",F854,"-",G854,"-",H854,"-",I854,"-",J854,"-",L854,"-",P854)</f>
        <v>NiN-3.0-V-A-M-MO-GE-OT-GR-W</v>
      </c>
      <c r="B854" s="27" t="str">
        <f>_xlfn.CONCAT(H854,"-",J854,"-",L854)</f>
        <v>MO-OT-GR</v>
      </c>
      <c r="C854" s="30" t="s">
        <v>7</v>
      </c>
      <c r="D854" s="32" t="s">
        <v>14</v>
      </c>
      <c r="E854" s="30" t="s">
        <v>0</v>
      </c>
      <c r="F854" s="35" t="s">
        <v>8</v>
      </c>
      <c r="G854" s="35" t="s">
        <v>55</v>
      </c>
      <c r="H854" s="35" t="s">
        <v>4707</v>
      </c>
      <c r="I854" s="35" t="s">
        <v>75</v>
      </c>
      <c r="J854" s="37" t="s">
        <v>5598</v>
      </c>
      <c r="K854" s="37" t="s">
        <v>5600</v>
      </c>
      <c r="L854" s="37" t="s">
        <v>4702</v>
      </c>
      <c r="M854" s="37" t="s">
        <v>5641</v>
      </c>
      <c r="N854" s="37" t="s">
        <v>13</v>
      </c>
      <c r="O854" s="37" t="s">
        <v>4925</v>
      </c>
      <c r="P854" s="37" t="s">
        <v>13</v>
      </c>
      <c r="Q854" s="91"/>
      <c r="R854" s="95"/>
      <c r="S854" s="42" t="s">
        <v>5696</v>
      </c>
      <c r="T854" s="42" t="s">
        <v>265</v>
      </c>
      <c r="U854" s="23"/>
    </row>
    <row r="855" spans="1:21" x14ac:dyDescent="0.3">
      <c r="A855" s="26" t="str">
        <f>_xlfn.CONCAT(C855,"-",D855,"-",E855,"-",F855,"-",G855,"-",H855,"-",I855,"-",J855,"-",L855,"-",P855)</f>
        <v>NiN-3.0-V-A-M-MO-GE-OT-GT-W</v>
      </c>
      <c r="B855" s="27" t="str">
        <f>_xlfn.CONCAT(H855,"-",J855,"-",L855)</f>
        <v>MO-OT-GT</v>
      </c>
      <c r="C855" s="30" t="s">
        <v>7</v>
      </c>
      <c r="D855" s="32" t="s">
        <v>14</v>
      </c>
      <c r="E855" s="30" t="s">
        <v>0</v>
      </c>
      <c r="F855" s="35" t="s">
        <v>8</v>
      </c>
      <c r="G855" s="35" t="s">
        <v>55</v>
      </c>
      <c r="H855" s="35" t="s">
        <v>4707</v>
      </c>
      <c r="I855" s="35" t="s">
        <v>75</v>
      </c>
      <c r="J855" s="37" t="s">
        <v>5598</v>
      </c>
      <c r="K855" s="37" t="s">
        <v>5600</v>
      </c>
      <c r="L855" s="37" t="s">
        <v>4909</v>
      </c>
      <c r="M855" s="37" t="s">
        <v>5638</v>
      </c>
      <c r="N855" s="37" t="s">
        <v>13</v>
      </c>
      <c r="O855" s="37" t="s">
        <v>4925</v>
      </c>
      <c r="P855" s="37" t="s">
        <v>13</v>
      </c>
      <c r="Q855" s="91"/>
      <c r="R855" s="95"/>
      <c r="S855" s="42" t="s">
        <v>5691</v>
      </c>
      <c r="T855" s="42" t="s">
        <v>264</v>
      </c>
      <c r="U855" s="23"/>
    </row>
    <row r="856" spans="1:21" x14ac:dyDescent="0.3">
      <c r="A856" s="26" t="str">
        <f>_xlfn.CONCAT(C856,"-",D856,"-",E856,"-",F856,"-",G856,"-",H856,"-",I856,"-",J856,"-",L856,"-",P856)</f>
        <v>NiN-3.0-V-A-M-MO-GE-OT-HA-W</v>
      </c>
      <c r="B856" s="27" t="str">
        <f>_xlfn.CONCAT(H856,"-",J856,"-",L856)</f>
        <v>MO-OT-HA</v>
      </c>
      <c r="C856" s="30" t="s">
        <v>7</v>
      </c>
      <c r="D856" s="32" t="s">
        <v>14</v>
      </c>
      <c r="E856" s="30" t="s">
        <v>0</v>
      </c>
      <c r="F856" s="35" t="s">
        <v>8</v>
      </c>
      <c r="G856" s="35" t="s">
        <v>55</v>
      </c>
      <c r="H856" s="35" t="s">
        <v>4707</v>
      </c>
      <c r="I856" s="35" t="s">
        <v>75</v>
      </c>
      <c r="J856" s="37" t="s">
        <v>5598</v>
      </c>
      <c r="K856" s="37" t="s">
        <v>5600</v>
      </c>
      <c r="L856" s="37" t="s">
        <v>1210</v>
      </c>
      <c r="M856" s="37" t="s">
        <v>5643</v>
      </c>
      <c r="N856" s="37" t="s">
        <v>13</v>
      </c>
      <c r="O856" s="37" t="s">
        <v>4925</v>
      </c>
      <c r="P856" s="37" t="s">
        <v>13</v>
      </c>
      <c r="Q856" s="91"/>
      <c r="R856" s="95"/>
      <c r="S856" s="42" t="s">
        <v>5694</v>
      </c>
      <c r="T856" s="42" t="s">
        <v>265</v>
      </c>
      <c r="U856" s="23"/>
    </row>
    <row r="857" spans="1:21" x14ac:dyDescent="0.3">
      <c r="A857" s="26" t="str">
        <f>_xlfn.CONCAT(C857,"-",D857,"-",E857,"-",F857,"-",G857,"-",H857,"-",I857,"-",J857,"-",L857,"-",P857)</f>
        <v>NiN-3.0-V-A-M-MO-GE-OT-KR-W</v>
      </c>
      <c r="B857" s="27" t="str">
        <f>_xlfn.CONCAT(H857,"-",J857,"-",L857)</f>
        <v>MO-OT-KR</v>
      </c>
      <c r="C857" s="30" t="s">
        <v>7</v>
      </c>
      <c r="D857" s="32" t="s">
        <v>14</v>
      </c>
      <c r="E857" s="30" t="s">
        <v>0</v>
      </c>
      <c r="F857" s="35" t="s">
        <v>8</v>
      </c>
      <c r="G857" s="35" t="s">
        <v>55</v>
      </c>
      <c r="H857" s="35" t="s">
        <v>4707</v>
      </c>
      <c r="I857" s="35" t="s">
        <v>75</v>
      </c>
      <c r="J857" s="37" t="s">
        <v>5598</v>
      </c>
      <c r="K857" s="37" t="s">
        <v>5600</v>
      </c>
      <c r="L857" s="37" t="s">
        <v>1486</v>
      </c>
      <c r="M857" s="37" t="s">
        <v>5616</v>
      </c>
      <c r="N857" s="37" t="s">
        <v>13</v>
      </c>
      <c r="O857" s="37" t="s">
        <v>4925</v>
      </c>
      <c r="P857" s="37" t="s">
        <v>13</v>
      </c>
      <c r="Q857" s="91"/>
      <c r="R857" s="95"/>
      <c r="S857" s="42" t="s">
        <v>5687</v>
      </c>
      <c r="T857" s="42" t="s">
        <v>16</v>
      </c>
      <c r="U857" s="23"/>
    </row>
    <row r="858" spans="1:21" x14ac:dyDescent="0.3">
      <c r="A858" s="26" t="str">
        <f>_xlfn.CONCAT(C858,"-",D858,"-",E858,"-",F858,"-",G858,"-",H858,"-",I858,"-",J858,"-",L858,"-",P858)</f>
        <v>NiN-3.0-V-A-M-MO-GE-OT-LG-W</v>
      </c>
      <c r="B858" s="27" t="str">
        <f>_xlfn.CONCAT(H858,"-",J858,"-",L858)</f>
        <v>MO-OT-LG</v>
      </c>
      <c r="C858" s="30" t="s">
        <v>7</v>
      </c>
      <c r="D858" s="32" t="s">
        <v>14</v>
      </c>
      <c r="E858" s="30" t="s">
        <v>0</v>
      </c>
      <c r="F858" s="35" t="s">
        <v>8</v>
      </c>
      <c r="G858" s="35" t="s">
        <v>55</v>
      </c>
      <c r="H858" s="35" t="s">
        <v>4707</v>
      </c>
      <c r="I858" s="35" t="s">
        <v>75</v>
      </c>
      <c r="J858" s="37" t="s">
        <v>5598</v>
      </c>
      <c r="K858" s="37" t="s">
        <v>5600</v>
      </c>
      <c r="L858" s="37" t="s">
        <v>5410</v>
      </c>
      <c r="M858" s="37" t="s">
        <v>5408</v>
      </c>
      <c r="N858" s="37" t="s">
        <v>13</v>
      </c>
      <c r="O858" s="37" t="s">
        <v>4925</v>
      </c>
      <c r="P858" s="37" t="s">
        <v>13</v>
      </c>
      <c r="Q858" s="91"/>
      <c r="R858" s="95"/>
      <c r="S858" s="42" t="s">
        <v>5678</v>
      </c>
      <c r="T858" s="42" t="s">
        <v>237</v>
      </c>
      <c r="U858" s="23"/>
    </row>
    <row r="859" spans="1:21" x14ac:dyDescent="0.3">
      <c r="A859" s="26" t="str">
        <f>_xlfn.CONCAT(C859,"-",D859,"-",E859,"-",F859,"-",G859,"-",H859,"-",I859,"-",J859,"-",L859,"-",P859)</f>
        <v>NiN-3.0-V-A-M-MO-GE-OT-MD-W</v>
      </c>
      <c r="B859" s="27" t="str">
        <f>_xlfn.CONCAT(H859,"-",J859,"-",L859)</f>
        <v>MO-OT-MD</v>
      </c>
      <c r="C859" s="30" t="s">
        <v>7</v>
      </c>
      <c r="D859" s="32" t="s">
        <v>14</v>
      </c>
      <c r="E859" s="30" t="s">
        <v>0</v>
      </c>
      <c r="F859" s="35" t="s">
        <v>8</v>
      </c>
      <c r="G859" s="35" t="s">
        <v>55</v>
      </c>
      <c r="H859" s="35" t="s">
        <v>4707</v>
      </c>
      <c r="I859" s="35" t="s">
        <v>75</v>
      </c>
      <c r="J859" s="37" t="s">
        <v>5598</v>
      </c>
      <c r="K859" s="37" t="s">
        <v>5600</v>
      </c>
      <c r="L859" s="37" t="s">
        <v>4092</v>
      </c>
      <c r="M859" s="37" t="s">
        <v>5611</v>
      </c>
      <c r="N859" s="37" t="s">
        <v>13</v>
      </c>
      <c r="O859" s="37" t="s">
        <v>4925</v>
      </c>
      <c r="P859" s="37" t="s">
        <v>13</v>
      </c>
      <c r="Q859" s="91"/>
      <c r="R859" s="95"/>
      <c r="S859" s="42" t="s">
        <v>5683</v>
      </c>
      <c r="T859" s="42" t="s">
        <v>362</v>
      </c>
      <c r="U859" s="23"/>
    </row>
    <row r="860" spans="1:21" x14ac:dyDescent="0.3">
      <c r="A860" s="26" t="str">
        <f>_xlfn.CONCAT(C860,"-",D860,"-",E860,"-",F860,"-",G860,"-",H860,"-",I860,"-",J860,"-",L860,"-",P860)</f>
        <v>NiN-3.0-V-A-M-MO-GE-OT-MU-W</v>
      </c>
      <c r="B860" s="27" t="str">
        <f>_xlfn.CONCAT(H860,"-",J860,"-",L860)</f>
        <v>MO-OT-MU</v>
      </c>
      <c r="C860" s="30" t="s">
        <v>7</v>
      </c>
      <c r="D860" s="32" t="s">
        <v>14</v>
      </c>
      <c r="E860" s="30" t="s">
        <v>0</v>
      </c>
      <c r="F860" s="35" t="s">
        <v>8</v>
      </c>
      <c r="G860" s="35" t="s">
        <v>55</v>
      </c>
      <c r="H860" s="35" t="s">
        <v>4707</v>
      </c>
      <c r="I860" s="35" t="s">
        <v>75</v>
      </c>
      <c r="J860" s="37" t="s">
        <v>5598</v>
      </c>
      <c r="K860" s="37" t="s">
        <v>5600</v>
      </c>
      <c r="L860" s="37" t="s">
        <v>1595</v>
      </c>
      <c r="M860" s="37" t="s">
        <v>5612</v>
      </c>
      <c r="N860" s="37" t="s">
        <v>13</v>
      </c>
      <c r="O860" s="37" t="s">
        <v>4925</v>
      </c>
      <c r="P860" s="37" t="s">
        <v>13</v>
      </c>
      <c r="Q860" s="91"/>
      <c r="R860" s="95"/>
      <c r="S860" s="42" t="s">
        <v>5695</v>
      </c>
      <c r="T860" s="42" t="s">
        <v>362</v>
      </c>
      <c r="U860" s="23"/>
    </row>
    <row r="861" spans="1:21" x14ac:dyDescent="0.3">
      <c r="A861" s="26" t="str">
        <f>_xlfn.CONCAT(C861,"-",D861,"-",E861,"-",F861,"-",G861,"-",H861,"-",I861,"-",J861,"-",L861,"-",P861)</f>
        <v>NiN-3.0-V-A-M-MO-GE-OT-RG-W</v>
      </c>
      <c r="B861" s="27" t="str">
        <f>_xlfn.CONCAT(H861,"-",J861,"-",L861)</f>
        <v>MO-OT-RG</v>
      </c>
      <c r="C861" s="30" t="s">
        <v>7</v>
      </c>
      <c r="D861" s="32" t="s">
        <v>14</v>
      </c>
      <c r="E861" s="30" t="s">
        <v>0</v>
      </c>
      <c r="F861" s="35" t="s">
        <v>8</v>
      </c>
      <c r="G861" s="35" t="s">
        <v>55</v>
      </c>
      <c r="H861" s="35" t="s">
        <v>4707</v>
      </c>
      <c r="I861" s="35" t="s">
        <v>75</v>
      </c>
      <c r="J861" s="37" t="s">
        <v>5598</v>
      </c>
      <c r="K861" s="37" t="s">
        <v>5600</v>
      </c>
      <c r="L861" s="37" t="s">
        <v>5689</v>
      </c>
      <c r="M861" s="37" t="s">
        <v>5617</v>
      </c>
      <c r="N861" s="37" t="s">
        <v>13</v>
      </c>
      <c r="O861" s="37" t="s">
        <v>4925</v>
      </c>
      <c r="P861" s="37" t="s">
        <v>13</v>
      </c>
      <c r="Q861" s="91"/>
      <c r="R861" s="95"/>
      <c r="S861" s="42" t="s">
        <v>5688</v>
      </c>
      <c r="T861" s="42" t="s">
        <v>16</v>
      </c>
      <c r="U861" s="23"/>
    </row>
    <row r="862" spans="1:21" x14ac:dyDescent="0.3">
      <c r="A862" s="26" t="str">
        <f>_xlfn.CONCAT(C862,"-",D862,"-",E862,"-",F862,"-",G862,"-",H862,"-",I862,"-",J862,"-",L862,"-",P862)</f>
        <v>NiN-3.0-V-A-M-MO-GE-OT-SG-W</v>
      </c>
      <c r="B862" s="27" t="str">
        <f>_xlfn.CONCAT(H862,"-",J862,"-",L862)</f>
        <v>MO-OT-SG</v>
      </c>
      <c r="C862" s="30" t="s">
        <v>7</v>
      </c>
      <c r="D862" s="32" t="s">
        <v>14</v>
      </c>
      <c r="E862" s="30" t="s">
        <v>0</v>
      </c>
      <c r="F862" s="35" t="s">
        <v>8</v>
      </c>
      <c r="G862" s="35" t="s">
        <v>55</v>
      </c>
      <c r="H862" s="35" t="s">
        <v>4707</v>
      </c>
      <c r="I862" s="35" t="s">
        <v>75</v>
      </c>
      <c r="J862" s="37" t="s">
        <v>5598</v>
      </c>
      <c r="K862" s="37" t="s">
        <v>5600</v>
      </c>
      <c r="L862" s="37" t="s">
        <v>1630</v>
      </c>
      <c r="M862" s="37" t="s">
        <v>5409</v>
      </c>
      <c r="N862" s="37" t="s">
        <v>13</v>
      </c>
      <c r="O862" s="37" t="s">
        <v>4925</v>
      </c>
      <c r="P862" s="37" t="s">
        <v>13</v>
      </c>
      <c r="Q862" s="91"/>
      <c r="R862" s="95"/>
      <c r="S862" s="42" t="s">
        <v>5655</v>
      </c>
      <c r="T862" s="42" t="s">
        <v>1251</v>
      </c>
      <c r="U862" s="23"/>
    </row>
    <row r="863" spans="1:21" x14ac:dyDescent="0.3">
      <c r="A863" s="26" t="str">
        <f>_xlfn.CONCAT(C863,"-",D863,"-",E863,"-",F863,"-",G863,"-",H863,"-",I863,"-",J863,"-",L863,"-",P863)</f>
        <v>NiN-3.0-V-A-M-MO-GE-OT-SH-W</v>
      </c>
      <c r="B863" s="27" t="str">
        <f>_xlfn.CONCAT(H863,"-",J863,"-",L863)</f>
        <v>MO-OT-SH</v>
      </c>
      <c r="C863" s="30" t="s">
        <v>7</v>
      </c>
      <c r="D863" s="32" t="s">
        <v>14</v>
      </c>
      <c r="E863" s="30" t="s">
        <v>0</v>
      </c>
      <c r="F863" s="35" t="s">
        <v>8</v>
      </c>
      <c r="G863" s="35" t="s">
        <v>55</v>
      </c>
      <c r="H863" s="35" t="s">
        <v>4707</v>
      </c>
      <c r="I863" s="35" t="s">
        <v>75</v>
      </c>
      <c r="J863" s="37" t="s">
        <v>5598</v>
      </c>
      <c r="K863" s="37" t="s">
        <v>5600</v>
      </c>
      <c r="L863" s="37" t="s">
        <v>4907</v>
      </c>
      <c r="M863" s="37" t="s">
        <v>5642</v>
      </c>
      <c r="N863" s="37" t="s">
        <v>13</v>
      </c>
      <c r="O863" s="37" t="s">
        <v>4925</v>
      </c>
      <c r="P863" s="37" t="s">
        <v>13</v>
      </c>
      <c r="Q863" s="91"/>
      <c r="R863" s="95"/>
      <c r="S863" s="42" t="s">
        <v>5697</v>
      </c>
      <c r="T863" s="42" t="s">
        <v>264</v>
      </c>
      <c r="U863" s="23"/>
    </row>
    <row r="864" spans="1:21" x14ac:dyDescent="0.3">
      <c r="A864" s="26" t="str">
        <f>_xlfn.CONCAT(C864,"-",D864,"-",E864,"-",F864,"-",G864,"-",H864,"-",I864,"-",J864,"-",L864,"-",P864)</f>
        <v>NiN-3.0-V-A-M-MO-GE-OT-SK-W</v>
      </c>
      <c r="B864" s="27" t="str">
        <f>_xlfn.CONCAT(H864,"-",J864,"-",L864)</f>
        <v>MO-OT-SK</v>
      </c>
      <c r="C864" s="30" t="s">
        <v>7</v>
      </c>
      <c r="D864" s="32" t="s">
        <v>14</v>
      </c>
      <c r="E864" s="30" t="s">
        <v>0</v>
      </c>
      <c r="F864" s="35" t="s">
        <v>8</v>
      </c>
      <c r="G864" s="35" t="s">
        <v>55</v>
      </c>
      <c r="H864" s="35" t="s">
        <v>4707</v>
      </c>
      <c r="I864" s="35" t="s">
        <v>75</v>
      </c>
      <c r="J864" s="37" t="s">
        <v>5598</v>
      </c>
      <c r="K864" s="37" t="s">
        <v>5600</v>
      </c>
      <c r="L864" s="37" t="s">
        <v>1456</v>
      </c>
      <c r="M864" s="37" t="s">
        <v>5615</v>
      </c>
      <c r="N864" s="37" t="s">
        <v>13</v>
      </c>
      <c r="O864" s="37" t="s">
        <v>4925</v>
      </c>
      <c r="P864" s="37" t="s">
        <v>13</v>
      </c>
      <c r="Q864" s="91"/>
      <c r="R864" s="95"/>
      <c r="S864" s="42" t="s">
        <v>5686</v>
      </c>
      <c r="T864" s="42" t="s">
        <v>16</v>
      </c>
      <c r="U864" s="23"/>
    </row>
    <row r="865" spans="1:21" x14ac:dyDescent="0.3">
      <c r="A865" s="26" t="str">
        <f>_xlfn.CONCAT(C865,"-",D865,"-",E865,"-",F865,"-",G865,"-",H865,"-",I865,"-",J865,"-",L865,"-",P865)</f>
        <v>NiN-3.0-V-A-M-MO-GE-OT-ST-W</v>
      </c>
      <c r="B865" s="27" t="str">
        <f>_xlfn.CONCAT(H865,"-",J865,"-",L865)</f>
        <v>MO-OT-ST</v>
      </c>
      <c r="C865" s="30" t="s">
        <v>7</v>
      </c>
      <c r="D865" s="32" t="s">
        <v>14</v>
      </c>
      <c r="E865" s="30" t="s">
        <v>0</v>
      </c>
      <c r="F865" s="35" t="s">
        <v>8</v>
      </c>
      <c r="G865" s="35" t="s">
        <v>55</v>
      </c>
      <c r="H865" s="35" t="s">
        <v>4707</v>
      </c>
      <c r="I865" s="35" t="s">
        <v>75</v>
      </c>
      <c r="J865" s="37" t="s">
        <v>5598</v>
      </c>
      <c r="K865" s="37" t="s">
        <v>5600</v>
      </c>
      <c r="L865" s="37" t="s">
        <v>616</v>
      </c>
      <c r="M865" s="37" t="s">
        <v>5639</v>
      </c>
      <c r="N865" s="37" t="s">
        <v>13</v>
      </c>
      <c r="O865" s="37" t="s">
        <v>4925</v>
      </c>
      <c r="P865" s="37" t="s">
        <v>13</v>
      </c>
      <c r="Q865" s="91"/>
      <c r="R865" s="95"/>
      <c r="S865" s="42" t="s">
        <v>5698</v>
      </c>
      <c r="T865" s="42" t="s">
        <v>52</v>
      </c>
      <c r="U865" s="23"/>
    </row>
    <row r="866" spans="1:21" x14ac:dyDescent="0.3">
      <c r="A866" s="26" t="str">
        <f>_xlfn.CONCAT(C866,"-",D866,"-",E866,"-",F866,"-",G866,"-",H866,"-",I866,"-",J866,"-",L866,"-",P866)</f>
        <v>NiN-3.0-V-A-M-MO-GE-OT-VF-W</v>
      </c>
      <c r="B866" s="27" t="str">
        <f>_xlfn.CONCAT(H866,"-",J866,"-",L866)</f>
        <v>MO-OT-VF</v>
      </c>
      <c r="C866" s="30" t="s">
        <v>7</v>
      </c>
      <c r="D866" s="32" t="s">
        <v>14</v>
      </c>
      <c r="E866" s="30" t="s">
        <v>0</v>
      </c>
      <c r="F866" s="35" t="s">
        <v>8</v>
      </c>
      <c r="G866" s="35" t="s">
        <v>55</v>
      </c>
      <c r="H866" s="35" t="s">
        <v>4707</v>
      </c>
      <c r="I866" s="35" t="s">
        <v>75</v>
      </c>
      <c r="J866" s="37" t="s">
        <v>5598</v>
      </c>
      <c r="K866" s="37" t="s">
        <v>5600</v>
      </c>
      <c r="L866" s="37" t="s">
        <v>498</v>
      </c>
      <c r="M866" s="37" t="s">
        <v>5634</v>
      </c>
      <c r="N866" s="37" t="s">
        <v>13</v>
      </c>
      <c r="O866" s="37" t="s">
        <v>4925</v>
      </c>
      <c r="P866" s="37" t="s">
        <v>13</v>
      </c>
      <c r="Q866" s="91"/>
      <c r="R866" s="95"/>
      <c r="S866" s="42" t="s">
        <v>5684</v>
      </c>
      <c r="T866" s="42" t="s">
        <v>1328</v>
      </c>
      <c r="U866" s="23"/>
    </row>
    <row r="867" spans="1:21" ht="15" thickBot="1" x14ac:dyDescent="0.35">
      <c r="A867" s="26" t="str">
        <f>_xlfn.CONCAT(C867,"-",D867,"-",E867,"-",F867,"-",G867,"-",H867,"-",I867,"-",J867,"-",L867,"-",P867)</f>
        <v>NiN-3.0-V-A-M-MO-GE-OT-VL-W</v>
      </c>
      <c r="B867" s="27" t="str">
        <f>_xlfn.CONCAT(H867,"-",J867,"-",L867)</f>
        <v>MO-OT-VL</v>
      </c>
      <c r="C867" s="30" t="s">
        <v>7</v>
      </c>
      <c r="D867" s="32" t="s">
        <v>14</v>
      </c>
      <c r="E867" s="30" t="s">
        <v>0</v>
      </c>
      <c r="F867" s="35" t="s">
        <v>8</v>
      </c>
      <c r="G867" s="35" t="s">
        <v>55</v>
      </c>
      <c r="H867" s="35" t="s">
        <v>4707</v>
      </c>
      <c r="I867" s="35" t="s">
        <v>75</v>
      </c>
      <c r="J867" s="37" t="s">
        <v>5598</v>
      </c>
      <c r="K867" s="37" t="s">
        <v>5600</v>
      </c>
      <c r="L867" s="37" t="s">
        <v>5613</v>
      </c>
      <c r="M867" s="37" t="s">
        <v>5635</v>
      </c>
      <c r="N867" s="37" t="s">
        <v>13</v>
      </c>
      <c r="O867" s="37" t="s">
        <v>4925</v>
      </c>
      <c r="P867" s="37" t="s">
        <v>13</v>
      </c>
      <c r="Q867" s="91"/>
      <c r="R867" s="95"/>
      <c r="S867" s="42" t="s">
        <v>5685</v>
      </c>
      <c r="T867" s="42" t="s">
        <v>1328</v>
      </c>
      <c r="U867" s="23"/>
    </row>
    <row r="868" spans="1:21" s="58" customFormat="1" x14ac:dyDescent="0.3">
      <c r="A868" s="52" t="s">
        <v>5406</v>
      </c>
      <c r="B868" s="53"/>
      <c r="C868" s="53"/>
      <c r="D868" s="54"/>
      <c r="E868" s="53"/>
      <c r="F868" s="53"/>
      <c r="G868" s="53"/>
      <c r="H868" s="53"/>
      <c r="I868" s="53"/>
      <c r="J868" s="53"/>
      <c r="K868" s="53"/>
      <c r="L868" s="53"/>
      <c r="M868" s="55"/>
      <c r="N868" s="55"/>
      <c r="O868" s="55"/>
      <c r="P868" s="55"/>
      <c r="Q868" s="55"/>
      <c r="R868" s="55"/>
      <c r="S868" s="53"/>
      <c r="T868" s="53"/>
      <c r="U868" s="57"/>
    </row>
    <row r="869" spans="1:21" x14ac:dyDescent="0.3">
      <c r="A869" s="26" t="str">
        <f>_xlfn.CONCAT(C869,"-",D869,"-",E869,"-",F869,"-",G869,"-",H869,"-",I869,"-",J869,"-",L869,"-",P869)</f>
        <v>NiN-3.0-V-A-M-RM-GK-W-AI-W</v>
      </c>
      <c r="B869" s="27" t="str">
        <f>_xlfn.CONCAT(H869,"-",L869)</f>
        <v>RM-AI</v>
      </c>
      <c r="C869" s="30" t="s">
        <v>7</v>
      </c>
      <c r="D869" s="32" t="s">
        <v>14</v>
      </c>
      <c r="E869" s="30" t="s">
        <v>0</v>
      </c>
      <c r="F869" s="35" t="s">
        <v>8</v>
      </c>
      <c r="G869" s="35" t="s">
        <v>55</v>
      </c>
      <c r="H869" s="35" t="s">
        <v>1510</v>
      </c>
      <c r="I869" s="35" t="s">
        <v>10</v>
      </c>
      <c r="J869" s="37" t="s">
        <v>13</v>
      </c>
      <c r="K869" s="37"/>
      <c r="L869" s="37" t="s">
        <v>3382</v>
      </c>
      <c r="M869" s="37" t="s">
        <v>3383</v>
      </c>
      <c r="N869" s="37" t="s">
        <v>13</v>
      </c>
      <c r="O869" s="37" t="s">
        <v>610</v>
      </c>
      <c r="P869" s="37" t="s">
        <v>13</v>
      </c>
      <c r="Q869" s="91"/>
      <c r="R869" s="95" t="s">
        <v>3400</v>
      </c>
      <c r="S869" s="42" t="s">
        <v>3384</v>
      </c>
      <c r="T869" s="42" t="s">
        <v>16</v>
      </c>
      <c r="U869" s="23" t="s">
        <v>3393</v>
      </c>
    </row>
    <row r="870" spans="1:21" x14ac:dyDescent="0.3">
      <c r="A870" s="4" t="str">
        <f>_xlfn.CONCAT(C870,"-",D870,"-",E870,"-",F870,"-",G870,"-",H870,"-",I870,"-",J870,"-",L870,"-",P870)</f>
        <v>NiN-3.0-V-A-M-RM-GK-W-AI-0</v>
      </c>
      <c r="B870" s="67" t="str">
        <f t="shared" ref="B870:B875" si="134">_xlfn.CONCAT(H870,"-",L870,"_",P870)</f>
        <v>RM-AI_0</v>
      </c>
      <c r="C870" s="8" t="s">
        <v>7</v>
      </c>
      <c r="D870" s="9" t="s">
        <v>14</v>
      </c>
      <c r="E870" s="8" t="s">
        <v>0</v>
      </c>
      <c r="F870" s="11" t="s">
        <v>8</v>
      </c>
      <c r="G870" s="11" t="s">
        <v>55</v>
      </c>
      <c r="H870" s="11" t="s">
        <v>1510</v>
      </c>
      <c r="I870" s="11" t="s">
        <v>10</v>
      </c>
      <c r="J870" s="13" t="s">
        <v>13</v>
      </c>
      <c r="L870" s="13" t="s">
        <v>3382</v>
      </c>
      <c r="M870" s="13" t="s">
        <v>3383</v>
      </c>
      <c r="N870" s="13" t="s">
        <v>13</v>
      </c>
      <c r="O870" s="13" t="s">
        <v>610</v>
      </c>
      <c r="P870" s="13">
        <v>0</v>
      </c>
      <c r="Q870" s="13" t="s">
        <v>3385</v>
      </c>
      <c r="R870" s="13" t="s">
        <v>242</v>
      </c>
      <c r="S870" s="18" t="s">
        <v>3391</v>
      </c>
      <c r="T870" s="18" t="s">
        <v>237</v>
      </c>
      <c r="U870" s="17"/>
    </row>
    <row r="871" spans="1:21" x14ac:dyDescent="0.3">
      <c r="A871" s="4" t="str">
        <f t="shared" ref="A871:A877" si="135">_xlfn.CONCAT(C871,"-",D871,"-",E871,"-",F871,"-",G871,"-",H871,"-",I871,"-",J871,"-",L871,"-",P871)</f>
        <v>NiN-3.0-V-A-M-RM-GK-W-AI-a</v>
      </c>
      <c r="B871" s="67" t="str">
        <f t="shared" si="134"/>
        <v>RM-AI_a</v>
      </c>
      <c r="C871" s="8" t="s">
        <v>7</v>
      </c>
      <c r="D871" s="9" t="s">
        <v>14</v>
      </c>
      <c r="E871" s="8" t="s">
        <v>0</v>
      </c>
      <c r="F871" s="11" t="s">
        <v>8</v>
      </c>
      <c r="G871" s="11" t="s">
        <v>55</v>
      </c>
      <c r="H871" s="11" t="s">
        <v>1510</v>
      </c>
      <c r="I871" s="11" t="s">
        <v>10</v>
      </c>
      <c r="J871" s="13" t="s">
        <v>13</v>
      </c>
      <c r="L871" s="13" t="s">
        <v>3382</v>
      </c>
      <c r="M871" s="13" t="s">
        <v>3383</v>
      </c>
      <c r="N871" s="13" t="s">
        <v>13</v>
      </c>
      <c r="O871" s="13" t="s">
        <v>610</v>
      </c>
      <c r="P871" s="13" t="s">
        <v>62</v>
      </c>
      <c r="Q871" s="13" t="s">
        <v>3386</v>
      </c>
      <c r="S871" s="18" t="s">
        <v>3391</v>
      </c>
      <c r="T871" s="18" t="s">
        <v>232</v>
      </c>
      <c r="U871" s="17"/>
    </row>
    <row r="872" spans="1:21" x14ac:dyDescent="0.3">
      <c r="A872" s="4" t="str">
        <f t="shared" si="135"/>
        <v>NiN-3.0-V-A-M-RM-GK-W-AI-b</v>
      </c>
      <c r="B872" s="67" t="str">
        <f t="shared" si="134"/>
        <v>RM-AI_b</v>
      </c>
      <c r="C872" s="8" t="s">
        <v>7</v>
      </c>
      <c r="D872" s="9" t="s">
        <v>14</v>
      </c>
      <c r="E872" s="8" t="s">
        <v>0</v>
      </c>
      <c r="F872" s="11" t="s">
        <v>8</v>
      </c>
      <c r="G872" s="11" t="s">
        <v>55</v>
      </c>
      <c r="H872" s="11" t="s">
        <v>1510</v>
      </c>
      <c r="I872" s="11" t="s">
        <v>10</v>
      </c>
      <c r="J872" s="13" t="s">
        <v>13</v>
      </c>
      <c r="L872" s="13" t="s">
        <v>3382</v>
      </c>
      <c r="M872" s="13" t="s">
        <v>3383</v>
      </c>
      <c r="N872" s="13" t="s">
        <v>13</v>
      </c>
      <c r="O872" s="13" t="s">
        <v>610</v>
      </c>
      <c r="P872" s="13" t="s">
        <v>247</v>
      </c>
      <c r="Q872" s="13" t="s">
        <v>3387</v>
      </c>
      <c r="S872" s="18" t="s">
        <v>3392</v>
      </c>
      <c r="T872" s="18" t="s">
        <v>16</v>
      </c>
      <c r="U872" s="17"/>
    </row>
    <row r="873" spans="1:21" x14ac:dyDescent="0.3">
      <c r="A873" s="4" t="str">
        <f t="shared" si="135"/>
        <v>NiN-3.0-V-A-M-RM-GK-W-AI-c</v>
      </c>
      <c r="B873" s="67" t="str">
        <f t="shared" si="134"/>
        <v>RM-AI_c</v>
      </c>
      <c r="C873" s="8" t="s">
        <v>7</v>
      </c>
      <c r="D873" s="9" t="s">
        <v>14</v>
      </c>
      <c r="E873" s="8" t="s">
        <v>0</v>
      </c>
      <c r="F873" s="11" t="s">
        <v>8</v>
      </c>
      <c r="G873" s="11" t="s">
        <v>55</v>
      </c>
      <c r="H873" s="11" t="s">
        <v>1510</v>
      </c>
      <c r="I873" s="11" t="s">
        <v>10</v>
      </c>
      <c r="J873" s="13" t="s">
        <v>13</v>
      </c>
      <c r="L873" s="13" t="s">
        <v>3382</v>
      </c>
      <c r="M873" s="13" t="s">
        <v>3383</v>
      </c>
      <c r="N873" s="13" t="s">
        <v>13</v>
      </c>
      <c r="O873" s="13" t="s">
        <v>610</v>
      </c>
      <c r="P873" s="13" t="s">
        <v>248</v>
      </c>
      <c r="Q873" s="13" t="s">
        <v>3388</v>
      </c>
      <c r="S873" s="18" t="s">
        <v>3395</v>
      </c>
      <c r="T873" s="18" t="s">
        <v>16</v>
      </c>
      <c r="U873" s="17"/>
    </row>
    <row r="874" spans="1:21" x14ac:dyDescent="0.3">
      <c r="A874" s="4" t="str">
        <f t="shared" si="135"/>
        <v>NiN-3.0-V-A-M-RM-GK-W-AI-d</v>
      </c>
      <c r="B874" s="67" t="str">
        <f t="shared" si="134"/>
        <v>RM-AI_d</v>
      </c>
      <c r="C874" s="8" t="s">
        <v>7</v>
      </c>
      <c r="D874" s="9" t="s">
        <v>14</v>
      </c>
      <c r="E874" s="8" t="s">
        <v>0</v>
      </c>
      <c r="F874" s="11" t="s">
        <v>8</v>
      </c>
      <c r="G874" s="11" t="s">
        <v>55</v>
      </c>
      <c r="H874" s="11" t="s">
        <v>1510</v>
      </c>
      <c r="I874" s="11" t="s">
        <v>10</v>
      </c>
      <c r="J874" s="13" t="s">
        <v>13</v>
      </c>
      <c r="L874" s="13" t="s">
        <v>3382</v>
      </c>
      <c r="M874" s="13" t="s">
        <v>3383</v>
      </c>
      <c r="N874" s="13" t="s">
        <v>13</v>
      </c>
      <c r="O874" s="13" t="s">
        <v>610</v>
      </c>
      <c r="P874" s="13" t="s">
        <v>249</v>
      </c>
      <c r="Q874" s="13" t="s">
        <v>3389</v>
      </c>
      <c r="S874" s="18" t="s">
        <v>3394</v>
      </c>
      <c r="T874" s="18" t="s">
        <v>231</v>
      </c>
      <c r="U874" s="17"/>
    </row>
    <row r="875" spans="1:21" x14ac:dyDescent="0.3">
      <c r="A875" s="4" t="str">
        <f t="shared" si="135"/>
        <v>NiN-3.0-V-A-M-RM-GK-W-AI-e</v>
      </c>
      <c r="B875" s="67" t="str">
        <f t="shared" si="134"/>
        <v>RM-AI_e</v>
      </c>
      <c r="C875" s="8" t="s">
        <v>7</v>
      </c>
      <c r="D875" s="9" t="s">
        <v>14</v>
      </c>
      <c r="E875" s="8" t="s">
        <v>0</v>
      </c>
      <c r="F875" s="11" t="s">
        <v>8</v>
      </c>
      <c r="G875" s="11" t="s">
        <v>55</v>
      </c>
      <c r="H875" s="11" t="s">
        <v>1510</v>
      </c>
      <c r="I875" s="11" t="s">
        <v>10</v>
      </c>
      <c r="J875" s="13" t="s">
        <v>13</v>
      </c>
      <c r="L875" s="13" t="s">
        <v>3382</v>
      </c>
      <c r="M875" s="13" t="s">
        <v>3383</v>
      </c>
      <c r="N875" s="13" t="s">
        <v>13</v>
      </c>
      <c r="O875" s="13" t="s">
        <v>610</v>
      </c>
      <c r="P875" s="13" t="s">
        <v>281</v>
      </c>
      <c r="Q875" s="13" t="s">
        <v>3390</v>
      </c>
      <c r="S875" s="18" t="s">
        <v>3394</v>
      </c>
      <c r="T875" s="18" t="s">
        <v>1251</v>
      </c>
      <c r="U875" s="17"/>
    </row>
    <row r="876" spans="1:21" x14ac:dyDescent="0.3">
      <c r="A876" s="26" t="str">
        <f t="shared" si="135"/>
        <v>NiN-3.0-V-A-M-RM-GK-W-JP-W</v>
      </c>
      <c r="B876" s="27" t="str">
        <f>_xlfn.CONCAT(H876,"-",L876)</f>
        <v>RM-JP</v>
      </c>
      <c r="C876" s="30" t="s">
        <v>7</v>
      </c>
      <c r="D876" s="32" t="s">
        <v>14</v>
      </c>
      <c r="E876" s="30" t="s">
        <v>0</v>
      </c>
      <c r="F876" s="35" t="s">
        <v>8</v>
      </c>
      <c r="G876" s="35" t="s">
        <v>55</v>
      </c>
      <c r="H876" s="35" t="s">
        <v>1510</v>
      </c>
      <c r="I876" s="35" t="s">
        <v>10</v>
      </c>
      <c r="J876" s="37" t="s">
        <v>13</v>
      </c>
      <c r="K876" s="37"/>
      <c r="L876" s="37" t="s">
        <v>1470</v>
      </c>
      <c r="M876" s="37" t="s">
        <v>3396</v>
      </c>
      <c r="N876" s="37" t="s">
        <v>13</v>
      </c>
      <c r="O876" s="37" t="s">
        <v>610</v>
      </c>
      <c r="P876" s="37" t="s">
        <v>13</v>
      </c>
      <c r="Q876" s="91"/>
      <c r="R876" s="95" t="s">
        <v>711</v>
      </c>
      <c r="S876" s="42" t="s">
        <v>3401</v>
      </c>
      <c r="T876" s="42" t="s">
        <v>16</v>
      </c>
      <c r="U876" s="23" t="s">
        <v>3404</v>
      </c>
    </row>
    <row r="877" spans="1:21" x14ac:dyDescent="0.3">
      <c r="A877" s="4" t="str">
        <f t="shared" si="135"/>
        <v>NiN-3.0-V-A-M-RM-GK-W-JP-0</v>
      </c>
      <c r="B877" s="67" t="str">
        <f>_xlfn.CONCAT(H877,"-",L877,"_",P877)</f>
        <v>RM-JP_0</v>
      </c>
      <c r="C877" s="8" t="s">
        <v>7</v>
      </c>
      <c r="D877" s="9" t="s">
        <v>14</v>
      </c>
      <c r="E877" s="8" t="s">
        <v>0</v>
      </c>
      <c r="F877" s="11" t="s">
        <v>8</v>
      </c>
      <c r="G877" s="11" t="s">
        <v>55</v>
      </c>
      <c r="H877" s="11" t="s">
        <v>1510</v>
      </c>
      <c r="I877" s="11" t="s">
        <v>10</v>
      </c>
      <c r="J877" s="13" t="s">
        <v>13</v>
      </c>
      <c r="L877" s="13" t="s">
        <v>1470</v>
      </c>
      <c r="M877" s="13" t="s">
        <v>3396</v>
      </c>
      <c r="N877" s="13" t="s">
        <v>13</v>
      </c>
      <c r="O877" s="13" t="s">
        <v>610</v>
      </c>
      <c r="P877" s="13">
        <v>0</v>
      </c>
      <c r="Q877" s="13" t="s">
        <v>3397</v>
      </c>
      <c r="R877" s="13" t="s">
        <v>242</v>
      </c>
      <c r="S877" s="18" t="s">
        <v>3402</v>
      </c>
      <c r="T877" s="18" t="s">
        <v>237</v>
      </c>
      <c r="U877" s="17"/>
    </row>
    <row r="878" spans="1:21" x14ac:dyDescent="0.3">
      <c r="A878" s="4" t="str">
        <f>_xlfn.CONCAT(C878,"-",D878,"-",E878,"-",F878,"-",G878,"-",H878,"-",I878,"-",J878,"-",L878,"-",P878)</f>
        <v>NiN-3.0-V-A-M-RM-GK-W-JP-a</v>
      </c>
      <c r="B878" s="67" t="str">
        <f>_xlfn.CONCAT(H878,"-",L878,"_",P878)</f>
        <v>RM-JP_a</v>
      </c>
      <c r="C878" s="8" t="s">
        <v>7</v>
      </c>
      <c r="D878" s="9" t="s">
        <v>14</v>
      </c>
      <c r="E878" s="8" t="s">
        <v>0</v>
      </c>
      <c r="F878" s="11" t="s">
        <v>8</v>
      </c>
      <c r="G878" s="11" t="s">
        <v>55</v>
      </c>
      <c r="H878" s="11" t="s">
        <v>1510</v>
      </c>
      <c r="I878" s="11" t="s">
        <v>10</v>
      </c>
      <c r="J878" s="13" t="s">
        <v>13</v>
      </c>
      <c r="L878" s="13" t="s">
        <v>1470</v>
      </c>
      <c r="M878" s="13" t="s">
        <v>3396</v>
      </c>
      <c r="N878" s="13" t="s">
        <v>13</v>
      </c>
      <c r="O878" s="13" t="s">
        <v>610</v>
      </c>
      <c r="P878" s="13" t="s">
        <v>62</v>
      </c>
      <c r="Q878" s="13" t="s">
        <v>3398</v>
      </c>
      <c r="S878" s="18" t="s">
        <v>3402</v>
      </c>
      <c r="T878" s="18" t="s">
        <v>232</v>
      </c>
      <c r="U878" s="17"/>
    </row>
    <row r="879" spans="1:21" ht="15" thickBot="1" x14ac:dyDescent="0.35">
      <c r="A879" s="4" t="str">
        <f>_xlfn.CONCAT(C879,"-",D879,"-",E879,"-",F879,"-",G879,"-",H879,"-",I879,"-",J879,"-",L879,"-",P879)</f>
        <v>NiN-3.0-V-A-M-RM-GK-W-JP-b</v>
      </c>
      <c r="B879" s="67" t="str">
        <f>_xlfn.CONCAT(H879,"-",L879,"_",P879)</f>
        <v>RM-JP_b</v>
      </c>
      <c r="C879" s="8" t="s">
        <v>7</v>
      </c>
      <c r="D879" s="9" t="s">
        <v>14</v>
      </c>
      <c r="E879" s="8" t="s">
        <v>0</v>
      </c>
      <c r="F879" s="11" t="s">
        <v>8</v>
      </c>
      <c r="G879" s="11" t="s">
        <v>55</v>
      </c>
      <c r="H879" s="11" t="s">
        <v>1510</v>
      </c>
      <c r="I879" s="11" t="s">
        <v>10</v>
      </c>
      <c r="J879" s="13" t="s">
        <v>13</v>
      </c>
      <c r="L879" s="13" t="s">
        <v>1470</v>
      </c>
      <c r="M879" s="13" t="s">
        <v>3396</v>
      </c>
      <c r="N879" s="13" t="s">
        <v>13</v>
      </c>
      <c r="O879" s="13" t="s">
        <v>610</v>
      </c>
      <c r="P879" s="13" t="s">
        <v>247</v>
      </c>
      <c r="Q879" s="13" t="s">
        <v>3399</v>
      </c>
      <c r="S879" s="18" t="s">
        <v>3403</v>
      </c>
      <c r="T879" s="18" t="s">
        <v>16</v>
      </c>
      <c r="U879" s="17"/>
    </row>
    <row r="880" spans="1:21" s="58" customFormat="1" x14ac:dyDescent="0.3">
      <c r="A880" s="52" t="s">
        <v>1208</v>
      </c>
      <c r="B880" s="53"/>
      <c r="C880" s="53"/>
      <c r="D880" s="54"/>
      <c r="E880" s="53"/>
      <c r="F880" s="53"/>
      <c r="G880" s="53"/>
      <c r="H880" s="53"/>
      <c r="I880" s="53"/>
      <c r="J880" s="53"/>
      <c r="K880" s="53"/>
      <c r="L880" s="53"/>
      <c r="M880" s="55"/>
      <c r="N880" s="55"/>
      <c r="O880" s="55"/>
      <c r="P880" s="55"/>
      <c r="Q880" s="55"/>
      <c r="R880" s="55"/>
      <c r="S880" s="53"/>
      <c r="T880" s="53"/>
      <c r="U880" s="57"/>
    </row>
    <row r="881" spans="1:21" x14ac:dyDescent="0.3">
      <c r="A881" s="26" t="str">
        <f>_xlfn.CONCAT(C881,"-",D881,"-",E881,"-",F881,"-",G881,"-",H881,"-",I881,"-",J881,"-",L881,"-",P881)</f>
        <v>NiN-3.0-V-A-M-LM-FK-W-BM-W</v>
      </c>
      <c r="B881" s="27" t="str">
        <f>_xlfn.CONCAT(H881,"-",L881)</f>
        <v>LM-BM</v>
      </c>
      <c r="C881" s="30" t="s">
        <v>7</v>
      </c>
      <c r="D881" s="32" t="s">
        <v>14</v>
      </c>
      <c r="E881" s="30" t="s">
        <v>0</v>
      </c>
      <c r="F881" s="35" t="s">
        <v>8</v>
      </c>
      <c r="G881" s="35" t="s">
        <v>55</v>
      </c>
      <c r="H881" s="35" t="s">
        <v>4094</v>
      </c>
      <c r="I881" s="35" t="s">
        <v>56</v>
      </c>
      <c r="J881" s="37" t="s">
        <v>13</v>
      </c>
      <c r="K881" s="37"/>
      <c r="L881" s="37" t="s">
        <v>1126</v>
      </c>
      <c r="M881" s="37" t="s">
        <v>1127</v>
      </c>
      <c r="N881" s="37" t="s">
        <v>13</v>
      </c>
      <c r="O881" s="37" t="s">
        <v>603</v>
      </c>
      <c r="P881" s="37" t="s">
        <v>13</v>
      </c>
      <c r="Q881" s="91"/>
      <c r="R881" s="95" t="s">
        <v>138</v>
      </c>
      <c r="S881" s="42"/>
      <c r="T881" s="42"/>
      <c r="U881" s="23" t="s">
        <v>1156</v>
      </c>
    </row>
    <row r="882" spans="1:21" x14ac:dyDescent="0.3">
      <c r="A882" s="4" t="str">
        <f>_xlfn.CONCAT(C882,"-",D882,"-",E882,"-",F882,"-",G882,"-",H882,"-",I882,"-",J882,"-",L882,"-",P882)</f>
        <v>NiN-3.0-V-A-M-LM-FK-W-BM-A</v>
      </c>
      <c r="B882" s="67" t="str">
        <f>_xlfn.CONCAT(H882,"-",L882,"_",P882)</f>
        <v>LM-BM_A</v>
      </c>
      <c r="C882" s="8" t="s">
        <v>7</v>
      </c>
      <c r="D882" s="9" t="s">
        <v>14</v>
      </c>
      <c r="E882" s="8" t="s">
        <v>0</v>
      </c>
      <c r="F882" s="11" t="s">
        <v>8</v>
      </c>
      <c r="G882" s="11" t="s">
        <v>55</v>
      </c>
      <c r="H882" s="11" t="s">
        <v>4094</v>
      </c>
      <c r="I882" s="11" t="s">
        <v>56</v>
      </c>
      <c r="J882" s="13" t="s">
        <v>13</v>
      </c>
      <c r="L882" s="13" t="s">
        <v>1126</v>
      </c>
      <c r="M882" s="13" t="s">
        <v>1127</v>
      </c>
      <c r="N882" s="13" t="s">
        <v>13</v>
      </c>
      <c r="O882" s="13" t="s">
        <v>603</v>
      </c>
      <c r="P882" s="13" t="s">
        <v>8</v>
      </c>
      <c r="Q882" s="13" t="s">
        <v>1128</v>
      </c>
      <c r="R882" s="13" t="s">
        <v>242</v>
      </c>
      <c r="S882" s="18" t="s">
        <v>81</v>
      </c>
      <c r="T882" s="18" t="s">
        <v>83</v>
      </c>
      <c r="U882" s="17"/>
    </row>
    <row r="883" spans="1:21" x14ac:dyDescent="0.3">
      <c r="A883" s="4" t="str">
        <f t="shared" ref="A883:A888" si="136">_xlfn.CONCAT(C883,"-",D883,"-",E883,"-",F883,"-",G883,"-",H883,"-",I883,"-",J883,"-",L883,"-",P883)</f>
        <v>NiN-3.0-V-A-M-LM-FK-W-BM-B</v>
      </c>
      <c r="B883" s="67" t="str">
        <f>_xlfn.CONCAT(H883,"-",L883,"_",P883)</f>
        <v>LM-BM_B</v>
      </c>
      <c r="C883" s="8" t="s">
        <v>7</v>
      </c>
      <c r="D883" s="9" t="s">
        <v>14</v>
      </c>
      <c r="E883" s="8" t="s">
        <v>0</v>
      </c>
      <c r="F883" s="11" t="s">
        <v>8</v>
      </c>
      <c r="G883" s="11" t="s">
        <v>55</v>
      </c>
      <c r="H883" s="11" t="s">
        <v>4094</v>
      </c>
      <c r="I883" s="11" t="s">
        <v>56</v>
      </c>
      <c r="J883" s="13" t="s">
        <v>13</v>
      </c>
      <c r="L883" s="13" t="s">
        <v>1126</v>
      </c>
      <c r="M883" s="13" t="s">
        <v>1127</v>
      </c>
      <c r="N883" s="13" t="s">
        <v>13</v>
      </c>
      <c r="O883" s="13" t="s">
        <v>603</v>
      </c>
      <c r="P883" s="13" t="s">
        <v>36</v>
      </c>
      <c r="Q883" s="13" t="s">
        <v>1129</v>
      </c>
      <c r="R883" s="13" t="s">
        <v>242</v>
      </c>
      <c r="S883" s="18" t="s">
        <v>81</v>
      </c>
      <c r="T883" s="18" t="s">
        <v>83</v>
      </c>
      <c r="U883" s="17"/>
    </row>
    <row r="884" spans="1:21" x14ac:dyDescent="0.3">
      <c r="A884" s="4" t="str">
        <f t="shared" si="136"/>
        <v>NiN-3.0-V-A-M-LM-FK-W-BM-C</v>
      </c>
      <c r="B884" s="67" t="str">
        <f>_xlfn.CONCAT(H884,"-",L884,"_",P884)</f>
        <v>LM-BM_C</v>
      </c>
      <c r="C884" s="8" t="s">
        <v>7</v>
      </c>
      <c r="D884" s="9" t="s">
        <v>14</v>
      </c>
      <c r="E884" s="8" t="s">
        <v>0</v>
      </c>
      <c r="F884" s="11" t="s">
        <v>8</v>
      </c>
      <c r="G884" s="11" t="s">
        <v>55</v>
      </c>
      <c r="H884" s="11" t="s">
        <v>4094</v>
      </c>
      <c r="I884" s="11" t="s">
        <v>56</v>
      </c>
      <c r="J884" s="13" t="s">
        <v>13</v>
      </c>
      <c r="L884" s="13" t="s">
        <v>1126</v>
      </c>
      <c r="M884" s="13" t="s">
        <v>1127</v>
      </c>
      <c r="N884" s="13" t="s">
        <v>13</v>
      </c>
      <c r="O884" s="13" t="s">
        <v>603</v>
      </c>
      <c r="P884" s="13" t="s">
        <v>32</v>
      </c>
      <c r="Q884" s="13" t="s">
        <v>1130</v>
      </c>
      <c r="R884" s="13" t="s">
        <v>242</v>
      </c>
      <c r="S884" s="18" t="s">
        <v>81</v>
      </c>
      <c r="T884" s="18" t="s">
        <v>83</v>
      </c>
      <c r="U884" s="17"/>
    </row>
    <row r="885" spans="1:21" x14ac:dyDescent="0.3">
      <c r="A885" s="4" t="str">
        <f t="shared" si="136"/>
        <v>NiN-3.0-V-A-M-LM-FK-W-BM-D</v>
      </c>
      <c r="B885" s="67" t="str">
        <f>_xlfn.CONCAT(H885,"-",L885,"_",P885)</f>
        <v>LM-BM_D</v>
      </c>
      <c r="C885" s="8" t="s">
        <v>7</v>
      </c>
      <c r="D885" s="9" t="s">
        <v>14</v>
      </c>
      <c r="E885" s="8" t="s">
        <v>0</v>
      </c>
      <c r="F885" s="11" t="s">
        <v>8</v>
      </c>
      <c r="G885" s="11" t="s">
        <v>55</v>
      </c>
      <c r="H885" s="11" t="s">
        <v>4094</v>
      </c>
      <c r="I885" s="11" t="s">
        <v>56</v>
      </c>
      <c r="J885" s="13" t="s">
        <v>13</v>
      </c>
      <c r="L885" s="13" t="s">
        <v>1126</v>
      </c>
      <c r="M885" s="13" t="s">
        <v>1127</v>
      </c>
      <c r="N885" s="13" t="s">
        <v>13</v>
      </c>
      <c r="O885" s="13" t="s">
        <v>603</v>
      </c>
      <c r="P885" s="13" t="s">
        <v>114</v>
      </c>
      <c r="Q885" s="13" t="s">
        <v>1131</v>
      </c>
      <c r="R885" s="13" t="s">
        <v>242</v>
      </c>
      <c r="S885" s="18" t="s">
        <v>81</v>
      </c>
      <c r="T885" s="18" t="s">
        <v>83</v>
      </c>
      <c r="U885" s="17"/>
    </row>
    <row r="886" spans="1:21" x14ac:dyDescent="0.3">
      <c r="A886" s="4" t="str">
        <f t="shared" si="136"/>
        <v>NiN-3.0-V-A-M-LM-FK-W-BM-E</v>
      </c>
      <c r="B886" s="67" t="str">
        <f>_xlfn.CONCAT(H886,"-",L886,"_",P886)</f>
        <v>LM-BM_E</v>
      </c>
      <c r="C886" s="8" t="s">
        <v>7</v>
      </c>
      <c r="D886" s="9" t="s">
        <v>14</v>
      </c>
      <c r="E886" s="8" t="s">
        <v>0</v>
      </c>
      <c r="F886" s="11" t="s">
        <v>8</v>
      </c>
      <c r="G886" s="11" t="s">
        <v>55</v>
      </c>
      <c r="H886" s="11" t="s">
        <v>4094</v>
      </c>
      <c r="I886" s="11" t="s">
        <v>56</v>
      </c>
      <c r="J886" s="13" t="s">
        <v>13</v>
      </c>
      <c r="L886" s="13" t="s">
        <v>1126</v>
      </c>
      <c r="M886" s="13" t="s">
        <v>1127</v>
      </c>
      <c r="N886" s="13" t="s">
        <v>13</v>
      </c>
      <c r="O886" s="13" t="s">
        <v>603</v>
      </c>
      <c r="P886" s="13" t="s">
        <v>138</v>
      </c>
      <c r="Q886" s="13" t="s">
        <v>1132</v>
      </c>
      <c r="R886" s="13" t="s">
        <v>242</v>
      </c>
      <c r="S886" s="18" t="s">
        <v>1145</v>
      </c>
      <c r="T886" s="93" t="s">
        <v>81</v>
      </c>
      <c r="U886" s="17" t="s">
        <v>1152</v>
      </c>
    </row>
    <row r="887" spans="1:21" x14ac:dyDescent="0.3">
      <c r="A887" s="26" t="str">
        <f t="shared" si="136"/>
        <v>NiN-3.0-V-A-M-LM-FK-W-HR-W</v>
      </c>
      <c r="B887" s="27" t="str">
        <f>_xlfn.CONCAT(H887,"-",L887)</f>
        <v>LM-HR</v>
      </c>
      <c r="C887" s="30" t="s">
        <v>7</v>
      </c>
      <c r="D887" s="32" t="s">
        <v>14</v>
      </c>
      <c r="E887" s="30" t="s">
        <v>0</v>
      </c>
      <c r="F887" s="35" t="s">
        <v>8</v>
      </c>
      <c r="G887" s="35" t="s">
        <v>55</v>
      </c>
      <c r="H887" s="35" t="s">
        <v>4094</v>
      </c>
      <c r="I887" s="35" t="s">
        <v>56</v>
      </c>
      <c r="J887" s="37" t="s">
        <v>13</v>
      </c>
      <c r="K887" s="37"/>
      <c r="L887" s="37" t="s">
        <v>57</v>
      </c>
      <c r="M887" s="37" t="s">
        <v>1133</v>
      </c>
      <c r="N887" s="37" t="s">
        <v>13</v>
      </c>
      <c r="O887" s="37" t="s">
        <v>603</v>
      </c>
      <c r="P887" s="37" t="s">
        <v>13</v>
      </c>
      <c r="Q887" s="91"/>
      <c r="R887" s="95" t="s">
        <v>114</v>
      </c>
      <c r="S887" s="42"/>
      <c r="T887" s="42"/>
      <c r="U887" s="23"/>
    </row>
    <row r="888" spans="1:21" x14ac:dyDescent="0.3">
      <c r="A888" s="4" t="str">
        <f t="shared" si="136"/>
        <v>NiN-3.0-V-A-M-LM-FK-W-HR-A</v>
      </c>
      <c r="B888" s="67" t="str">
        <f>_xlfn.CONCAT(H888,"-",L888,"_",P888)</f>
        <v>LM-HR_A</v>
      </c>
      <c r="C888" s="8" t="s">
        <v>7</v>
      </c>
      <c r="D888" s="9" t="s">
        <v>14</v>
      </c>
      <c r="E888" s="8" t="s">
        <v>0</v>
      </c>
      <c r="F888" s="11" t="s">
        <v>8</v>
      </c>
      <c r="G888" s="11" t="s">
        <v>55</v>
      </c>
      <c r="H888" s="11" t="s">
        <v>4094</v>
      </c>
      <c r="I888" s="11" t="s">
        <v>56</v>
      </c>
      <c r="J888" s="13" t="s">
        <v>13</v>
      </c>
      <c r="L888" s="13" t="s">
        <v>57</v>
      </c>
      <c r="M888" s="13" t="s">
        <v>1133</v>
      </c>
      <c r="N888" s="13" t="s">
        <v>13</v>
      </c>
      <c r="O888" s="13" t="s">
        <v>603</v>
      </c>
      <c r="P888" s="13" t="s">
        <v>8</v>
      </c>
      <c r="Q888" s="13" t="s">
        <v>1134</v>
      </c>
      <c r="R888" s="13" t="s">
        <v>242</v>
      </c>
      <c r="S888" s="18" t="s">
        <v>1135</v>
      </c>
      <c r="T888" s="18" t="s">
        <v>16</v>
      </c>
      <c r="U888" s="17"/>
    </row>
    <row r="889" spans="1:21" x14ac:dyDescent="0.3">
      <c r="A889" s="4" t="str">
        <f>_xlfn.CONCAT(C889,"-",D889,"-",E889,"-",F889,"-",G889,"-",H889,"-",I889,"-",J889,"-",L889,"-",P889)</f>
        <v>NiN-3.0-V-A-M-LM-FK-W-HR-B</v>
      </c>
      <c r="B889" s="67" t="str">
        <f>_xlfn.CONCAT(H889,"-",L889,"_",P889)</f>
        <v>LM-HR_B</v>
      </c>
      <c r="C889" s="8" t="s">
        <v>7</v>
      </c>
      <c r="D889" s="9" t="s">
        <v>14</v>
      </c>
      <c r="E889" s="8" t="s">
        <v>0</v>
      </c>
      <c r="F889" s="11" t="s">
        <v>8</v>
      </c>
      <c r="G889" s="11" t="s">
        <v>55</v>
      </c>
      <c r="H889" s="11" t="s">
        <v>4094</v>
      </c>
      <c r="I889" s="11" t="s">
        <v>56</v>
      </c>
      <c r="J889" s="13" t="s">
        <v>13</v>
      </c>
      <c r="L889" s="13" t="s">
        <v>57</v>
      </c>
      <c r="M889" s="13" t="s">
        <v>1133</v>
      </c>
      <c r="N889" s="13" t="s">
        <v>13</v>
      </c>
      <c r="O889" s="13" t="s">
        <v>603</v>
      </c>
      <c r="P889" s="13" t="s">
        <v>36</v>
      </c>
      <c r="Q889" s="13" t="s">
        <v>1136</v>
      </c>
      <c r="R889" s="13" t="s">
        <v>242</v>
      </c>
      <c r="S889" s="18" t="s">
        <v>1137</v>
      </c>
      <c r="T889" s="18" t="s">
        <v>264</v>
      </c>
      <c r="U889" s="17" t="s">
        <v>1153</v>
      </c>
    </row>
    <row r="890" spans="1:21" x14ac:dyDescent="0.3">
      <c r="A890" s="4" t="str">
        <f>_xlfn.CONCAT(C890,"-",D890,"-",E890,"-",F890,"-",G890,"-",H890,"-",I890,"-",J890,"-",L890,"-",P890)</f>
        <v>NiN-3.0-V-A-M-LM-FK-W-HR-C</v>
      </c>
      <c r="B890" s="67" t="str">
        <f>_xlfn.CONCAT(H890,"-",L890,"_",P890)</f>
        <v>LM-HR_C</v>
      </c>
      <c r="C890" s="8" t="s">
        <v>7</v>
      </c>
      <c r="D890" s="9" t="s">
        <v>14</v>
      </c>
      <c r="E890" s="8" t="s">
        <v>0</v>
      </c>
      <c r="F890" s="11" t="s">
        <v>8</v>
      </c>
      <c r="G890" s="11" t="s">
        <v>55</v>
      </c>
      <c r="H890" s="11" t="s">
        <v>4094</v>
      </c>
      <c r="I890" s="11" t="s">
        <v>56</v>
      </c>
      <c r="J890" s="13" t="s">
        <v>13</v>
      </c>
      <c r="L890" s="13" t="s">
        <v>57</v>
      </c>
      <c r="M890" s="13" t="s">
        <v>1133</v>
      </c>
      <c r="N890" s="13" t="s">
        <v>13</v>
      </c>
      <c r="O890" s="13" t="s">
        <v>603</v>
      </c>
      <c r="P890" s="13" t="s">
        <v>32</v>
      </c>
      <c r="Q890" s="13" t="s">
        <v>1138</v>
      </c>
      <c r="R890" s="13" t="s">
        <v>242</v>
      </c>
      <c r="S890" s="18" t="s">
        <v>1139</v>
      </c>
      <c r="T890" s="18" t="s">
        <v>16</v>
      </c>
      <c r="U890" s="17"/>
    </row>
    <row r="891" spans="1:21" x14ac:dyDescent="0.3">
      <c r="A891" s="4" t="str">
        <f>_xlfn.CONCAT(C891,"-",D891,"-",E891,"-",F891,"-",G891,"-",H891,"-",I891,"-",J891,"-",L891,"-",P891)</f>
        <v>NiN-3.0-V-A-M-LM-FK-W-HR-D</v>
      </c>
      <c r="B891" s="67" t="str">
        <f>_xlfn.CONCAT(H891,"-",L891,"_",P891)</f>
        <v>LM-HR_D</v>
      </c>
      <c r="C891" s="8" t="s">
        <v>7</v>
      </c>
      <c r="D891" s="9" t="s">
        <v>14</v>
      </c>
      <c r="E891" s="8" t="s">
        <v>0</v>
      </c>
      <c r="F891" s="11" t="s">
        <v>8</v>
      </c>
      <c r="G891" s="11" t="s">
        <v>55</v>
      </c>
      <c r="H891" s="11" t="s">
        <v>4094</v>
      </c>
      <c r="I891" s="11" t="s">
        <v>56</v>
      </c>
      <c r="J891" s="13" t="s">
        <v>13</v>
      </c>
      <c r="L891" s="13" t="s">
        <v>57</v>
      </c>
      <c r="M891" s="13" t="s">
        <v>1133</v>
      </c>
      <c r="N891" s="13" t="s">
        <v>13</v>
      </c>
      <c r="O891" s="13" t="s">
        <v>603</v>
      </c>
      <c r="P891" s="13" t="s">
        <v>114</v>
      </c>
      <c r="Q891" s="13" t="s">
        <v>1140</v>
      </c>
      <c r="R891" s="13" t="s">
        <v>242</v>
      </c>
      <c r="S891" s="18" t="s">
        <v>1141</v>
      </c>
      <c r="T891" s="18" t="s">
        <v>16</v>
      </c>
      <c r="U891" s="17"/>
    </row>
    <row r="892" spans="1:21" x14ac:dyDescent="0.3">
      <c r="A892" s="26" t="str">
        <f>_xlfn.CONCAT(C892,"-",D892,"-",E892,"-",F892,"-",G892,"-",H892,"-",I892,"-",J892,"-",L892,"-",P892)</f>
        <v>NiN-3.0-V-A-M-LM-FK-W-KP-W</v>
      </c>
      <c r="B892" s="27" t="str">
        <f>_xlfn.CONCAT(H892,"-",L892)</f>
        <v>LM-KP</v>
      </c>
      <c r="C892" s="30" t="s">
        <v>7</v>
      </c>
      <c r="D892" s="32" t="s">
        <v>14</v>
      </c>
      <c r="E892" s="30" t="s">
        <v>0</v>
      </c>
      <c r="F892" s="35" t="s">
        <v>8</v>
      </c>
      <c r="G892" s="35" t="s">
        <v>55</v>
      </c>
      <c r="H892" s="35" t="s">
        <v>4094</v>
      </c>
      <c r="I892" s="35" t="s">
        <v>56</v>
      </c>
      <c r="J892" s="37" t="s">
        <v>13</v>
      </c>
      <c r="K892" s="37"/>
      <c r="L892" s="37" t="s">
        <v>5813</v>
      </c>
      <c r="M892" s="37" t="s">
        <v>5832</v>
      </c>
      <c r="N892" s="37" t="s">
        <v>13</v>
      </c>
      <c r="O892" s="37" t="s">
        <v>603</v>
      </c>
      <c r="P892" s="37" t="s">
        <v>13</v>
      </c>
      <c r="Q892" s="91"/>
      <c r="R892" s="95"/>
      <c r="S892" s="104" t="s">
        <v>81</v>
      </c>
      <c r="T892" s="42" t="s">
        <v>83</v>
      </c>
      <c r="U892" s="23" t="s">
        <v>5814</v>
      </c>
    </row>
    <row r="893" spans="1:21" x14ac:dyDescent="0.3">
      <c r="A893" s="4" t="str">
        <f>_xlfn.CONCAT(C893,"-",D893,"-",E893,"-",F893,"-",G893,"-",H893,"-",I893,"-",J893,"-",L893,"-",P893)</f>
        <v>NiN-3.0-V-A-M-LM-FK-W-KP-A</v>
      </c>
      <c r="B893" s="67" t="str">
        <f>_xlfn.CONCAT(H893,"-",L893,"_",P893)</f>
        <v>LM-KP_A</v>
      </c>
      <c r="C893" s="8" t="s">
        <v>7</v>
      </c>
      <c r="D893" s="9" t="s">
        <v>14</v>
      </c>
      <c r="E893" s="8" t="s">
        <v>0</v>
      </c>
      <c r="F893" s="11" t="s">
        <v>8</v>
      </c>
      <c r="G893" s="11" t="s">
        <v>55</v>
      </c>
      <c r="H893" s="11" t="s">
        <v>4094</v>
      </c>
      <c r="I893" s="11" t="s">
        <v>56</v>
      </c>
      <c r="J893" s="13" t="s">
        <v>13</v>
      </c>
      <c r="L893" s="13" t="s">
        <v>5813</v>
      </c>
      <c r="M893" s="13" t="s">
        <v>5832</v>
      </c>
      <c r="N893" s="13" t="s">
        <v>13</v>
      </c>
      <c r="O893" s="13" t="s">
        <v>603</v>
      </c>
      <c r="P893" s="13" t="s">
        <v>8</v>
      </c>
      <c r="Q893" s="13" t="s">
        <v>5815</v>
      </c>
      <c r="R893" s="13" t="s">
        <v>242</v>
      </c>
      <c r="S893" s="18" t="s">
        <v>5836</v>
      </c>
      <c r="T893" s="18" t="s">
        <v>1213</v>
      </c>
      <c r="U893" s="17"/>
    </row>
    <row r="894" spans="1:21" x14ac:dyDescent="0.3">
      <c r="A894" s="4" t="str">
        <f t="shared" ref="A894:A899" si="137">_xlfn.CONCAT(C894,"-",D894,"-",E894,"-",F894,"-",G894,"-",H894,"-",I894,"-",J894,"-",L894,"-",P894)</f>
        <v>NiN-3.0-V-A-M-LM-FK-W-KP-B</v>
      </c>
      <c r="B894" s="67" t="str">
        <f t="shared" ref="B894:B899" si="138">_xlfn.CONCAT(H894,"-",L894,"_",P894)</f>
        <v>LM-KP_B</v>
      </c>
      <c r="C894" s="8" t="s">
        <v>7</v>
      </c>
      <c r="D894" s="9" t="s">
        <v>14</v>
      </c>
      <c r="E894" s="8" t="s">
        <v>0</v>
      </c>
      <c r="F894" s="11" t="s">
        <v>8</v>
      </c>
      <c r="G894" s="11" t="s">
        <v>55</v>
      </c>
      <c r="H894" s="11" t="s">
        <v>4094</v>
      </c>
      <c r="I894" s="11" t="s">
        <v>56</v>
      </c>
      <c r="J894" s="13" t="s">
        <v>13</v>
      </c>
      <c r="L894" s="13" t="s">
        <v>5813</v>
      </c>
      <c r="M894" s="13" t="s">
        <v>5832</v>
      </c>
      <c r="N894" s="13" t="s">
        <v>13</v>
      </c>
      <c r="O894" s="13" t="s">
        <v>603</v>
      </c>
      <c r="P894" s="13" t="s">
        <v>36</v>
      </c>
      <c r="Q894" s="13" t="s">
        <v>5816</v>
      </c>
      <c r="S894" s="18" t="s">
        <v>5835</v>
      </c>
      <c r="T894" s="18" t="s">
        <v>1213</v>
      </c>
      <c r="U894" s="17"/>
    </row>
    <row r="895" spans="1:21" x14ac:dyDescent="0.3">
      <c r="A895" s="4" t="str">
        <f t="shared" si="137"/>
        <v>NiN-3.0-V-A-M-LM-FK-W-KP-C</v>
      </c>
      <c r="B895" s="67" t="str">
        <f t="shared" si="138"/>
        <v>LM-KP_C</v>
      </c>
      <c r="C895" s="8" t="s">
        <v>7</v>
      </c>
      <c r="D895" s="9" t="s">
        <v>14</v>
      </c>
      <c r="E895" s="8" t="s">
        <v>0</v>
      </c>
      <c r="F895" s="11" t="s">
        <v>8</v>
      </c>
      <c r="G895" s="11" t="s">
        <v>55</v>
      </c>
      <c r="H895" s="11" t="s">
        <v>4094</v>
      </c>
      <c r="I895" s="11" t="s">
        <v>56</v>
      </c>
      <c r="J895" s="13" t="s">
        <v>13</v>
      </c>
      <c r="L895" s="13" t="s">
        <v>5813</v>
      </c>
      <c r="M895" s="13" t="s">
        <v>5832</v>
      </c>
      <c r="N895" s="13" t="s">
        <v>13</v>
      </c>
      <c r="O895" s="13" t="s">
        <v>603</v>
      </c>
      <c r="P895" s="13" t="s">
        <v>32</v>
      </c>
      <c r="Q895" s="13" t="s">
        <v>5817</v>
      </c>
      <c r="S895" s="18" t="s">
        <v>5835</v>
      </c>
      <c r="T895" s="18" t="s">
        <v>1213</v>
      </c>
      <c r="U895" s="17"/>
    </row>
    <row r="896" spans="1:21" x14ac:dyDescent="0.3">
      <c r="A896" s="4" t="str">
        <f t="shared" si="137"/>
        <v>NiN-3.0-V-A-M-LM-FK-W-KP-D</v>
      </c>
      <c r="B896" s="67" t="str">
        <f t="shared" si="138"/>
        <v>LM-KP_D</v>
      </c>
      <c r="C896" s="8" t="s">
        <v>7</v>
      </c>
      <c r="D896" s="9" t="s">
        <v>14</v>
      </c>
      <c r="E896" s="8" t="s">
        <v>0</v>
      </c>
      <c r="F896" s="11" t="s">
        <v>8</v>
      </c>
      <c r="G896" s="11" t="s">
        <v>55</v>
      </c>
      <c r="H896" s="11" t="s">
        <v>4094</v>
      </c>
      <c r="I896" s="11" t="s">
        <v>56</v>
      </c>
      <c r="J896" s="13" t="s">
        <v>13</v>
      </c>
      <c r="L896" s="13" t="s">
        <v>5813</v>
      </c>
      <c r="M896" s="13" t="s">
        <v>5832</v>
      </c>
      <c r="N896" s="13" t="s">
        <v>13</v>
      </c>
      <c r="O896" s="13" t="s">
        <v>603</v>
      </c>
      <c r="P896" s="13" t="s">
        <v>114</v>
      </c>
      <c r="Q896" s="13" t="s">
        <v>5818</v>
      </c>
      <c r="S896" s="18" t="s">
        <v>5835</v>
      </c>
      <c r="T896" s="18" t="s">
        <v>1213</v>
      </c>
      <c r="U896" s="17"/>
    </row>
    <row r="897" spans="1:21" x14ac:dyDescent="0.3">
      <c r="A897" s="4" t="str">
        <f t="shared" si="137"/>
        <v>NiN-3.0-V-A-M-LM-FK-W-KP-E</v>
      </c>
      <c r="B897" s="67" t="str">
        <f t="shared" si="138"/>
        <v>LM-KP_E</v>
      </c>
      <c r="C897" s="8" t="s">
        <v>7</v>
      </c>
      <c r="D897" s="9" t="s">
        <v>14</v>
      </c>
      <c r="E897" s="8" t="s">
        <v>0</v>
      </c>
      <c r="F897" s="11" t="s">
        <v>8</v>
      </c>
      <c r="G897" s="11" t="s">
        <v>55</v>
      </c>
      <c r="H897" s="11" t="s">
        <v>4094</v>
      </c>
      <c r="I897" s="11" t="s">
        <v>56</v>
      </c>
      <c r="J897" s="13" t="s">
        <v>13</v>
      </c>
      <c r="L897" s="13" t="s">
        <v>5813</v>
      </c>
      <c r="M897" s="13" t="s">
        <v>5832</v>
      </c>
      <c r="N897" s="13" t="s">
        <v>13</v>
      </c>
      <c r="O897" s="13" t="s">
        <v>603</v>
      </c>
      <c r="P897" s="13" t="s">
        <v>138</v>
      </c>
      <c r="Q897" s="13" t="s">
        <v>5827</v>
      </c>
      <c r="S897" s="18" t="s">
        <v>5837</v>
      </c>
      <c r="T897" s="18" t="s">
        <v>1213</v>
      </c>
      <c r="U897" s="17"/>
    </row>
    <row r="898" spans="1:21" x14ac:dyDescent="0.3">
      <c r="A898" s="4" t="str">
        <f t="shared" si="137"/>
        <v>NiN-3.0-V-A-M-LM-FK-W-KP-F</v>
      </c>
      <c r="B898" s="67" t="str">
        <f t="shared" si="138"/>
        <v>LM-KP_F</v>
      </c>
      <c r="C898" s="8" t="s">
        <v>7</v>
      </c>
      <c r="D898" s="9" t="s">
        <v>14</v>
      </c>
      <c r="E898" s="8" t="s">
        <v>0</v>
      </c>
      <c r="F898" s="11" t="s">
        <v>8</v>
      </c>
      <c r="G898" s="11" t="s">
        <v>55</v>
      </c>
      <c r="H898" s="11" t="s">
        <v>4094</v>
      </c>
      <c r="I898" s="11" t="s">
        <v>56</v>
      </c>
      <c r="J898" s="13" t="s">
        <v>13</v>
      </c>
      <c r="L898" s="13" t="s">
        <v>5813</v>
      </c>
      <c r="M898" s="13" t="s">
        <v>5832</v>
      </c>
      <c r="N898" s="13" t="s">
        <v>13</v>
      </c>
      <c r="O898" s="13" t="s">
        <v>603</v>
      </c>
      <c r="P898" s="13" t="s">
        <v>121</v>
      </c>
      <c r="Q898" s="13" t="s">
        <v>5819</v>
      </c>
      <c r="S898" s="18" t="s">
        <v>81</v>
      </c>
      <c r="T898" s="18" t="s">
        <v>83</v>
      </c>
      <c r="U898" s="17"/>
    </row>
    <row r="899" spans="1:21" x14ac:dyDescent="0.3">
      <c r="A899" s="4" t="str">
        <f t="shared" si="137"/>
        <v>NiN-3.0-V-A-M-LM-FK-W-KP-G</v>
      </c>
      <c r="B899" s="67" t="str">
        <f t="shared" si="138"/>
        <v>LM-KP_G</v>
      </c>
      <c r="C899" s="8" t="s">
        <v>7</v>
      </c>
      <c r="D899" s="9" t="s">
        <v>14</v>
      </c>
      <c r="E899" s="8" t="s">
        <v>0</v>
      </c>
      <c r="F899" s="11" t="s">
        <v>8</v>
      </c>
      <c r="G899" s="11" t="s">
        <v>55</v>
      </c>
      <c r="H899" s="11" t="s">
        <v>4094</v>
      </c>
      <c r="I899" s="11" t="s">
        <v>56</v>
      </c>
      <c r="J899" s="13" t="s">
        <v>13</v>
      </c>
      <c r="L899" s="13" t="s">
        <v>5813</v>
      </c>
      <c r="M899" s="13" t="s">
        <v>5832</v>
      </c>
      <c r="N899" s="13" t="s">
        <v>13</v>
      </c>
      <c r="O899" s="13" t="s">
        <v>603</v>
      </c>
      <c r="P899" s="13" t="s">
        <v>37</v>
      </c>
      <c r="Q899" s="13" t="s">
        <v>5820</v>
      </c>
      <c r="S899" s="18" t="s">
        <v>5834</v>
      </c>
      <c r="T899" s="18" t="s">
        <v>1213</v>
      </c>
      <c r="U899" s="17"/>
    </row>
    <row r="900" spans="1:21" x14ac:dyDescent="0.3">
      <c r="A900" s="4" t="str">
        <f t="shared" ref="A900:A902" si="139">_xlfn.CONCAT(C900,"-",D900,"-",E900,"-",F900,"-",G900,"-",H900,"-",I900,"-",J900,"-",L900,"-",P900)</f>
        <v>NiN-3.0-V-A-M-LM-FK-W-KP-H</v>
      </c>
      <c r="B900" s="67" t="str">
        <f t="shared" ref="B900:B902" si="140">_xlfn.CONCAT(H900,"-",L900,"_",P900)</f>
        <v>LM-KP_H</v>
      </c>
      <c r="C900" s="8" t="s">
        <v>7</v>
      </c>
      <c r="D900" s="9" t="s">
        <v>14</v>
      </c>
      <c r="E900" s="8" t="s">
        <v>0</v>
      </c>
      <c r="F900" s="11" t="s">
        <v>8</v>
      </c>
      <c r="G900" s="11" t="s">
        <v>55</v>
      </c>
      <c r="H900" s="11" t="s">
        <v>4094</v>
      </c>
      <c r="I900" s="11" t="s">
        <v>56</v>
      </c>
      <c r="J900" s="13" t="s">
        <v>13</v>
      </c>
      <c r="L900" s="13" t="s">
        <v>5813</v>
      </c>
      <c r="M900" s="13" t="s">
        <v>5832</v>
      </c>
      <c r="N900" s="13" t="s">
        <v>13</v>
      </c>
      <c r="O900" s="13" t="s">
        <v>603</v>
      </c>
      <c r="P900" s="13" t="s">
        <v>170</v>
      </c>
      <c r="Q900" s="13" t="s">
        <v>6104</v>
      </c>
      <c r="S900" s="18" t="s">
        <v>5833</v>
      </c>
      <c r="T900" s="18" t="s">
        <v>1213</v>
      </c>
      <c r="U900" s="17"/>
    </row>
    <row r="901" spans="1:21" x14ac:dyDescent="0.3">
      <c r="A901" s="4" t="str">
        <f t="shared" si="139"/>
        <v>NiN-3.0-V-A-M-LM-FK-W-KP-I</v>
      </c>
      <c r="B901" s="67" t="str">
        <f t="shared" si="140"/>
        <v>LM-KP_I</v>
      </c>
      <c r="C901" s="8" t="s">
        <v>7</v>
      </c>
      <c r="D901" s="9" t="s">
        <v>14</v>
      </c>
      <c r="E901" s="8" t="s">
        <v>0</v>
      </c>
      <c r="F901" s="11" t="s">
        <v>8</v>
      </c>
      <c r="G901" s="11" t="s">
        <v>55</v>
      </c>
      <c r="H901" s="11" t="s">
        <v>4094</v>
      </c>
      <c r="I901" s="11" t="s">
        <v>56</v>
      </c>
      <c r="J901" s="13" t="s">
        <v>13</v>
      </c>
      <c r="L901" s="13" t="s">
        <v>5813</v>
      </c>
      <c r="M901" s="13" t="s">
        <v>5832</v>
      </c>
      <c r="N901" s="13" t="s">
        <v>13</v>
      </c>
      <c r="O901" s="13" t="s">
        <v>603</v>
      </c>
      <c r="P901" s="13" t="s">
        <v>173</v>
      </c>
      <c r="Q901" s="13" t="s">
        <v>6105</v>
      </c>
      <c r="S901" s="18" t="s">
        <v>5833</v>
      </c>
      <c r="T901" s="18" t="s">
        <v>1213</v>
      </c>
      <c r="U901" s="17"/>
    </row>
    <row r="902" spans="1:21" x14ac:dyDescent="0.3">
      <c r="A902" s="4" t="str">
        <f t="shared" si="139"/>
        <v>NiN-3.0-V-A-M-LM-FK-W-KP-J</v>
      </c>
      <c r="B902" s="67" t="str">
        <f t="shared" si="140"/>
        <v>LM-KP_J</v>
      </c>
      <c r="C902" s="8" t="s">
        <v>7</v>
      </c>
      <c r="D902" s="9" t="s">
        <v>14</v>
      </c>
      <c r="E902" s="8" t="s">
        <v>0</v>
      </c>
      <c r="F902" s="11" t="s">
        <v>8</v>
      </c>
      <c r="G902" s="11" t="s">
        <v>55</v>
      </c>
      <c r="H902" s="11" t="s">
        <v>4094</v>
      </c>
      <c r="I902" s="11" t="s">
        <v>56</v>
      </c>
      <c r="J902" s="13" t="s">
        <v>13</v>
      </c>
      <c r="L902" s="13" t="s">
        <v>5813</v>
      </c>
      <c r="M902" s="13" t="s">
        <v>5832</v>
      </c>
      <c r="N902" s="13" t="s">
        <v>13</v>
      </c>
      <c r="O902" s="13" t="s">
        <v>603</v>
      </c>
      <c r="P902" s="13" t="s">
        <v>187</v>
      </c>
      <c r="Q902" s="13" t="s">
        <v>5821</v>
      </c>
      <c r="S902" s="18" t="s">
        <v>5811</v>
      </c>
      <c r="T902" s="18" t="s">
        <v>1213</v>
      </c>
      <c r="U902" s="17"/>
    </row>
    <row r="903" spans="1:21" x14ac:dyDescent="0.3">
      <c r="A903" s="26" t="str">
        <f>_xlfn.CONCAT(C903,"-",D903,"-",E903,"-",F903,"-",G903,"-",H903,"-",I903,"-",J903,"-",L903,"-",P903)</f>
        <v>NiN-3.0-V-A-M-LM-FK-W-KR-W</v>
      </c>
      <c r="B903" s="27" t="str">
        <f>_xlfn.CONCAT(H903,"-",L903)</f>
        <v>LM-KR</v>
      </c>
      <c r="C903" s="30" t="s">
        <v>7</v>
      </c>
      <c r="D903" s="32" t="s">
        <v>14</v>
      </c>
      <c r="E903" s="30" t="s">
        <v>0</v>
      </c>
      <c r="F903" s="35" t="s">
        <v>8</v>
      </c>
      <c r="G903" s="35" t="s">
        <v>55</v>
      </c>
      <c r="H903" s="35" t="s">
        <v>4094</v>
      </c>
      <c r="I903" s="35" t="s">
        <v>56</v>
      </c>
      <c r="J903" s="37" t="s">
        <v>13</v>
      </c>
      <c r="K903" s="37"/>
      <c r="L903" s="37" t="s">
        <v>1486</v>
      </c>
      <c r="M903" s="37" t="s">
        <v>6139</v>
      </c>
      <c r="N903" s="37" t="s">
        <v>13</v>
      </c>
      <c r="O903" s="37" t="s">
        <v>603</v>
      </c>
      <c r="P903" s="37" t="s">
        <v>13</v>
      </c>
      <c r="Q903" s="91"/>
      <c r="R903" s="95" t="s">
        <v>170</v>
      </c>
      <c r="S903" s="42" t="s">
        <v>1204</v>
      </c>
      <c r="T903" s="42" t="s">
        <v>1205</v>
      </c>
      <c r="U903" s="23" t="s">
        <v>1206</v>
      </c>
    </row>
    <row r="904" spans="1:21" x14ac:dyDescent="0.3">
      <c r="A904" s="4" t="str">
        <f>_xlfn.CONCAT(C904,"-",D904,"-",E904,"-",F904,"-",G904,"-",H904,"-",I904,"-",J904,"-",L904,"-",P904)</f>
        <v>NiN-3.0-V-A-M-LM-FK-W-KR-A</v>
      </c>
      <c r="B904" s="67" t="str">
        <f>_xlfn.CONCAT(H904,"-",L904,"_",P904)</f>
        <v>LM-KR_A</v>
      </c>
      <c r="C904" s="8" t="s">
        <v>7</v>
      </c>
      <c r="D904" s="9" t="s">
        <v>14</v>
      </c>
      <c r="E904" s="8" t="s">
        <v>0</v>
      </c>
      <c r="F904" s="11" t="s">
        <v>8</v>
      </c>
      <c r="G904" s="11" t="s">
        <v>55</v>
      </c>
      <c r="H904" s="11" t="s">
        <v>4094</v>
      </c>
      <c r="I904" s="11" t="s">
        <v>56</v>
      </c>
      <c r="J904" s="13" t="s">
        <v>13</v>
      </c>
      <c r="L904" s="13" t="s">
        <v>1486</v>
      </c>
      <c r="M904" s="13" t="s">
        <v>6139</v>
      </c>
      <c r="N904" s="13" t="s">
        <v>13</v>
      </c>
      <c r="O904" s="13" t="s">
        <v>603</v>
      </c>
      <c r="P904" s="13" t="s">
        <v>8</v>
      </c>
      <c r="Q904" s="13" t="s">
        <v>5822</v>
      </c>
      <c r="R904" s="13" t="s">
        <v>242</v>
      </c>
      <c r="S904" s="18" t="s">
        <v>81</v>
      </c>
      <c r="T904" s="18" t="s">
        <v>83</v>
      </c>
      <c r="U904" s="17"/>
    </row>
    <row r="905" spans="1:21" x14ac:dyDescent="0.3">
      <c r="A905" s="4" t="str">
        <f t="shared" ref="A905:A912" si="141">_xlfn.CONCAT(C905,"-",D905,"-",E905,"-",F905,"-",G905,"-",H905,"-",I905,"-",J905,"-",L905,"-",P905)</f>
        <v>NiN-3.0-V-A-M-LM-FK-W-KR-B</v>
      </c>
      <c r="B905" s="67" t="str">
        <f t="shared" ref="B905:B912" si="142">_xlfn.CONCAT(H905,"-",L905,"_",P905)</f>
        <v>LM-KR_B</v>
      </c>
      <c r="C905" s="8" t="s">
        <v>7</v>
      </c>
      <c r="D905" s="9" t="s">
        <v>14</v>
      </c>
      <c r="E905" s="8" t="s">
        <v>0</v>
      </c>
      <c r="F905" s="11" t="s">
        <v>8</v>
      </c>
      <c r="G905" s="11" t="s">
        <v>55</v>
      </c>
      <c r="H905" s="11" t="s">
        <v>4094</v>
      </c>
      <c r="I905" s="11" t="s">
        <v>56</v>
      </c>
      <c r="J905" s="13" t="s">
        <v>13</v>
      </c>
      <c r="L905" s="13" t="s">
        <v>1486</v>
      </c>
      <c r="M905" s="13" t="s">
        <v>6139</v>
      </c>
      <c r="N905" s="13" t="s">
        <v>13</v>
      </c>
      <c r="O905" s="13" t="s">
        <v>603</v>
      </c>
      <c r="P905" s="13" t="s">
        <v>36</v>
      </c>
      <c r="Q905" s="13" t="s">
        <v>5823</v>
      </c>
      <c r="R905" s="13" t="s">
        <v>242</v>
      </c>
      <c r="S905" s="18" t="s">
        <v>81</v>
      </c>
      <c r="T905" s="18" t="s">
        <v>83</v>
      </c>
      <c r="U905" s="17"/>
    </row>
    <row r="906" spans="1:21" x14ac:dyDescent="0.3">
      <c r="A906" s="4" t="str">
        <f t="shared" si="141"/>
        <v>NiN-3.0-V-A-M-LM-FK-W-KR-C</v>
      </c>
      <c r="B906" s="67" t="str">
        <f t="shared" si="142"/>
        <v>LM-KR_C</v>
      </c>
      <c r="C906" s="8" t="s">
        <v>7</v>
      </c>
      <c r="D906" s="9" t="s">
        <v>14</v>
      </c>
      <c r="E906" s="8" t="s">
        <v>0</v>
      </c>
      <c r="F906" s="11" t="s">
        <v>8</v>
      </c>
      <c r="G906" s="11" t="s">
        <v>55</v>
      </c>
      <c r="H906" s="11" t="s">
        <v>4094</v>
      </c>
      <c r="I906" s="11" t="s">
        <v>56</v>
      </c>
      <c r="J906" s="13" t="s">
        <v>13</v>
      </c>
      <c r="L906" s="13" t="s">
        <v>1486</v>
      </c>
      <c r="M906" s="13" t="s">
        <v>6139</v>
      </c>
      <c r="N906" s="13" t="s">
        <v>13</v>
      </c>
      <c r="O906" s="13" t="s">
        <v>603</v>
      </c>
      <c r="P906" s="13" t="s">
        <v>32</v>
      </c>
      <c r="Q906" s="13" t="s">
        <v>5828</v>
      </c>
      <c r="R906" s="13" t="s">
        <v>242</v>
      </c>
      <c r="S906" s="18" t="s">
        <v>81</v>
      </c>
      <c r="T906" s="18" t="s">
        <v>83</v>
      </c>
      <c r="U906" s="17"/>
    </row>
    <row r="907" spans="1:21" x14ac:dyDescent="0.3">
      <c r="A907" s="4" t="str">
        <f t="shared" si="141"/>
        <v>NiN-3.0-V-A-M-LM-FK-W-KR-D</v>
      </c>
      <c r="B907" s="67" t="str">
        <f t="shared" si="142"/>
        <v>LM-KR_D</v>
      </c>
      <c r="C907" s="8" t="s">
        <v>7</v>
      </c>
      <c r="D907" s="9" t="s">
        <v>14</v>
      </c>
      <c r="E907" s="8" t="s">
        <v>0</v>
      </c>
      <c r="F907" s="11" t="s">
        <v>8</v>
      </c>
      <c r="G907" s="11" t="s">
        <v>55</v>
      </c>
      <c r="H907" s="11" t="s">
        <v>4094</v>
      </c>
      <c r="I907" s="11" t="s">
        <v>56</v>
      </c>
      <c r="J907" s="13" t="s">
        <v>13</v>
      </c>
      <c r="L907" s="13" t="s">
        <v>1486</v>
      </c>
      <c r="M907" s="13" t="s">
        <v>6139</v>
      </c>
      <c r="N907" s="13" t="s">
        <v>13</v>
      </c>
      <c r="O907" s="13" t="s">
        <v>603</v>
      </c>
      <c r="P907" s="13" t="s">
        <v>114</v>
      </c>
      <c r="Q907" s="13" t="s">
        <v>5829</v>
      </c>
      <c r="R907" s="13" t="s">
        <v>242</v>
      </c>
      <c r="S907" s="18" t="s">
        <v>81</v>
      </c>
      <c r="T907" s="18" t="s">
        <v>83</v>
      </c>
      <c r="U907" s="17"/>
    </row>
    <row r="908" spans="1:21" x14ac:dyDescent="0.3">
      <c r="A908" s="4" t="str">
        <f t="shared" si="141"/>
        <v>NiN-3.0-V-A-M-LM-FK-W-KR-E</v>
      </c>
      <c r="B908" s="67" t="str">
        <f t="shared" si="142"/>
        <v>LM-KR_E</v>
      </c>
      <c r="C908" s="8" t="s">
        <v>7</v>
      </c>
      <c r="D908" s="9" t="s">
        <v>14</v>
      </c>
      <c r="E908" s="8" t="s">
        <v>0</v>
      </c>
      <c r="F908" s="11" t="s">
        <v>8</v>
      </c>
      <c r="G908" s="11" t="s">
        <v>55</v>
      </c>
      <c r="H908" s="11" t="s">
        <v>4094</v>
      </c>
      <c r="I908" s="11" t="s">
        <v>56</v>
      </c>
      <c r="J908" s="13" t="s">
        <v>13</v>
      </c>
      <c r="L908" s="13" t="s">
        <v>1486</v>
      </c>
      <c r="M908" s="13" t="s">
        <v>6139</v>
      </c>
      <c r="N908" s="13" t="s">
        <v>13</v>
      </c>
      <c r="O908" s="13" t="s">
        <v>603</v>
      </c>
      <c r="P908" s="13" t="s">
        <v>138</v>
      </c>
      <c r="Q908" s="13" t="s">
        <v>5830</v>
      </c>
      <c r="R908" s="13" t="s">
        <v>242</v>
      </c>
      <c r="S908" s="18" t="s">
        <v>81</v>
      </c>
      <c r="T908" s="18" t="s">
        <v>83</v>
      </c>
      <c r="U908" s="17"/>
    </row>
    <row r="909" spans="1:21" x14ac:dyDescent="0.3">
      <c r="A909" s="4" t="str">
        <f t="shared" si="141"/>
        <v>NiN-3.0-V-A-M-LM-FK-W-KR-F</v>
      </c>
      <c r="B909" s="67" t="str">
        <f t="shared" si="142"/>
        <v>LM-KR_F</v>
      </c>
      <c r="C909" s="8" t="s">
        <v>7</v>
      </c>
      <c r="D909" s="9" t="s">
        <v>14</v>
      </c>
      <c r="E909" s="8" t="s">
        <v>0</v>
      </c>
      <c r="F909" s="11" t="s">
        <v>8</v>
      </c>
      <c r="G909" s="11" t="s">
        <v>55</v>
      </c>
      <c r="H909" s="11" t="s">
        <v>4094</v>
      </c>
      <c r="I909" s="11" t="s">
        <v>56</v>
      </c>
      <c r="J909" s="13" t="s">
        <v>13</v>
      </c>
      <c r="L909" s="13" t="s">
        <v>1486</v>
      </c>
      <c r="M909" s="13" t="s">
        <v>6139</v>
      </c>
      <c r="N909" s="13" t="s">
        <v>13</v>
      </c>
      <c r="O909" s="13" t="s">
        <v>603</v>
      </c>
      <c r="P909" s="13" t="s">
        <v>121</v>
      </c>
      <c r="Q909" s="13" t="s">
        <v>5825</v>
      </c>
      <c r="R909" s="13" t="s">
        <v>242</v>
      </c>
      <c r="S909" s="18" t="s">
        <v>81</v>
      </c>
      <c r="T909" s="18" t="s">
        <v>83</v>
      </c>
      <c r="U909" s="17"/>
    </row>
    <row r="910" spans="1:21" x14ac:dyDescent="0.3">
      <c r="A910" s="4" t="str">
        <f t="shared" si="141"/>
        <v>NiN-3.0-V-A-M-LM-FK-W-KR-G</v>
      </c>
      <c r="B910" s="67" t="str">
        <f t="shared" si="142"/>
        <v>LM-KR_G</v>
      </c>
      <c r="C910" s="8" t="s">
        <v>7</v>
      </c>
      <c r="D910" s="9" t="s">
        <v>14</v>
      </c>
      <c r="E910" s="8" t="s">
        <v>0</v>
      </c>
      <c r="F910" s="11" t="s">
        <v>8</v>
      </c>
      <c r="G910" s="11" t="s">
        <v>55</v>
      </c>
      <c r="H910" s="11" t="s">
        <v>4094</v>
      </c>
      <c r="I910" s="11" t="s">
        <v>56</v>
      </c>
      <c r="J910" s="13" t="s">
        <v>13</v>
      </c>
      <c r="L910" s="13" t="s">
        <v>1486</v>
      </c>
      <c r="M910" s="13" t="s">
        <v>6139</v>
      </c>
      <c r="N910" s="13" t="s">
        <v>13</v>
      </c>
      <c r="O910" s="13" t="s">
        <v>603</v>
      </c>
      <c r="P910" s="13" t="s">
        <v>37</v>
      </c>
      <c r="Q910" s="13" t="s">
        <v>5824</v>
      </c>
      <c r="R910" s="13" t="s">
        <v>242</v>
      </c>
      <c r="S910" s="18" t="s">
        <v>81</v>
      </c>
      <c r="T910" s="18" t="s">
        <v>83</v>
      </c>
      <c r="U910" s="17"/>
    </row>
    <row r="911" spans="1:21" x14ac:dyDescent="0.3">
      <c r="A911" s="4" t="str">
        <f t="shared" si="141"/>
        <v>NiN-3.0-V-A-M-LM-FK-W-KR-H</v>
      </c>
      <c r="B911" s="67" t="str">
        <f t="shared" si="142"/>
        <v>LM-KR_H</v>
      </c>
      <c r="C911" s="8" t="s">
        <v>7</v>
      </c>
      <c r="D911" s="9" t="s">
        <v>14</v>
      </c>
      <c r="E911" s="8" t="s">
        <v>0</v>
      </c>
      <c r="F911" s="11" t="s">
        <v>8</v>
      </c>
      <c r="G911" s="11" t="s">
        <v>55</v>
      </c>
      <c r="H911" s="11" t="s">
        <v>4094</v>
      </c>
      <c r="I911" s="11" t="s">
        <v>56</v>
      </c>
      <c r="J911" s="13" t="s">
        <v>13</v>
      </c>
      <c r="L911" s="13" t="s">
        <v>1486</v>
      </c>
      <c r="M911" s="13" t="s">
        <v>6139</v>
      </c>
      <c r="N911" s="13" t="s">
        <v>13</v>
      </c>
      <c r="O911" s="13" t="s">
        <v>603</v>
      </c>
      <c r="P911" s="13" t="s">
        <v>170</v>
      </c>
      <c r="Q911" s="13" t="s">
        <v>5826</v>
      </c>
      <c r="R911" s="13" t="s">
        <v>242</v>
      </c>
      <c r="S911" s="18" t="s">
        <v>81</v>
      </c>
      <c r="T911" s="18" t="s">
        <v>83</v>
      </c>
      <c r="U911" s="17"/>
    </row>
    <row r="912" spans="1:21" x14ac:dyDescent="0.3">
      <c r="A912" s="4" t="str">
        <f t="shared" si="141"/>
        <v>NiN-3.0-V-A-M-LM-FK-W-KR-I</v>
      </c>
      <c r="B912" s="67" t="str">
        <f t="shared" si="142"/>
        <v>LM-KR_I</v>
      </c>
      <c r="C912" s="8" t="s">
        <v>7</v>
      </c>
      <c r="D912" s="9" t="s">
        <v>14</v>
      </c>
      <c r="E912" s="8" t="s">
        <v>0</v>
      </c>
      <c r="F912" s="11" t="s">
        <v>8</v>
      </c>
      <c r="G912" s="11" t="s">
        <v>55</v>
      </c>
      <c r="H912" s="11" t="s">
        <v>4094</v>
      </c>
      <c r="I912" s="11" t="s">
        <v>56</v>
      </c>
      <c r="J912" s="13" t="s">
        <v>13</v>
      </c>
      <c r="L912" s="13" t="s">
        <v>1486</v>
      </c>
      <c r="M912" s="13" t="s">
        <v>6139</v>
      </c>
      <c r="N912" s="13" t="s">
        <v>13</v>
      </c>
      <c r="O912" s="13" t="s">
        <v>603</v>
      </c>
      <c r="P912" s="13" t="s">
        <v>173</v>
      </c>
      <c r="Q912" s="13" t="s">
        <v>5842</v>
      </c>
      <c r="R912" s="13" t="s">
        <v>242</v>
      </c>
      <c r="S912" s="18" t="s">
        <v>81</v>
      </c>
      <c r="T912" s="18" t="s">
        <v>83</v>
      </c>
      <c r="U912" s="17"/>
    </row>
    <row r="913" spans="1:21" x14ac:dyDescent="0.3">
      <c r="A913" s="26" t="str">
        <f>_xlfn.CONCAT(C913,"-",D913,"-",E913,"-",F913,"-",G913,"-",H913,"-",I913,"-",J913,"-",L913,"-",P913)</f>
        <v>NiN-3.0-V-A-M-LM-FK-W-MK-W</v>
      </c>
      <c r="B913" s="27" t="str">
        <f>_xlfn.CONCAT(H913,"-",L913)</f>
        <v>LM-MK</v>
      </c>
      <c r="C913" s="30" t="s">
        <v>7</v>
      </c>
      <c r="D913" s="32" t="s">
        <v>14</v>
      </c>
      <c r="E913" s="30" t="s">
        <v>0</v>
      </c>
      <c r="F913" s="35" t="s">
        <v>8</v>
      </c>
      <c r="G913" s="35" t="s">
        <v>55</v>
      </c>
      <c r="H913" s="35" t="s">
        <v>4094</v>
      </c>
      <c r="I913" s="35" t="s">
        <v>56</v>
      </c>
      <c r="J913" s="37" t="s">
        <v>13</v>
      </c>
      <c r="K913" s="37"/>
      <c r="L913" s="37" t="s">
        <v>1142</v>
      </c>
      <c r="M913" s="37" t="s">
        <v>1143</v>
      </c>
      <c r="N913" s="37" t="s">
        <v>13</v>
      </c>
      <c r="O913" s="37" t="s">
        <v>603</v>
      </c>
      <c r="P913" s="37" t="s">
        <v>13</v>
      </c>
      <c r="Q913" s="91"/>
      <c r="R913" s="95" t="s">
        <v>170</v>
      </c>
      <c r="S913" s="42" t="s">
        <v>1204</v>
      </c>
      <c r="T913" s="42" t="s">
        <v>1205</v>
      </c>
      <c r="U913" s="23" t="s">
        <v>1206</v>
      </c>
    </row>
    <row r="914" spans="1:21" x14ac:dyDescent="0.3">
      <c r="A914" s="4" t="str">
        <f>_xlfn.CONCAT(C914,"-",D914,"-",E914,"-",F914,"-",G914,"-",H914,"-",I914,"-",J914,"-",L914,"-",P914)</f>
        <v>NiN-3.0-V-A-M-LM-FK-W-MK-A</v>
      </c>
      <c r="B914" s="67" t="str">
        <f>_xlfn.CONCAT(H914,"-",L914,"_",P914)</f>
        <v>LM-MK_A</v>
      </c>
      <c r="C914" s="8" t="s">
        <v>7</v>
      </c>
      <c r="D914" s="9" t="s">
        <v>14</v>
      </c>
      <c r="E914" s="8" t="s">
        <v>0</v>
      </c>
      <c r="F914" s="11" t="s">
        <v>8</v>
      </c>
      <c r="G914" s="11" t="s">
        <v>55</v>
      </c>
      <c r="H914" s="11" t="s">
        <v>4094</v>
      </c>
      <c r="I914" s="11" t="s">
        <v>56</v>
      </c>
      <c r="J914" s="13" t="s">
        <v>13</v>
      </c>
      <c r="L914" s="13" t="s">
        <v>1142</v>
      </c>
      <c r="M914" s="13" t="s">
        <v>1143</v>
      </c>
      <c r="N914" s="13" t="s">
        <v>13</v>
      </c>
      <c r="O914" s="13" t="s">
        <v>603</v>
      </c>
      <c r="P914" s="13" t="s">
        <v>8</v>
      </c>
      <c r="Q914" s="13" t="s">
        <v>1144</v>
      </c>
      <c r="R914" s="13" t="s">
        <v>242</v>
      </c>
      <c r="S914" s="18" t="s">
        <v>81</v>
      </c>
      <c r="T914" s="18" t="s">
        <v>83</v>
      </c>
      <c r="U914" s="17"/>
    </row>
    <row r="915" spans="1:21" x14ac:dyDescent="0.3">
      <c r="A915" s="4" t="str">
        <f t="shared" ref="A915:A923" si="143">_xlfn.CONCAT(C915,"-",D915,"-",E915,"-",F915,"-",G915,"-",H915,"-",I915,"-",J915,"-",L915,"-",P915)</f>
        <v>NiN-3.0-V-A-M-LM-FK-W-MK-B</v>
      </c>
      <c r="B915" s="67" t="str">
        <f t="shared" ref="B915:B921" si="144">_xlfn.CONCAT(H915,"-",L915,"_",P915)</f>
        <v>LM-MK_B</v>
      </c>
      <c r="C915" s="8" t="s">
        <v>7</v>
      </c>
      <c r="D915" s="9" t="s">
        <v>14</v>
      </c>
      <c r="E915" s="8" t="s">
        <v>0</v>
      </c>
      <c r="F915" s="11" t="s">
        <v>8</v>
      </c>
      <c r="G915" s="11" t="s">
        <v>55</v>
      </c>
      <c r="H915" s="11" t="s">
        <v>4094</v>
      </c>
      <c r="I915" s="11" t="s">
        <v>56</v>
      </c>
      <c r="J915" s="13" t="s">
        <v>13</v>
      </c>
      <c r="L915" s="13" t="s">
        <v>1142</v>
      </c>
      <c r="M915" s="13" t="s">
        <v>1143</v>
      </c>
      <c r="N915" s="13" t="s">
        <v>13</v>
      </c>
      <c r="O915" s="13" t="s">
        <v>603</v>
      </c>
      <c r="P915" s="13" t="s">
        <v>36</v>
      </c>
      <c r="Q915" s="13" t="s">
        <v>5884</v>
      </c>
      <c r="R915" s="13" t="s">
        <v>242</v>
      </c>
      <c r="S915" s="18" t="s">
        <v>81</v>
      </c>
      <c r="T915" s="18" t="s">
        <v>83</v>
      </c>
      <c r="U915" s="17"/>
    </row>
    <row r="916" spans="1:21" x14ac:dyDescent="0.3">
      <c r="A916" s="4" t="str">
        <f t="shared" si="143"/>
        <v>NiN-3.0-V-A-M-LM-FK-W-MK-C</v>
      </c>
      <c r="B916" s="67" t="str">
        <f t="shared" si="144"/>
        <v>LM-MK_C</v>
      </c>
      <c r="C916" s="8" t="s">
        <v>7</v>
      </c>
      <c r="D916" s="9" t="s">
        <v>14</v>
      </c>
      <c r="E916" s="8" t="s">
        <v>0</v>
      </c>
      <c r="F916" s="11" t="s">
        <v>8</v>
      </c>
      <c r="G916" s="11" t="s">
        <v>55</v>
      </c>
      <c r="H916" s="11" t="s">
        <v>4094</v>
      </c>
      <c r="I916" s="11" t="s">
        <v>56</v>
      </c>
      <c r="J916" s="13" t="s">
        <v>13</v>
      </c>
      <c r="L916" s="13" t="s">
        <v>1142</v>
      </c>
      <c r="M916" s="13" t="s">
        <v>1143</v>
      </c>
      <c r="N916" s="13" t="s">
        <v>13</v>
      </c>
      <c r="O916" s="13" t="s">
        <v>603</v>
      </c>
      <c r="P916" s="13" t="s">
        <v>32</v>
      </c>
      <c r="Q916" s="13" t="s">
        <v>1146</v>
      </c>
      <c r="R916" s="13" t="s">
        <v>242</v>
      </c>
      <c r="S916" s="18" t="s">
        <v>81</v>
      </c>
      <c r="T916" s="18" t="s">
        <v>83</v>
      </c>
      <c r="U916" s="17"/>
    </row>
    <row r="917" spans="1:21" x14ac:dyDescent="0.3">
      <c r="A917" s="4" t="str">
        <f t="shared" si="143"/>
        <v>NiN-3.0-V-A-M-LM-FK-W-MK-D</v>
      </c>
      <c r="B917" s="67" t="str">
        <f t="shared" si="144"/>
        <v>LM-MK_D</v>
      </c>
      <c r="C917" s="8" t="s">
        <v>7</v>
      </c>
      <c r="D917" s="9" t="s">
        <v>14</v>
      </c>
      <c r="E917" s="8" t="s">
        <v>0</v>
      </c>
      <c r="F917" s="11" t="s">
        <v>8</v>
      </c>
      <c r="G917" s="11" t="s">
        <v>55</v>
      </c>
      <c r="H917" s="11" t="s">
        <v>4094</v>
      </c>
      <c r="I917" s="11" t="s">
        <v>56</v>
      </c>
      <c r="J917" s="13" t="s">
        <v>13</v>
      </c>
      <c r="L917" s="13" t="s">
        <v>1142</v>
      </c>
      <c r="M917" s="13" t="s">
        <v>1143</v>
      </c>
      <c r="N917" s="13" t="s">
        <v>13</v>
      </c>
      <c r="O917" s="13" t="s">
        <v>603</v>
      </c>
      <c r="P917" s="13" t="s">
        <v>114</v>
      </c>
      <c r="Q917" s="13" t="s">
        <v>1147</v>
      </c>
      <c r="R917" s="13" t="s">
        <v>242</v>
      </c>
      <c r="S917" s="18" t="s">
        <v>81</v>
      </c>
      <c r="T917" s="18" t="s">
        <v>83</v>
      </c>
      <c r="U917" s="17"/>
    </row>
    <row r="918" spans="1:21" x14ac:dyDescent="0.3">
      <c r="A918" s="4" t="str">
        <f t="shared" si="143"/>
        <v>NiN-3.0-V-A-M-LM-FK-W-MK-E</v>
      </c>
      <c r="B918" s="67" t="str">
        <f t="shared" si="144"/>
        <v>LM-MK_E</v>
      </c>
      <c r="C918" s="8" t="s">
        <v>7</v>
      </c>
      <c r="D918" s="9" t="s">
        <v>14</v>
      </c>
      <c r="E918" s="8" t="s">
        <v>0</v>
      </c>
      <c r="F918" s="11" t="s">
        <v>8</v>
      </c>
      <c r="G918" s="11" t="s">
        <v>55</v>
      </c>
      <c r="H918" s="11" t="s">
        <v>4094</v>
      </c>
      <c r="I918" s="11" t="s">
        <v>56</v>
      </c>
      <c r="J918" s="13" t="s">
        <v>13</v>
      </c>
      <c r="L918" s="13" t="s">
        <v>1142</v>
      </c>
      <c r="M918" s="13" t="s">
        <v>1143</v>
      </c>
      <c r="N918" s="13" t="s">
        <v>13</v>
      </c>
      <c r="O918" s="13" t="s">
        <v>603</v>
      </c>
      <c r="P918" s="13" t="s">
        <v>138</v>
      </c>
      <c r="Q918" s="13" t="s">
        <v>1148</v>
      </c>
      <c r="R918" s="13" t="s">
        <v>242</v>
      </c>
      <c r="S918" s="18" t="s">
        <v>81</v>
      </c>
      <c r="T918" s="18" t="s">
        <v>83</v>
      </c>
      <c r="U918" s="17"/>
    </row>
    <row r="919" spans="1:21" x14ac:dyDescent="0.3">
      <c r="A919" s="4" t="str">
        <f t="shared" si="143"/>
        <v>NiN-3.0-V-A-M-LM-FK-W-MK-F</v>
      </c>
      <c r="B919" s="67" t="str">
        <f t="shared" si="144"/>
        <v>LM-MK_F</v>
      </c>
      <c r="C919" s="8" t="s">
        <v>7</v>
      </c>
      <c r="D919" s="9" t="s">
        <v>14</v>
      </c>
      <c r="E919" s="8" t="s">
        <v>0</v>
      </c>
      <c r="F919" s="11" t="s">
        <v>8</v>
      </c>
      <c r="G919" s="11" t="s">
        <v>55</v>
      </c>
      <c r="H919" s="11" t="s">
        <v>4094</v>
      </c>
      <c r="I919" s="11" t="s">
        <v>56</v>
      </c>
      <c r="J919" s="13" t="s">
        <v>13</v>
      </c>
      <c r="L919" s="13" t="s">
        <v>1142</v>
      </c>
      <c r="M919" s="13" t="s">
        <v>1143</v>
      </c>
      <c r="N919" s="13" t="s">
        <v>13</v>
      </c>
      <c r="O919" s="13" t="s">
        <v>603</v>
      </c>
      <c r="P919" s="13" t="s">
        <v>121</v>
      </c>
      <c r="Q919" s="13" t="s">
        <v>1149</v>
      </c>
      <c r="R919" s="13" t="s">
        <v>242</v>
      </c>
      <c r="S919" s="18" t="s">
        <v>81</v>
      </c>
      <c r="T919" s="18" t="s">
        <v>83</v>
      </c>
      <c r="U919" s="17"/>
    </row>
    <row r="920" spans="1:21" x14ac:dyDescent="0.3">
      <c r="A920" s="4" t="str">
        <f t="shared" si="143"/>
        <v>NiN-3.0-V-A-M-LM-FK-W-MK-G</v>
      </c>
      <c r="B920" s="67" t="str">
        <f t="shared" si="144"/>
        <v>LM-MK_G</v>
      </c>
      <c r="C920" s="8" t="s">
        <v>7</v>
      </c>
      <c r="D920" s="9" t="s">
        <v>14</v>
      </c>
      <c r="E920" s="8" t="s">
        <v>0</v>
      </c>
      <c r="F920" s="11" t="s">
        <v>8</v>
      </c>
      <c r="G920" s="11" t="s">
        <v>55</v>
      </c>
      <c r="H920" s="11" t="s">
        <v>4094</v>
      </c>
      <c r="I920" s="11" t="s">
        <v>56</v>
      </c>
      <c r="J920" s="13" t="s">
        <v>13</v>
      </c>
      <c r="L920" s="13" t="s">
        <v>1142</v>
      </c>
      <c r="M920" s="13" t="s">
        <v>1143</v>
      </c>
      <c r="N920" s="13" t="s">
        <v>13</v>
      </c>
      <c r="O920" s="13" t="s">
        <v>603</v>
      </c>
      <c r="P920" s="13" t="s">
        <v>37</v>
      </c>
      <c r="Q920" s="13" t="s">
        <v>1150</v>
      </c>
      <c r="R920" s="13" t="s">
        <v>242</v>
      </c>
      <c r="S920" s="18" t="s">
        <v>81</v>
      </c>
      <c r="T920" s="18" t="s">
        <v>83</v>
      </c>
      <c r="U920" s="17"/>
    </row>
    <row r="921" spans="1:21" x14ac:dyDescent="0.3">
      <c r="A921" s="4" t="str">
        <f t="shared" si="143"/>
        <v>NiN-3.0-V-A-M-LM-FK-W-MK-H</v>
      </c>
      <c r="B921" s="67" t="str">
        <f t="shared" si="144"/>
        <v>LM-MK_H</v>
      </c>
      <c r="C921" s="8" t="s">
        <v>7</v>
      </c>
      <c r="D921" s="9" t="s">
        <v>14</v>
      </c>
      <c r="E921" s="8" t="s">
        <v>0</v>
      </c>
      <c r="F921" s="11" t="s">
        <v>8</v>
      </c>
      <c r="G921" s="11" t="s">
        <v>55</v>
      </c>
      <c r="H921" s="11" t="s">
        <v>4094</v>
      </c>
      <c r="I921" s="11" t="s">
        <v>56</v>
      </c>
      <c r="J921" s="13" t="s">
        <v>13</v>
      </c>
      <c r="L921" s="13" t="s">
        <v>1142</v>
      </c>
      <c r="M921" s="13" t="s">
        <v>1143</v>
      </c>
      <c r="N921" s="13" t="s">
        <v>13</v>
      </c>
      <c r="O921" s="13" t="s">
        <v>603</v>
      </c>
      <c r="P921" s="13" t="s">
        <v>170</v>
      </c>
      <c r="Q921" s="13" t="s">
        <v>1151</v>
      </c>
      <c r="R921" s="13" t="s">
        <v>242</v>
      </c>
      <c r="S921" s="18" t="s">
        <v>81</v>
      </c>
      <c r="T921" s="18" t="s">
        <v>83</v>
      </c>
      <c r="U921" s="17"/>
    </row>
    <row r="922" spans="1:21" x14ac:dyDescent="0.3">
      <c r="A922" s="26" t="str">
        <f t="shared" si="143"/>
        <v>NiN-3.0-V-A-M-LM-FK-W-MT-W</v>
      </c>
      <c r="B922" s="27" t="str">
        <f>_xlfn.CONCAT(H922,"-",L922)</f>
        <v>LM-MT</v>
      </c>
      <c r="C922" s="30" t="s">
        <v>7</v>
      </c>
      <c r="D922" s="32" t="s">
        <v>14</v>
      </c>
      <c r="E922" s="30" t="s">
        <v>0</v>
      </c>
      <c r="F922" s="35" t="s">
        <v>8</v>
      </c>
      <c r="G922" s="35" t="s">
        <v>55</v>
      </c>
      <c r="H922" s="35" t="s">
        <v>4094</v>
      </c>
      <c r="I922" s="35" t="s">
        <v>56</v>
      </c>
      <c r="J922" s="37" t="s">
        <v>13</v>
      </c>
      <c r="K922" s="37"/>
      <c r="L922" s="37" t="s">
        <v>1154</v>
      </c>
      <c r="M922" s="37" t="s">
        <v>1155</v>
      </c>
      <c r="N922" s="37" t="s">
        <v>13</v>
      </c>
      <c r="O922" s="37" t="s">
        <v>603</v>
      </c>
      <c r="P922" s="37" t="s">
        <v>13</v>
      </c>
      <c r="Q922" s="91"/>
      <c r="R922" s="95" t="s">
        <v>1309</v>
      </c>
      <c r="S922" s="42"/>
      <c r="T922" s="42"/>
      <c r="U922" s="23" t="s">
        <v>1207</v>
      </c>
    </row>
    <row r="923" spans="1:21" x14ac:dyDescent="0.3">
      <c r="A923" s="4" t="str">
        <f t="shared" si="143"/>
        <v>NiN-3.0-V-A-M-LM-FK-W-MT-A</v>
      </c>
      <c r="B923" s="67" t="str">
        <f>_xlfn.CONCAT(H923,"-",L923,"_",P923)</f>
        <v>LM-MT_A</v>
      </c>
      <c r="C923" s="8" t="s">
        <v>7</v>
      </c>
      <c r="D923" s="9" t="s">
        <v>14</v>
      </c>
      <c r="E923" s="8" t="s">
        <v>0</v>
      </c>
      <c r="F923" s="11" t="s">
        <v>8</v>
      </c>
      <c r="G923" s="11" t="s">
        <v>55</v>
      </c>
      <c r="H923" s="11" t="s">
        <v>4094</v>
      </c>
      <c r="I923" s="11" t="s">
        <v>56</v>
      </c>
      <c r="J923" s="13" t="s">
        <v>13</v>
      </c>
      <c r="L923" s="13" t="s">
        <v>1154</v>
      </c>
      <c r="M923" s="13" t="s">
        <v>1155</v>
      </c>
      <c r="N923" s="13" t="s">
        <v>13</v>
      </c>
      <c r="O923" s="13" t="s">
        <v>603</v>
      </c>
      <c r="P923" s="13" t="s">
        <v>8</v>
      </c>
      <c r="Q923" s="13" t="s">
        <v>1157</v>
      </c>
      <c r="R923" s="13" t="s">
        <v>242</v>
      </c>
      <c r="S923" s="18" t="s">
        <v>1158</v>
      </c>
      <c r="T923" s="93" t="s">
        <v>52</v>
      </c>
      <c r="U923" s="17" t="s">
        <v>1171</v>
      </c>
    </row>
    <row r="924" spans="1:21" x14ac:dyDescent="0.3">
      <c r="A924" s="4" t="str">
        <f t="shared" ref="A924:A943" si="145">_xlfn.CONCAT(C924,"-",D924,"-",E924,"-",F924,"-",G924,"-",H924,"-",I924,"-",J924,"-",L924,"-",P924)</f>
        <v>NiN-3.0-V-A-M-LM-FK-W-MT-B</v>
      </c>
      <c r="B924" s="67" t="str">
        <f t="shared" ref="B924:B936" si="146">_xlfn.CONCAT(H924,"-",L924,"_",P924)</f>
        <v>LM-MT_B</v>
      </c>
      <c r="C924" s="8" t="s">
        <v>7</v>
      </c>
      <c r="D924" s="9" t="s">
        <v>14</v>
      </c>
      <c r="E924" s="8" t="s">
        <v>0</v>
      </c>
      <c r="F924" s="11" t="s">
        <v>8</v>
      </c>
      <c r="G924" s="11" t="s">
        <v>55</v>
      </c>
      <c r="H924" s="11" t="s">
        <v>4094</v>
      </c>
      <c r="I924" s="11" t="s">
        <v>56</v>
      </c>
      <c r="J924" s="13" t="s">
        <v>13</v>
      </c>
      <c r="L924" s="13" t="s">
        <v>1154</v>
      </c>
      <c r="M924" s="13" t="s">
        <v>1155</v>
      </c>
      <c r="N924" s="13" t="s">
        <v>13</v>
      </c>
      <c r="O924" s="13" t="s">
        <v>603</v>
      </c>
      <c r="P924" s="13" t="s">
        <v>36</v>
      </c>
      <c r="Q924" s="13" t="s">
        <v>1159</v>
      </c>
      <c r="R924" s="13" t="s">
        <v>242</v>
      </c>
      <c r="S924" s="18" t="s">
        <v>1158</v>
      </c>
      <c r="T924" s="93" t="s">
        <v>264</v>
      </c>
      <c r="U924" s="17" t="s">
        <v>1176</v>
      </c>
    </row>
    <row r="925" spans="1:21" x14ac:dyDescent="0.3">
      <c r="A925" s="4" t="str">
        <f t="shared" si="145"/>
        <v>NiN-3.0-V-A-M-LM-FK-W-MT-C</v>
      </c>
      <c r="B925" s="67" t="str">
        <f t="shared" si="146"/>
        <v>LM-MT_C</v>
      </c>
      <c r="C925" s="8" t="s">
        <v>7</v>
      </c>
      <c r="D925" s="9" t="s">
        <v>14</v>
      </c>
      <c r="E925" s="8" t="s">
        <v>0</v>
      </c>
      <c r="F925" s="11" t="s">
        <v>8</v>
      </c>
      <c r="G925" s="11" t="s">
        <v>55</v>
      </c>
      <c r="H925" s="11" t="s">
        <v>4094</v>
      </c>
      <c r="I925" s="11" t="s">
        <v>56</v>
      </c>
      <c r="J925" s="13" t="s">
        <v>13</v>
      </c>
      <c r="L925" s="13" t="s">
        <v>1154</v>
      </c>
      <c r="M925" s="13" t="s">
        <v>1155</v>
      </c>
      <c r="N925" s="13" t="s">
        <v>13</v>
      </c>
      <c r="O925" s="13" t="s">
        <v>603</v>
      </c>
      <c r="P925" s="13" t="s">
        <v>32</v>
      </c>
      <c r="Q925" s="13" t="s">
        <v>1169</v>
      </c>
      <c r="R925" s="13" t="s">
        <v>242</v>
      </c>
      <c r="S925" s="18" t="s">
        <v>1158</v>
      </c>
      <c r="T925" s="93" t="s">
        <v>265</v>
      </c>
      <c r="U925" s="17" t="s">
        <v>1176</v>
      </c>
    </row>
    <row r="926" spans="1:21" x14ac:dyDescent="0.3">
      <c r="A926" s="4" t="str">
        <f t="shared" si="145"/>
        <v>NiN-3.0-V-A-M-LM-FK-W-MT-D</v>
      </c>
      <c r="B926" s="67" t="str">
        <f t="shared" si="146"/>
        <v>LM-MT_D</v>
      </c>
      <c r="C926" s="8" t="s">
        <v>7</v>
      </c>
      <c r="D926" s="9" t="s">
        <v>14</v>
      </c>
      <c r="E926" s="8" t="s">
        <v>0</v>
      </c>
      <c r="F926" s="11" t="s">
        <v>8</v>
      </c>
      <c r="G926" s="11" t="s">
        <v>55</v>
      </c>
      <c r="H926" s="11" t="s">
        <v>4094</v>
      </c>
      <c r="I926" s="11" t="s">
        <v>56</v>
      </c>
      <c r="J926" s="13" t="s">
        <v>13</v>
      </c>
      <c r="L926" s="13" t="s">
        <v>1154</v>
      </c>
      <c r="M926" s="13" t="s">
        <v>1155</v>
      </c>
      <c r="N926" s="13" t="s">
        <v>13</v>
      </c>
      <c r="O926" s="13" t="s">
        <v>603</v>
      </c>
      <c r="P926" s="13" t="s">
        <v>114</v>
      </c>
      <c r="Q926" s="13" t="s">
        <v>1170</v>
      </c>
      <c r="R926" s="13" t="s">
        <v>242</v>
      </c>
      <c r="S926" s="18" t="s">
        <v>1158</v>
      </c>
      <c r="T926" s="93" t="s">
        <v>265</v>
      </c>
      <c r="U926" s="17" t="s">
        <v>1176</v>
      </c>
    </row>
    <row r="927" spans="1:21" x14ac:dyDescent="0.3">
      <c r="A927" s="4" t="str">
        <f t="shared" si="145"/>
        <v>NiN-3.0-V-A-M-LM-FK-W-MT-E</v>
      </c>
      <c r="B927" s="67" t="str">
        <f t="shared" si="146"/>
        <v>LM-MT_E</v>
      </c>
      <c r="C927" s="8" t="s">
        <v>7</v>
      </c>
      <c r="D927" s="9" t="s">
        <v>14</v>
      </c>
      <c r="E927" s="8" t="s">
        <v>0</v>
      </c>
      <c r="F927" s="11" t="s">
        <v>8</v>
      </c>
      <c r="G927" s="11" t="s">
        <v>55</v>
      </c>
      <c r="H927" s="11" t="s">
        <v>4094</v>
      </c>
      <c r="I927" s="11" t="s">
        <v>56</v>
      </c>
      <c r="J927" s="13" t="s">
        <v>13</v>
      </c>
      <c r="L927" s="13" t="s">
        <v>1154</v>
      </c>
      <c r="M927" s="13" t="s">
        <v>1155</v>
      </c>
      <c r="N927" s="13" t="s">
        <v>13</v>
      </c>
      <c r="O927" s="13" t="s">
        <v>603</v>
      </c>
      <c r="P927" s="13" t="s">
        <v>138</v>
      </c>
      <c r="Q927" s="13" t="s">
        <v>1160</v>
      </c>
      <c r="R927" s="13" t="s">
        <v>242</v>
      </c>
      <c r="S927" s="18" t="s">
        <v>1172</v>
      </c>
      <c r="T927" s="93" t="s">
        <v>16</v>
      </c>
      <c r="U927" s="17" t="s">
        <v>1174</v>
      </c>
    </row>
    <row r="928" spans="1:21" x14ac:dyDescent="0.3">
      <c r="A928" s="4" t="str">
        <f t="shared" si="145"/>
        <v>NiN-3.0-V-A-M-LM-FK-W-MT-F</v>
      </c>
      <c r="B928" s="67" t="str">
        <f t="shared" si="146"/>
        <v>LM-MT_F</v>
      </c>
      <c r="C928" s="8" t="s">
        <v>7</v>
      </c>
      <c r="D928" s="9" t="s">
        <v>14</v>
      </c>
      <c r="E928" s="8" t="s">
        <v>0</v>
      </c>
      <c r="F928" s="11" t="s">
        <v>8</v>
      </c>
      <c r="G928" s="11" t="s">
        <v>55</v>
      </c>
      <c r="H928" s="11" t="s">
        <v>4094</v>
      </c>
      <c r="I928" s="11" t="s">
        <v>56</v>
      </c>
      <c r="J928" s="13" t="s">
        <v>13</v>
      </c>
      <c r="L928" s="13" t="s">
        <v>1154</v>
      </c>
      <c r="M928" s="13" t="s">
        <v>1155</v>
      </c>
      <c r="N928" s="13" t="s">
        <v>13</v>
      </c>
      <c r="O928" s="13" t="s">
        <v>603</v>
      </c>
      <c r="P928" s="13" t="s">
        <v>121</v>
      </c>
      <c r="Q928" s="13" t="s">
        <v>1161</v>
      </c>
      <c r="R928" s="13" t="s">
        <v>242</v>
      </c>
      <c r="S928" s="18" t="s">
        <v>1173</v>
      </c>
      <c r="T928" s="93" t="s">
        <v>265</v>
      </c>
      <c r="U928" s="17" t="s">
        <v>1175</v>
      </c>
    </row>
    <row r="929" spans="1:21" x14ac:dyDescent="0.3">
      <c r="A929" s="4" t="str">
        <f t="shared" si="145"/>
        <v>NiN-3.0-V-A-M-LM-FK-W-MT-G</v>
      </c>
      <c r="B929" s="67" t="str">
        <f t="shared" si="146"/>
        <v>LM-MT_G</v>
      </c>
      <c r="C929" s="8" t="s">
        <v>7</v>
      </c>
      <c r="D929" s="9" t="s">
        <v>14</v>
      </c>
      <c r="E929" s="8" t="s">
        <v>0</v>
      </c>
      <c r="F929" s="11" t="s">
        <v>8</v>
      </c>
      <c r="G929" s="11" t="s">
        <v>55</v>
      </c>
      <c r="H929" s="11" t="s">
        <v>4094</v>
      </c>
      <c r="I929" s="11" t="s">
        <v>56</v>
      </c>
      <c r="J929" s="13" t="s">
        <v>13</v>
      </c>
      <c r="L929" s="13" t="s">
        <v>1154</v>
      </c>
      <c r="M929" s="13" t="s">
        <v>1155</v>
      </c>
      <c r="N929" s="13" t="s">
        <v>13</v>
      </c>
      <c r="O929" s="13" t="s">
        <v>603</v>
      </c>
      <c r="P929" s="13" t="s">
        <v>37</v>
      </c>
      <c r="Q929" s="13" t="s">
        <v>1162</v>
      </c>
      <c r="R929" s="13" t="s">
        <v>242</v>
      </c>
      <c r="S929" s="18" t="s">
        <v>1173</v>
      </c>
      <c r="T929" s="93" t="s">
        <v>264</v>
      </c>
      <c r="U929" s="17" t="s">
        <v>1176</v>
      </c>
    </row>
    <row r="930" spans="1:21" x14ac:dyDescent="0.3">
      <c r="A930" s="4" t="str">
        <f t="shared" si="145"/>
        <v>NiN-3.0-V-A-M-LM-FK-W-MT-H</v>
      </c>
      <c r="B930" s="67" t="str">
        <f t="shared" si="146"/>
        <v>LM-MT_H</v>
      </c>
      <c r="C930" s="8" t="s">
        <v>7</v>
      </c>
      <c r="D930" s="9" t="s">
        <v>14</v>
      </c>
      <c r="E930" s="8" t="s">
        <v>0</v>
      </c>
      <c r="F930" s="11" t="s">
        <v>8</v>
      </c>
      <c r="G930" s="11" t="s">
        <v>55</v>
      </c>
      <c r="H930" s="11" t="s">
        <v>4094</v>
      </c>
      <c r="I930" s="11" t="s">
        <v>56</v>
      </c>
      <c r="J930" s="13" t="s">
        <v>13</v>
      </c>
      <c r="L930" s="13" t="s">
        <v>1154</v>
      </c>
      <c r="M930" s="13" t="s">
        <v>1155</v>
      </c>
      <c r="N930" s="13" t="s">
        <v>13</v>
      </c>
      <c r="O930" s="13" t="s">
        <v>603</v>
      </c>
      <c r="P930" s="13" t="s">
        <v>170</v>
      </c>
      <c r="Q930" s="13" t="s">
        <v>1163</v>
      </c>
      <c r="R930" s="13" t="s">
        <v>242</v>
      </c>
      <c r="S930" s="18" t="s">
        <v>1173</v>
      </c>
      <c r="T930" s="93" t="s">
        <v>264</v>
      </c>
      <c r="U930" s="17" t="s">
        <v>1176</v>
      </c>
    </row>
    <row r="931" spans="1:21" x14ac:dyDescent="0.3">
      <c r="A931" s="4" t="str">
        <f t="shared" si="145"/>
        <v>NiN-3.0-V-A-M-LM-FK-W-MT-I</v>
      </c>
      <c r="B931" s="67" t="str">
        <f t="shared" si="146"/>
        <v>LM-MT_I</v>
      </c>
      <c r="C931" s="8" t="s">
        <v>7</v>
      </c>
      <c r="D931" s="9" t="s">
        <v>14</v>
      </c>
      <c r="E931" s="8" t="s">
        <v>0</v>
      </c>
      <c r="F931" s="11" t="s">
        <v>8</v>
      </c>
      <c r="G931" s="11" t="s">
        <v>55</v>
      </c>
      <c r="H931" s="11" t="s">
        <v>4094</v>
      </c>
      <c r="I931" s="11" t="s">
        <v>56</v>
      </c>
      <c r="J931" s="13" t="s">
        <v>13</v>
      </c>
      <c r="L931" s="13" t="s">
        <v>1154</v>
      </c>
      <c r="M931" s="13" t="s">
        <v>1155</v>
      </c>
      <c r="N931" s="13" t="s">
        <v>13</v>
      </c>
      <c r="O931" s="13" t="s">
        <v>603</v>
      </c>
      <c r="P931" s="13" t="s">
        <v>173</v>
      </c>
      <c r="Q931" s="13" t="s">
        <v>1164</v>
      </c>
      <c r="R931" s="13" t="s">
        <v>242</v>
      </c>
      <c r="S931" s="18" t="s">
        <v>1173</v>
      </c>
      <c r="T931" s="93" t="s">
        <v>264</v>
      </c>
      <c r="U931" s="17" t="s">
        <v>1176</v>
      </c>
    </row>
    <row r="932" spans="1:21" x14ac:dyDescent="0.3">
      <c r="A932" s="4" t="str">
        <f t="shared" si="145"/>
        <v>NiN-3.0-V-A-M-LM-FK-W-MT-J</v>
      </c>
      <c r="B932" s="67" t="str">
        <f t="shared" si="146"/>
        <v>LM-MT_J</v>
      </c>
      <c r="C932" s="8" t="s">
        <v>7</v>
      </c>
      <c r="D932" s="9" t="s">
        <v>14</v>
      </c>
      <c r="E932" s="8" t="s">
        <v>0</v>
      </c>
      <c r="F932" s="11" t="s">
        <v>8</v>
      </c>
      <c r="G932" s="11" t="s">
        <v>55</v>
      </c>
      <c r="H932" s="11" t="s">
        <v>4094</v>
      </c>
      <c r="I932" s="11" t="s">
        <v>56</v>
      </c>
      <c r="J932" s="13" t="s">
        <v>13</v>
      </c>
      <c r="L932" s="13" t="s">
        <v>1154</v>
      </c>
      <c r="M932" s="13" t="s">
        <v>1155</v>
      </c>
      <c r="N932" s="13" t="s">
        <v>13</v>
      </c>
      <c r="O932" s="13" t="s">
        <v>603</v>
      </c>
      <c r="P932" s="13" t="s">
        <v>187</v>
      </c>
      <c r="Q932" s="13" t="s">
        <v>1165</v>
      </c>
      <c r="R932" s="13" t="s">
        <v>242</v>
      </c>
      <c r="S932" s="18" t="s">
        <v>1173</v>
      </c>
      <c r="T932" s="93" t="s">
        <v>265</v>
      </c>
      <c r="U932" s="17" t="s">
        <v>1176</v>
      </c>
    </row>
    <row r="933" spans="1:21" x14ac:dyDescent="0.3">
      <c r="A933" s="4" t="str">
        <f t="shared" si="145"/>
        <v>NiN-3.0-V-A-M-LM-FK-W-MT-K</v>
      </c>
      <c r="B933" s="67" t="str">
        <f t="shared" si="146"/>
        <v>LM-MT_K</v>
      </c>
      <c r="C933" s="8" t="s">
        <v>7</v>
      </c>
      <c r="D933" s="9" t="s">
        <v>14</v>
      </c>
      <c r="E933" s="8" t="s">
        <v>0</v>
      </c>
      <c r="F933" s="11" t="s">
        <v>8</v>
      </c>
      <c r="G933" s="11" t="s">
        <v>55</v>
      </c>
      <c r="H933" s="11" t="s">
        <v>4094</v>
      </c>
      <c r="I933" s="11" t="s">
        <v>56</v>
      </c>
      <c r="J933" s="13" t="s">
        <v>13</v>
      </c>
      <c r="L933" s="13" t="s">
        <v>1154</v>
      </c>
      <c r="M933" s="13" t="s">
        <v>1155</v>
      </c>
      <c r="N933" s="13" t="s">
        <v>13</v>
      </c>
      <c r="O933" s="13" t="s">
        <v>603</v>
      </c>
      <c r="P933" s="13" t="s">
        <v>119</v>
      </c>
      <c r="Q933" s="13" t="s">
        <v>1166</v>
      </c>
      <c r="R933" s="13" t="s">
        <v>242</v>
      </c>
      <c r="S933" s="18" t="s">
        <v>1168</v>
      </c>
      <c r="T933" s="93" t="s">
        <v>265</v>
      </c>
      <c r="U933" s="17" t="s">
        <v>1179</v>
      </c>
    </row>
    <row r="934" spans="1:21" x14ac:dyDescent="0.3">
      <c r="A934" s="4" t="str">
        <f t="shared" si="145"/>
        <v>NiN-3.0-V-A-M-LM-FK-W-MT-L</v>
      </c>
      <c r="B934" s="67" t="str">
        <f t="shared" si="146"/>
        <v>LM-MT_L</v>
      </c>
      <c r="C934" s="8" t="s">
        <v>7</v>
      </c>
      <c r="D934" s="9" t="s">
        <v>14</v>
      </c>
      <c r="E934" s="8" t="s">
        <v>0</v>
      </c>
      <c r="F934" s="11" t="s">
        <v>8</v>
      </c>
      <c r="G934" s="11" t="s">
        <v>55</v>
      </c>
      <c r="H934" s="11" t="s">
        <v>4094</v>
      </c>
      <c r="I934" s="11" t="s">
        <v>56</v>
      </c>
      <c r="J934" s="13" t="s">
        <v>13</v>
      </c>
      <c r="L934" s="13" t="s">
        <v>1154</v>
      </c>
      <c r="M934" s="13" t="s">
        <v>1155</v>
      </c>
      <c r="N934" s="13" t="s">
        <v>13</v>
      </c>
      <c r="O934" s="13" t="s">
        <v>603</v>
      </c>
      <c r="P934" s="13" t="s">
        <v>190</v>
      </c>
      <c r="Q934" s="13" t="s">
        <v>1177</v>
      </c>
      <c r="R934" s="13" t="s">
        <v>242</v>
      </c>
      <c r="S934" s="18" t="s">
        <v>1168</v>
      </c>
      <c r="T934" s="93" t="s">
        <v>265</v>
      </c>
      <c r="U934" s="17" t="s">
        <v>1176</v>
      </c>
    </row>
    <row r="935" spans="1:21" x14ac:dyDescent="0.3">
      <c r="A935" s="4" t="str">
        <f t="shared" si="145"/>
        <v>NiN-3.0-V-A-M-LM-FK-W-MT-M</v>
      </c>
      <c r="B935" s="67" t="str">
        <f t="shared" si="146"/>
        <v>LM-MT_M</v>
      </c>
      <c r="C935" s="8" t="s">
        <v>7</v>
      </c>
      <c r="D935" s="9" t="s">
        <v>14</v>
      </c>
      <c r="E935" s="8" t="s">
        <v>0</v>
      </c>
      <c r="F935" s="11" t="s">
        <v>8</v>
      </c>
      <c r="G935" s="11" t="s">
        <v>55</v>
      </c>
      <c r="H935" s="11" t="s">
        <v>4094</v>
      </c>
      <c r="I935" s="11" t="s">
        <v>56</v>
      </c>
      <c r="J935" s="13" t="s">
        <v>13</v>
      </c>
      <c r="L935" s="13" t="s">
        <v>1154</v>
      </c>
      <c r="M935" s="13" t="s">
        <v>1155</v>
      </c>
      <c r="N935" s="13" t="s">
        <v>13</v>
      </c>
      <c r="O935" s="13" t="s">
        <v>603</v>
      </c>
      <c r="P935" s="13" t="s">
        <v>55</v>
      </c>
      <c r="Q935" s="13" t="s">
        <v>1178</v>
      </c>
      <c r="R935" s="13" t="s">
        <v>242</v>
      </c>
      <c r="S935" s="18" t="s">
        <v>1168</v>
      </c>
      <c r="T935" s="93" t="s">
        <v>52</v>
      </c>
      <c r="U935" s="17" t="s">
        <v>1176</v>
      </c>
    </row>
    <row r="936" spans="1:21" x14ac:dyDescent="0.3">
      <c r="A936" s="4" t="str">
        <f t="shared" si="145"/>
        <v>NiN-3.0-V-A-M-LM-FK-W-MT-N</v>
      </c>
      <c r="B936" s="67" t="str">
        <f t="shared" si="146"/>
        <v>LM-MT_N</v>
      </c>
      <c r="C936" s="8" t="s">
        <v>7</v>
      </c>
      <c r="D936" s="9" t="s">
        <v>14</v>
      </c>
      <c r="E936" s="8" t="s">
        <v>0</v>
      </c>
      <c r="F936" s="11" t="s">
        <v>8</v>
      </c>
      <c r="G936" s="11" t="s">
        <v>55</v>
      </c>
      <c r="H936" s="11" t="s">
        <v>4094</v>
      </c>
      <c r="I936" s="11" t="s">
        <v>56</v>
      </c>
      <c r="J936" s="13" t="s">
        <v>13</v>
      </c>
      <c r="L936" s="13" t="s">
        <v>1154</v>
      </c>
      <c r="M936" s="13" t="s">
        <v>1155</v>
      </c>
      <c r="N936" s="13" t="s">
        <v>13</v>
      </c>
      <c r="O936" s="13" t="s">
        <v>603</v>
      </c>
      <c r="P936" s="13" t="s">
        <v>9</v>
      </c>
      <c r="Q936" s="13" t="s">
        <v>1167</v>
      </c>
      <c r="R936" s="13" t="s">
        <v>242</v>
      </c>
      <c r="S936" s="18" t="s">
        <v>1168</v>
      </c>
      <c r="T936" s="93" t="s">
        <v>264</v>
      </c>
      <c r="U936" s="17" t="s">
        <v>1176</v>
      </c>
    </row>
    <row r="937" spans="1:21" x14ac:dyDescent="0.3">
      <c r="A937" s="4" t="str">
        <f>_xlfn.CONCAT(C937,"-",D937,"-",E937,"-",F937,"-",G937,"-",H937,"-",I937,"-",J937,"-",L937,"-",P937)</f>
        <v>NiN-3.0-V-A-M-LM-FK-W-MT-O</v>
      </c>
      <c r="B937" s="67" t="str">
        <f>_xlfn.CONCAT(H937,"-",L937,"_",P937)</f>
        <v>LM-MT_O</v>
      </c>
      <c r="C937" s="8" t="s">
        <v>7</v>
      </c>
      <c r="D937" s="9" t="s">
        <v>14</v>
      </c>
      <c r="E937" s="8" t="s">
        <v>0</v>
      </c>
      <c r="F937" s="11" t="s">
        <v>8</v>
      </c>
      <c r="G937" s="11" t="s">
        <v>55</v>
      </c>
      <c r="H937" s="11" t="s">
        <v>4094</v>
      </c>
      <c r="I937" s="11" t="s">
        <v>56</v>
      </c>
      <c r="J937" s="13" t="s">
        <v>13</v>
      </c>
      <c r="L937" s="13" t="s">
        <v>1154</v>
      </c>
      <c r="M937" s="13" t="s">
        <v>1155</v>
      </c>
      <c r="N937" s="13" t="s">
        <v>13</v>
      </c>
      <c r="O937" s="13" t="s">
        <v>603</v>
      </c>
      <c r="P937" s="13" t="s">
        <v>1294</v>
      </c>
      <c r="Q937" s="13" t="s">
        <v>1297</v>
      </c>
      <c r="R937" s="13" t="s">
        <v>242</v>
      </c>
      <c r="S937" s="18" t="s">
        <v>1168</v>
      </c>
      <c r="T937" s="93" t="s">
        <v>264</v>
      </c>
      <c r="U937" s="17" t="s">
        <v>1176</v>
      </c>
    </row>
    <row r="938" spans="1:21" x14ac:dyDescent="0.3">
      <c r="A938" s="4" t="str">
        <f>_xlfn.CONCAT(C938,"-",D938,"-",E938,"-",F938,"-",G938,"-",H938,"-",I938,"-",J938,"-",L938,"-",P938)</f>
        <v>NiN-3.0-V-A-M-LM-FK-W-MT-P</v>
      </c>
      <c r="B938" s="67" t="str">
        <f>_xlfn.CONCAT(H938,"-",L938,"_",P938)</f>
        <v>LM-MT_P</v>
      </c>
      <c r="C938" s="8" t="s">
        <v>7</v>
      </c>
      <c r="D938" s="9" t="s">
        <v>14</v>
      </c>
      <c r="E938" s="8" t="s">
        <v>0</v>
      </c>
      <c r="F938" s="11" t="s">
        <v>8</v>
      </c>
      <c r="G938" s="11" t="s">
        <v>55</v>
      </c>
      <c r="H938" s="11" t="s">
        <v>4094</v>
      </c>
      <c r="I938" s="11" t="s">
        <v>56</v>
      </c>
      <c r="J938" s="13" t="s">
        <v>13</v>
      </c>
      <c r="L938" s="13" t="s">
        <v>1154</v>
      </c>
      <c r="M938" s="13" t="s">
        <v>1155</v>
      </c>
      <c r="N938" s="13" t="s">
        <v>13</v>
      </c>
      <c r="O938" s="13" t="s">
        <v>603</v>
      </c>
      <c r="P938" s="13" t="s">
        <v>1295</v>
      </c>
      <c r="Q938" s="13" t="s">
        <v>1306</v>
      </c>
      <c r="R938" s="13" t="s">
        <v>242</v>
      </c>
      <c r="S938" s="18" t="s">
        <v>1168</v>
      </c>
      <c r="T938" s="93" t="s">
        <v>264</v>
      </c>
      <c r="U938" s="17" t="s">
        <v>1176</v>
      </c>
    </row>
    <row r="939" spans="1:21" x14ac:dyDescent="0.3">
      <c r="A939" s="4" t="str">
        <f>_xlfn.CONCAT(C939,"-",D939,"-",E939,"-",F939,"-",G939,"-",H939,"-",I939,"-",J939,"-",L939,"-",P939)</f>
        <v>NiN-3.0-V-A-M-LM-FK-W-MT-Q</v>
      </c>
      <c r="B939" s="67" t="str">
        <f>_xlfn.CONCAT(H939,"-",L939,"_",P939)</f>
        <v>LM-MT_Q</v>
      </c>
      <c r="C939" s="8" t="s">
        <v>7</v>
      </c>
      <c r="D939" s="9" t="s">
        <v>14</v>
      </c>
      <c r="E939" s="8" t="s">
        <v>0</v>
      </c>
      <c r="F939" s="11" t="s">
        <v>8</v>
      </c>
      <c r="G939" s="11" t="s">
        <v>55</v>
      </c>
      <c r="H939" s="11" t="s">
        <v>4094</v>
      </c>
      <c r="I939" s="11" t="s">
        <v>56</v>
      </c>
      <c r="J939" s="13" t="s">
        <v>13</v>
      </c>
      <c r="L939" s="13" t="s">
        <v>1154</v>
      </c>
      <c r="M939" s="13" t="s">
        <v>1155</v>
      </c>
      <c r="N939" s="13" t="s">
        <v>13</v>
      </c>
      <c r="O939" s="13" t="s">
        <v>603</v>
      </c>
      <c r="P939" s="13" t="s">
        <v>1296</v>
      </c>
      <c r="Q939" s="13" t="s">
        <v>1298</v>
      </c>
      <c r="R939" s="13" t="s">
        <v>242</v>
      </c>
      <c r="S939" s="18" t="s">
        <v>1168</v>
      </c>
      <c r="T939" s="93" t="s">
        <v>264</v>
      </c>
      <c r="U939" s="17" t="s">
        <v>1176</v>
      </c>
    </row>
    <row r="940" spans="1:21" x14ac:dyDescent="0.3">
      <c r="A940" s="4" t="str">
        <f>_xlfn.CONCAT(C940,"-",D940,"-",E940,"-",F940,"-",G940,"-",H940,"-",I940,"-",J940,"-",L940,"-",P940)</f>
        <v>NiN-3.0-V-A-M-LM-FK-W-MT-R</v>
      </c>
      <c r="B940" s="67" t="str">
        <f>_xlfn.CONCAT(H940,"-",L940,"_",P940)</f>
        <v>LM-MT_R</v>
      </c>
      <c r="C940" s="8" t="s">
        <v>7</v>
      </c>
      <c r="D940" s="9" t="s">
        <v>14</v>
      </c>
      <c r="E940" s="8" t="s">
        <v>0</v>
      </c>
      <c r="F940" s="11" t="s">
        <v>8</v>
      </c>
      <c r="G940" s="11" t="s">
        <v>55</v>
      </c>
      <c r="H940" s="11" t="s">
        <v>4094</v>
      </c>
      <c r="I940" s="11" t="s">
        <v>56</v>
      </c>
      <c r="J940" s="13" t="s">
        <v>13</v>
      </c>
      <c r="L940" s="13" t="s">
        <v>1154</v>
      </c>
      <c r="M940" s="13" t="s">
        <v>1155</v>
      </c>
      <c r="N940" s="13" t="s">
        <v>13</v>
      </c>
      <c r="O940" s="13" t="s">
        <v>603</v>
      </c>
      <c r="P940" s="13" t="s">
        <v>1308</v>
      </c>
      <c r="Q940" s="13" t="s">
        <v>1300</v>
      </c>
      <c r="R940" s="13" t="s">
        <v>242</v>
      </c>
      <c r="S940" s="18" t="s">
        <v>1168</v>
      </c>
      <c r="T940" s="93" t="s">
        <v>264</v>
      </c>
      <c r="U940" s="17" t="s">
        <v>1176</v>
      </c>
    </row>
    <row r="941" spans="1:21" x14ac:dyDescent="0.3">
      <c r="A941" s="4" t="str">
        <f>_xlfn.CONCAT(C941,"-",D941,"-",E941,"-",F941,"-",G941,"-",H941,"-",I941,"-",J941,"-",L941,"-",P941)</f>
        <v>NiN-3.0-V-A-M-LM-FK-W-MT-S</v>
      </c>
      <c r="B941" s="67" t="str">
        <f>_xlfn.CONCAT(H941,"-",L941,"_",P941)</f>
        <v>LM-MT_S</v>
      </c>
      <c r="C941" s="8" t="s">
        <v>7</v>
      </c>
      <c r="D941" s="9" t="s">
        <v>14</v>
      </c>
      <c r="E941" s="8" t="s">
        <v>0</v>
      </c>
      <c r="F941" s="11" t="s">
        <v>8</v>
      </c>
      <c r="G941" s="11" t="s">
        <v>55</v>
      </c>
      <c r="H941" s="11" t="s">
        <v>4094</v>
      </c>
      <c r="I941" s="11" t="s">
        <v>56</v>
      </c>
      <c r="J941" s="13" t="s">
        <v>13</v>
      </c>
      <c r="L941" s="13" t="s">
        <v>1154</v>
      </c>
      <c r="M941" s="13" t="s">
        <v>1155</v>
      </c>
      <c r="N941" s="13" t="s">
        <v>13</v>
      </c>
      <c r="O941" s="13" t="s">
        <v>603</v>
      </c>
      <c r="P941" s="13" t="s">
        <v>1309</v>
      </c>
      <c r="Q941" s="13" t="s">
        <v>1301</v>
      </c>
      <c r="R941" s="13" t="s">
        <v>242</v>
      </c>
      <c r="S941" s="18" t="s">
        <v>1168</v>
      </c>
      <c r="T941" s="93" t="s">
        <v>264</v>
      </c>
      <c r="U941" s="17" t="s">
        <v>1176</v>
      </c>
    </row>
    <row r="942" spans="1:21" x14ac:dyDescent="0.3">
      <c r="A942" s="26" t="str">
        <f t="shared" si="145"/>
        <v>NiN-3.0-V-A-M-LM-FK-W-MV-W</v>
      </c>
      <c r="B942" s="27" t="str">
        <f>_xlfn.CONCAT(H942,"-",L942)</f>
        <v>LM-MV</v>
      </c>
      <c r="C942" s="30" t="s">
        <v>7</v>
      </c>
      <c r="D942" s="32" t="s">
        <v>14</v>
      </c>
      <c r="E942" s="30" t="s">
        <v>0</v>
      </c>
      <c r="F942" s="35" t="s">
        <v>8</v>
      </c>
      <c r="G942" s="35" t="s">
        <v>55</v>
      </c>
      <c r="H942" s="35" t="s">
        <v>4094</v>
      </c>
      <c r="I942" s="35" t="s">
        <v>56</v>
      </c>
      <c r="J942" s="37" t="s">
        <v>13</v>
      </c>
      <c r="K942" s="37"/>
      <c r="L942" s="37" t="s">
        <v>204</v>
      </c>
      <c r="M942" s="37" t="s">
        <v>1180</v>
      </c>
      <c r="N942" s="37" t="s">
        <v>13</v>
      </c>
      <c r="O942" s="37" t="s">
        <v>603</v>
      </c>
      <c r="P942" s="37" t="s">
        <v>13</v>
      </c>
      <c r="Q942" s="91"/>
      <c r="R942" s="95" t="s">
        <v>121</v>
      </c>
      <c r="S942" s="42"/>
      <c r="T942" s="42"/>
      <c r="U942" s="23" t="s">
        <v>1207</v>
      </c>
    </row>
    <row r="943" spans="1:21" x14ac:dyDescent="0.3">
      <c r="A943" s="4" t="str">
        <f t="shared" si="145"/>
        <v>NiN-3.0-V-A-M-LM-FK-W-MV-A</v>
      </c>
      <c r="B943" s="67" t="str">
        <f t="shared" ref="B943:B948" si="147">_xlfn.CONCAT(H943,"-",L943,"_",P943)</f>
        <v>LM-MV_A</v>
      </c>
      <c r="C943" s="8" t="s">
        <v>7</v>
      </c>
      <c r="D943" s="9" t="s">
        <v>14</v>
      </c>
      <c r="E943" s="8" t="s">
        <v>0</v>
      </c>
      <c r="F943" s="11" t="s">
        <v>8</v>
      </c>
      <c r="G943" s="11" t="s">
        <v>55</v>
      </c>
      <c r="H943" s="11" t="s">
        <v>4094</v>
      </c>
      <c r="I943" s="11" t="s">
        <v>56</v>
      </c>
      <c r="J943" s="13" t="s">
        <v>13</v>
      </c>
      <c r="L943" s="13" t="s">
        <v>204</v>
      </c>
      <c r="M943" s="13" t="s">
        <v>1180</v>
      </c>
      <c r="N943" s="13" t="s">
        <v>13</v>
      </c>
      <c r="O943" s="13" t="s">
        <v>603</v>
      </c>
      <c r="P943" s="13" t="s">
        <v>8</v>
      </c>
      <c r="Q943" s="13" t="s">
        <v>1181</v>
      </c>
      <c r="R943" s="13" t="s">
        <v>242</v>
      </c>
      <c r="S943" s="18" t="s">
        <v>1182</v>
      </c>
      <c r="T943" s="93" t="s">
        <v>16</v>
      </c>
      <c r="U943" s="17" t="s">
        <v>1189</v>
      </c>
    </row>
    <row r="944" spans="1:21" x14ac:dyDescent="0.3">
      <c r="A944" s="4" t="str">
        <f t="shared" ref="A944:A950" si="148">_xlfn.CONCAT(C944,"-",D944,"-",E944,"-",F944,"-",G944,"-",H944,"-",I944,"-",J944,"-",L944,"-",P944)</f>
        <v>NiN-3.0-V-A-M-LM-FK-W-MV-B</v>
      </c>
      <c r="B944" s="67" t="str">
        <f t="shared" si="147"/>
        <v>LM-MV_B</v>
      </c>
      <c r="C944" s="8" t="s">
        <v>7</v>
      </c>
      <c r="D944" s="9" t="s">
        <v>14</v>
      </c>
      <c r="E944" s="8" t="s">
        <v>0</v>
      </c>
      <c r="F944" s="11" t="s">
        <v>8</v>
      </c>
      <c r="G944" s="11" t="s">
        <v>55</v>
      </c>
      <c r="H944" s="11" t="s">
        <v>4094</v>
      </c>
      <c r="I944" s="11" t="s">
        <v>56</v>
      </c>
      <c r="J944" s="13" t="s">
        <v>13</v>
      </c>
      <c r="L944" s="13" t="s">
        <v>204</v>
      </c>
      <c r="M944" s="13" t="s">
        <v>1180</v>
      </c>
      <c r="N944" s="13" t="s">
        <v>13</v>
      </c>
      <c r="O944" s="13" t="s">
        <v>603</v>
      </c>
      <c r="P944" s="13" t="s">
        <v>36</v>
      </c>
      <c r="Q944" s="13" t="s">
        <v>1183</v>
      </c>
      <c r="R944" s="13" t="s">
        <v>242</v>
      </c>
      <c r="S944" s="18" t="s">
        <v>1184</v>
      </c>
      <c r="T944" s="93" t="s">
        <v>16</v>
      </c>
      <c r="U944" s="17" t="s">
        <v>1190</v>
      </c>
    </row>
    <row r="945" spans="1:21" x14ac:dyDescent="0.3">
      <c r="A945" s="4" t="str">
        <f t="shared" si="148"/>
        <v>NiN-3.0-V-A-M-LM-FK-W-MV-C</v>
      </c>
      <c r="B945" s="67" t="str">
        <f t="shared" si="147"/>
        <v>LM-MV_C</v>
      </c>
      <c r="C945" s="8" t="s">
        <v>7</v>
      </c>
      <c r="D945" s="9" t="s">
        <v>14</v>
      </c>
      <c r="E945" s="8" t="s">
        <v>0</v>
      </c>
      <c r="F945" s="11" t="s">
        <v>8</v>
      </c>
      <c r="G945" s="11" t="s">
        <v>55</v>
      </c>
      <c r="H945" s="11" t="s">
        <v>4094</v>
      </c>
      <c r="I945" s="11" t="s">
        <v>56</v>
      </c>
      <c r="J945" s="13" t="s">
        <v>13</v>
      </c>
      <c r="L945" s="13" t="s">
        <v>204</v>
      </c>
      <c r="M945" s="13" t="s">
        <v>1180</v>
      </c>
      <c r="N945" s="13" t="s">
        <v>13</v>
      </c>
      <c r="O945" s="13" t="s">
        <v>603</v>
      </c>
      <c r="P945" s="13" t="s">
        <v>32</v>
      </c>
      <c r="Q945" s="13" t="s">
        <v>1185</v>
      </c>
      <c r="R945" s="13" t="s">
        <v>242</v>
      </c>
      <c r="S945" s="18" t="s">
        <v>1188</v>
      </c>
      <c r="T945" s="93" t="s">
        <v>265</v>
      </c>
      <c r="U945" s="17" t="s">
        <v>1191</v>
      </c>
    </row>
    <row r="946" spans="1:21" x14ac:dyDescent="0.3">
      <c r="A946" s="4" t="str">
        <f t="shared" si="148"/>
        <v>NiN-3.0-V-A-M-LM-FK-W-MV-D</v>
      </c>
      <c r="B946" s="67" t="str">
        <f t="shared" si="147"/>
        <v>LM-MV_D</v>
      </c>
      <c r="C946" s="8" t="s">
        <v>7</v>
      </c>
      <c r="D946" s="9" t="s">
        <v>14</v>
      </c>
      <c r="E946" s="8" t="s">
        <v>0</v>
      </c>
      <c r="F946" s="11" t="s">
        <v>8</v>
      </c>
      <c r="G946" s="11" t="s">
        <v>55</v>
      </c>
      <c r="H946" s="11" t="s">
        <v>4094</v>
      </c>
      <c r="I946" s="11" t="s">
        <v>56</v>
      </c>
      <c r="J946" s="13" t="s">
        <v>13</v>
      </c>
      <c r="L946" s="13" t="s">
        <v>204</v>
      </c>
      <c r="M946" s="13" t="s">
        <v>1180</v>
      </c>
      <c r="N946" s="13" t="s">
        <v>13</v>
      </c>
      <c r="O946" s="13" t="s">
        <v>603</v>
      </c>
      <c r="P946" s="13" t="s">
        <v>114</v>
      </c>
      <c r="Q946" s="13" t="s">
        <v>1186</v>
      </c>
      <c r="R946" s="13" t="s">
        <v>242</v>
      </c>
      <c r="S946" s="18" t="s">
        <v>1188</v>
      </c>
      <c r="T946" s="93" t="s">
        <v>265</v>
      </c>
      <c r="U946" s="17" t="s">
        <v>1176</v>
      </c>
    </row>
    <row r="947" spans="1:21" x14ac:dyDescent="0.3">
      <c r="A947" s="4" t="str">
        <f t="shared" si="148"/>
        <v>NiN-3.0-V-A-M-LM-FK-W-MV-E</v>
      </c>
      <c r="B947" s="67" t="str">
        <f t="shared" si="147"/>
        <v>LM-MV_E</v>
      </c>
      <c r="C947" s="8" t="s">
        <v>7</v>
      </c>
      <c r="D947" s="9" t="s">
        <v>14</v>
      </c>
      <c r="E947" s="8" t="s">
        <v>0</v>
      </c>
      <c r="F947" s="11" t="s">
        <v>8</v>
      </c>
      <c r="G947" s="11" t="s">
        <v>55</v>
      </c>
      <c r="H947" s="11" t="s">
        <v>4094</v>
      </c>
      <c r="I947" s="11" t="s">
        <v>56</v>
      </c>
      <c r="J947" s="13" t="s">
        <v>13</v>
      </c>
      <c r="L947" s="13" t="s">
        <v>204</v>
      </c>
      <c r="M947" s="13" t="s">
        <v>1180</v>
      </c>
      <c r="N947" s="13" t="s">
        <v>13</v>
      </c>
      <c r="O947" s="13" t="s">
        <v>603</v>
      </c>
      <c r="P947" s="13" t="s">
        <v>138</v>
      </c>
      <c r="Q947" s="13" t="s">
        <v>1187</v>
      </c>
      <c r="R947" s="13" t="s">
        <v>242</v>
      </c>
      <c r="S947" s="18" t="s">
        <v>1188</v>
      </c>
      <c r="T947" s="93" t="s">
        <v>52</v>
      </c>
      <c r="U947" s="17" t="s">
        <v>1176</v>
      </c>
    </row>
    <row r="948" spans="1:21" x14ac:dyDescent="0.3">
      <c r="A948" s="4" t="str">
        <f>_xlfn.CONCAT(C948,"-",D948,"-",E948,"-",F948,"-",G948,"-",H948,"-",I948,"-",J948,"-",L948,"-",P948)</f>
        <v>NiN-3.0-V-A-M-LM-FK-W-MV-F</v>
      </c>
      <c r="B948" s="67" t="str">
        <f t="shared" si="147"/>
        <v>LM-MV_F</v>
      </c>
      <c r="C948" s="8" t="s">
        <v>7</v>
      </c>
      <c r="D948" s="9" t="s">
        <v>14</v>
      </c>
      <c r="E948" s="8" t="s">
        <v>0</v>
      </c>
      <c r="F948" s="11" t="s">
        <v>8</v>
      </c>
      <c r="G948" s="11" t="s">
        <v>55</v>
      </c>
      <c r="H948" s="11" t="s">
        <v>4094</v>
      </c>
      <c r="I948" s="11" t="s">
        <v>56</v>
      </c>
      <c r="J948" s="13" t="s">
        <v>13</v>
      </c>
      <c r="L948" s="13" t="s">
        <v>204</v>
      </c>
      <c r="M948" s="13" t="s">
        <v>1180</v>
      </c>
      <c r="N948" s="13" t="s">
        <v>13</v>
      </c>
      <c r="O948" s="13" t="s">
        <v>603</v>
      </c>
      <c r="P948" s="13" t="s">
        <v>121</v>
      </c>
      <c r="Q948" s="13" t="s">
        <v>3064</v>
      </c>
      <c r="R948" s="13" t="s">
        <v>242</v>
      </c>
      <c r="S948" s="18" t="s">
        <v>1188</v>
      </c>
      <c r="T948" s="93" t="s">
        <v>52</v>
      </c>
      <c r="U948" s="17" t="s">
        <v>1176</v>
      </c>
    </row>
    <row r="949" spans="1:21" x14ac:dyDescent="0.3">
      <c r="A949" s="26" t="str">
        <f t="shared" si="148"/>
        <v>NiN-3.0-V-A-M-LM-FK-W-MY-W</v>
      </c>
      <c r="B949" s="27" t="str">
        <f>_xlfn.CONCAT(H949,"-",L949)</f>
        <v>LM-MY</v>
      </c>
      <c r="C949" s="30" t="s">
        <v>7</v>
      </c>
      <c r="D949" s="32" t="s">
        <v>14</v>
      </c>
      <c r="E949" s="30" t="s">
        <v>0</v>
      </c>
      <c r="F949" s="35" t="s">
        <v>8</v>
      </c>
      <c r="G949" s="35" t="s">
        <v>55</v>
      </c>
      <c r="H949" s="35" t="s">
        <v>4094</v>
      </c>
      <c r="I949" s="35" t="s">
        <v>56</v>
      </c>
      <c r="J949" s="37" t="s">
        <v>13</v>
      </c>
      <c r="K949" s="37"/>
      <c r="L949" s="37" t="s">
        <v>1192</v>
      </c>
      <c r="M949" s="37" t="s">
        <v>1193</v>
      </c>
      <c r="N949" s="37" t="s">
        <v>13</v>
      </c>
      <c r="O949" s="37" t="s">
        <v>603</v>
      </c>
      <c r="P949" s="37" t="s">
        <v>13</v>
      </c>
      <c r="Q949" s="91"/>
      <c r="R949" s="95" t="s">
        <v>121</v>
      </c>
      <c r="S949" s="42"/>
      <c r="T949" s="42"/>
      <c r="U949" s="23" t="s">
        <v>1207</v>
      </c>
    </row>
    <row r="950" spans="1:21" x14ac:dyDescent="0.3">
      <c r="A950" s="4" t="str">
        <f t="shared" si="148"/>
        <v>NiN-3.0-V-A-M-LM-FK-W-MY-A</v>
      </c>
      <c r="B950" s="67" t="str">
        <f t="shared" ref="B950:B955" si="149">_xlfn.CONCAT(H950,"-",L950,"_",P950)</f>
        <v>LM-MY_A</v>
      </c>
      <c r="C950" s="8" t="s">
        <v>7</v>
      </c>
      <c r="D950" s="9" t="s">
        <v>14</v>
      </c>
      <c r="E950" s="8" t="s">
        <v>0</v>
      </c>
      <c r="F950" s="11" t="s">
        <v>8</v>
      </c>
      <c r="G950" s="11" t="s">
        <v>55</v>
      </c>
      <c r="H950" s="11" t="s">
        <v>4094</v>
      </c>
      <c r="I950" s="11" t="s">
        <v>56</v>
      </c>
      <c r="J950" s="13" t="s">
        <v>13</v>
      </c>
      <c r="L950" s="13" t="s">
        <v>1192</v>
      </c>
      <c r="M950" s="13" t="s">
        <v>1193</v>
      </c>
      <c r="N950" s="13" t="s">
        <v>13</v>
      </c>
      <c r="O950" s="13" t="s">
        <v>603</v>
      </c>
      <c r="P950" s="13" t="s">
        <v>8</v>
      </c>
      <c r="Q950" s="13" t="s">
        <v>1195</v>
      </c>
      <c r="R950" s="13" t="s">
        <v>242</v>
      </c>
      <c r="S950" s="18" t="s">
        <v>1200</v>
      </c>
      <c r="T950" s="93" t="s">
        <v>52</v>
      </c>
      <c r="U950" s="17" t="s">
        <v>1202</v>
      </c>
    </row>
    <row r="951" spans="1:21" x14ac:dyDescent="0.3">
      <c r="A951" s="4" t="str">
        <f>_xlfn.CONCAT(C951,"-",D951,"-",E951,"-",F951,"-",G951,"-",H951,"-",I951,"-",J951,"-",L951,"-",P951)</f>
        <v>NiN-3.0-V-A-M-LM-FK-W-MY-B</v>
      </c>
      <c r="B951" s="67" t="str">
        <f t="shared" si="149"/>
        <v>LM-MY_B</v>
      </c>
      <c r="C951" s="8" t="s">
        <v>7</v>
      </c>
      <c r="D951" s="9" t="s">
        <v>14</v>
      </c>
      <c r="E951" s="8" t="s">
        <v>0</v>
      </c>
      <c r="F951" s="11" t="s">
        <v>8</v>
      </c>
      <c r="G951" s="11" t="s">
        <v>55</v>
      </c>
      <c r="H951" s="11" t="s">
        <v>4094</v>
      </c>
      <c r="I951" s="11" t="s">
        <v>56</v>
      </c>
      <c r="J951" s="13" t="s">
        <v>13</v>
      </c>
      <c r="L951" s="13" t="s">
        <v>1192</v>
      </c>
      <c r="M951" s="13" t="s">
        <v>1193</v>
      </c>
      <c r="N951" s="13" t="s">
        <v>13</v>
      </c>
      <c r="O951" s="13" t="s">
        <v>603</v>
      </c>
      <c r="P951" s="13" t="s">
        <v>36</v>
      </c>
      <c r="Q951" s="13" t="s">
        <v>1194</v>
      </c>
      <c r="R951" s="13" t="s">
        <v>242</v>
      </c>
      <c r="S951" s="18" t="s">
        <v>1200</v>
      </c>
      <c r="T951" s="93" t="s">
        <v>265</v>
      </c>
      <c r="U951" s="17" t="s">
        <v>1176</v>
      </c>
    </row>
    <row r="952" spans="1:21" x14ac:dyDescent="0.3">
      <c r="A952" s="4" t="str">
        <f>_xlfn.CONCAT(C952,"-",D952,"-",E952,"-",F952,"-",G952,"-",H952,"-",I952,"-",J952,"-",L952,"-",P952)</f>
        <v>NiN-3.0-V-A-M-LM-FK-W-MY-C</v>
      </c>
      <c r="B952" s="67" t="str">
        <f t="shared" si="149"/>
        <v>LM-MY_C</v>
      </c>
      <c r="C952" s="8" t="s">
        <v>7</v>
      </c>
      <c r="D952" s="9" t="s">
        <v>14</v>
      </c>
      <c r="E952" s="8" t="s">
        <v>0</v>
      </c>
      <c r="F952" s="11" t="s">
        <v>8</v>
      </c>
      <c r="G952" s="11" t="s">
        <v>55</v>
      </c>
      <c r="H952" s="11" t="s">
        <v>4094</v>
      </c>
      <c r="I952" s="11" t="s">
        <v>56</v>
      </c>
      <c r="J952" s="13" t="s">
        <v>13</v>
      </c>
      <c r="L952" s="13" t="s">
        <v>1192</v>
      </c>
      <c r="M952" s="13" t="s">
        <v>1193</v>
      </c>
      <c r="N952" s="13" t="s">
        <v>13</v>
      </c>
      <c r="O952" s="13" t="s">
        <v>603</v>
      </c>
      <c r="P952" s="13" t="s">
        <v>32</v>
      </c>
      <c r="Q952" s="13" t="s">
        <v>1196</v>
      </c>
      <c r="R952" s="13" t="s">
        <v>242</v>
      </c>
      <c r="S952" s="18" t="s">
        <v>1201</v>
      </c>
      <c r="T952" s="93" t="s">
        <v>52</v>
      </c>
      <c r="U952" s="17" t="s">
        <v>1203</v>
      </c>
    </row>
    <row r="953" spans="1:21" x14ac:dyDescent="0.3">
      <c r="A953" s="4" t="str">
        <f>_xlfn.CONCAT(C953,"-",D953,"-",E953,"-",F953,"-",G953,"-",H953,"-",I953,"-",J953,"-",L953,"-",P953)</f>
        <v>NiN-3.0-V-A-M-LM-FK-W-MY-D</v>
      </c>
      <c r="B953" s="67" t="str">
        <f t="shared" si="149"/>
        <v>LM-MY_D</v>
      </c>
      <c r="C953" s="8" t="s">
        <v>7</v>
      </c>
      <c r="D953" s="9" t="s">
        <v>14</v>
      </c>
      <c r="E953" s="8" t="s">
        <v>0</v>
      </c>
      <c r="F953" s="11" t="s">
        <v>8</v>
      </c>
      <c r="G953" s="11" t="s">
        <v>55</v>
      </c>
      <c r="H953" s="11" t="s">
        <v>4094</v>
      </c>
      <c r="I953" s="11" t="s">
        <v>56</v>
      </c>
      <c r="J953" s="13" t="s">
        <v>13</v>
      </c>
      <c r="L953" s="13" t="s">
        <v>1192</v>
      </c>
      <c r="M953" s="13" t="s">
        <v>1193</v>
      </c>
      <c r="N953" s="13" t="s">
        <v>13</v>
      </c>
      <c r="O953" s="13" t="s">
        <v>603</v>
      </c>
      <c r="P953" s="13" t="s">
        <v>114</v>
      </c>
      <c r="Q953" s="13" t="s">
        <v>1197</v>
      </c>
      <c r="R953" s="13" t="s">
        <v>242</v>
      </c>
      <c r="S953" s="18" t="s">
        <v>1201</v>
      </c>
      <c r="T953" s="93" t="s">
        <v>265</v>
      </c>
      <c r="U953" s="17" t="s">
        <v>1176</v>
      </c>
    </row>
    <row r="954" spans="1:21" x14ac:dyDescent="0.3">
      <c r="A954" s="4" t="str">
        <f>_xlfn.CONCAT(C954,"-",D954,"-",E954,"-",F954,"-",G954,"-",H954,"-",I954,"-",J954,"-",L954,"-",P954)</f>
        <v>NiN-3.0-V-A-M-LM-FK-W-MY-E</v>
      </c>
      <c r="B954" s="67" t="str">
        <f t="shared" si="149"/>
        <v>LM-MY_E</v>
      </c>
      <c r="C954" s="8" t="s">
        <v>7</v>
      </c>
      <c r="D954" s="9" t="s">
        <v>14</v>
      </c>
      <c r="E954" s="8" t="s">
        <v>0</v>
      </c>
      <c r="F954" s="11" t="s">
        <v>8</v>
      </c>
      <c r="G954" s="11" t="s">
        <v>55</v>
      </c>
      <c r="H954" s="11" t="s">
        <v>4094</v>
      </c>
      <c r="I954" s="11" t="s">
        <v>56</v>
      </c>
      <c r="J954" s="13" t="s">
        <v>13</v>
      </c>
      <c r="L954" s="13" t="s">
        <v>1192</v>
      </c>
      <c r="M954" s="13" t="s">
        <v>1193</v>
      </c>
      <c r="N954" s="13" t="s">
        <v>13</v>
      </c>
      <c r="O954" s="13" t="s">
        <v>603</v>
      </c>
      <c r="P954" s="13" t="s">
        <v>138</v>
      </c>
      <c r="Q954" s="13" t="s">
        <v>1198</v>
      </c>
      <c r="R954" s="13" t="s">
        <v>242</v>
      </c>
      <c r="S954" s="18" t="s">
        <v>1201</v>
      </c>
      <c r="T954" s="93" t="s">
        <v>265</v>
      </c>
      <c r="U954" s="17" t="s">
        <v>1176</v>
      </c>
    </row>
    <row r="955" spans="1:21" ht="15" thickBot="1" x14ac:dyDescent="0.35">
      <c r="A955" s="4" t="str">
        <f>_xlfn.CONCAT(C955,"-",D955,"-",E955,"-",F955,"-",G955,"-",H955,"-",I955,"-",J955,"-",L955,"-",P955)</f>
        <v>NiN-3.0-V-A-M-LM-FK-W-MY-F</v>
      </c>
      <c r="B955" s="67" t="str">
        <f t="shared" si="149"/>
        <v>LM-MY_F</v>
      </c>
      <c r="C955" s="8" t="s">
        <v>7</v>
      </c>
      <c r="D955" s="9" t="s">
        <v>14</v>
      </c>
      <c r="E955" s="8" t="s">
        <v>0</v>
      </c>
      <c r="F955" s="11" t="s">
        <v>8</v>
      </c>
      <c r="G955" s="11" t="s">
        <v>55</v>
      </c>
      <c r="H955" s="11" t="s">
        <v>4094</v>
      </c>
      <c r="I955" s="11" t="s">
        <v>56</v>
      </c>
      <c r="J955" s="13" t="s">
        <v>13</v>
      </c>
      <c r="L955" s="13" t="s">
        <v>1192</v>
      </c>
      <c r="M955" s="13" t="s">
        <v>1193</v>
      </c>
      <c r="N955" s="13" t="s">
        <v>13</v>
      </c>
      <c r="O955" s="13" t="s">
        <v>603</v>
      </c>
      <c r="P955" s="13" t="s">
        <v>121</v>
      </c>
      <c r="Q955" s="13" t="s">
        <v>1199</v>
      </c>
      <c r="R955" s="13" t="s">
        <v>242</v>
      </c>
      <c r="S955" s="18" t="s">
        <v>1201</v>
      </c>
      <c r="T955" s="93" t="s">
        <v>265</v>
      </c>
      <c r="U955" s="17" t="s">
        <v>1176</v>
      </c>
    </row>
    <row r="956" spans="1:21" s="58" customFormat="1" x14ac:dyDescent="0.3">
      <c r="A956" s="52" t="s">
        <v>1209</v>
      </c>
      <c r="B956" s="53"/>
      <c r="C956" s="53"/>
      <c r="D956" s="54"/>
      <c r="E956" s="53"/>
      <c r="F956" s="53"/>
      <c r="G956" s="53"/>
      <c r="H956" s="53"/>
      <c r="I956" s="53"/>
      <c r="J956" s="53"/>
      <c r="K956" s="53"/>
      <c r="L956" s="53"/>
      <c r="M956" s="55"/>
      <c r="N956" s="55"/>
      <c r="O956" s="55"/>
      <c r="P956" s="55"/>
      <c r="Q956" s="55"/>
      <c r="R956" s="55"/>
      <c r="S956" s="53"/>
      <c r="T956" s="53"/>
      <c r="U956" s="57"/>
    </row>
    <row r="957" spans="1:21" x14ac:dyDescent="0.3">
      <c r="A957" s="26" t="str">
        <f>_xlfn.CONCAT(C957,"-",D957,"-",E957,"-",F957,"-",G957,"-",H957,"-",I957,"-",J957,"-",L957,"-",P957)</f>
        <v>NiN-3.0-V-A-M-LM-GK-W-HA-W</v>
      </c>
      <c r="B957" s="27" t="str">
        <f>_xlfn.CONCAT(H957,"-",L957)</f>
        <v>LM-HA</v>
      </c>
      <c r="C957" s="30" t="s">
        <v>7</v>
      </c>
      <c r="D957" s="32" t="s">
        <v>14</v>
      </c>
      <c r="E957" s="30" t="s">
        <v>0</v>
      </c>
      <c r="F957" s="35" t="s">
        <v>8</v>
      </c>
      <c r="G957" s="35" t="s">
        <v>55</v>
      </c>
      <c r="H957" s="35" t="s">
        <v>4094</v>
      </c>
      <c r="I957" s="35" t="s">
        <v>10</v>
      </c>
      <c r="J957" s="37" t="s">
        <v>13</v>
      </c>
      <c r="K957" s="37"/>
      <c r="L957" s="37" t="s">
        <v>1210</v>
      </c>
      <c r="M957" s="37" t="s">
        <v>6140</v>
      </c>
      <c r="N957" s="37" t="s">
        <v>13</v>
      </c>
      <c r="O957" s="37" t="s">
        <v>610</v>
      </c>
      <c r="P957" s="37" t="s">
        <v>13</v>
      </c>
      <c r="Q957" s="91"/>
      <c r="R957" s="95" t="s">
        <v>409</v>
      </c>
      <c r="S957" s="42"/>
      <c r="T957" s="42"/>
      <c r="U957" s="23" t="s">
        <v>83</v>
      </c>
    </row>
    <row r="958" spans="1:21" x14ac:dyDescent="0.3">
      <c r="A958" s="4" t="str">
        <f>_xlfn.CONCAT(C958,"-",D958,"-",E958,"-",F958,"-",G958,"-",H958,"-",I958,"-",J958,"-",L958,"-",P958)</f>
        <v>NiN-3.0-V-A-M-LM-GK-W-HA-0</v>
      </c>
      <c r="B958" s="67" t="str">
        <f>_xlfn.CONCAT(H958,"-",L958,"_",P958)</f>
        <v>LM-HA_0</v>
      </c>
      <c r="C958" s="8" t="s">
        <v>7</v>
      </c>
      <c r="D958" s="9" t="s">
        <v>14</v>
      </c>
      <c r="E958" s="8" t="s">
        <v>0</v>
      </c>
      <c r="F958" s="11" t="s">
        <v>8</v>
      </c>
      <c r="G958" s="11" t="s">
        <v>55</v>
      </c>
      <c r="H958" s="11" t="s">
        <v>4094</v>
      </c>
      <c r="I958" s="11" t="s">
        <v>10</v>
      </c>
      <c r="J958" s="13" t="s">
        <v>13</v>
      </c>
      <c r="L958" s="13" t="s">
        <v>1210</v>
      </c>
      <c r="M958" s="13" t="s">
        <v>6140</v>
      </c>
      <c r="N958" s="13" t="s">
        <v>13</v>
      </c>
      <c r="O958" s="13" t="s">
        <v>610</v>
      </c>
      <c r="P958" s="13">
        <v>0</v>
      </c>
      <c r="Q958" s="13" t="s">
        <v>1211</v>
      </c>
      <c r="R958" s="13" t="s">
        <v>242</v>
      </c>
      <c r="S958" s="18" t="s">
        <v>81</v>
      </c>
      <c r="T958" s="18" t="s">
        <v>83</v>
      </c>
      <c r="U958" s="17"/>
    </row>
    <row r="959" spans="1:21" x14ac:dyDescent="0.3">
      <c r="A959" s="4" t="str">
        <f t="shared" ref="A959:A964" si="150">_xlfn.CONCAT(C959,"-",D959,"-",E959,"-",F959,"-",G959,"-",H959,"-",I959,"-",J959,"-",L959,"-",P959)</f>
        <v>NiN-3.0-V-A-M-LM-GK-W-HA-a</v>
      </c>
      <c r="B959" s="67" t="str">
        <f>_xlfn.CONCAT(H959,"-",L959,"_",P959)</f>
        <v>LM-HA_a</v>
      </c>
      <c r="C959" s="8" t="s">
        <v>7</v>
      </c>
      <c r="D959" s="9" t="s">
        <v>14</v>
      </c>
      <c r="E959" s="8" t="s">
        <v>0</v>
      </c>
      <c r="F959" s="11" t="s">
        <v>8</v>
      </c>
      <c r="G959" s="11" t="s">
        <v>55</v>
      </c>
      <c r="H959" s="11" t="s">
        <v>4094</v>
      </c>
      <c r="I959" s="11" t="s">
        <v>10</v>
      </c>
      <c r="J959" s="13" t="s">
        <v>13</v>
      </c>
      <c r="L959" s="13" t="s">
        <v>1210</v>
      </c>
      <c r="M959" s="13" t="s">
        <v>6140</v>
      </c>
      <c r="N959" s="13" t="s">
        <v>13</v>
      </c>
      <c r="O959" s="13" t="s">
        <v>610</v>
      </c>
      <c r="P959" s="13" t="s">
        <v>62</v>
      </c>
      <c r="Q959" s="13" t="s">
        <v>1302</v>
      </c>
      <c r="S959" s="18" t="s">
        <v>81</v>
      </c>
      <c r="T959" s="18" t="s">
        <v>83</v>
      </c>
    </row>
    <row r="960" spans="1:21" x14ac:dyDescent="0.3">
      <c r="A960" s="4" t="str">
        <f t="shared" si="150"/>
        <v>NiN-3.0-V-A-M-LM-GK-W-HA-b</v>
      </c>
      <c r="B960" s="67" t="str">
        <f>_xlfn.CONCAT(H960,"-",L960,"_",P960)</f>
        <v>LM-HA_b</v>
      </c>
      <c r="C960" s="8" t="s">
        <v>7</v>
      </c>
      <c r="D960" s="9" t="s">
        <v>14</v>
      </c>
      <c r="E960" s="8" t="s">
        <v>0</v>
      </c>
      <c r="F960" s="11" t="s">
        <v>8</v>
      </c>
      <c r="G960" s="11" t="s">
        <v>55</v>
      </c>
      <c r="H960" s="11" t="s">
        <v>4094</v>
      </c>
      <c r="I960" s="11" t="s">
        <v>10</v>
      </c>
      <c r="J960" s="13" t="s">
        <v>13</v>
      </c>
      <c r="L960" s="13" t="s">
        <v>1210</v>
      </c>
      <c r="M960" s="13" t="s">
        <v>6140</v>
      </c>
      <c r="N960" s="13" t="s">
        <v>13</v>
      </c>
      <c r="O960" s="13" t="s">
        <v>610</v>
      </c>
      <c r="P960" s="13" t="s">
        <v>247</v>
      </c>
      <c r="Q960" s="13" t="s">
        <v>1303</v>
      </c>
      <c r="S960" s="18" t="s">
        <v>81</v>
      </c>
      <c r="T960" s="18" t="s">
        <v>83</v>
      </c>
    </row>
    <row r="961" spans="1:21" x14ac:dyDescent="0.3">
      <c r="A961" s="4" t="str">
        <f t="shared" si="150"/>
        <v>NiN-3.0-V-A-M-LM-GK-W-HA-c</v>
      </c>
      <c r="B961" s="67" t="str">
        <f>_xlfn.CONCAT(H961,"-",L961,"_",P961)</f>
        <v>LM-HA_c</v>
      </c>
      <c r="C961" s="8" t="s">
        <v>7</v>
      </c>
      <c r="D961" s="9" t="s">
        <v>14</v>
      </c>
      <c r="E961" s="8" t="s">
        <v>0</v>
      </c>
      <c r="F961" s="11" t="s">
        <v>8</v>
      </c>
      <c r="G961" s="11" t="s">
        <v>55</v>
      </c>
      <c r="H961" s="11" t="s">
        <v>4094</v>
      </c>
      <c r="I961" s="11" t="s">
        <v>10</v>
      </c>
      <c r="J961" s="13" t="s">
        <v>13</v>
      </c>
      <c r="L961" s="13" t="s">
        <v>1210</v>
      </c>
      <c r="M961" s="13" t="s">
        <v>6140</v>
      </c>
      <c r="N961" s="13" t="s">
        <v>13</v>
      </c>
      <c r="O961" s="13" t="s">
        <v>610</v>
      </c>
      <c r="P961" s="13" t="s">
        <v>248</v>
      </c>
      <c r="Q961" s="13" t="s">
        <v>1304</v>
      </c>
      <c r="S961" s="18" t="s">
        <v>81</v>
      </c>
      <c r="T961" s="18" t="s">
        <v>83</v>
      </c>
    </row>
    <row r="962" spans="1:21" x14ac:dyDescent="0.3">
      <c r="A962" s="4" t="str">
        <f t="shared" si="150"/>
        <v>NiN-3.0-V-A-M-LM-GK-W-HA-y</v>
      </c>
      <c r="B962" s="67" t="str">
        <f>_xlfn.CONCAT(H962,"-",L962,"_",P962)</f>
        <v>LM-HA_y</v>
      </c>
      <c r="C962" s="8" t="s">
        <v>7</v>
      </c>
      <c r="D962" s="9" t="s">
        <v>14</v>
      </c>
      <c r="E962" s="8" t="s">
        <v>0</v>
      </c>
      <c r="F962" s="11" t="s">
        <v>8</v>
      </c>
      <c r="G962" s="11" t="s">
        <v>55</v>
      </c>
      <c r="H962" s="11" t="s">
        <v>4094</v>
      </c>
      <c r="I962" s="11" t="s">
        <v>10</v>
      </c>
      <c r="J962" s="13" t="s">
        <v>13</v>
      </c>
      <c r="L962" s="13" t="s">
        <v>1210</v>
      </c>
      <c r="M962" s="13" t="s">
        <v>6140</v>
      </c>
      <c r="N962" s="13" t="s">
        <v>13</v>
      </c>
      <c r="O962" s="13" t="s">
        <v>610</v>
      </c>
      <c r="P962" s="13" t="s">
        <v>251</v>
      </c>
      <c r="Q962" s="13" t="s">
        <v>1305</v>
      </c>
      <c r="S962" s="18" t="s">
        <v>81</v>
      </c>
      <c r="T962" s="18" t="s">
        <v>83</v>
      </c>
    </row>
    <row r="963" spans="1:21" x14ac:dyDescent="0.3">
      <c r="A963" s="26" t="str">
        <f t="shared" si="150"/>
        <v>NiN-3.0-V-A-M-LM-GK-W-HG-W</v>
      </c>
      <c r="B963" s="27" t="str">
        <f>_xlfn.CONCAT(H963,"-",L963)</f>
        <v>LM-HG</v>
      </c>
      <c r="C963" s="30" t="s">
        <v>7</v>
      </c>
      <c r="D963" s="32" t="s">
        <v>14</v>
      </c>
      <c r="E963" s="30" t="s">
        <v>0</v>
      </c>
      <c r="F963" s="35" t="s">
        <v>8</v>
      </c>
      <c r="G963" s="35" t="s">
        <v>55</v>
      </c>
      <c r="H963" s="35" t="s">
        <v>4094</v>
      </c>
      <c r="I963" s="35" t="s">
        <v>10</v>
      </c>
      <c r="J963" s="37" t="s">
        <v>13</v>
      </c>
      <c r="K963" s="37"/>
      <c r="L963" s="37" t="s">
        <v>1307</v>
      </c>
      <c r="M963" s="37" t="s">
        <v>6141</v>
      </c>
      <c r="N963" s="37" t="s">
        <v>13</v>
      </c>
      <c r="O963" s="37" t="s">
        <v>610</v>
      </c>
      <c r="P963" s="37" t="s">
        <v>13</v>
      </c>
      <c r="Q963" s="91"/>
      <c r="R963" s="95" t="s">
        <v>409</v>
      </c>
      <c r="S963" s="42"/>
      <c r="T963" s="42"/>
      <c r="U963" s="23" t="s">
        <v>1315</v>
      </c>
    </row>
    <row r="964" spans="1:21" x14ac:dyDescent="0.3">
      <c r="A964" s="4" t="str">
        <f t="shared" si="150"/>
        <v>NiN-3.0-V-A-M-LM-GK-W-HG-0</v>
      </c>
      <c r="B964" s="67" t="str">
        <f>_xlfn.CONCAT(H964,"-",L964,"_",P964)</f>
        <v>LM-HG_0</v>
      </c>
      <c r="C964" s="8" t="s">
        <v>7</v>
      </c>
      <c r="D964" s="9" t="s">
        <v>14</v>
      </c>
      <c r="E964" s="8" t="s">
        <v>0</v>
      </c>
      <c r="F964" s="11" t="s">
        <v>8</v>
      </c>
      <c r="G964" s="11" t="s">
        <v>55</v>
      </c>
      <c r="H964" s="11" t="s">
        <v>4094</v>
      </c>
      <c r="I964" s="11" t="s">
        <v>10</v>
      </c>
      <c r="J964" s="13" t="s">
        <v>13</v>
      </c>
      <c r="L964" s="13" t="s">
        <v>1307</v>
      </c>
      <c r="M964" s="13" t="s">
        <v>6141</v>
      </c>
      <c r="N964" s="13" t="s">
        <v>13</v>
      </c>
      <c r="O964" s="13" t="s">
        <v>610</v>
      </c>
      <c r="P964" s="13">
        <v>0</v>
      </c>
      <c r="Q964" s="13" t="s">
        <v>5849</v>
      </c>
      <c r="R964" s="13" t="s">
        <v>242</v>
      </c>
      <c r="S964" s="18" t="s">
        <v>1323</v>
      </c>
      <c r="T964" s="18" t="s">
        <v>52</v>
      </c>
      <c r="U964" s="17"/>
    </row>
    <row r="965" spans="1:21" x14ac:dyDescent="0.3">
      <c r="A965" s="4" t="str">
        <f t="shared" ref="A965:A970" si="151">_xlfn.CONCAT(C965,"-",D965,"-",E965,"-",F965,"-",G965,"-",H965,"-",I965,"-",J965,"-",L965,"-",P965)</f>
        <v>NiN-3.0-V-A-M-LM-GK-W-HG-a</v>
      </c>
      <c r="B965" s="67" t="str">
        <f>_xlfn.CONCAT(H965,"-",L965,"_",P965)</f>
        <v>LM-HG_a</v>
      </c>
      <c r="C965" s="8" t="s">
        <v>7</v>
      </c>
      <c r="D965" s="9" t="s">
        <v>14</v>
      </c>
      <c r="E965" s="8" t="s">
        <v>0</v>
      </c>
      <c r="F965" s="11" t="s">
        <v>8</v>
      </c>
      <c r="G965" s="11" t="s">
        <v>55</v>
      </c>
      <c r="H965" s="11" t="s">
        <v>4094</v>
      </c>
      <c r="I965" s="11" t="s">
        <v>10</v>
      </c>
      <c r="J965" s="13" t="s">
        <v>13</v>
      </c>
      <c r="L965" s="13" t="s">
        <v>1307</v>
      </c>
      <c r="M965" s="13" t="s">
        <v>6141</v>
      </c>
      <c r="N965" s="13" t="s">
        <v>13</v>
      </c>
      <c r="O965" s="13" t="s">
        <v>610</v>
      </c>
      <c r="P965" s="13" t="s">
        <v>62</v>
      </c>
      <c r="Q965" s="13" t="s">
        <v>1311</v>
      </c>
      <c r="R965" s="13" t="s">
        <v>242</v>
      </c>
      <c r="S965" s="18" t="s">
        <v>1324</v>
      </c>
      <c r="T965" s="18" t="s">
        <v>1327</v>
      </c>
      <c r="U965" s="17" t="s">
        <v>1316</v>
      </c>
    </row>
    <row r="966" spans="1:21" x14ac:dyDescent="0.3">
      <c r="A966" s="4" t="str">
        <f t="shared" si="151"/>
        <v>NiN-3.0-V-A-M-LM-GK-W-HG-b</v>
      </c>
      <c r="B966" s="67" t="str">
        <f>_xlfn.CONCAT(H966,"-",L966,"_",P966)</f>
        <v>LM-HG_b</v>
      </c>
      <c r="C966" s="8" t="s">
        <v>7</v>
      </c>
      <c r="D966" s="9" t="s">
        <v>14</v>
      </c>
      <c r="E966" s="8" t="s">
        <v>0</v>
      </c>
      <c r="F966" s="11" t="s">
        <v>8</v>
      </c>
      <c r="G966" s="11" t="s">
        <v>55</v>
      </c>
      <c r="H966" s="11" t="s">
        <v>4094</v>
      </c>
      <c r="I966" s="11" t="s">
        <v>10</v>
      </c>
      <c r="J966" s="13" t="s">
        <v>13</v>
      </c>
      <c r="L966" s="13" t="s">
        <v>1307</v>
      </c>
      <c r="M966" s="13" t="s">
        <v>6141</v>
      </c>
      <c r="N966" s="13" t="s">
        <v>13</v>
      </c>
      <c r="O966" s="13" t="s">
        <v>610</v>
      </c>
      <c r="P966" s="13" t="s">
        <v>247</v>
      </c>
      <c r="Q966" s="13" t="s">
        <v>1312</v>
      </c>
      <c r="R966" s="13" t="s">
        <v>242</v>
      </c>
      <c r="S966" s="18" t="s">
        <v>1320</v>
      </c>
      <c r="T966" s="18" t="s">
        <v>1328</v>
      </c>
      <c r="U966" s="17" t="s">
        <v>1317</v>
      </c>
    </row>
    <row r="967" spans="1:21" x14ac:dyDescent="0.3">
      <c r="A967" s="4" t="str">
        <f t="shared" si="151"/>
        <v>NiN-3.0-V-A-M-LM-GK-W-HG-c</v>
      </c>
      <c r="B967" s="67" t="str">
        <f>_xlfn.CONCAT(H967,"-",L967,"_",P967)</f>
        <v>LM-HG_c</v>
      </c>
      <c r="C967" s="8" t="s">
        <v>7</v>
      </c>
      <c r="D967" s="9" t="s">
        <v>14</v>
      </c>
      <c r="E967" s="8" t="s">
        <v>0</v>
      </c>
      <c r="F967" s="11" t="s">
        <v>8</v>
      </c>
      <c r="G967" s="11" t="s">
        <v>55</v>
      </c>
      <c r="H967" s="11" t="s">
        <v>4094</v>
      </c>
      <c r="I967" s="11" t="s">
        <v>10</v>
      </c>
      <c r="J967" s="13" t="s">
        <v>13</v>
      </c>
      <c r="L967" s="13" t="s">
        <v>1307</v>
      </c>
      <c r="M967" s="13" t="s">
        <v>6141</v>
      </c>
      <c r="N967" s="13" t="s">
        <v>13</v>
      </c>
      <c r="O967" s="13" t="s">
        <v>610</v>
      </c>
      <c r="P967" s="13" t="s">
        <v>248</v>
      </c>
      <c r="Q967" s="13" t="s">
        <v>1313</v>
      </c>
      <c r="R967" s="13" t="s">
        <v>242</v>
      </c>
      <c r="S967" s="18" t="s">
        <v>1321</v>
      </c>
      <c r="T967" s="18" t="s">
        <v>1329</v>
      </c>
      <c r="U967" s="17" t="s">
        <v>1318</v>
      </c>
    </row>
    <row r="968" spans="1:21" x14ac:dyDescent="0.3">
      <c r="A968" s="4" t="str">
        <f t="shared" si="151"/>
        <v>NiN-3.0-V-A-M-LM-GK-W-HG-y</v>
      </c>
      <c r="B968" s="67" t="str">
        <f>_xlfn.CONCAT(H968,"-",L968,"_",P968)</f>
        <v>LM-HG_y</v>
      </c>
      <c r="C968" s="8" t="s">
        <v>7</v>
      </c>
      <c r="D968" s="9" t="s">
        <v>14</v>
      </c>
      <c r="E968" s="8" t="s">
        <v>0</v>
      </c>
      <c r="F968" s="11" t="s">
        <v>8</v>
      </c>
      <c r="G968" s="11" t="s">
        <v>55</v>
      </c>
      <c r="H968" s="11" t="s">
        <v>4094</v>
      </c>
      <c r="I968" s="11" t="s">
        <v>10</v>
      </c>
      <c r="J968" s="13" t="s">
        <v>13</v>
      </c>
      <c r="L968" s="13" t="s">
        <v>1307</v>
      </c>
      <c r="M968" s="13" t="s">
        <v>6141</v>
      </c>
      <c r="N968" s="13" t="s">
        <v>13</v>
      </c>
      <c r="O968" s="13" t="s">
        <v>610</v>
      </c>
      <c r="P968" s="13" t="s">
        <v>251</v>
      </c>
      <c r="Q968" s="13" t="s">
        <v>1314</v>
      </c>
      <c r="R968" s="13" t="s">
        <v>242</v>
      </c>
      <c r="S968" s="18" t="s">
        <v>1322</v>
      </c>
      <c r="T968" s="18" t="s">
        <v>1330</v>
      </c>
      <c r="U968" s="17" t="s">
        <v>1319</v>
      </c>
    </row>
    <row r="969" spans="1:21" x14ac:dyDescent="0.3">
      <c r="A969" s="26" t="str">
        <f t="shared" si="151"/>
        <v>NiN-3.0-V-A-M-LM-GK-W-HH-W</v>
      </c>
      <c r="B969" s="27" t="str">
        <f>_xlfn.CONCAT(H969,"-",L969)</f>
        <v>LM-HH</v>
      </c>
      <c r="C969" s="30" t="s">
        <v>7</v>
      </c>
      <c r="D969" s="32" t="s">
        <v>14</v>
      </c>
      <c r="E969" s="30" t="s">
        <v>0</v>
      </c>
      <c r="F969" s="35" t="s">
        <v>8</v>
      </c>
      <c r="G969" s="35" t="s">
        <v>55</v>
      </c>
      <c r="H969" s="35" t="s">
        <v>4094</v>
      </c>
      <c r="I969" s="35" t="s">
        <v>10</v>
      </c>
      <c r="J969" s="37" t="s">
        <v>13</v>
      </c>
      <c r="K969" s="37"/>
      <c r="L969" s="37" t="s">
        <v>1325</v>
      </c>
      <c r="M969" s="37" t="s">
        <v>6142</v>
      </c>
      <c r="N969" s="37" t="s">
        <v>13</v>
      </c>
      <c r="O969" s="37" t="s">
        <v>610</v>
      </c>
      <c r="P969" s="37" t="s">
        <v>13</v>
      </c>
      <c r="Q969" s="91"/>
      <c r="R969" s="95" t="s">
        <v>409</v>
      </c>
      <c r="S969" s="42"/>
      <c r="T969" s="42"/>
      <c r="U969" s="23" t="s">
        <v>1315</v>
      </c>
    </row>
    <row r="970" spans="1:21" x14ac:dyDescent="0.3">
      <c r="A970" s="4" t="str">
        <f t="shared" si="151"/>
        <v>NiN-3.0-V-A-M-LM-GK-W-HH-0</v>
      </c>
      <c r="B970" s="67" t="str">
        <f>_xlfn.CONCAT(H970,"-",L970,"_",P970)</f>
        <v>LM-HH_0</v>
      </c>
      <c r="C970" s="8" t="s">
        <v>7</v>
      </c>
      <c r="D970" s="9" t="s">
        <v>14</v>
      </c>
      <c r="E970" s="8" t="s">
        <v>0</v>
      </c>
      <c r="F970" s="11" t="s">
        <v>8</v>
      </c>
      <c r="G970" s="11" t="s">
        <v>55</v>
      </c>
      <c r="H970" s="11" t="s">
        <v>4094</v>
      </c>
      <c r="I970" s="11" t="s">
        <v>10</v>
      </c>
      <c r="J970" s="13" t="s">
        <v>13</v>
      </c>
      <c r="L970" s="13" t="s">
        <v>1325</v>
      </c>
      <c r="M970" s="13" t="s">
        <v>6142</v>
      </c>
      <c r="N970" s="13" t="s">
        <v>13</v>
      </c>
      <c r="O970" s="13" t="s">
        <v>610</v>
      </c>
      <c r="P970" s="13">
        <v>0</v>
      </c>
      <c r="Q970" s="13" t="s">
        <v>1331</v>
      </c>
      <c r="R970" s="13" t="s">
        <v>242</v>
      </c>
      <c r="S970" s="18" t="s">
        <v>1332</v>
      </c>
      <c r="T970" s="18" t="s">
        <v>16</v>
      </c>
      <c r="U970" s="17"/>
    </row>
    <row r="971" spans="1:21" x14ac:dyDescent="0.3">
      <c r="A971" s="4" t="str">
        <f t="shared" ref="A971:A976" si="152">_xlfn.CONCAT(C971,"-",D971,"-",E971,"-",F971,"-",G971,"-",H971,"-",I971,"-",J971,"-",L971,"-",P971)</f>
        <v>NiN-3.0-V-A-M-LM-GK-W-HH-a</v>
      </c>
      <c r="B971" s="67" t="str">
        <f>_xlfn.CONCAT(H971,"-",L971,"_",P971)</f>
        <v>LM-HH_a</v>
      </c>
      <c r="C971" s="8" t="s">
        <v>7</v>
      </c>
      <c r="D971" s="9" t="s">
        <v>14</v>
      </c>
      <c r="E971" s="8" t="s">
        <v>0</v>
      </c>
      <c r="F971" s="11" t="s">
        <v>8</v>
      </c>
      <c r="G971" s="11" t="s">
        <v>55</v>
      </c>
      <c r="H971" s="11" t="s">
        <v>4094</v>
      </c>
      <c r="I971" s="11" t="s">
        <v>10</v>
      </c>
      <c r="J971" s="13" t="s">
        <v>13</v>
      </c>
      <c r="L971" s="13" t="s">
        <v>1325</v>
      </c>
      <c r="M971" s="13" t="s">
        <v>6142</v>
      </c>
      <c r="N971" s="13" t="s">
        <v>13</v>
      </c>
      <c r="O971" s="13" t="s">
        <v>610</v>
      </c>
      <c r="P971" s="13" t="s">
        <v>62</v>
      </c>
      <c r="Q971" s="13" t="s">
        <v>1333</v>
      </c>
      <c r="R971" s="13" t="s">
        <v>242</v>
      </c>
      <c r="S971" s="18" t="s">
        <v>1337</v>
      </c>
      <c r="T971" s="18" t="s">
        <v>16</v>
      </c>
      <c r="U971" s="17"/>
    </row>
    <row r="972" spans="1:21" x14ac:dyDescent="0.3">
      <c r="A972" s="4" t="str">
        <f t="shared" si="152"/>
        <v>NiN-3.0-V-A-M-LM-GK-W-HH-b</v>
      </c>
      <c r="B972" s="67" t="str">
        <f>_xlfn.CONCAT(H972,"-",L972,"_",P972)</f>
        <v>LM-HH_b</v>
      </c>
      <c r="C972" s="8" t="s">
        <v>7</v>
      </c>
      <c r="D972" s="9" t="s">
        <v>14</v>
      </c>
      <c r="E972" s="8" t="s">
        <v>0</v>
      </c>
      <c r="F972" s="11" t="s">
        <v>8</v>
      </c>
      <c r="G972" s="11" t="s">
        <v>55</v>
      </c>
      <c r="H972" s="11" t="s">
        <v>4094</v>
      </c>
      <c r="I972" s="11" t="s">
        <v>10</v>
      </c>
      <c r="J972" s="13" t="s">
        <v>13</v>
      </c>
      <c r="L972" s="13" t="s">
        <v>1325</v>
      </c>
      <c r="M972" s="13" t="s">
        <v>6142</v>
      </c>
      <c r="N972" s="13" t="s">
        <v>13</v>
      </c>
      <c r="O972" s="13" t="s">
        <v>610</v>
      </c>
      <c r="P972" s="13" t="s">
        <v>247</v>
      </c>
      <c r="Q972" s="13" t="s">
        <v>1334</v>
      </c>
      <c r="R972" s="13" t="s">
        <v>242</v>
      </c>
      <c r="S972" s="18" t="s">
        <v>1338</v>
      </c>
      <c r="T972" s="18" t="s">
        <v>16</v>
      </c>
      <c r="U972" s="17"/>
    </row>
    <row r="973" spans="1:21" x14ac:dyDescent="0.3">
      <c r="A973" s="4" t="str">
        <f t="shared" si="152"/>
        <v>NiN-3.0-V-A-M-LM-GK-W-HH-c</v>
      </c>
      <c r="B973" s="67" t="str">
        <f>_xlfn.CONCAT(H973,"-",L973,"_",P973)</f>
        <v>LM-HH_c</v>
      </c>
      <c r="C973" s="8" t="s">
        <v>7</v>
      </c>
      <c r="D973" s="9" t="s">
        <v>14</v>
      </c>
      <c r="E973" s="8" t="s">
        <v>0</v>
      </c>
      <c r="F973" s="11" t="s">
        <v>8</v>
      </c>
      <c r="G973" s="11" t="s">
        <v>55</v>
      </c>
      <c r="H973" s="11" t="s">
        <v>4094</v>
      </c>
      <c r="I973" s="11" t="s">
        <v>10</v>
      </c>
      <c r="J973" s="13" t="s">
        <v>13</v>
      </c>
      <c r="L973" s="13" t="s">
        <v>1325</v>
      </c>
      <c r="M973" s="13" t="s">
        <v>6142</v>
      </c>
      <c r="N973" s="13" t="s">
        <v>13</v>
      </c>
      <c r="O973" s="13" t="s">
        <v>610</v>
      </c>
      <c r="P973" s="13" t="s">
        <v>248</v>
      </c>
      <c r="Q973" s="13" t="s">
        <v>1335</v>
      </c>
      <c r="R973" s="13" t="s">
        <v>242</v>
      </c>
      <c r="S973" s="18" t="s">
        <v>1339</v>
      </c>
      <c r="T973" s="18" t="s">
        <v>16</v>
      </c>
      <c r="U973" s="17"/>
    </row>
    <row r="974" spans="1:21" x14ac:dyDescent="0.3">
      <c r="A974" s="4" t="str">
        <f t="shared" si="152"/>
        <v>NiN-3.0-V-A-M-LM-GK-W-HH-y</v>
      </c>
      <c r="B974" s="67" t="str">
        <f>_xlfn.CONCAT(H974,"-",L974,"_",P974)</f>
        <v>LM-HH_y</v>
      </c>
      <c r="C974" s="8" t="s">
        <v>7</v>
      </c>
      <c r="D974" s="9" t="s">
        <v>14</v>
      </c>
      <c r="E974" s="8" t="s">
        <v>0</v>
      </c>
      <c r="F974" s="11" t="s">
        <v>8</v>
      </c>
      <c r="G974" s="11" t="s">
        <v>55</v>
      </c>
      <c r="H974" s="11" t="s">
        <v>4094</v>
      </c>
      <c r="I974" s="11" t="s">
        <v>10</v>
      </c>
      <c r="J974" s="13" t="s">
        <v>13</v>
      </c>
      <c r="L974" s="13" t="s">
        <v>1325</v>
      </c>
      <c r="M974" s="13" t="s">
        <v>6142</v>
      </c>
      <c r="N974" s="13" t="s">
        <v>13</v>
      </c>
      <c r="O974" s="13" t="s">
        <v>610</v>
      </c>
      <c r="P974" s="13" t="s">
        <v>251</v>
      </c>
      <c r="Q974" s="13" t="s">
        <v>1336</v>
      </c>
      <c r="R974" s="13" t="s">
        <v>242</v>
      </c>
      <c r="S974" s="18" t="s">
        <v>1340</v>
      </c>
      <c r="T974" s="18" t="s">
        <v>16</v>
      </c>
      <c r="U974" s="17"/>
    </row>
    <row r="975" spans="1:21" x14ac:dyDescent="0.3">
      <c r="A975" s="26" t="str">
        <f t="shared" si="152"/>
        <v>NiN-3.0-V-A-M-LM-GK-W-HM-W</v>
      </c>
      <c r="B975" s="27" t="str">
        <f>_xlfn.CONCAT(H975,"-",L975)</f>
        <v>LM-HM</v>
      </c>
      <c r="C975" s="30" t="s">
        <v>7</v>
      </c>
      <c r="D975" s="32" t="s">
        <v>14</v>
      </c>
      <c r="E975" s="30" t="s">
        <v>0</v>
      </c>
      <c r="F975" s="35" t="s">
        <v>8</v>
      </c>
      <c r="G975" s="35" t="s">
        <v>55</v>
      </c>
      <c r="H975" s="35" t="s">
        <v>4094</v>
      </c>
      <c r="I975" s="35" t="s">
        <v>10</v>
      </c>
      <c r="J975" s="37" t="s">
        <v>13</v>
      </c>
      <c r="K975" s="37"/>
      <c r="L975" s="37" t="s">
        <v>1341</v>
      </c>
      <c r="M975" s="37" t="s">
        <v>6143</v>
      </c>
      <c r="N975" s="37" t="s">
        <v>13</v>
      </c>
      <c r="O975" s="37" t="s">
        <v>610</v>
      </c>
      <c r="P975" s="37" t="s">
        <v>13</v>
      </c>
      <c r="Q975" s="91"/>
      <c r="R975" s="95" t="s">
        <v>409</v>
      </c>
      <c r="S975" s="42"/>
      <c r="T975" s="42"/>
      <c r="U975" s="23" t="s">
        <v>1315</v>
      </c>
    </row>
    <row r="976" spans="1:21" x14ac:dyDescent="0.3">
      <c r="A976" s="4" t="str">
        <f t="shared" si="152"/>
        <v>NiN-3.0-V-A-M-LM-GK-W-HM-0</v>
      </c>
      <c r="B976" s="67" t="str">
        <f>_xlfn.CONCAT(H976,"-",L976,"_",P976)</f>
        <v>LM-HM_0</v>
      </c>
      <c r="C976" s="8" t="s">
        <v>7</v>
      </c>
      <c r="D976" s="9" t="s">
        <v>14</v>
      </c>
      <c r="E976" s="8" t="s">
        <v>0</v>
      </c>
      <c r="F976" s="11" t="s">
        <v>8</v>
      </c>
      <c r="G976" s="11" t="s">
        <v>55</v>
      </c>
      <c r="H976" s="11" t="s">
        <v>4094</v>
      </c>
      <c r="I976" s="11" t="s">
        <v>10</v>
      </c>
      <c r="J976" s="13" t="s">
        <v>13</v>
      </c>
      <c r="L976" s="13" t="s">
        <v>1341</v>
      </c>
      <c r="M976" s="13" t="s">
        <v>6143</v>
      </c>
      <c r="N976" s="13" t="s">
        <v>13</v>
      </c>
      <c r="O976" s="13" t="s">
        <v>610</v>
      </c>
      <c r="P976" s="13">
        <v>0</v>
      </c>
      <c r="Q976" s="13" t="s">
        <v>1342</v>
      </c>
      <c r="R976" s="13" t="s">
        <v>242</v>
      </c>
      <c r="S976" s="18" t="s">
        <v>1323</v>
      </c>
      <c r="T976" s="18" t="s">
        <v>16</v>
      </c>
      <c r="U976" s="17"/>
    </row>
    <row r="977" spans="1:21" x14ac:dyDescent="0.3">
      <c r="A977" s="4" t="str">
        <f t="shared" ref="A977:A982" si="153">_xlfn.CONCAT(C977,"-",D977,"-",E977,"-",F977,"-",G977,"-",H977,"-",I977,"-",J977,"-",L977,"-",P977)</f>
        <v>NiN-3.0-V-A-M-LM-GK-W-HM-a</v>
      </c>
      <c r="B977" s="67" t="str">
        <f>_xlfn.CONCAT(H977,"-",L977,"_",P977)</f>
        <v>LM-HM_a</v>
      </c>
      <c r="C977" s="8" t="s">
        <v>7</v>
      </c>
      <c r="D977" s="9" t="s">
        <v>14</v>
      </c>
      <c r="E977" s="8" t="s">
        <v>0</v>
      </c>
      <c r="F977" s="11" t="s">
        <v>8</v>
      </c>
      <c r="G977" s="11" t="s">
        <v>55</v>
      </c>
      <c r="H977" s="11" t="s">
        <v>4094</v>
      </c>
      <c r="I977" s="11" t="s">
        <v>10</v>
      </c>
      <c r="J977" s="13" t="s">
        <v>13</v>
      </c>
      <c r="L977" s="13" t="s">
        <v>1341</v>
      </c>
      <c r="M977" s="13" t="s">
        <v>6143</v>
      </c>
      <c r="N977" s="13" t="s">
        <v>13</v>
      </c>
      <c r="O977" s="13" t="s">
        <v>610</v>
      </c>
      <c r="P977" s="13" t="s">
        <v>62</v>
      </c>
      <c r="Q977" s="13" t="s">
        <v>1343</v>
      </c>
      <c r="R977" s="13" t="s">
        <v>242</v>
      </c>
      <c r="S977" s="18" t="s">
        <v>1347</v>
      </c>
      <c r="T977" s="18" t="s">
        <v>1330</v>
      </c>
      <c r="U977" s="17"/>
    </row>
    <row r="978" spans="1:21" x14ac:dyDescent="0.3">
      <c r="A978" s="4" t="str">
        <f t="shared" si="153"/>
        <v>NiN-3.0-V-A-M-LM-GK-W-HM-b</v>
      </c>
      <c r="B978" s="67" t="str">
        <f>_xlfn.CONCAT(H978,"-",L978,"_",P978)</f>
        <v>LM-HM_b</v>
      </c>
      <c r="C978" s="8" t="s">
        <v>7</v>
      </c>
      <c r="D978" s="9" t="s">
        <v>14</v>
      </c>
      <c r="E978" s="8" t="s">
        <v>0</v>
      </c>
      <c r="F978" s="11" t="s">
        <v>8</v>
      </c>
      <c r="G978" s="11" t="s">
        <v>55</v>
      </c>
      <c r="H978" s="11" t="s">
        <v>4094</v>
      </c>
      <c r="I978" s="11" t="s">
        <v>10</v>
      </c>
      <c r="J978" s="13" t="s">
        <v>13</v>
      </c>
      <c r="L978" s="13" t="s">
        <v>1341</v>
      </c>
      <c r="M978" s="13" t="s">
        <v>6143</v>
      </c>
      <c r="N978" s="13" t="s">
        <v>13</v>
      </c>
      <c r="O978" s="13" t="s">
        <v>610</v>
      </c>
      <c r="P978" s="13" t="s">
        <v>247</v>
      </c>
      <c r="Q978" s="13" t="s">
        <v>1344</v>
      </c>
      <c r="R978" s="13" t="s">
        <v>242</v>
      </c>
      <c r="S978" s="18" t="s">
        <v>1348</v>
      </c>
      <c r="T978" s="18" t="s">
        <v>252</v>
      </c>
      <c r="U978" s="17"/>
    </row>
    <row r="979" spans="1:21" x14ac:dyDescent="0.3">
      <c r="A979" s="4" t="str">
        <f t="shared" si="153"/>
        <v>NiN-3.0-V-A-M-LM-GK-W-HM-c</v>
      </c>
      <c r="B979" s="67" t="str">
        <f>_xlfn.CONCAT(H979,"-",L979,"_",P979)</f>
        <v>LM-HM_c</v>
      </c>
      <c r="C979" s="8" t="s">
        <v>7</v>
      </c>
      <c r="D979" s="9" t="s">
        <v>14</v>
      </c>
      <c r="E979" s="8" t="s">
        <v>0</v>
      </c>
      <c r="F979" s="11" t="s">
        <v>8</v>
      </c>
      <c r="G979" s="11" t="s">
        <v>55</v>
      </c>
      <c r="H979" s="11" t="s">
        <v>4094</v>
      </c>
      <c r="I979" s="11" t="s">
        <v>10</v>
      </c>
      <c r="J979" s="13" t="s">
        <v>13</v>
      </c>
      <c r="L979" s="13" t="s">
        <v>1341</v>
      </c>
      <c r="M979" s="13" t="s">
        <v>6143</v>
      </c>
      <c r="N979" s="13" t="s">
        <v>13</v>
      </c>
      <c r="O979" s="13" t="s">
        <v>610</v>
      </c>
      <c r="P979" s="13" t="s">
        <v>248</v>
      </c>
      <c r="Q979" s="13" t="s">
        <v>1345</v>
      </c>
      <c r="R979" s="13" t="s">
        <v>242</v>
      </c>
      <c r="S979" s="18" t="s">
        <v>1321</v>
      </c>
      <c r="T979" s="18" t="s">
        <v>1330</v>
      </c>
      <c r="U979" s="17"/>
    </row>
    <row r="980" spans="1:21" x14ac:dyDescent="0.3">
      <c r="A980" s="4" t="str">
        <f t="shared" si="153"/>
        <v>NiN-3.0-V-A-M-LM-GK-W-HM-y</v>
      </c>
      <c r="B980" s="67" t="str">
        <f>_xlfn.CONCAT(H980,"-",L980,"_",P980)</f>
        <v>LM-HM_y</v>
      </c>
      <c r="C980" s="8" t="s">
        <v>7</v>
      </c>
      <c r="D980" s="9" t="s">
        <v>14</v>
      </c>
      <c r="E980" s="8" t="s">
        <v>0</v>
      </c>
      <c r="F980" s="11" t="s">
        <v>8</v>
      </c>
      <c r="G980" s="11" t="s">
        <v>55</v>
      </c>
      <c r="H980" s="11" t="s">
        <v>4094</v>
      </c>
      <c r="I980" s="11" t="s">
        <v>10</v>
      </c>
      <c r="J980" s="13" t="s">
        <v>13</v>
      </c>
      <c r="L980" s="13" t="s">
        <v>1341</v>
      </c>
      <c r="M980" s="13" t="s">
        <v>6143</v>
      </c>
      <c r="N980" s="13" t="s">
        <v>13</v>
      </c>
      <c r="O980" s="13" t="s">
        <v>610</v>
      </c>
      <c r="P980" s="13" t="s">
        <v>251</v>
      </c>
      <c r="Q980" s="13" t="s">
        <v>1346</v>
      </c>
      <c r="R980" s="13" t="s">
        <v>242</v>
      </c>
      <c r="S980" s="18" t="s">
        <v>1340</v>
      </c>
      <c r="T980" s="18" t="s">
        <v>1330</v>
      </c>
      <c r="U980" s="17"/>
    </row>
    <row r="981" spans="1:21" x14ac:dyDescent="0.3">
      <c r="A981" s="26" t="str">
        <f t="shared" si="153"/>
        <v>NiN-3.0-V-A-M-LM-GK-W-HT-W</v>
      </c>
      <c r="B981" s="27" t="str">
        <f>_xlfn.CONCAT(H981,"-",L981)</f>
        <v>LM-HT</v>
      </c>
      <c r="C981" s="30" t="s">
        <v>7</v>
      </c>
      <c r="D981" s="32" t="s">
        <v>14</v>
      </c>
      <c r="E981" s="30" t="s">
        <v>0</v>
      </c>
      <c r="F981" s="35" t="s">
        <v>8</v>
      </c>
      <c r="G981" s="35" t="s">
        <v>55</v>
      </c>
      <c r="H981" s="35" t="s">
        <v>4094</v>
      </c>
      <c r="I981" s="35" t="s">
        <v>10</v>
      </c>
      <c r="J981" s="37" t="s">
        <v>13</v>
      </c>
      <c r="K981" s="37"/>
      <c r="L981" s="37" t="s">
        <v>1349</v>
      </c>
      <c r="M981" s="37" t="s">
        <v>6144</v>
      </c>
      <c r="N981" s="37" t="s">
        <v>13</v>
      </c>
      <c r="O981" s="37" t="s">
        <v>610</v>
      </c>
      <c r="P981" s="37" t="s">
        <v>13</v>
      </c>
      <c r="Q981" s="91"/>
      <c r="R981" s="95" t="s">
        <v>409</v>
      </c>
      <c r="S981" s="42"/>
      <c r="T981" s="42"/>
      <c r="U981" s="23" t="s">
        <v>1355</v>
      </c>
    </row>
    <row r="982" spans="1:21" x14ac:dyDescent="0.3">
      <c r="A982" s="4" t="str">
        <f t="shared" si="153"/>
        <v>NiN-3.0-V-A-M-LM-GK-W-HT-0</v>
      </c>
      <c r="B982" s="67" t="str">
        <f>_xlfn.CONCAT(H982,"-",L982,"_",P982)</f>
        <v>LM-HT_0</v>
      </c>
      <c r="C982" s="8" t="s">
        <v>7</v>
      </c>
      <c r="D982" s="9" t="s">
        <v>14</v>
      </c>
      <c r="E982" s="8" t="s">
        <v>0</v>
      </c>
      <c r="F982" s="11" t="s">
        <v>8</v>
      </c>
      <c r="G982" s="11" t="s">
        <v>55</v>
      </c>
      <c r="H982" s="11" t="s">
        <v>4094</v>
      </c>
      <c r="I982" s="11" t="s">
        <v>10</v>
      </c>
      <c r="J982" s="13" t="s">
        <v>13</v>
      </c>
      <c r="L982" s="13" t="s">
        <v>1349</v>
      </c>
      <c r="M982" s="13" t="s">
        <v>6144</v>
      </c>
      <c r="N982" s="13" t="s">
        <v>13</v>
      </c>
      <c r="O982" s="13" t="s">
        <v>610</v>
      </c>
      <c r="P982" s="13">
        <v>0</v>
      </c>
      <c r="Q982" s="13" t="s">
        <v>1350</v>
      </c>
      <c r="R982" s="13" t="s">
        <v>242</v>
      </c>
      <c r="S982" s="18" t="s">
        <v>81</v>
      </c>
      <c r="T982" s="18" t="s">
        <v>83</v>
      </c>
      <c r="U982" s="17"/>
    </row>
    <row r="983" spans="1:21" x14ac:dyDescent="0.3">
      <c r="A983" s="4" t="str">
        <f>_xlfn.CONCAT(C983,"-",D983,"-",E983,"-",F983,"-",G983,"-",H983,"-",I983,"-",J983,"-",L983,"-",P983)</f>
        <v>NiN-3.0-V-A-M-LM-GK-W-HT-a</v>
      </c>
      <c r="B983" s="67" t="str">
        <f>_xlfn.CONCAT(H983,"-",L983,"_",P983)</f>
        <v>LM-HT_a</v>
      </c>
      <c r="C983" s="8" t="s">
        <v>7</v>
      </c>
      <c r="D983" s="9" t="s">
        <v>14</v>
      </c>
      <c r="E983" s="8" t="s">
        <v>0</v>
      </c>
      <c r="F983" s="11" t="s">
        <v>8</v>
      </c>
      <c r="G983" s="11" t="s">
        <v>55</v>
      </c>
      <c r="H983" s="11" t="s">
        <v>4094</v>
      </c>
      <c r="I983" s="11" t="s">
        <v>10</v>
      </c>
      <c r="J983" s="13" t="s">
        <v>13</v>
      </c>
      <c r="L983" s="13" t="s">
        <v>1349</v>
      </c>
      <c r="M983" s="13" t="s">
        <v>6144</v>
      </c>
      <c r="N983" s="13" t="s">
        <v>13</v>
      </c>
      <c r="O983" s="13" t="s">
        <v>610</v>
      </c>
      <c r="P983" s="13" t="s">
        <v>62</v>
      </c>
      <c r="Q983" s="13" t="s">
        <v>1351</v>
      </c>
      <c r="R983" s="13" t="s">
        <v>242</v>
      </c>
      <c r="S983" s="18" t="s">
        <v>81</v>
      </c>
      <c r="T983" s="18" t="s">
        <v>83</v>
      </c>
      <c r="U983" s="17"/>
    </row>
    <row r="984" spans="1:21" x14ac:dyDescent="0.3">
      <c r="A984" s="4" t="str">
        <f>_xlfn.CONCAT(C984,"-",D984,"-",E984,"-",F984,"-",G984,"-",H984,"-",I984,"-",J984,"-",L984,"-",P984)</f>
        <v>NiN-3.0-V-A-M-LM-GK-W-HT-b</v>
      </c>
      <c r="B984" s="67" t="str">
        <f>_xlfn.CONCAT(H984,"-",L984,"_",P984)</f>
        <v>LM-HT_b</v>
      </c>
      <c r="C984" s="8" t="s">
        <v>7</v>
      </c>
      <c r="D984" s="9" t="s">
        <v>14</v>
      </c>
      <c r="E984" s="8" t="s">
        <v>0</v>
      </c>
      <c r="F984" s="11" t="s">
        <v>8</v>
      </c>
      <c r="G984" s="11" t="s">
        <v>55</v>
      </c>
      <c r="H984" s="11" t="s">
        <v>4094</v>
      </c>
      <c r="I984" s="11" t="s">
        <v>10</v>
      </c>
      <c r="J984" s="13" t="s">
        <v>13</v>
      </c>
      <c r="L984" s="13" t="s">
        <v>1349</v>
      </c>
      <c r="M984" s="13" t="s">
        <v>6144</v>
      </c>
      <c r="N984" s="13" t="s">
        <v>13</v>
      </c>
      <c r="O984" s="13" t="s">
        <v>610</v>
      </c>
      <c r="P984" s="13" t="s">
        <v>247</v>
      </c>
      <c r="Q984" s="13" t="s">
        <v>1352</v>
      </c>
      <c r="R984" s="13" t="s">
        <v>242</v>
      </c>
      <c r="S984" s="18" t="s">
        <v>81</v>
      </c>
      <c r="T984" s="18" t="s">
        <v>83</v>
      </c>
      <c r="U984" s="17"/>
    </row>
    <row r="985" spans="1:21" x14ac:dyDescent="0.3">
      <c r="A985" s="4" t="str">
        <f>_xlfn.CONCAT(C985,"-",D985,"-",E985,"-",F985,"-",G985,"-",H985,"-",I985,"-",J985,"-",L985,"-",P985)</f>
        <v>NiN-3.0-V-A-M-LM-GK-W-HT-c</v>
      </c>
      <c r="B985" s="67" t="str">
        <f>_xlfn.CONCAT(H985,"-",L985,"_",P985)</f>
        <v>LM-HT_c</v>
      </c>
      <c r="C985" s="8" t="s">
        <v>7</v>
      </c>
      <c r="D985" s="9" t="s">
        <v>14</v>
      </c>
      <c r="E985" s="8" t="s">
        <v>0</v>
      </c>
      <c r="F985" s="11" t="s">
        <v>8</v>
      </c>
      <c r="G985" s="11" t="s">
        <v>55</v>
      </c>
      <c r="H985" s="11" t="s">
        <v>4094</v>
      </c>
      <c r="I985" s="11" t="s">
        <v>10</v>
      </c>
      <c r="J985" s="13" t="s">
        <v>13</v>
      </c>
      <c r="L985" s="13" t="s">
        <v>1349</v>
      </c>
      <c r="M985" s="13" t="s">
        <v>6144</v>
      </c>
      <c r="N985" s="13" t="s">
        <v>13</v>
      </c>
      <c r="O985" s="13" t="s">
        <v>610</v>
      </c>
      <c r="P985" s="13" t="s">
        <v>248</v>
      </c>
      <c r="Q985" s="13" t="s">
        <v>1353</v>
      </c>
      <c r="R985" s="13" t="s">
        <v>242</v>
      </c>
      <c r="S985" s="18" t="s">
        <v>81</v>
      </c>
      <c r="T985" s="18" t="s">
        <v>83</v>
      </c>
      <c r="U985" s="17"/>
    </row>
    <row r="986" spans="1:21" ht="15" thickBot="1" x14ac:dyDescent="0.35">
      <c r="A986" s="4" t="str">
        <f>_xlfn.CONCAT(C986,"-",D986,"-",E986,"-",F986,"-",G986,"-",H986,"-",I986,"-",J986,"-",L986,"-",P986)</f>
        <v>NiN-3.0-V-A-M-LM-GK-W-HT-y</v>
      </c>
      <c r="B986" s="67" t="str">
        <f>_xlfn.CONCAT(H986,"-",L986,"_",P986)</f>
        <v>LM-HT_y</v>
      </c>
      <c r="C986" s="8" t="s">
        <v>7</v>
      </c>
      <c r="D986" s="9" t="s">
        <v>14</v>
      </c>
      <c r="E986" s="8" t="s">
        <v>0</v>
      </c>
      <c r="F986" s="11" t="s">
        <v>8</v>
      </c>
      <c r="G986" s="11" t="s">
        <v>55</v>
      </c>
      <c r="H986" s="11" t="s">
        <v>4094</v>
      </c>
      <c r="I986" s="11" t="s">
        <v>10</v>
      </c>
      <c r="J986" s="13" t="s">
        <v>13</v>
      </c>
      <c r="L986" s="13" t="s">
        <v>1349</v>
      </c>
      <c r="M986" s="13" t="s">
        <v>6144</v>
      </c>
      <c r="N986" s="13" t="s">
        <v>13</v>
      </c>
      <c r="O986" s="13" t="s">
        <v>610</v>
      </c>
      <c r="P986" s="13" t="s">
        <v>251</v>
      </c>
      <c r="Q986" s="13" t="s">
        <v>1354</v>
      </c>
      <c r="R986" s="13" t="s">
        <v>242</v>
      </c>
      <c r="S986" s="18" t="s">
        <v>81</v>
      </c>
      <c r="T986" s="18" t="s">
        <v>83</v>
      </c>
      <c r="U986" s="17"/>
    </row>
    <row r="987" spans="1:21" s="58" customFormat="1" x14ac:dyDescent="0.3">
      <c r="A987" s="52" t="s">
        <v>5812</v>
      </c>
      <c r="B987" s="53"/>
      <c r="C987" s="53"/>
      <c r="D987" s="54"/>
      <c r="E987" s="53"/>
      <c r="F987" s="53"/>
      <c r="G987" s="53"/>
      <c r="H987" s="53"/>
      <c r="I987" s="53"/>
      <c r="J987" s="53"/>
      <c r="K987" s="53"/>
      <c r="L987" s="53"/>
      <c r="M987" s="55"/>
      <c r="N987" s="55"/>
      <c r="O987" s="55"/>
      <c r="P987" s="55"/>
      <c r="Q987" s="55"/>
      <c r="R987" s="55"/>
      <c r="S987" s="53"/>
      <c r="T987" s="53"/>
      <c r="U987" s="57"/>
    </row>
    <row r="988" spans="1:21" x14ac:dyDescent="0.3">
      <c r="A988" s="26" t="str">
        <f>_xlfn.CONCAT(C988,"-",D988,"-",E988,"-",F988,"-",G988,"-",H988,"-",I988,"-",J988,"-",L988,"-",P988)</f>
        <v>NiN-3.0-V-A-M-KM-FK-W-KP-W</v>
      </c>
      <c r="B988" s="27" t="str">
        <f>_xlfn.CONCAT(H988,"-",L988)</f>
        <v>KM-KP</v>
      </c>
      <c r="C988" s="30" t="s">
        <v>7</v>
      </c>
      <c r="D988" s="32" t="s">
        <v>14</v>
      </c>
      <c r="E988" s="30" t="s">
        <v>0</v>
      </c>
      <c r="F988" s="35" t="s">
        <v>8</v>
      </c>
      <c r="G988" s="35" t="s">
        <v>55</v>
      </c>
      <c r="H988" s="35" t="s">
        <v>4095</v>
      </c>
      <c r="I988" s="35" t="s">
        <v>56</v>
      </c>
      <c r="J988" s="37" t="s">
        <v>13</v>
      </c>
      <c r="K988" s="37"/>
      <c r="L988" s="37" t="s">
        <v>5813</v>
      </c>
      <c r="M988" s="37" t="s">
        <v>5839</v>
      </c>
      <c r="N988" s="37" t="s">
        <v>13</v>
      </c>
      <c r="O988" s="37" t="s">
        <v>603</v>
      </c>
      <c r="P988" s="37" t="s">
        <v>13</v>
      </c>
      <c r="Q988" s="91"/>
      <c r="R988" s="95" t="s">
        <v>114</v>
      </c>
      <c r="S988" s="104" t="s">
        <v>81</v>
      </c>
      <c r="T988" s="42" t="s">
        <v>83</v>
      </c>
      <c r="U988" s="23" t="s">
        <v>5814</v>
      </c>
    </row>
    <row r="989" spans="1:21" x14ac:dyDescent="0.3">
      <c r="A989" s="4" t="str">
        <f t="shared" ref="A989:A992" si="154">_xlfn.CONCAT(C989,"-",D989,"-",E989,"-",F989,"-",G989,"-",H989,"-",I989,"-",J989,"-",L989,"-",P989)</f>
        <v>NiN-3.0-V-A-M-KM-FK-W-KP-A</v>
      </c>
      <c r="B989" s="67" t="str">
        <f t="shared" ref="B989:B992" si="155">_xlfn.CONCAT(H989,"-",L989,"_",P989)</f>
        <v>KM-KP_A</v>
      </c>
      <c r="C989" s="8" t="s">
        <v>7</v>
      </c>
      <c r="D989" s="9" t="s">
        <v>14</v>
      </c>
      <c r="E989" s="8" t="s">
        <v>0</v>
      </c>
      <c r="F989" s="11" t="s">
        <v>8</v>
      </c>
      <c r="G989" s="11" t="s">
        <v>55</v>
      </c>
      <c r="H989" s="11" t="s">
        <v>4095</v>
      </c>
      <c r="I989" s="11" t="s">
        <v>56</v>
      </c>
      <c r="J989" s="13" t="s">
        <v>13</v>
      </c>
      <c r="L989" s="13" t="s">
        <v>5813</v>
      </c>
      <c r="M989" s="13" t="s">
        <v>5839</v>
      </c>
      <c r="N989" s="13" t="s">
        <v>13</v>
      </c>
      <c r="O989" s="13" t="s">
        <v>603</v>
      </c>
      <c r="P989" s="13" t="s">
        <v>8</v>
      </c>
      <c r="Q989" s="13" t="s">
        <v>5838</v>
      </c>
      <c r="S989" s="18" t="s">
        <v>5834</v>
      </c>
      <c r="T989" s="18" t="s">
        <v>1213</v>
      </c>
      <c r="U989" s="17"/>
    </row>
    <row r="990" spans="1:21" x14ac:dyDescent="0.3">
      <c r="A990" s="4" t="str">
        <f t="shared" si="154"/>
        <v>NiN-3.0-V-A-M-KM-FK-W-KP-B</v>
      </c>
      <c r="B990" s="67" t="str">
        <f t="shared" si="155"/>
        <v>KM-KP_B</v>
      </c>
      <c r="C990" s="8" t="s">
        <v>7</v>
      </c>
      <c r="D990" s="9" t="s">
        <v>14</v>
      </c>
      <c r="E990" s="8" t="s">
        <v>0</v>
      </c>
      <c r="F990" s="11" t="s">
        <v>8</v>
      </c>
      <c r="G990" s="11" t="s">
        <v>55</v>
      </c>
      <c r="H990" s="11" t="s">
        <v>4095</v>
      </c>
      <c r="I990" s="11" t="s">
        <v>56</v>
      </c>
      <c r="J990" s="13" t="s">
        <v>13</v>
      </c>
      <c r="L990" s="13" t="s">
        <v>5813</v>
      </c>
      <c r="M990" s="13" t="s">
        <v>5839</v>
      </c>
      <c r="N990" s="13" t="s">
        <v>13</v>
      </c>
      <c r="O990" s="13" t="s">
        <v>603</v>
      </c>
      <c r="P990" s="13" t="s">
        <v>36</v>
      </c>
      <c r="Q990" s="13" t="s">
        <v>6145</v>
      </c>
      <c r="S990" s="18" t="s">
        <v>5833</v>
      </c>
      <c r="T990" s="18" t="s">
        <v>1213</v>
      </c>
      <c r="U990" s="17"/>
    </row>
    <row r="991" spans="1:21" x14ac:dyDescent="0.3">
      <c r="A991" s="4" t="str">
        <f t="shared" si="154"/>
        <v>NiN-3.0-V-A-M-KM-FK-W-KP-C</v>
      </c>
      <c r="B991" s="67" t="str">
        <f t="shared" si="155"/>
        <v>KM-KP_C</v>
      </c>
      <c r="C991" s="8" t="s">
        <v>7</v>
      </c>
      <c r="D991" s="9" t="s">
        <v>14</v>
      </c>
      <c r="E991" s="8" t="s">
        <v>0</v>
      </c>
      <c r="F991" s="11" t="s">
        <v>8</v>
      </c>
      <c r="G991" s="11" t="s">
        <v>55</v>
      </c>
      <c r="H991" s="11" t="s">
        <v>4095</v>
      </c>
      <c r="I991" s="11" t="s">
        <v>56</v>
      </c>
      <c r="J991" s="13" t="s">
        <v>13</v>
      </c>
      <c r="L991" s="13" t="s">
        <v>5813</v>
      </c>
      <c r="M991" s="13" t="s">
        <v>5839</v>
      </c>
      <c r="N991" s="13" t="s">
        <v>13</v>
      </c>
      <c r="O991" s="13" t="s">
        <v>603</v>
      </c>
      <c r="P991" s="13" t="s">
        <v>32</v>
      </c>
      <c r="Q991" s="13" t="s">
        <v>6146</v>
      </c>
      <c r="S991" s="18" t="s">
        <v>5833</v>
      </c>
      <c r="T991" s="18" t="s">
        <v>1213</v>
      </c>
      <c r="U991" s="17"/>
    </row>
    <row r="992" spans="1:21" x14ac:dyDescent="0.3">
      <c r="A992" s="4" t="str">
        <f t="shared" si="154"/>
        <v>NiN-3.0-V-A-M-KM-FK-W-KP-D</v>
      </c>
      <c r="B992" s="67" t="str">
        <f t="shared" si="155"/>
        <v>KM-KP_D</v>
      </c>
      <c r="C992" s="8" t="s">
        <v>7</v>
      </c>
      <c r="D992" s="9" t="s">
        <v>14</v>
      </c>
      <c r="E992" s="8" t="s">
        <v>0</v>
      </c>
      <c r="F992" s="11" t="s">
        <v>8</v>
      </c>
      <c r="G992" s="11" t="s">
        <v>55</v>
      </c>
      <c r="H992" s="11" t="s">
        <v>4095</v>
      </c>
      <c r="I992" s="11" t="s">
        <v>56</v>
      </c>
      <c r="J992" s="13" t="s">
        <v>13</v>
      </c>
      <c r="L992" s="13" t="s">
        <v>5813</v>
      </c>
      <c r="M992" s="13" t="s">
        <v>5839</v>
      </c>
      <c r="N992" s="13" t="s">
        <v>13</v>
      </c>
      <c r="O992" s="13" t="s">
        <v>603</v>
      </c>
      <c r="P992" s="13" t="s">
        <v>114</v>
      </c>
      <c r="Q992" s="13" t="s">
        <v>6147</v>
      </c>
      <c r="S992" s="18" t="s">
        <v>5811</v>
      </c>
      <c r="T992" s="18" t="s">
        <v>1213</v>
      </c>
      <c r="U992" s="17"/>
    </row>
    <row r="993" spans="1:21" x14ac:dyDescent="0.3">
      <c r="A993" s="26" t="str">
        <f>_xlfn.CONCAT(C993,"-",D993,"-",E993,"-",F993,"-",G993,"-",H993,"-",I993,"-",J993,"-",L993,"-",P993)</f>
        <v>NiN-3.0-V-A-M-KM-FK-W-KR-W</v>
      </c>
      <c r="B993" s="27" t="str">
        <f>_xlfn.CONCAT(H993,"-",L993)</f>
        <v>KM-KR</v>
      </c>
      <c r="C993" s="30" t="s">
        <v>7</v>
      </c>
      <c r="D993" s="32" t="s">
        <v>14</v>
      </c>
      <c r="E993" s="30" t="s">
        <v>0</v>
      </c>
      <c r="F993" s="35" t="s">
        <v>8</v>
      </c>
      <c r="G993" s="35" t="s">
        <v>55</v>
      </c>
      <c r="H993" s="35" t="s">
        <v>4095</v>
      </c>
      <c r="I993" s="35" t="s">
        <v>56</v>
      </c>
      <c r="J993" s="37" t="s">
        <v>13</v>
      </c>
      <c r="K993" s="37"/>
      <c r="L993" s="37" t="s">
        <v>1486</v>
      </c>
      <c r="M993" s="37" t="s">
        <v>5831</v>
      </c>
      <c r="N993" s="37" t="s">
        <v>13</v>
      </c>
      <c r="O993" s="37" t="s">
        <v>603</v>
      </c>
      <c r="P993" s="37" t="s">
        <v>13</v>
      </c>
      <c r="Q993" s="91"/>
      <c r="R993" s="95" t="s">
        <v>114</v>
      </c>
      <c r="S993" s="42" t="s">
        <v>1204</v>
      </c>
      <c r="T993" s="42" t="s">
        <v>1205</v>
      </c>
      <c r="U993" s="23" t="s">
        <v>1206</v>
      </c>
    </row>
    <row r="994" spans="1:21" x14ac:dyDescent="0.3">
      <c r="A994" s="4" t="str">
        <f t="shared" ref="A994:A997" si="156">_xlfn.CONCAT(C994,"-",D994,"-",E994,"-",F994,"-",G994,"-",H994,"-",I994,"-",J994,"-",L994,"-",P994)</f>
        <v>NiN-3.0-V-A-M-KM-FK-W-KR-A</v>
      </c>
      <c r="B994" s="67" t="str">
        <f t="shared" ref="B994:B997" si="157">_xlfn.CONCAT(H994,"-",L994,"_",P994)</f>
        <v>KM-KR_A</v>
      </c>
      <c r="C994" s="8" t="s">
        <v>7</v>
      </c>
      <c r="D994" s="9" t="s">
        <v>14</v>
      </c>
      <c r="E994" s="8" t="s">
        <v>0</v>
      </c>
      <c r="F994" s="11" t="s">
        <v>8</v>
      </c>
      <c r="G994" s="11" t="s">
        <v>55</v>
      </c>
      <c r="H994" s="11" t="s">
        <v>4095</v>
      </c>
      <c r="I994" s="11" t="s">
        <v>56</v>
      </c>
      <c r="J994" s="13" t="s">
        <v>13</v>
      </c>
      <c r="L994" s="13" t="s">
        <v>1486</v>
      </c>
      <c r="M994" s="13" t="s">
        <v>5831</v>
      </c>
      <c r="N994" s="13" t="s">
        <v>13</v>
      </c>
      <c r="O994" s="13" t="s">
        <v>603</v>
      </c>
      <c r="P994" s="13" t="s">
        <v>8</v>
      </c>
      <c r="Q994" s="13" t="s">
        <v>5830</v>
      </c>
      <c r="S994" s="18" t="s">
        <v>81</v>
      </c>
      <c r="T994" s="18" t="s">
        <v>83</v>
      </c>
      <c r="U994" s="17"/>
    </row>
    <row r="995" spans="1:21" x14ac:dyDescent="0.3">
      <c r="A995" s="4" t="str">
        <f t="shared" si="156"/>
        <v>NiN-3.0-V-A-M-KM-FK-W-KR-B</v>
      </c>
      <c r="B995" s="67" t="str">
        <f t="shared" si="157"/>
        <v>KM-KR_B</v>
      </c>
      <c r="C995" s="8" t="s">
        <v>7</v>
      </c>
      <c r="D995" s="9" t="s">
        <v>14</v>
      </c>
      <c r="E995" s="8" t="s">
        <v>0</v>
      </c>
      <c r="F995" s="11" t="s">
        <v>8</v>
      </c>
      <c r="G995" s="11" t="s">
        <v>55</v>
      </c>
      <c r="H995" s="11" t="s">
        <v>4095</v>
      </c>
      <c r="I995" s="11" t="s">
        <v>56</v>
      </c>
      <c r="J995" s="13" t="s">
        <v>13</v>
      </c>
      <c r="L995" s="13" t="s">
        <v>1486</v>
      </c>
      <c r="M995" s="13" t="s">
        <v>5831</v>
      </c>
      <c r="N995" s="13" t="s">
        <v>13</v>
      </c>
      <c r="O995" s="13" t="s">
        <v>603</v>
      </c>
      <c r="P995" s="13" t="s">
        <v>36</v>
      </c>
      <c r="Q995" s="13" t="s">
        <v>5840</v>
      </c>
      <c r="S995" s="18" t="s">
        <v>81</v>
      </c>
      <c r="T995" s="18" t="s">
        <v>83</v>
      </c>
      <c r="U995" s="17"/>
    </row>
    <row r="996" spans="1:21" x14ac:dyDescent="0.3">
      <c r="A996" s="4" t="str">
        <f t="shared" si="156"/>
        <v>NiN-3.0-V-A-M-KM-FK-W-KR-C</v>
      </c>
      <c r="B996" s="67" t="str">
        <f t="shared" si="157"/>
        <v>KM-KR_C</v>
      </c>
      <c r="C996" s="8" t="s">
        <v>7</v>
      </c>
      <c r="D996" s="9" t="s">
        <v>14</v>
      </c>
      <c r="E996" s="8" t="s">
        <v>0</v>
      </c>
      <c r="F996" s="11" t="s">
        <v>8</v>
      </c>
      <c r="G996" s="11" t="s">
        <v>55</v>
      </c>
      <c r="H996" s="11" t="s">
        <v>4095</v>
      </c>
      <c r="I996" s="11" t="s">
        <v>56</v>
      </c>
      <c r="J996" s="13" t="s">
        <v>13</v>
      </c>
      <c r="L996" s="13" t="s">
        <v>1486</v>
      </c>
      <c r="M996" s="13" t="s">
        <v>5831</v>
      </c>
      <c r="N996" s="13" t="s">
        <v>13</v>
      </c>
      <c r="O996" s="13" t="s">
        <v>603</v>
      </c>
      <c r="P996" s="13" t="s">
        <v>32</v>
      </c>
      <c r="Q996" s="13" t="s">
        <v>5841</v>
      </c>
      <c r="S996" s="18" t="s">
        <v>81</v>
      </c>
      <c r="T996" s="18" t="s">
        <v>83</v>
      </c>
      <c r="U996" s="17"/>
    </row>
    <row r="997" spans="1:21" ht="15" thickBot="1" x14ac:dyDescent="0.35">
      <c r="A997" s="4" t="str">
        <f t="shared" si="156"/>
        <v>NiN-3.0-V-A-M-KM-FK-W-KR-D</v>
      </c>
      <c r="B997" s="67" t="str">
        <f t="shared" si="157"/>
        <v>KM-KR_D</v>
      </c>
      <c r="C997" s="8" t="s">
        <v>7</v>
      </c>
      <c r="D997" s="9" t="s">
        <v>14</v>
      </c>
      <c r="E997" s="8" t="s">
        <v>0</v>
      </c>
      <c r="F997" s="11" t="s">
        <v>8</v>
      </c>
      <c r="G997" s="11" t="s">
        <v>55</v>
      </c>
      <c r="H997" s="11" t="s">
        <v>4095</v>
      </c>
      <c r="I997" s="11" t="s">
        <v>56</v>
      </c>
      <c r="J997" s="13" t="s">
        <v>13</v>
      </c>
      <c r="L997" s="13" t="s">
        <v>1486</v>
      </c>
      <c r="M997" s="13" t="s">
        <v>5831</v>
      </c>
      <c r="N997" s="13" t="s">
        <v>13</v>
      </c>
      <c r="O997" s="13" t="s">
        <v>603</v>
      </c>
      <c r="P997" s="13" t="s">
        <v>114</v>
      </c>
      <c r="Q997" s="13" t="s">
        <v>5888</v>
      </c>
      <c r="S997" s="18" t="s">
        <v>81</v>
      </c>
      <c r="T997" s="18" t="s">
        <v>83</v>
      </c>
      <c r="U997" s="17"/>
    </row>
    <row r="998" spans="1:21" s="58" customFormat="1" x14ac:dyDescent="0.3">
      <c r="A998" s="52" t="s">
        <v>4574</v>
      </c>
      <c r="B998" s="53"/>
      <c r="C998" s="53"/>
      <c r="D998" s="54"/>
      <c r="E998" s="53"/>
      <c r="F998" s="53"/>
      <c r="G998" s="53"/>
      <c r="H998" s="53"/>
      <c r="I998" s="53"/>
      <c r="J998" s="53"/>
      <c r="K998" s="53"/>
      <c r="L998" s="53"/>
      <c r="M998" s="55"/>
      <c r="N998" s="55"/>
      <c r="O998" s="55"/>
      <c r="P998" s="55"/>
      <c r="Q998" s="55"/>
      <c r="R998" s="55"/>
      <c r="S998" s="53"/>
      <c r="T998" s="53"/>
      <c r="U998" s="57"/>
    </row>
    <row r="999" spans="1:21" x14ac:dyDescent="0.3">
      <c r="A999" s="26" t="str">
        <f t="shared" ref="A999:A1000" si="158">_xlfn.CONCAT(C999,"-",D999,"-",E999,"-",F999,"-",G999,"-",H999,"-",I999,"-",J999,"-",L999,"-",P999)</f>
        <v>NiN-3.0-V-A-M-KM-FE-W-AJ-W</v>
      </c>
      <c r="B999" s="27" t="str">
        <f>_xlfn.CONCAT(H999,"-",L999)</f>
        <v>KM-AJ</v>
      </c>
      <c r="C999" s="30" t="s">
        <v>7</v>
      </c>
      <c r="D999" s="32" t="s">
        <v>14</v>
      </c>
      <c r="E999" s="30" t="s">
        <v>0</v>
      </c>
      <c r="F999" s="35" t="s">
        <v>8</v>
      </c>
      <c r="G999" s="35" t="s">
        <v>55</v>
      </c>
      <c r="H999" s="35" t="s">
        <v>4095</v>
      </c>
      <c r="I999" s="35" t="s">
        <v>64</v>
      </c>
      <c r="J999" s="37" t="s">
        <v>13</v>
      </c>
      <c r="K999" s="37"/>
      <c r="L999" s="37" t="s">
        <v>5715</v>
      </c>
      <c r="M999" s="37" t="s">
        <v>5708</v>
      </c>
      <c r="N999" s="37" t="s">
        <v>13</v>
      </c>
      <c r="O999" s="37" t="s">
        <v>603</v>
      </c>
      <c r="P999" s="37" t="s">
        <v>13</v>
      </c>
      <c r="Q999" s="91"/>
      <c r="R999" s="95" t="s">
        <v>6148</v>
      </c>
      <c r="S999" s="42" t="s">
        <v>5704</v>
      </c>
      <c r="T999" s="42"/>
      <c r="U999" s="23" t="s">
        <v>5705</v>
      </c>
    </row>
    <row r="1000" spans="1:21" x14ac:dyDescent="0.3">
      <c r="A1000" s="4" t="str">
        <f t="shared" si="158"/>
        <v>NiN-3.0-V-A-M-KM-FE-W-AJ-K0</v>
      </c>
      <c r="B1000" s="67" t="str">
        <f>_xlfn.CONCAT(H1000,"-",L1000,"_",P1000)</f>
        <v>KM-AJ_K0</v>
      </c>
      <c r="C1000" s="8" t="s">
        <v>7</v>
      </c>
      <c r="D1000" s="9" t="s">
        <v>14</v>
      </c>
      <c r="E1000" s="8" t="s">
        <v>0</v>
      </c>
      <c r="F1000" s="11" t="s">
        <v>8</v>
      </c>
      <c r="G1000" s="11" t="s">
        <v>55</v>
      </c>
      <c r="H1000" s="11" t="s">
        <v>4095</v>
      </c>
      <c r="I1000" s="11" t="s">
        <v>64</v>
      </c>
      <c r="J1000" s="13" t="s">
        <v>13</v>
      </c>
      <c r="L1000" s="13" t="s">
        <v>5715</v>
      </c>
      <c r="M1000" s="13" t="s">
        <v>5708</v>
      </c>
      <c r="N1000" s="13" t="s">
        <v>13</v>
      </c>
      <c r="O1000" s="13" t="s">
        <v>603</v>
      </c>
      <c r="P1000" s="13" t="s">
        <v>4928</v>
      </c>
      <c r="Q1000" s="13" t="s">
        <v>4957</v>
      </c>
      <c r="S1000" s="18" t="s">
        <v>81</v>
      </c>
      <c r="T1000" s="18" t="s">
        <v>83</v>
      </c>
      <c r="U1000" s="17"/>
    </row>
    <row r="1001" spans="1:21" s="103" customFormat="1" x14ac:dyDescent="0.3">
      <c r="A1001" s="4" t="str">
        <f t="shared" ref="A1001:A1002" si="159">_xlfn.CONCAT(C1001,"-",D1001,"-",E1001,"-",F1001,"-",G1001,"-",H1001,"-",I1001,"-",J1001,"-",L1001,"-",P1001)</f>
        <v>NiN-3.0-V-A-M-KM-FE-W-AJ-KA</v>
      </c>
      <c r="B1001" s="67" t="str">
        <f t="shared" ref="B1001:B1002" si="160">_xlfn.CONCAT(H1001,"-",L1001,"_",P1001)</f>
        <v>KM-AJ_KA</v>
      </c>
      <c r="C1001" s="8" t="s">
        <v>7</v>
      </c>
      <c r="D1001" s="9" t="s">
        <v>14</v>
      </c>
      <c r="E1001" s="8" t="s">
        <v>0</v>
      </c>
      <c r="F1001" s="11" t="s">
        <v>8</v>
      </c>
      <c r="G1001" s="11" t="s">
        <v>55</v>
      </c>
      <c r="H1001" s="11" t="s">
        <v>4095</v>
      </c>
      <c r="I1001" s="11" t="s">
        <v>64</v>
      </c>
      <c r="J1001" s="13" t="s">
        <v>13</v>
      </c>
      <c r="K1001" s="139"/>
      <c r="L1001" s="13" t="s">
        <v>5715</v>
      </c>
      <c r="M1001" s="13" t="s">
        <v>5708</v>
      </c>
      <c r="N1001" s="13" t="s">
        <v>13</v>
      </c>
      <c r="O1001" s="13" t="s">
        <v>603</v>
      </c>
      <c r="P1001" s="13" t="s">
        <v>11</v>
      </c>
      <c r="Q1001" s="13" t="s">
        <v>5706</v>
      </c>
      <c r="R1001" s="13"/>
      <c r="S1001" s="18" t="s">
        <v>5712</v>
      </c>
      <c r="T1001" s="18" t="s">
        <v>16</v>
      </c>
      <c r="U1001" s="21"/>
    </row>
    <row r="1002" spans="1:21" s="103" customFormat="1" x14ac:dyDescent="0.3">
      <c r="A1002" s="4" t="str">
        <f t="shared" si="159"/>
        <v>NiN-3.0-V-A-M-KM-FE-W-AJ-KB</v>
      </c>
      <c r="B1002" s="67" t="str">
        <f t="shared" si="160"/>
        <v>KM-AJ_KB</v>
      </c>
      <c r="C1002" s="8" t="s">
        <v>7</v>
      </c>
      <c r="D1002" s="9" t="s">
        <v>14</v>
      </c>
      <c r="E1002" s="8" t="s">
        <v>0</v>
      </c>
      <c r="F1002" s="11" t="s">
        <v>8</v>
      </c>
      <c r="G1002" s="11" t="s">
        <v>55</v>
      </c>
      <c r="H1002" s="11" t="s">
        <v>4095</v>
      </c>
      <c r="I1002" s="11" t="s">
        <v>64</v>
      </c>
      <c r="J1002" s="13" t="s">
        <v>13</v>
      </c>
      <c r="K1002" s="13"/>
      <c r="L1002" s="13" t="s">
        <v>5715</v>
      </c>
      <c r="M1002" s="13" t="s">
        <v>5708</v>
      </c>
      <c r="N1002" s="13" t="s">
        <v>13</v>
      </c>
      <c r="O1002" s="13" t="s">
        <v>603</v>
      </c>
      <c r="P1002" s="13" t="s">
        <v>4929</v>
      </c>
      <c r="Q1002" s="13" t="s">
        <v>5707</v>
      </c>
      <c r="R1002" s="13"/>
      <c r="S1002" s="18" t="s">
        <v>5713</v>
      </c>
      <c r="T1002" s="18" t="s">
        <v>16</v>
      </c>
      <c r="U1002" s="21"/>
    </row>
    <row r="1003" spans="1:21" s="103" customFormat="1" x14ac:dyDescent="0.3">
      <c r="A1003" s="4" t="str">
        <f t="shared" ref="A1003:A1009" si="161">_xlfn.CONCAT(C1003,"-",D1003,"-",E1003,"-",F1003,"-",G1003,"-",H1003,"-",I1003,"-",J1003,"-",L1003,"-",P1003)</f>
        <v>NiN-3.0-V-A-M-KM-FE-W-AJ-KC</v>
      </c>
      <c r="B1003" s="67" t="str">
        <f t="shared" ref="B1003:B1007" si="162">_xlfn.CONCAT(H1003,"-",L1003,"_",P1003)</f>
        <v>KM-AJ_KC</v>
      </c>
      <c r="C1003" s="8" t="s">
        <v>7</v>
      </c>
      <c r="D1003" s="9" t="s">
        <v>14</v>
      </c>
      <c r="E1003" s="8" t="s">
        <v>0</v>
      </c>
      <c r="F1003" s="11" t="s">
        <v>8</v>
      </c>
      <c r="G1003" s="11" t="s">
        <v>55</v>
      </c>
      <c r="H1003" s="11" t="s">
        <v>4095</v>
      </c>
      <c r="I1003" s="11" t="s">
        <v>64</v>
      </c>
      <c r="J1003" s="13" t="s">
        <v>13</v>
      </c>
      <c r="K1003" s="13"/>
      <c r="L1003" s="13" t="s">
        <v>5715</v>
      </c>
      <c r="M1003" s="13" t="s">
        <v>5708</v>
      </c>
      <c r="N1003" s="13" t="s">
        <v>13</v>
      </c>
      <c r="O1003" s="13" t="s">
        <v>603</v>
      </c>
      <c r="P1003" s="13" t="s">
        <v>4930</v>
      </c>
      <c r="Q1003" s="13" t="s">
        <v>5709</v>
      </c>
      <c r="R1003" s="13"/>
      <c r="S1003" s="18" t="s">
        <v>5714</v>
      </c>
      <c r="T1003" s="18" t="s">
        <v>16</v>
      </c>
      <c r="U1003" s="21"/>
    </row>
    <row r="1004" spans="1:21" s="103" customFormat="1" x14ac:dyDescent="0.3">
      <c r="A1004" s="4" t="str">
        <f t="shared" si="161"/>
        <v>NiN-3.0-V-A-M-KM-FE-W-AJ-KD</v>
      </c>
      <c r="B1004" s="67" t="str">
        <f t="shared" si="162"/>
        <v>KM-AJ_KD</v>
      </c>
      <c r="C1004" s="8" t="s">
        <v>7</v>
      </c>
      <c r="D1004" s="9" t="s">
        <v>14</v>
      </c>
      <c r="E1004" s="8" t="s">
        <v>0</v>
      </c>
      <c r="F1004" s="11" t="s">
        <v>8</v>
      </c>
      <c r="G1004" s="11" t="s">
        <v>55</v>
      </c>
      <c r="H1004" s="11" t="s">
        <v>4095</v>
      </c>
      <c r="I1004" s="11" t="s">
        <v>64</v>
      </c>
      <c r="J1004" s="13" t="s">
        <v>13</v>
      </c>
      <c r="K1004" s="13"/>
      <c r="L1004" s="13" t="s">
        <v>5715</v>
      </c>
      <c r="M1004" s="13" t="s">
        <v>5708</v>
      </c>
      <c r="N1004" s="13" t="s">
        <v>13</v>
      </c>
      <c r="O1004" s="13" t="s">
        <v>603</v>
      </c>
      <c r="P1004" s="13" t="s">
        <v>4931</v>
      </c>
      <c r="Q1004" s="13" t="s">
        <v>5710</v>
      </c>
      <c r="R1004" s="13"/>
      <c r="S1004" s="18" t="s">
        <v>81</v>
      </c>
      <c r="T1004" s="18" t="s">
        <v>83</v>
      </c>
      <c r="U1004" s="21"/>
    </row>
    <row r="1005" spans="1:21" s="103" customFormat="1" x14ac:dyDescent="0.3">
      <c r="A1005" s="4" t="str">
        <f t="shared" si="161"/>
        <v>NiN-3.0-V-A-M-KM-FE-W-AJ-KE</v>
      </c>
      <c r="B1005" s="67" t="str">
        <f t="shared" si="162"/>
        <v>KM-AJ_KE</v>
      </c>
      <c r="C1005" s="8" t="s">
        <v>7</v>
      </c>
      <c r="D1005" s="9" t="s">
        <v>14</v>
      </c>
      <c r="E1005" s="8" t="s">
        <v>0</v>
      </c>
      <c r="F1005" s="11" t="s">
        <v>8</v>
      </c>
      <c r="G1005" s="11" t="s">
        <v>55</v>
      </c>
      <c r="H1005" s="11" t="s">
        <v>4095</v>
      </c>
      <c r="I1005" s="11" t="s">
        <v>64</v>
      </c>
      <c r="J1005" s="13" t="s">
        <v>13</v>
      </c>
      <c r="K1005" s="13"/>
      <c r="L1005" s="13" t="s">
        <v>5715</v>
      </c>
      <c r="M1005" s="13" t="s">
        <v>5708</v>
      </c>
      <c r="N1005" s="13" t="s">
        <v>13</v>
      </c>
      <c r="O1005" s="13" t="s">
        <v>603</v>
      </c>
      <c r="P1005" s="13" t="s">
        <v>4932</v>
      </c>
      <c r="Q1005" s="13" t="s">
        <v>5711</v>
      </c>
      <c r="R1005" s="13"/>
      <c r="S1005" s="18" t="s">
        <v>81</v>
      </c>
      <c r="T1005" s="18" t="s">
        <v>83</v>
      </c>
      <c r="U1005" s="21"/>
    </row>
    <row r="1006" spans="1:21" s="103" customFormat="1" x14ac:dyDescent="0.3">
      <c r="A1006" s="4" t="str">
        <f t="shared" si="161"/>
        <v>NiN-3.0-V-A-M-KM-FE-W-AJ-KF</v>
      </c>
      <c r="B1006" s="67" t="str">
        <f t="shared" si="162"/>
        <v>KM-AJ_KF</v>
      </c>
      <c r="C1006" s="8" t="s">
        <v>7</v>
      </c>
      <c r="D1006" s="9" t="s">
        <v>14</v>
      </c>
      <c r="E1006" s="8" t="s">
        <v>0</v>
      </c>
      <c r="F1006" s="11" t="s">
        <v>8</v>
      </c>
      <c r="G1006" s="11" t="s">
        <v>55</v>
      </c>
      <c r="H1006" s="11" t="s">
        <v>4095</v>
      </c>
      <c r="I1006" s="11" t="s">
        <v>64</v>
      </c>
      <c r="J1006" s="13" t="s">
        <v>13</v>
      </c>
      <c r="K1006" s="13"/>
      <c r="L1006" s="13" t="s">
        <v>5715</v>
      </c>
      <c r="M1006" s="13" t="s">
        <v>5708</v>
      </c>
      <c r="N1006" s="13" t="s">
        <v>13</v>
      </c>
      <c r="O1006" s="13" t="s">
        <v>603</v>
      </c>
      <c r="P1006" s="13" t="s">
        <v>3906</v>
      </c>
      <c r="Q1006" s="13" t="s">
        <v>1134</v>
      </c>
      <c r="R1006" s="13"/>
      <c r="S1006" s="18" t="s">
        <v>81</v>
      </c>
      <c r="T1006" s="18" t="s">
        <v>83</v>
      </c>
      <c r="U1006" s="21"/>
    </row>
    <row r="1007" spans="1:21" s="103" customFormat="1" x14ac:dyDescent="0.3">
      <c r="A1007" s="4" t="str">
        <f t="shared" si="161"/>
        <v>NiN-3.0-V-A-M-KM-FE-W-AJ-KG</v>
      </c>
      <c r="B1007" s="67" t="str">
        <f t="shared" si="162"/>
        <v>KM-AJ_KG</v>
      </c>
      <c r="C1007" s="8" t="s">
        <v>7</v>
      </c>
      <c r="D1007" s="9" t="s">
        <v>14</v>
      </c>
      <c r="E1007" s="8" t="s">
        <v>0</v>
      </c>
      <c r="F1007" s="11" t="s">
        <v>8</v>
      </c>
      <c r="G1007" s="11" t="s">
        <v>55</v>
      </c>
      <c r="H1007" s="11" t="s">
        <v>4095</v>
      </c>
      <c r="I1007" s="11" t="s">
        <v>64</v>
      </c>
      <c r="J1007" s="13" t="s">
        <v>13</v>
      </c>
      <c r="K1007" s="13"/>
      <c r="L1007" s="13" t="s">
        <v>5715</v>
      </c>
      <c r="M1007" s="13" t="s">
        <v>5708</v>
      </c>
      <c r="N1007" s="13" t="s">
        <v>13</v>
      </c>
      <c r="O1007" s="13" t="s">
        <v>603</v>
      </c>
      <c r="P1007" s="13" t="s">
        <v>1543</v>
      </c>
      <c r="Q1007" s="13" t="s">
        <v>1138</v>
      </c>
      <c r="R1007" s="13"/>
      <c r="S1007" s="18" t="s">
        <v>81</v>
      </c>
      <c r="T1007" s="18" t="s">
        <v>83</v>
      </c>
      <c r="U1007" s="21"/>
    </row>
    <row r="1008" spans="1:21" x14ac:dyDescent="0.3">
      <c r="A1008" s="26" t="str">
        <f t="shared" si="161"/>
        <v>NiN-3.0-V-A-M-KM-FE-W-AS-W</v>
      </c>
      <c r="B1008" s="27" t="str">
        <f>_xlfn.CONCAT(H1008,"-",L1008)</f>
        <v>KM-AS</v>
      </c>
      <c r="C1008" s="30" t="s">
        <v>7</v>
      </c>
      <c r="D1008" s="32" t="s">
        <v>14</v>
      </c>
      <c r="E1008" s="30" t="s">
        <v>0</v>
      </c>
      <c r="F1008" s="35" t="s">
        <v>8</v>
      </c>
      <c r="G1008" s="35" t="s">
        <v>55</v>
      </c>
      <c r="H1008" s="35" t="s">
        <v>4095</v>
      </c>
      <c r="I1008" s="35" t="s">
        <v>64</v>
      </c>
      <c r="J1008" s="37" t="s">
        <v>13</v>
      </c>
      <c r="K1008" s="37"/>
      <c r="L1008" s="37" t="s">
        <v>4696</v>
      </c>
      <c r="M1008" s="37" t="s">
        <v>5717</v>
      </c>
      <c r="N1008" s="37" t="s">
        <v>13</v>
      </c>
      <c r="O1008" s="37" t="s">
        <v>603</v>
      </c>
      <c r="P1008" s="37" t="s">
        <v>13</v>
      </c>
      <c r="Q1008" s="91"/>
      <c r="R1008" s="95" t="s">
        <v>6149</v>
      </c>
      <c r="S1008" s="104" t="s">
        <v>81</v>
      </c>
      <c r="T1008" s="42" t="s">
        <v>83</v>
      </c>
      <c r="U1008" s="23"/>
    </row>
    <row r="1009" spans="1:21" x14ac:dyDescent="0.3">
      <c r="A1009" s="4" t="str">
        <f t="shared" si="161"/>
        <v>NiN-3.0-V-A-M-KM-FE-W-AS-K0</v>
      </c>
      <c r="B1009" s="67" t="str">
        <f>_xlfn.CONCAT(H1009,"-",L1009,"_",P1009)</f>
        <v>KM-AS_K0</v>
      </c>
      <c r="C1009" s="8" t="s">
        <v>7</v>
      </c>
      <c r="D1009" s="9" t="s">
        <v>14</v>
      </c>
      <c r="E1009" s="8" t="s">
        <v>0</v>
      </c>
      <c r="F1009" s="11" t="s">
        <v>8</v>
      </c>
      <c r="G1009" s="11" t="s">
        <v>55</v>
      </c>
      <c r="H1009" s="11" t="s">
        <v>4095</v>
      </c>
      <c r="I1009" s="11" t="s">
        <v>64</v>
      </c>
      <c r="J1009" s="13" t="s">
        <v>13</v>
      </c>
      <c r="L1009" s="13" t="s">
        <v>4696</v>
      </c>
      <c r="M1009" s="13" t="s">
        <v>5717</v>
      </c>
      <c r="N1009" s="13" t="s">
        <v>13</v>
      </c>
      <c r="O1009" s="13" t="s">
        <v>603</v>
      </c>
      <c r="P1009" s="13" t="s">
        <v>4928</v>
      </c>
      <c r="Q1009" s="13" t="s">
        <v>4957</v>
      </c>
      <c r="S1009" s="18" t="s">
        <v>81</v>
      </c>
      <c r="T1009" s="18" t="s">
        <v>83</v>
      </c>
      <c r="U1009" s="17"/>
    </row>
    <row r="1010" spans="1:21" s="103" customFormat="1" x14ac:dyDescent="0.3">
      <c r="A1010" s="4" t="str">
        <f t="shared" ref="A1010:A1013" si="163">_xlfn.CONCAT(C1010,"-",D1010,"-",E1010,"-",F1010,"-",G1010,"-",H1010,"-",I1010,"-",J1010,"-",L1010,"-",P1010)</f>
        <v>NiN-3.0-V-A-M-KM-FE-W-AS-KA</v>
      </c>
      <c r="B1010" s="67" t="str">
        <f t="shared" ref="B1010:B1011" si="164">_xlfn.CONCAT(H1010,"-",L1010,"_",P1010)</f>
        <v>KM-AS_KA</v>
      </c>
      <c r="C1010" s="8" t="s">
        <v>7</v>
      </c>
      <c r="D1010" s="9" t="s">
        <v>14</v>
      </c>
      <c r="E1010" s="8" t="s">
        <v>0</v>
      </c>
      <c r="F1010" s="11" t="s">
        <v>8</v>
      </c>
      <c r="G1010" s="11" t="s">
        <v>55</v>
      </c>
      <c r="H1010" s="11" t="s">
        <v>4095</v>
      </c>
      <c r="I1010" s="11" t="s">
        <v>64</v>
      </c>
      <c r="J1010" s="13" t="s">
        <v>13</v>
      </c>
      <c r="K1010" s="13"/>
      <c r="L1010" s="13" t="s">
        <v>4696</v>
      </c>
      <c r="M1010" s="13" t="s">
        <v>5717</v>
      </c>
      <c r="N1010" s="13" t="s">
        <v>13</v>
      </c>
      <c r="O1010" s="13" t="s">
        <v>603</v>
      </c>
      <c r="P1010" s="13" t="s">
        <v>11</v>
      </c>
      <c r="Q1010" s="13" t="s">
        <v>5711</v>
      </c>
      <c r="R1010" s="13"/>
      <c r="S1010" s="18" t="s">
        <v>81</v>
      </c>
      <c r="T1010" s="18" t="s">
        <v>83</v>
      </c>
      <c r="U1010" s="21"/>
    </row>
    <row r="1011" spans="1:21" s="103" customFormat="1" x14ac:dyDescent="0.3">
      <c r="A1011" s="4" t="str">
        <f t="shared" si="163"/>
        <v>NiN-3.0-V-A-M-KM-FE-W-AS-KB</v>
      </c>
      <c r="B1011" s="67" t="str">
        <f t="shared" si="164"/>
        <v>KM-AS_KB</v>
      </c>
      <c r="C1011" s="8" t="s">
        <v>7</v>
      </c>
      <c r="D1011" s="9" t="s">
        <v>14</v>
      </c>
      <c r="E1011" s="8" t="s">
        <v>0</v>
      </c>
      <c r="F1011" s="11" t="s">
        <v>8</v>
      </c>
      <c r="G1011" s="11" t="s">
        <v>55</v>
      </c>
      <c r="H1011" s="11" t="s">
        <v>4095</v>
      </c>
      <c r="I1011" s="11" t="s">
        <v>64</v>
      </c>
      <c r="J1011" s="13" t="s">
        <v>13</v>
      </c>
      <c r="K1011" s="13"/>
      <c r="L1011" s="13" t="s">
        <v>4696</v>
      </c>
      <c r="M1011" s="13" t="s">
        <v>5717</v>
      </c>
      <c r="N1011" s="13" t="s">
        <v>13</v>
      </c>
      <c r="O1011" s="13" t="s">
        <v>603</v>
      </c>
      <c r="P1011" s="13" t="s">
        <v>4929</v>
      </c>
      <c r="Q1011" s="13" t="s">
        <v>5716</v>
      </c>
      <c r="R1011" s="13"/>
      <c r="S1011" s="18" t="s">
        <v>5728</v>
      </c>
      <c r="T1011" s="18" t="s">
        <v>16</v>
      </c>
      <c r="U1011" s="21"/>
    </row>
    <row r="1012" spans="1:21" x14ac:dyDescent="0.3">
      <c r="A1012" s="26" t="str">
        <f t="shared" si="163"/>
        <v>NiN-3.0-V-A-M-KM-FE-W-FY-W</v>
      </c>
      <c r="B1012" s="27" t="str">
        <f>_xlfn.CONCAT(H1012,"-",L1012)</f>
        <v>KM-FY</v>
      </c>
      <c r="C1012" s="30" t="s">
        <v>7</v>
      </c>
      <c r="D1012" s="32" t="s">
        <v>14</v>
      </c>
      <c r="E1012" s="30" t="s">
        <v>0</v>
      </c>
      <c r="F1012" s="35" t="s">
        <v>8</v>
      </c>
      <c r="G1012" s="35" t="s">
        <v>55</v>
      </c>
      <c r="H1012" s="35" t="s">
        <v>4095</v>
      </c>
      <c r="I1012" s="35" t="s">
        <v>64</v>
      </c>
      <c r="J1012" s="37" t="s">
        <v>13</v>
      </c>
      <c r="K1012" s="37"/>
      <c r="L1012" s="37" t="s">
        <v>4906</v>
      </c>
      <c r="M1012" s="37" t="s">
        <v>5899</v>
      </c>
      <c r="N1012" s="37" t="s">
        <v>13</v>
      </c>
      <c r="O1012" s="37" t="s">
        <v>603</v>
      </c>
      <c r="P1012" s="37" t="s">
        <v>13</v>
      </c>
      <c r="Q1012" s="91"/>
      <c r="R1012" s="95" t="s">
        <v>6150</v>
      </c>
      <c r="S1012" s="104"/>
      <c r="T1012" s="42"/>
      <c r="U1012" s="23"/>
    </row>
    <row r="1013" spans="1:21" x14ac:dyDescent="0.3">
      <c r="A1013" s="4" t="str">
        <f t="shared" si="163"/>
        <v>NiN-3.0-V-A-M-KM-FE-W-FY-K0</v>
      </c>
      <c r="B1013" s="67" t="str">
        <f>_xlfn.CONCAT(H1013,"-",L1013,"_",P1013)</f>
        <v>KM-FY_K0</v>
      </c>
      <c r="C1013" s="8" t="s">
        <v>7</v>
      </c>
      <c r="D1013" s="9" t="s">
        <v>14</v>
      </c>
      <c r="E1013" s="8" t="s">
        <v>0</v>
      </c>
      <c r="F1013" s="11" t="s">
        <v>8</v>
      </c>
      <c r="G1013" s="11" t="s">
        <v>55</v>
      </c>
      <c r="H1013" s="11" t="s">
        <v>4095</v>
      </c>
      <c r="I1013" s="11" t="s">
        <v>64</v>
      </c>
      <c r="J1013" s="13" t="s">
        <v>13</v>
      </c>
      <c r="L1013" s="13" t="s">
        <v>4906</v>
      </c>
      <c r="M1013" s="13" t="s">
        <v>5899</v>
      </c>
      <c r="N1013" s="13" t="s">
        <v>13</v>
      </c>
      <c r="O1013" s="13" t="s">
        <v>603</v>
      </c>
      <c r="P1013" s="13" t="s">
        <v>4928</v>
      </c>
      <c r="Q1013" s="13" t="s">
        <v>4957</v>
      </c>
      <c r="S1013" s="18" t="s">
        <v>81</v>
      </c>
      <c r="T1013" s="18" t="s">
        <v>83</v>
      </c>
      <c r="U1013" s="17"/>
    </row>
    <row r="1014" spans="1:21" s="103" customFormat="1" x14ac:dyDescent="0.3">
      <c r="A1014" s="4" t="str">
        <f t="shared" ref="A1014:A1016" si="165">_xlfn.CONCAT(C1014,"-",D1014,"-",E1014,"-",F1014,"-",G1014,"-",H1014,"-",I1014,"-",J1014,"-",L1014,"-",P1014)</f>
        <v>NiN-3.0-V-A-M-KM-FE-W-FY-KA</v>
      </c>
      <c r="B1014" s="67" t="str">
        <f t="shared" ref="B1014:B1016" si="166">_xlfn.CONCAT(H1014,"-",L1014,"_",P1014)</f>
        <v>KM-FY_KA</v>
      </c>
      <c r="C1014" s="8" t="s">
        <v>7</v>
      </c>
      <c r="D1014" s="9" t="s">
        <v>14</v>
      </c>
      <c r="E1014" s="8" t="s">
        <v>0</v>
      </c>
      <c r="F1014" s="11" t="s">
        <v>8</v>
      </c>
      <c r="G1014" s="11" t="s">
        <v>55</v>
      </c>
      <c r="H1014" s="11" t="s">
        <v>4095</v>
      </c>
      <c r="I1014" s="11" t="s">
        <v>64</v>
      </c>
      <c r="J1014" s="13" t="s">
        <v>13</v>
      </c>
      <c r="K1014" s="13"/>
      <c r="L1014" s="13" t="s">
        <v>4906</v>
      </c>
      <c r="M1014" s="13" t="s">
        <v>5899</v>
      </c>
      <c r="N1014" s="13" t="s">
        <v>13</v>
      </c>
      <c r="O1014" s="13" t="s">
        <v>603</v>
      </c>
      <c r="P1014" s="13" t="s">
        <v>11</v>
      </c>
      <c r="Q1014" s="13" t="s">
        <v>1150</v>
      </c>
      <c r="R1014" s="13"/>
      <c r="S1014" s="18" t="s">
        <v>81</v>
      </c>
      <c r="T1014" s="18" t="s">
        <v>83</v>
      </c>
      <c r="U1014" s="21"/>
    </row>
    <row r="1015" spans="1:21" s="103" customFormat="1" x14ac:dyDescent="0.3">
      <c r="A1015" s="4" t="str">
        <f t="shared" si="165"/>
        <v>NiN-3.0-V-A-M-KM-FE-W-FY-KB</v>
      </c>
      <c r="B1015" s="67" t="str">
        <f t="shared" si="166"/>
        <v>KM-FY_KB</v>
      </c>
      <c r="C1015" s="8" t="s">
        <v>7</v>
      </c>
      <c r="D1015" s="9" t="s">
        <v>14</v>
      </c>
      <c r="E1015" s="8" t="s">
        <v>0</v>
      </c>
      <c r="F1015" s="11" t="s">
        <v>8</v>
      </c>
      <c r="G1015" s="11" t="s">
        <v>55</v>
      </c>
      <c r="H1015" s="11" t="s">
        <v>4095</v>
      </c>
      <c r="I1015" s="11" t="s">
        <v>64</v>
      </c>
      <c r="J1015" s="13" t="s">
        <v>13</v>
      </c>
      <c r="K1015" s="13"/>
      <c r="L1015" s="13" t="s">
        <v>4906</v>
      </c>
      <c r="M1015" s="13" t="s">
        <v>5899</v>
      </c>
      <c r="N1015" s="13" t="s">
        <v>13</v>
      </c>
      <c r="O1015" s="13" t="s">
        <v>603</v>
      </c>
      <c r="P1015" s="13" t="s">
        <v>4929</v>
      </c>
      <c r="Q1015" s="13" t="s">
        <v>1151</v>
      </c>
      <c r="R1015" s="13"/>
      <c r="S1015" s="18" t="s">
        <v>81</v>
      </c>
      <c r="T1015" s="18" t="s">
        <v>83</v>
      </c>
      <c r="U1015" s="21"/>
    </row>
    <row r="1016" spans="1:21" s="103" customFormat="1" x14ac:dyDescent="0.3">
      <c r="A1016" s="4" t="str">
        <f t="shared" si="165"/>
        <v>NiN-3.0-V-A-M-KM-FE-W-FY-KU</v>
      </c>
      <c r="B1016" s="67" t="str">
        <f t="shared" si="166"/>
        <v>KM-FY_KU</v>
      </c>
      <c r="C1016" s="8" t="s">
        <v>7</v>
      </c>
      <c r="D1016" s="9" t="s">
        <v>14</v>
      </c>
      <c r="E1016" s="8" t="s">
        <v>0</v>
      </c>
      <c r="F1016" s="11" t="s">
        <v>8</v>
      </c>
      <c r="G1016" s="11" t="s">
        <v>55</v>
      </c>
      <c r="H1016" s="11" t="s">
        <v>4095</v>
      </c>
      <c r="I1016" s="11" t="s">
        <v>64</v>
      </c>
      <c r="J1016" s="13" t="s">
        <v>13</v>
      </c>
      <c r="K1016" s="13"/>
      <c r="L1016" s="13" t="s">
        <v>4906</v>
      </c>
      <c r="M1016" s="13" t="s">
        <v>5899</v>
      </c>
      <c r="N1016" s="13" t="s">
        <v>13</v>
      </c>
      <c r="O1016" s="13" t="s">
        <v>603</v>
      </c>
      <c r="P1016" s="13" t="s">
        <v>4311</v>
      </c>
      <c r="Q1016" s="13" t="s">
        <v>5900</v>
      </c>
      <c r="R1016" s="13"/>
      <c r="S1016" s="18" t="s">
        <v>81</v>
      </c>
      <c r="T1016" s="18" t="s">
        <v>83</v>
      </c>
      <c r="U1016" s="21"/>
    </row>
    <row r="1017" spans="1:21" x14ac:dyDescent="0.3">
      <c r="A1017" s="26" t="str">
        <f>_xlfn.CONCAT(C1017,"-",D1017,"-",E1017,"-",F1017,"-",G1017,"-",H1017,"-",I1017,"-",J1017,"-",L1017,"-",P1017)</f>
        <v>NiN-3.0-V-A-M-KM-FE-W-HG-W</v>
      </c>
      <c r="B1017" s="27" t="str">
        <f>_xlfn.CONCAT(H1017,"-",L1017)</f>
        <v>KM-HG</v>
      </c>
      <c r="C1017" s="30" t="s">
        <v>7</v>
      </c>
      <c r="D1017" s="32" t="s">
        <v>14</v>
      </c>
      <c r="E1017" s="30" t="s">
        <v>0</v>
      </c>
      <c r="F1017" s="35" t="s">
        <v>8</v>
      </c>
      <c r="G1017" s="35" t="s">
        <v>55</v>
      </c>
      <c r="H1017" s="35" t="s">
        <v>4095</v>
      </c>
      <c r="I1017" s="35" t="s">
        <v>64</v>
      </c>
      <c r="J1017" s="37" t="s">
        <v>13</v>
      </c>
      <c r="K1017" s="37"/>
      <c r="L1017" s="37" t="s">
        <v>1307</v>
      </c>
      <c r="M1017" s="37" t="s">
        <v>4588</v>
      </c>
      <c r="N1017" s="37" t="s">
        <v>13</v>
      </c>
      <c r="O1017" s="37" t="s">
        <v>603</v>
      </c>
      <c r="P1017" s="37" t="s">
        <v>13</v>
      </c>
      <c r="Q1017" s="91"/>
      <c r="R1017" s="95" t="s">
        <v>6152</v>
      </c>
      <c r="S1017" s="42" t="s">
        <v>4598</v>
      </c>
      <c r="T1017" s="42"/>
      <c r="U1017" s="23" t="s">
        <v>4586</v>
      </c>
    </row>
    <row r="1018" spans="1:21" x14ac:dyDescent="0.3">
      <c r="A1018" s="4" t="str">
        <f>_xlfn.CONCAT(C1018,"-",D1018,"-",E1018,"-",F1018,"-",G1018,"-",H1018,"-",I1018,"-",J1018,"-",L1018,"-",P1018)</f>
        <v>NiN-3.0-V-A-M-KM-FE-W-HG-K0</v>
      </c>
      <c r="B1018" s="67" t="str">
        <f>_xlfn.CONCAT(H1018,"-",L1018,"_",P1018)</f>
        <v>KM-HG_K0</v>
      </c>
      <c r="C1018" s="8" t="s">
        <v>7</v>
      </c>
      <c r="D1018" s="9" t="s">
        <v>14</v>
      </c>
      <c r="E1018" s="8" t="s">
        <v>0</v>
      </c>
      <c r="F1018" s="11" t="s">
        <v>8</v>
      </c>
      <c r="G1018" s="11" t="s">
        <v>55</v>
      </c>
      <c r="H1018" s="11" t="s">
        <v>4095</v>
      </c>
      <c r="I1018" s="11" t="s">
        <v>64</v>
      </c>
      <c r="J1018" s="13" t="s">
        <v>13</v>
      </c>
      <c r="L1018" s="13" t="s">
        <v>1307</v>
      </c>
      <c r="M1018" s="13" t="s">
        <v>4588</v>
      </c>
      <c r="N1018" s="13" t="s">
        <v>13</v>
      </c>
      <c r="O1018" s="13" t="s">
        <v>603</v>
      </c>
      <c r="P1018" s="13" t="s">
        <v>4928</v>
      </c>
      <c r="Q1018" s="13" t="s">
        <v>4590</v>
      </c>
      <c r="S1018" s="18" t="s">
        <v>81</v>
      </c>
      <c r="T1018" s="18" t="s">
        <v>83</v>
      </c>
      <c r="U1018" s="17"/>
    </row>
    <row r="1019" spans="1:21" x14ac:dyDescent="0.3">
      <c r="A1019" s="4" t="str">
        <f>_xlfn.CONCAT(C1019,"-",D1019,"-",E1019,"-",F1019,"-",G1019,"-",H1019,"-",I1019,"-",J1019,"-",L1019,"-",P1019)</f>
        <v>NiN-3.0-V-A-M-KM-FE-W-HG-KA</v>
      </c>
      <c r="B1019" s="67" t="str">
        <f>_xlfn.CONCAT(H1019,"-",L1019,"_",P1019)</f>
        <v>KM-HG_KA</v>
      </c>
      <c r="C1019" s="8" t="s">
        <v>7</v>
      </c>
      <c r="D1019" s="9" t="s">
        <v>14</v>
      </c>
      <c r="E1019" s="8" t="s">
        <v>0</v>
      </c>
      <c r="F1019" s="11" t="s">
        <v>8</v>
      </c>
      <c r="G1019" s="11" t="s">
        <v>55</v>
      </c>
      <c r="H1019" s="11" t="s">
        <v>4095</v>
      </c>
      <c r="I1019" s="11" t="s">
        <v>64</v>
      </c>
      <c r="J1019" s="13" t="s">
        <v>13</v>
      </c>
      <c r="L1019" s="13" t="s">
        <v>1307</v>
      </c>
      <c r="M1019" s="13" t="s">
        <v>4588</v>
      </c>
      <c r="N1019" s="13" t="s">
        <v>13</v>
      </c>
      <c r="O1019" s="13" t="s">
        <v>603</v>
      </c>
      <c r="P1019" s="13" t="s">
        <v>11</v>
      </c>
      <c r="Q1019" s="13" t="s">
        <v>4591</v>
      </c>
      <c r="S1019" s="18" t="s">
        <v>4604</v>
      </c>
      <c r="T1019" s="18" t="s">
        <v>4585</v>
      </c>
      <c r="U1019" s="17"/>
    </row>
    <row r="1020" spans="1:21" x14ac:dyDescent="0.3">
      <c r="A1020" s="4" t="str">
        <f>_xlfn.CONCAT(C1020,"-",D1020,"-",E1020,"-",F1020,"-",G1020,"-",H1020,"-",I1020,"-",J1020,"-",L1020,"-",P1020)</f>
        <v>NiN-3.0-V-A-M-KM-FE-W-HG-KB</v>
      </c>
      <c r="B1020" s="67" t="str">
        <f>_xlfn.CONCAT(H1020,"-",L1020,"_",P1020)</f>
        <v>KM-HG_KB</v>
      </c>
      <c r="C1020" s="8" t="s">
        <v>7</v>
      </c>
      <c r="D1020" s="9" t="s">
        <v>14</v>
      </c>
      <c r="E1020" s="8" t="s">
        <v>0</v>
      </c>
      <c r="F1020" s="11" t="s">
        <v>8</v>
      </c>
      <c r="G1020" s="11" t="s">
        <v>55</v>
      </c>
      <c r="H1020" s="11" t="s">
        <v>4095</v>
      </c>
      <c r="I1020" s="11" t="s">
        <v>64</v>
      </c>
      <c r="J1020" s="13" t="s">
        <v>13</v>
      </c>
      <c r="L1020" s="13" t="s">
        <v>1307</v>
      </c>
      <c r="M1020" s="13" t="s">
        <v>4588</v>
      </c>
      <c r="N1020" s="13" t="s">
        <v>13</v>
      </c>
      <c r="O1020" s="13" t="s">
        <v>603</v>
      </c>
      <c r="P1020" s="13" t="s">
        <v>4929</v>
      </c>
      <c r="Q1020" s="13" t="s">
        <v>4592</v>
      </c>
      <c r="S1020" s="18" t="s">
        <v>4605</v>
      </c>
      <c r="T1020" s="18" t="s">
        <v>4585</v>
      </c>
      <c r="U1020" s="17"/>
    </row>
    <row r="1021" spans="1:21" x14ac:dyDescent="0.3">
      <c r="A1021" s="4" t="str">
        <f>_xlfn.CONCAT(C1021,"-",D1021,"-",E1021,"-",F1021,"-",G1021,"-",H1021,"-",I1021,"-",J1021,"-",L1021,"-",P1021)</f>
        <v>NiN-3.0-V-A-M-KM-FE-W-HG-KC</v>
      </c>
      <c r="B1021" s="67" t="str">
        <f>_xlfn.CONCAT(H1021,"-",L1021,"_",P1021)</f>
        <v>KM-HG_KC</v>
      </c>
      <c r="C1021" s="8" t="s">
        <v>7</v>
      </c>
      <c r="D1021" s="9" t="s">
        <v>14</v>
      </c>
      <c r="E1021" s="8" t="s">
        <v>0</v>
      </c>
      <c r="F1021" s="11" t="s">
        <v>8</v>
      </c>
      <c r="G1021" s="11" t="s">
        <v>55</v>
      </c>
      <c r="H1021" s="11" t="s">
        <v>4095</v>
      </c>
      <c r="I1021" s="11" t="s">
        <v>64</v>
      </c>
      <c r="J1021" s="13" t="s">
        <v>13</v>
      </c>
      <c r="L1021" s="13" t="s">
        <v>1307</v>
      </c>
      <c r="M1021" s="13" t="s">
        <v>4588</v>
      </c>
      <c r="N1021" s="13" t="s">
        <v>13</v>
      </c>
      <c r="O1021" s="13" t="s">
        <v>603</v>
      </c>
      <c r="P1021" s="13" t="s">
        <v>4930</v>
      </c>
      <c r="Q1021" s="13" t="s">
        <v>4593</v>
      </c>
      <c r="S1021" s="18" t="s">
        <v>4606</v>
      </c>
      <c r="T1021" s="18" t="s">
        <v>4585</v>
      </c>
      <c r="U1021" s="17"/>
    </row>
    <row r="1022" spans="1:21" x14ac:dyDescent="0.3">
      <c r="A1022" s="4" t="str">
        <f>_xlfn.CONCAT(C1022,"-",D1022,"-",E1022,"-",F1022,"-",G1022,"-",H1022,"-",I1022,"-",J1022,"-",L1022,"-",P1022)</f>
        <v>NiN-3.0-V-A-M-KM-FE-W-HG-KU</v>
      </c>
      <c r="B1022" s="67" t="str">
        <f>_xlfn.CONCAT(H1022,"-",L1022,"_",P1022)</f>
        <v>KM-HG_KU</v>
      </c>
      <c r="C1022" s="8" t="s">
        <v>7</v>
      </c>
      <c r="D1022" s="9" t="s">
        <v>14</v>
      </c>
      <c r="E1022" s="8" t="s">
        <v>0</v>
      </c>
      <c r="F1022" s="11" t="s">
        <v>8</v>
      </c>
      <c r="G1022" s="11" t="s">
        <v>55</v>
      </c>
      <c r="H1022" s="11" t="s">
        <v>4095</v>
      </c>
      <c r="I1022" s="11" t="s">
        <v>64</v>
      </c>
      <c r="J1022" s="13" t="s">
        <v>13</v>
      </c>
      <c r="L1022" s="13" t="s">
        <v>1307</v>
      </c>
      <c r="M1022" s="13" t="s">
        <v>4588</v>
      </c>
      <c r="N1022" s="13" t="s">
        <v>13</v>
      </c>
      <c r="O1022" s="13" t="s">
        <v>603</v>
      </c>
      <c r="P1022" s="13" t="s">
        <v>4311</v>
      </c>
      <c r="Q1022" s="13" t="s">
        <v>4594</v>
      </c>
      <c r="S1022" s="18" t="s">
        <v>4607</v>
      </c>
      <c r="T1022" s="18" t="s">
        <v>4585</v>
      </c>
      <c r="U1022" s="17"/>
    </row>
    <row r="1023" spans="1:21" x14ac:dyDescent="0.3">
      <c r="A1023" s="26" t="str">
        <f t="shared" ref="A1023:A1024" si="167">_xlfn.CONCAT(C1023,"-",D1023,"-",E1023,"-",F1023,"-",G1023,"-",H1023,"-",I1023,"-",J1023,"-",L1023,"-",P1023)</f>
        <v>NiN-3.0-V-A-M-KM-FE-W-HI-W</v>
      </c>
      <c r="B1023" s="27" t="str">
        <f>_xlfn.CONCAT(H1023,"-",L1023)</f>
        <v>KM-HI</v>
      </c>
      <c r="C1023" s="30" t="s">
        <v>7</v>
      </c>
      <c r="D1023" s="32" t="s">
        <v>14</v>
      </c>
      <c r="E1023" s="30" t="s">
        <v>0</v>
      </c>
      <c r="F1023" s="35" t="s">
        <v>8</v>
      </c>
      <c r="G1023" s="35" t="s">
        <v>55</v>
      </c>
      <c r="H1023" s="35" t="s">
        <v>4095</v>
      </c>
      <c r="I1023" s="35" t="s">
        <v>64</v>
      </c>
      <c r="J1023" s="37" t="s">
        <v>13</v>
      </c>
      <c r="K1023" s="37"/>
      <c r="L1023" s="37" t="s">
        <v>4573</v>
      </c>
      <c r="M1023" s="37" t="s">
        <v>4587</v>
      </c>
      <c r="N1023" s="37" t="s">
        <v>13</v>
      </c>
      <c r="O1023" s="37" t="s">
        <v>603</v>
      </c>
      <c r="P1023" s="37" t="s">
        <v>13</v>
      </c>
      <c r="Q1023" s="91"/>
      <c r="R1023" s="95" t="s">
        <v>6151</v>
      </c>
      <c r="S1023" s="42" t="s">
        <v>4598</v>
      </c>
      <c r="T1023" s="42"/>
      <c r="U1023" s="23" t="s">
        <v>4584</v>
      </c>
    </row>
    <row r="1024" spans="1:21" x14ac:dyDescent="0.3">
      <c r="A1024" s="4" t="str">
        <f t="shared" si="167"/>
        <v>NiN-3.0-V-A-M-KM-FE-W-HI-K0</v>
      </c>
      <c r="B1024" s="67" t="str">
        <f>_xlfn.CONCAT(H1024,"-",L1024,"_",P1024)</f>
        <v>KM-HI_K0</v>
      </c>
      <c r="C1024" s="8" t="s">
        <v>7</v>
      </c>
      <c r="D1024" s="9" t="s">
        <v>14</v>
      </c>
      <c r="E1024" s="8" t="s">
        <v>0</v>
      </c>
      <c r="F1024" s="11" t="s">
        <v>8</v>
      </c>
      <c r="G1024" s="11" t="s">
        <v>55</v>
      </c>
      <c r="H1024" s="11" t="s">
        <v>4095</v>
      </c>
      <c r="I1024" s="11" t="s">
        <v>64</v>
      </c>
      <c r="J1024" s="13" t="s">
        <v>13</v>
      </c>
      <c r="L1024" s="13" t="s">
        <v>4573</v>
      </c>
      <c r="M1024" s="13" t="s">
        <v>4587</v>
      </c>
      <c r="N1024" s="13" t="s">
        <v>13</v>
      </c>
      <c r="O1024" s="13" t="s">
        <v>603</v>
      </c>
      <c r="P1024" s="13" t="s">
        <v>4928</v>
      </c>
      <c r="Q1024" s="13" t="s">
        <v>4589</v>
      </c>
      <c r="S1024" s="18" t="s">
        <v>81</v>
      </c>
      <c r="T1024" s="18" t="s">
        <v>83</v>
      </c>
      <c r="U1024" s="17"/>
    </row>
    <row r="1025" spans="1:21" x14ac:dyDescent="0.3">
      <c r="A1025" s="4" t="str">
        <f t="shared" ref="A1025:A1027" si="168">_xlfn.CONCAT(C1025,"-",D1025,"-",E1025,"-",F1025,"-",G1025,"-",H1025,"-",I1025,"-",J1025,"-",L1025,"-",P1025)</f>
        <v>NiN-3.0-V-A-M-KM-FE-W-HI-KA</v>
      </c>
      <c r="B1025" s="67" t="str">
        <f t="shared" ref="B1025:B1027" si="169">_xlfn.CONCAT(H1025,"-",L1025,"_",P1025)</f>
        <v>KM-HI_KA</v>
      </c>
      <c r="C1025" s="8" t="s">
        <v>7</v>
      </c>
      <c r="D1025" s="9" t="s">
        <v>14</v>
      </c>
      <c r="E1025" s="8" t="s">
        <v>0</v>
      </c>
      <c r="F1025" s="11" t="s">
        <v>8</v>
      </c>
      <c r="G1025" s="11" t="s">
        <v>55</v>
      </c>
      <c r="H1025" s="11" t="s">
        <v>4095</v>
      </c>
      <c r="I1025" s="11" t="s">
        <v>64</v>
      </c>
      <c r="J1025" s="13" t="s">
        <v>13</v>
      </c>
      <c r="L1025" s="13" t="s">
        <v>4573</v>
      </c>
      <c r="M1025" s="13" t="s">
        <v>4587</v>
      </c>
      <c r="N1025" s="13" t="s">
        <v>13</v>
      </c>
      <c r="O1025" s="13" t="s">
        <v>603</v>
      </c>
      <c r="P1025" s="13" t="s">
        <v>11</v>
      </c>
      <c r="Q1025" s="13" t="s">
        <v>4579</v>
      </c>
      <c r="S1025" s="18" t="s">
        <v>4608</v>
      </c>
      <c r="T1025" s="18" t="s">
        <v>4585</v>
      </c>
      <c r="U1025" s="17"/>
    </row>
    <row r="1026" spans="1:21" x14ac:dyDescent="0.3">
      <c r="A1026" s="4" t="str">
        <f t="shared" si="168"/>
        <v>NiN-3.0-V-A-M-KM-FE-W-HI-KB</v>
      </c>
      <c r="B1026" s="67" t="str">
        <f t="shared" si="169"/>
        <v>KM-HI_KB</v>
      </c>
      <c r="C1026" s="8" t="s">
        <v>7</v>
      </c>
      <c r="D1026" s="9" t="s">
        <v>14</v>
      </c>
      <c r="E1026" s="8" t="s">
        <v>0</v>
      </c>
      <c r="F1026" s="11" t="s">
        <v>8</v>
      </c>
      <c r="G1026" s="11" t="s">
        <v>55</v>
      </c>
      <c r="H1026" s="11" t="s">
        <v>4095</v>
      </c>
      <c r="I1026" s="11" t="s">
        <v>64</v>
      </c>
      <c r="J1026" s="13" t="s">
        <v>13</v>
      </c>
      <c r="L1026" s="13" t="s">
        <v>4573</v>
      </c>
      <c r="M1026" s="13" t="s">
        <v>4587</v>
      </c>
      <c r="N1026" s="13" t="s">
        <v>13</v>
      </c>
      <c r="O1026" s="13" t="s">
        <v>603</v>
      </c>
      <c r="P1026" s="13" t="s">
        <v>4929</v>
      </c>
      <c r="Q1026" s="13" t="s">
        <v>4580</v>
      </c>
      <c r="S1026" s="18" t="s">
        <v>4599</v>
      </c>
      <c r="T1026" s="18" t="s">
        <v>4585</v>
      </c>
      <c r="U1026" s="17"/>
    </row>
    <row r="1027" spans="1:21" ht="13.8" customHeight="1" x14ac:dyDescent="0.3">
      <c r="A1027" s="4" t="str">
        <f t="shared" si="168"/>
        <v>NiN-3.0-V-A-M-KM-FE-W-HI-KC</v>
      </c>
      <c r="B1027" s="67" t="str">
        <f t="shared" si="169"/>
        <v>KM-HI_KC</v>
      </c>
      <c r="C1027" s="8" t="s">
        <v>7</v>
      </c>
      <c r="D1027" s="9" t="s">
        <v>14</v>
      </c>
      <c r="E1027" s="8" t="s">
        <v>0</v>
      </c>
      <c r="F1027" s="11" t="s">
        <v>8</v>
      </c>
      <c r="G1027" s="11" t="s">
        <v>55</v>
      </c>
      <c r="H1027" s="11" t="s">
        <v>4095</v>
      </c>
      <c r="I1027" s="11" t="s">
        <v>64</v>
      </c>
      <c r="J1027" s="13" t="s">
        <v>13</v>
      </c>
      <c r="L1027" s="13" t="s">
        <v>4573</v>
      </c>
      <c r="M1027" s="13" t="s">
        <v>4587</v>
      </c>
      <c r="N1027" s="13" t="s">
        <v>13</v>
      </c>
      <c r="O1027" s="13" t="s">
        <v>603</v>
      </c>
      <c r="P1027" s="13" t="s">
        <v>4930</v>
      </c>
      <c r="Q1027" s="13" t="s">
        <v>4581</v>
      </c>
      <c r="S1027" s="18" t="s">
        <v>4600</v>
      </c>
      <c r="T1027" s="18" t="s">
        <v>4585</v>
      </c>
      <c r="U1027" s="17"/>
    </row>
    <row r="1028" spans="1:21" x14ac:dyDescent="0.3">
      <c r="A1028" s="4" t="str">
        <f t="shared" ref="A1028" si="170">_xlfn.CONCAT(C1028,"-",D1028,"-",E1028,"-",F1028,"-",G1028,"-",H1028,"-",I1028,"-",J1028,"-",L1028,"-",P1028)</f>
        <v>NiN-3.0-V-A-M-KM-FE-W-HI-KD</v>
      </c>
      <c r="B1028" s="67" t="str">
        <f t="shared" ref="B1028" si="171">_xlfn.CONCAT(H1028,"-",L1028,"_",P1028)</f>
        <v>KM-HI_KD</v>
      </c>
      <c r="C1028" s="8" t="s">
        <v>7</v>
      </c>
      <c r="D1028" s="9" t="s">
        <v>14</v>
      </c>
      <c r="E1028" s="8" t="s">
        <v>0</v>
      </c>
      <c r="F1028" s="11" t="s">
        <v>8</v>
      </c>
      <c r="G1028" s="11" t="s">
        <v>55</v>
      </c>
      <c r="H1028" s="11" t="s">
        <v>4095</v>
      </c>
      <c r="I1028" s="11" t="s">
        <v>64</v>
      </c>
      <c r="J1028" s="13" t="s">
        <v>13</v>
      </c>
      <c r="L1028" s="13" t="s">
        <v>4573</v>
      </c>
      <c r="M1028" s="13" t="s">
        <v>4587</v>
      </c>
      <c r="N1028" s="13" t="s">
        <v>13</v>
      </c>
      <c r="O1028" s="13" t="s">
        <v>603</v>
      </c>
      <c r="P1028" s="13" t="s">
        <v>4931</v>
      </c>
      <c r="Q1028" s="13" t="s">
        <v>4582</v>
      </c>
      <c r="S1028" s="18" t="s">
        <v>4601</v>
      </c>
      <c r="T1028" s="18" t="s">
        <v>4585</v>
      </c>
      <c r="U1028" s="17"/>
    </row>
    <row r="1029" spans="1:21" x14ac:dyDescent="0.3">
      <c r="A1029" s="4" t="str">
        <f t="shared" ref="A1029:A1030" si="172">_xlfn.CONCAT(C1029,"-",D1029,"-",E1029,"-",F1029,"-",G1029,"-",H1029,"-",I1029,"-",J1029,"-",L1029,"-",P1029)</f>
        <v>NiN-3.0-V-A-M-KM-FE-W-HI-KE</v>
      </c>
      <c r="B1029" s="67" t="str">
        <f t="shared" ref="B1029:B1042" si="173">_xlfn.CONCAT(H1029,"-",L1029,"_",P1029)</f>
        <v>KM-HI_KE</v>
      </c>
      <c r="C1029" s="8" t="s">
        <v>7</v>
      </c>
      <c r="D1029" s="9" t="s">
        <v>14</v>
      </c>
      <c r="E1029" s="8" t="s">
        <v>0</v>
      </c>
      <c r="F1029" s="11" t="s">
        <v>8</v>
      </c>
      <c r="G1029" s="11" t="s">
        <v>55</v>
      </c>
      <c r="H1029" s="11" t="s">
        <v>4095</v>
      </c>
      <c r="I1029" s="11" t="s">
        <v>64</v>
      </c>
      <c r="J1029" s="13" t="s">
        <v>13</v>
      </c>
      <c r="L1029" s="13" t="s">
        <v>4573</v>
      </c>
      <c r="M1029" s="13" t="s">
        <v>4587</v>
      </c>
      <c r="N1029" s="13" t="s">
        <v>13</v>
      </c>
      <c r="O1029" s="13" t="s">
        <v>603</v>
      </c>
      <c r="P1029" s="13" t="s">
        <v>4932</v>
      </c>
      <c r="Q1029" s="13" t="s">
        <v>4577</v>
      </c>
      <c r="S1029" s="18" t="s">
        <v>4602</v>
      </c>
      <c r="T1029" s="18" t="s">
        <v>4585</v>
      </c>
      <c r="U1029" s="17"/>
    </row>
    <row r="1030" spans="1:21" x14ac:dyDescent="0.3">
      <c r="A1030" s="4" t="str">
        <f t="shared" si="172"/>
        <v>NiN-3.0-V-A-M-KM-FE-W-HI-KU</v>
      </c>
      <c r="B1030" s="67" t="str">
        <f t="shared" si="173"/>
        <v>KM-HI_KU</v>
      </c>
      <c r="C1030" s="8" t="s">
        <v>7</v>
      </c>
      <c r="D1030" s="9" t="s">
        <v>14</v>
      </c>
      <c r="E1030" s="8" t="s">
        <v>0</v>
      </c>
      <c r="F1030" s="11" t="s">
        <v>8</v>
      </c>
      <c r="G1030" s="11" t="s">
        <v>55</v>
      </c>
      <c r="H1030" s="11" t="s">
        <v>4095</v>
      </c>
      <c r="I1030" s="11" t="s">
        <v>64</v>
      </c>
      <c r="J1030" s="13" t="s">
        <v>13</v>
      </c>
      <c r="L1030" s="13" t="s">
        <v>4573</v>
      </c>
      <c r="M1030" s="13" t="s">
        <v>4587</v>
      </c>
      <c r="N1030" s="13" t="s">
        <v>13</v>
      </c>
      <c r="O1030" s="13" t="s">
        <v>603</v>
      </c>
      <c r="P1030" s="13" t="s">
        <v>4311</v>
      </c>
      <c r="Q1030" s="13" t="s">
        <v>4583</v>
      </c>
      <c r="S1030" s="18" t="s">
        <v>4603</v>
      </c>
      <c r="T1030" s="18" t="s">
        <v>4585</v>
      </c>
      <c r="U1030" s="17"/>
    </row>
    <row r="1031" spans="1:21" x14ac:dyDescent="0.3">
      <c r="A1031" s="26" t="str">
        <f t="shared" ref="A1031" si="174">_xlfn.CONCAT(C1031,"-",D1031,"-",E1031,"-",F1031,"-",G1031,"-",H1031,"-",I1031,"-",J1031,"-",L1031,"-",P1031)</f>
        <v>NiN-3.0-V-A-M-KM-FE-W-HS-W</v>
      </c>
      <c r="B1031" s="27" t="str">
        <f>_xlfn.CONCAT(H1031,"-",L1031)</f>
        <v>KM-HS</v>
      </c>
      <c r="C1031" s="30" t="s">
        <v>7</v>
      </c>
      <c r="D1031" s="32" t="s">
        <v>14</v>
      </c>
      <c r="E1031" s="30" t="s">
        <v>0</v>
      </c>
      <c r="F1031" s="35" t="s">
        <v>8</v>
      </c>
      <c r="G1031" s="35" t="s">
        <v>55</v>
      </c>
      <c r="H1031" s="35" t="s">
        <v>4095</v>
      </c>
      <c r="I1031" s="35" t="s">
        <v>64</v>
      </c>
      <c r="J1031" s="37" t="s">
        <v>13</v>
      </c>
      <c r="K1031" s="37"/>
      <c r="L1031" s="37" t="s">
        <v>1608</v>
      </c>
      <c r="M1031" s="37" t="s">
        <v>66</v>
      </c>
      <c r="N1031" s="37" t="s">
        <v>13</v>
      </c>
      <c r="O1031" s="37" t="s">
        <v>603</v>
      </c>
      <c r="P1031" s="37" t="s">
        <v>13</v>
      </c>
      <c r="Q1031" s="91"/>
      <c r="R1031" s="95" t="s">
        <v>6150</v>
      </c>
      <c r="S1031" s="42" t="s">
        <v>4598</v>
      </c>
      <c r="T1031" s="42"/>
      <c r="U1031" s="23" t="s">
        <v>4586</v>
      </c>
    </row>
    <row r="1032" spans="1:21" x14ac:dyDescent="0.3">
      <c r="A1032" s="4" t="str">
        <f t="shared" ref="A1032" si="175">_xlfn.CONCAT(C1032,"-",D1032,"-",E1032,"-",F1032,"-",G1032,"-",H1032,"-",I1032,"-",J1032,"-",L1032,"-",P1032)</f>
        <v>NiN-3.0-V-A-M-KM-FE-W-HS-K0</v>
      </c>
      <c r="B1032" s="67" t="str">
        <f t="shared" si="173"/>
        <v>KM-HS_K0</v>
      </c>
      <c r="C1032" s="8" t="s">
        <v>7</v>
      </c>
      <c r="D1032" s="9" t="s">
        <v>14</v>
      </c>
      <c r="E1032" s="8" t="s">
        <v>0</v>
      </c>
      <c r="F1032" s="11" t="s">
        <v>8</v>
      </c>
      <c r="G1032" s="11" t="s">
        <v>55</v>
      </c>
      <c r="H1032" s="11" t="s">
        <v>4095</v>
      </c>
      <c r="I1032" s="11" t="s">
        <v>64</v>
      </c>
      <c r="J1032" s="13" t="s">
        <v>13</v>
      </c>
      <c r="L1032" s="13" t="s">
        <v>1608</v>
      </c>
      <c r="M1032" s="13" t="s">
        <v>66</v>
      </c>
      <c r="N1032" s="13" t="s">
        <v>13</v>
      </c>
      <c r="O1032" s="13" t="s">
        <v>603</v>
      </c>
      <c r="P1032" s="13" t="s">
        <v>4928</v>
      </c>
      <c r="Q1032" s="13" t="s">
        <v>4595</v>
      </c>
      <c r="S1032" s="18" t="s">
        <v>81</v>
      </c>
      <c r="T1032" s="18" t="s">
        <v>83</v>
      </c>
      <c r="U1032" s="17"/>
    </row>
    <row r="1033" spans="1:21" x14ac:dyDescent="0.3">
      <c r="A1033" s="4" t="str">
        <f t="shared" ref="A1033:A1037" si="176">_xlfn.CONCAT(C1033,"-",D1033,"-",E1033,"-",F1033,"-",G1033,"-",H1033,"-",I1033,"-",J1033,"-",L1033,"-",P1033)</f>
        <v>NiN-3.0-V-A-M-KM-FE-W-HS-KA</v>
      </c>
      <c r="B1033" s="67" t="str">
        <f t="shared" si="173"/>
        <v>KM-HS_KA</v>
      </c>
      <c r="C1033" s="8" t="s">
        <v>7</v>
      </c>
      <c r="D1033" s="9" t="s">
        <v>14</v>
      </c>
      <c r="E1033" s="8" t="s">
        <v>0</v>
      </c>
      <c r="F1033" s="11" t="s">
        <v>8</v>
      </c>
      <c r="G1033" s="11" t="s">
        <v>55</v>
      </c>
      <c r="H1033" s="11" t="s">
        <v>4095</v>
      </c>
      <c r="I1033" s="11" t="s">
        <v>64</v>
      </c>
      <c r="J1033" s="13" t="s">
        <v>13</v>
      </c>
      <c r="L1033" s="13" t="s">
        <v>1608</v>
      </c>
      <c r="M1033" s="13" t="s">
        <v>66</v>
      </c>
      <c r="N1033" s="13" t="s">
        <v>13</v>
      </c>
      <c r="O1033" s="13" t="s">
        <v>603</v>
      </c>
      <c r="P1033" s="13" t="s">
        <v>11</v>
      </c>
      <c r="Q1033" s="13" t="s">
        <v>4596</v>
      </c>
      <c r="S1033" s="18" t="s">
        <v>4609</v>
      </c>
      <c r="T1033" s="18" t="s">
        <v>16</v>
      </c>
      <c r="U1033" s="17"/>
    </row>
    <row r="1034" spans="1:21" x14ac:dyDescent="0.3">
      <c r="A1034" s="4" t="str">
        <f t="shared" si="176"/>
        <v>NiN-3.0-V-A-M-KM-FE-W-HS-KB</v>
      </c>
      <c r="B1034" s="67" t="str">
        <f t="shared" si="173"/>
        <v>KM-HS_KB</v>
      </c>
      <c r="C1034" s="8" t="s">
        <v>7</v>
      </c>
      <c r="D1034" s="9" t="s">
        <v>14</v>
      </c>
      <c r="E1034" s="8" t="s">
        <v>0</v>
      </c>
      <c r="F1034" s="11" t="s">
        <v>8</v>
      </c>
      <c r="G1034" s="11" t="s">
        <v>55</v>
      </c>
      <c r="H1034" s="11" t="s">
        <v>4095</v>
      </c>
      <c r="I1034" s="11" t="s">
        <v>64</v>
      </c>
      <c r="J1034" s="13" t="s">
        <v>13</v>
      </c>
      <c r="L1034" s="13" t="s">
        <v>1608</v>
      </c>
      <c r="M1034" s="13" t="s">
        <v>66</v>
      </c>
      <c r="N1034" s="13" t="s">
        <v>13</v>
      </c>
      <c r="O1034" s="13" t="s">
        <v>603</v>
      </c>
      <c r="P1034" s="13" t="s">
        <v>4929</v>
      </c>
      <c r="Q1034" s="13" t="s">
        <v>70</v>
      </c>
      <c r="S1034" s="18" t="s">
        <v>4610</v>
      </c>
      <c r="T1034" s="18" t="s">
        <v>16</v>
      </c>
      <c r="U1034" s="17"/>
    </row>
    <row r="1035" spans="1:21" x14ac:dyDescent="0.3">
      <c r="A1035" s="4" t="str">
        <f t="shared" si="176"/>
        <v>NiN-3.0-V-A-M-KM-FE-W-HS-KU</v>
      </c>
      <c r="B1035" s="67" t="str">
        <f t="shared" si="173"/>
        <v>KM-HS_KU</v>
      </c>
      <c r="C1035" s="8" t="s">
        <v>7</v>
      </c>
      <c r="D1035" s="9" t="s">
        <v>14</v>
      </c>
      <c r="E1035" s="8" t="s">
        <v>0</v>
      </c>
      <c r="F1035" s="11" t="s">
        <v>8</v>
      </c>
      <c r="G1035" s="11" t="s">
        <v>55</v>
      </c>
      <c r="H1035" s="11" t="s">
        <v>4095</v>
      </c>
      <c r="I1035" s="11" t="s">
        <v>64</v>
      </c>
      <c r="J1035" s="13" t="s">
        <v>13</v>
      </c>
      <c r="L1035" s="13" t="s">
        <v>1608</v>
      </c>
      <c r="M1035" s="13" t="s">
        <v>66</v>
      </c>
      <c r="N1035" s="13" t="s">
        <v>13</v>
      </c>
      <c r="O1035" s="13" t="s">
        <v>603</v>
      </c>
      <c r="P1035" s="13" t="s">
        <v>4311</v>
      </c>
      <c r="Q1035" s="13" t="s">
        <v>4597</v>
      </c>
      <c r="S1035" s="18" t="s">
        <v>4611</v>
      </c>
      <c r="T1035" s="18" t="s">
        <v>16</v>
      </c>
      <c r="U1035" s="17"/>
    </row>
    <row r="1036" spans="1:21" x14ac:dyDescent="0.3">
      <c r="A1036" s="26" t="str">
        <f t="shared" si="176"/>
        <v>NiN-3.0-V-A-M-KM-FE-W-HY-W</v>
      </c>
      <c r="B1036" s="27" t="str">
        <f>_xlfn.CONCAT(H1036,"-",L1036)</f>
        <v>KM-HY</v>
      </c>
      <c r="C1036" s="30" t="s">
        <v>7</v>
      </c>
      <c r="D1036" s="32" t="s">
        <v>14</v>
      </c>
      <c r="E1036" s="30" t="s">
        <v>0</v>
      </c>
      <c r="F1036" s="35" t="s">
        <v>8</v>
      </c>
      <c r="G1036" s="35" t="s">
        <v>55</v>
      </c>
      <c r="H1036" s="35" t="s">
        <v>4095</v>
      </c>
      <c r="I1036" s="35" t="s">
        <v>64</v>
      </c>
      <c r="J1036" s="37" t="s">
        <v>13</v>
      </c>
      <c r="K1036" s="37"/>
      <c r="L1036" s="37" t="s">
        <v>561</v>
      </c>
      <c r="M1036" s="37" t="s">
        <v>4578</v>
      </c>
      <c r="N1036" s="37" t="s">
        <v>13</v>
      </c>
      <c r="O1036" s="37" t="s">
        <v>603</v>
      </c>
      <c r="P1036" s="37" t="s">
        <v>13</v>
      </c>
      <c r="Q1036" s="91"/>
      <c r="R1036" s="95" t="s">
        <v>6150</v>
      </c>
      <c r="S1036" s="42" t="s">
        <v>4598</v>
      </c>
      <c r="T1036" s="42"/>
      <c r="U1036" s="23" t="s">
        <v>4586</v>
      </c>
    </row>
    <row r="1037" spans="1:21" x14ac:dyDescent="0.3">
      <c r="A1037" s="4" t="str">
        <f t="shared" si="176"/>
        <v>NiN-3.0-V-A-M-KM-FE-W-HY-K0</v>
      </c>
      <c r="B1037" s="67" t="str">
        <f t="shared" si="173"/>
        <v>KM-HY_K0</v>
      </c>
      <c r="C1037" s="8" t="s">
        <v>7</v>
      </c>
      <c r="D1037" s="9" t="s">
        <v>14</v>
      </c>
      <c r="E1037" s="8" t="s">
        <v>0</v>
      </c>
      <c r="F1037" s="11" t="s">
        <v>8</v>
      </c>
      <c r="G1037" s="11" t="s">
        <v>55</v>
      </c>
      <c r="H1037" s="11" t="s">
        <v>4095</v>
      </c>
      <c r="I1037" s="11" t="s">
        <v>64</v>
      </c>
      <c r="J1037" s="13" t="s">
        <v>13</v>
      </c>
      <c r="L1037" s="13" t="s">
        <v>561</v>
      </c>
      <c r="M1037" s="13" t="s">
        <v>4578</v>
      </c>
      <c r="N1037" s="13" t="s">
        <v>13</v>
      </c>
      <c r="O1037" s="13" t="s">
        <v>603</v>
      </c>
      <c r="P1037" s="13" t="s">
        <v>4928</v>
      </c>
      <c r="Q1037" s="13" t="s">
        <v>4613</v>
      </c>
      <c r="S1037" s="18" t="s">
        <v>81</v>
      </c>
      <c r="T1037" s="18" t="s">
        <v>83</v>
      </c>
      <c r="U1037" s="17"/>
    </row>
    <row r="1038" spans="1:21" x14ac:dyDescent="0.3">
      <c r="A1038" s="4" t="str">
        <f t="shared" ref="A1038:A1057" si="177">_xlfn.CONCAT(C1038,"-",D1038,"-",E1038,"-",F1038,"-",G1038,"-",H1038,"-",I1038,"-",J1038,"-",L1038,"-",P1038)</f>
        <v>NiN-3.0-V-A-M-KM-FE-W-HY-KA</v>
      </c>
      <c r="B1038" s="67" t="str">
        <f t="shared" si="173"/>
        <v>KM-HY_KA</v>
      </c>
      <c r="C1038" s="8" t="s">
        <v>7</v>
      </c>
      <c r="D1038" s="9" t="s">
        <v>14</v>
      </c>
      <c r="E1038" s="8" t="s">
        <v>0</v>
      </c>
      <c r="F1038" s="11" t="s">
        <v>8</v>
      </c>
      <c r="G1038" s="11" t="s">
        <v>55</v>
      </c>
      <c r="H1038" s="11" t="s">
        <v>4095</v>
      </c>
      <c r="I1038" s="11" t="s">
        <v>64</v>
      </c>
      <c r="J1038" s="13" t="s">
        <v>13</v>
      </c>
      <c r="L1038" s="13" t="s">
        <v>561</v>
      </c>
      <c r="M1038" s="13" t="s">
        <v>4578</v>
      </c>
      <c r="N1038" s="13" t="s">
        <v>13</v>
      </c>
      <c r="O1038" s="13" t="s">
        <v>603</v>
      </c>
      <c r="P1038" s="13" t="s">
        <v>11</v>
      </c>
      <c r="Q1038" s="13" t="s">
        <v>4612</v>
      </c>
      <c r="S1038" s="18" t="s">
        <v>5732</v>
      </c>
      <c r="T1038" s="18" t="s">
        <v>16</v>
      </c>
      <c r="U1038" s="17"/>
    </row>
    <row r="1039" spans="1:21" x14ac:dyDescent="0.3">
      <c r="A1039" s="4" t="str">
        <f t="shared" si="177"/>
        <v>NiN-3.0-V-A-M-KM-FE-W-HY-KB</v>
      </c>
      <c r="B1039" s="67" t="str">
        <f t="shared" si="173"/>
        <v>KM-HY_KB</v>
      </c>
      <c r="C1039" s="8" t="s">
        <v>7</v>
      </c>
      <c r="D1039" s="9" t="s">
        <v>14</v>
      </c>
      <c r="E1039" s="8" t="s">
        <v>0</v>
      </c>
      <c r="F1039" s="11" t="s">
        <v>8</v>
      </c>
      <c r="G1039" s="11" t="s">
        <v>55</v>
      </c>
      <c r="H1039" s="11" t="s">
        <v>4095</v>
      </c>
      <c r="I1039" s="11" t="s">
        <v>64</v>
      </c>
      <c r="J1039" s="13" t="s">
        <v>13</v>
      </c>
      <c r="L1039" s="13" t="s">
        <v>561</v>
      </c>
      <c r="M1039" s="13" t="s">
        <v>4578</v>
      </c>
      <c r="N1039" s="13" t="s">
        <v>13</v>
      </c>
      <c r="O1039" s="13" t="s">
        <v>603</v>
      </c>
      <c r="P1039" s="13" t="s">
        <v>4929</v>
      </c>
      <c r="Q1039" s="13" t="s">
        <v>4614</v>
      </c>
      <c r="S1039" s="18" t="s">
        <v>5733</v>
      </c>
      <c r="T1039" s="18" t="s">
        <v>16</v>
      </c>
      <c r="U1039" s="17"/>
    </row>
    <row r="1040" spans="1:21" x14ac:dyDescent="0.3">
      <c r="A1040" s="4" t="str">
        <f t="shared" si="177"/>
        <v>NiN-3.0-V-A-M-KM-FE-W-HY-KU</v>
      </c>
      <c r="B1040" s="67" t="str">
        <f t="shared" si="173"/>
        <v>KM-HY_KU</v>
      </c>
      <c r="C1040" s="8" t="s">
        <v>7</v>
      </c>
      <c r="D1040" s="9" t="s">
        <v>14</v>
      </c>
      <c r="E1040" s="8" t="s">
        <v>0</v>
      </c>
      <c r="F1040" s="11" t="s">
        <v>8</v>
      </c>
      <c r="G1040" s="11" t="s">
        <v>55</v>
      </c>
      <c r="H1040" s="11" t="s">
        <v>4095</v>
      </c>
      <c r="I1040" s="11" t="s">
        <v>64</v>
      </c>
      <c r="J1040" s="13" t="s">
        <v>13</v>
      </c>
      <c r="L1040" s="13" t="s">
        <v>561</v>
      </c>
      <c r="M1040" s="13" t="s">
        <v>4578</v>
      </c>
      <c r="N1040" s="13" t="s">
        <v>13</v>
      </c>
      <c r="O1040" s="13" t="s">
        <v>603</v>
      </c>
      <c r="P1040" s="13" t="s">
        <v>4311</v>
      </c>
      <c r="Q1040" s="13" t="s">
        <v>4615</v>
      </c>
      <c r="S1040" s="18" t="s">
        <v>5734</v>
      </c>
      <c r="T1040" s="18" t="s">
        <v>16</v>
      </c>
      <c r="U1040" s="17"/>
    </row>
    <row r="1041" spans="1:21" x14ac:dyDescent="0.3">
      <c r="A1041" s="26" t="str">
        <f t="shared" si="177"/>
        <v>NiN-3.0-V-A-M-KM-FE-W-MG-W</v>
      </c>
      <c r="B1041" s="27" t="str">
        <f>_xlfn.CONCAT(H1041,"-",L1041)</f>
        <v>KM-MG</v>
      </c>
      <c r="C1041" s="30" t="s">
        <v>7</v>
      </c>
      <c r="D1041" s="32" t="s">
        <v>14</v>
      </c>
      <c r="E1041" s="30" t="s">
        <v>0</v>
      </c>
      <c r="F1041" s="35" t="s">
        <v>8</v>
      </c>
      <c r="G1041" s="35" t="s">
        <v>55</v>
      </c>
      <c r="H1041" s="35" t="s">
        <v>4095</v>
      </c>
      <c r="I1041" s="35" t="s">
        <v>64</v>
      </c>
      <c r="J1041" s="37" t="s">
        <v>13</v>
      </c>
      <c r="K1041" s="37"/>
      <c r="L1041" s="37" t="s">
        <v>1594</v>
      </c>
      <c r="M1041" s="37" t="s">
        <v>5887</v>
      </c>
      <c r="N1041" s="37" t="s">
        <v>13</v>
      </c>
      <c r="O1041" s="37" t="s">
        <v>603</v>
      </c>
      <c r="P1041" s="37" t="s">
        <v>13</v>
      </c>
      <c r="Q1041" s="91"/>
      <c r="R1041" s="95" t="s">
        <v>6153</v>
      </c>
      <c r="S1041" s="42" t="s">
        <v>5883</v>
      </c>
      <c r="T1041" s="42" t="s">
        <v>264</v>
      </c>
      <c r="U1041" s="23"/>
    </row>
    <row r="1042" spans="1:21" x14ac:dyDescent="0.3">
      <c r="A1042" s="4" t="str">
        <f t="shared" si="177"/>
        <v>NiN-3.0-V-A-M-KM-FE-W-MG-K0</v>
      </c>
      <c r="B1042" s="67" t="str">
        <f t="shared" si="173"/>
        <v>KM-MG_K0</v>
      </c>
      <c r="C1042" s="8" t="s">
        <v>7</v>
      </c>
      <c r="D1042" s="9" t="s">
        <v>14</v>
      </c>
      <c r="E1042" s="8" t="s">
        <v>0</v>
      </c>
      <c r="F1042" s="11" t="s">
        <v>8</v>
      </c>
      <c r="G1042" s="11" t="s">
        <v>55</v>
      </c>
      <c r="H1042" s="11" t="s">
        <v>4095</v>
      </c>
      <c r="I1042" s="11" t="s">
        <v>64</v>
      </c>
      <c r="J1042" s="13" t="s">
        <v>13</v>
      </c>
      <c r="L1042" s="13" t="s">
        <v>1594</v>
      </c>
      <c r="M1042" s="13" t="s">
        <v>5887</v>
      </c>
      <c r="N1042" s="13" t="s">
        <v>13</v>
      </c>
      <c r="O1042" s="13" t="s">
        <v>603</v>
      </c>
      <c r="P1042" s="13" t="s">
        <v>4928</v>
      </c>
      <c r="Q1042" s="13" t="s">
        <v>5889</v>
      </c>
      <c r="S1042" s="18" t="s">
        <v>5892</v>
      </c>
      <c r="T1042" s="18" t="s">
        <v>83</v>
      </c>
      <c r="U1042" s="17"/>
    </row>
    <row r="1043" spans="1:21" x14ac:dyDescent="0.3">
      <c r="A1043" s="4" t="str">
        <f t="shared" ref="A1043:A1051" si="178">_xlfn.CONCAT(C1043,"-",D1043,"-",E1043,"-",F1043,"-",G1043,"-",H1043,"-",I1043,"-",J1043,"-",L1043,"-",P1043)</f>
        <v>NiN-3.0-V-A-M-KM-FE-W-MG-KA</v>
      </c>
      <c r="B1043" s="67" t="str">
        <f t="shared" ref="B1043:B1051" si="179">_xlfn.CONCAT(H1043,"-",L1043,"_",P1043)</f>
        <v>KM-MG_KA</v>
      </c>
      <c r="C1043" s="8" t="s">
        <v>7</v>
      </c>
      <c r="D1043" s="9" t="s">
        <v>14</v>
      </c>
      <c r="E1043" s="8" t="s">
        <v>0</v>
      </c>
      <c r="F1043" s="11" t="s">
        <v>8</v>
      </c>
      <c r="G1043" s="11" t="s">
        <v>55</v>
      </c>
      <c r="H1043" s="11" t="s">
        <v>4095</v>
      </c>
      <c r="I1043" s="11" t="s">
        <v>64</v>
      </c>
      <c r="J1043" s="13" t="s">
        <v>13</v>
      </c>
      <c r="L1043" s="13" t="s">
        <v>1594</v>
      </c>
      <c r="M1043" s="13" t="s">
        <v>5887</v>
      </c>
      <c r="N1043" s="13" t="s">
        <v>13</v>
      </c>
      <c r="O1043" s="13" t="s">
        <v>603</v>
      </c>
      <c r="P1043" s="13" t="s">
        <v>11</v>
      </c>
      <c r="Q1043" s="13" t="s">
        <v>5884</v>
      </c>
      <c r="S1043" s="18" t="s">
        <v>5893</v>
      </c>
      <c r="T1043" s="18" t="s">
        <v>232</v>
      </c>
      <c r="U1043" s="17"/>
    </row>
    <row r="1044" spans="1:21" x14ac:dyDescent="0.3">
      <c r="A1044" s="4" t="str">
        <f t="shared" si="178"/>
        <v>NiN-3.0-V-A-M-KM-FE-W-MG-KB</v>
      </c>
      <c r="B1044" s="67" t="str">
        <f t="shared" si="179"/>
        <v>KM-MG_KB</v>
      </c>
      <c r="C1044" s="8" t="s">
        <v>7</v>
      </c>
      <c r="D1044" s="9" t="s">
        <v>14</v>
      </c>
      <c r="E1044" s="8" t="s">
        <v>0</v>
      </c>
      <c r="F1044" s="11" t="s">
        <v>8</v>
      </c>
      <c r="G1044" s="11" t="s">
        <v>55</v>
      </c>
      <c r="H1044" s="11" t="s">
        <v>4095</v>
      </c>
      <c r="I1044" s="11" t="s">
        <v>64</v>
      </c>
      <c r="J1044" s="13" t="s">
        <v>13</v>
      </c>
      <c r="L1044" s="13" t="s">
        <v>1594</v>
      </c>
      <c r="M1044" s="13" t="s">
        <v>5887</v>
      </c>
      <c r="N1044" s="13" t="s">
        <v>13</v>
      </c>
      <c r="O1044" s="13" t="s">
        <v>603</v>
      </c>
      <c r="P1044" s="13" t="s">
        <v>4929</v>
      </c>
      <c r="Q1044" s="13" t="s">
        <v>5885</v>
      </c>
      <c r="S1044" s="18" t="s">
        <v>5894</v>
      </c>
      <c r="T1044" s="18" t="s">
        <v>16</v>
      </c>
      <c r="U1044" s="17"/>
    </row>
    <row r="1045" spans="1:21" x14ac:dyDescent="0.3">
      <c r="A1045" s="4" t="str">
        <f t="shared" si="178"/>
        <v>NiN-3.0-V-A-M-KM-FE-W-MG-KC</v>
      </c>
      <c r="B1045" s="67" t="str">
        <f t="shared" si="179"/>
        <v>KM-MG_KC</v>
      </c>
      <c r="C1045" s="8" t="s">
        <v>7</v>
      </c>
      <c r="D1045" s="9" t="s">
        <v>14</v>
      </c>
      <c r="E1045" s="8" t="s">
        <v>0</v>
      </c>
      <c r="F1045" s="11" t="s">
        <v>8</v>
      </c>
      <c r="G1045" s="11" t="s">
        <v>55</v>
      </c>
      <c r="H1045" s="11" t="s">
        <v>4095</v>
      </c>
      <c r="I1045" s="11" t="s">
        <v>64</v>
      </c>
      <c r="J1045" s="13" t="s">
        <v>13</v>
      </c>
      <c r="L1045" s="13" t="s">
        <v>1594</v>
      </c>
      <c r="M1045" s="13" t="s">
        <v>5887</v>
      </c>
      <c r="N1045" s="13" t="s">
        <v>13</v>
      </c>
      <c r="O1045" s="13" t="s">
        <v>603</v>
      </c>
      <c r="P1045" s="13" t="s">
        <v>4930</v>
      </c>
      <c r="Q1045" s="13" t="s">
        <v>5890</v>
      </c>
      <c r="S1045" s="18" t="s">
        <v>5895</v>
      </c>
      <c r="T1045" s="18" t="s">
        <v>16</v>
      </c>
      <c r="U1045" s="17"/>
    </row>
    <row r="1046" spans="1:21" x14ac:dyDescent="0.3">
      <c r="A1046" s="4" t="str">
        <f t="shared" si="178"/>
        <v>NiN-3.0-V-A-M-KM-FE-W-MG-KD</v>
      </c>
      <c r="B1046" s="67" t="str">
        <f t="shared" si="179"/>
        <v>KM-MG_KD</v>
      </c>
      <c r="C1046" s="8" t="s">
        <v>7</v>
      </c>
      <c r="D1046" s="9" t="s">
        <v>14</v>
      </c>
      <c r="E1046" s="8" t="s">
        <v>0</v>
      </c>
      <c r="F1046" s="11" t="s">
        <v>8</v>
      </c>
      <c r="G1046" s="11" t="s">
        <v>55</v>
      </c>
      <c r="H1046" s="11" t="s">
        <v>4095</v>
      </c>
      <c r="I1046" s="11" t="s">
        <v>64</v>
      </c>
      <c r="J1046" s="13" t="s">
        <v>13</v>
      </c>
      <c r="L1046" s="13" t="s">
        <v>1594</v>
      </c>
      <c r="M1046" s="13" t="s">
        <v>5887</v>
      </c>
      <c r="N1046" s="13" t="s">
        <v>13</v>
      </c>
      <c r="O1046" s="13" t="s">
        <v>603</v>
      </c>
      <c r="P1046" s="13" t="s">
        <v>4931</v>
      </c>
      <c r="Q1046" s="13" t="s">
        <v>1147</v>
      </c>
      <c r="S1046" s="18" t="s">
        <v>5893</v>
      </c>
      <c r="T1046" s="18" t="s">
        <v>237</v>
      </c>
      <c r="U1046" s="17"/>
    </row>
    <row r="1047" spans="1:21" x14ac:dyDescent="0.3">
      <c r="A1047" s="4" t="str">
        <f t="shared" si="178"/>
        <v>NiN-3.0-V-A-M-KM-FE-W-MG-KE</v>
      </c>
      <c r="B1047" s="67" t="str">
        <f t="shared" si="179"/>
        <v>KM-MG_KE</v>
      </c>
      <c r="C1047" s="8" t="s">
        <v>7</v>
      </c>
      <c r="D1047" s="9" t="s">
        <v>14</v>
      </c>
      <c r="E1047" s="8" t="s">
        <v>0</v>
      </c>
      <c r="F1047" s="11" t="s">
        <v>8</v>
      </c>
      <c r="G1047" s="11" t="s">
        <v>55</v>
      </c>
      <c r="H1047" s="11" t="s">
        <v>4095</v>
      </c>
      <c r="I1047" s="11" t="s">
        <v>64</v>
      </c>
      <c r="J1047" s="13" t="s">
        <v>13</v>
      </c>
      <c r="L1047" s="13" t="s">
        <v>1594</v>
      </c>
      <c r="M1047" s="13" t="s">
        <v>5887</v>
      </c>
      <c r="N1047" s="13" t="s">
        <v>13</v>
      </c>
      <c r="O1047" s="13" t="s">
        <v>603</v>
      </c>
      <c r="P1047" s="13" t="s">
        <v>4932</v>
      </c>
      <c r="Q1047" s="13" t="s">
        <v>1148</v>
      </c>
      <c r="S1047" s="18" t="s">
        <v>5811</v>
      </c>
      <c r="T1047" s="18" t="s">
        <v>16</v>
      </c>
      <c r="U1047" s="17"/>
    </row>
    <row r="1048" spans="1:21" x14ac:dyDescent="0.3">
      <c r="A1048" s="4" t="str">
        <f t="shared" si="178"/>
        <v>NiN-3.0-V-A-M-KM-FE-W-MG-KF</v>
      </c>
      <c r="B1048" s="67" t="str">
        <f t="shared" si="179"/>
        <v>KM-MG_KF</v>
      </c>
      <c r="C1048" s="8" t="s">
        <v>7</v>
      </c>
      <c r="D1048" s="9" t="s">
        <v>14</v>
      </c>
      <c r="E1048" s="8" t="s">
        <v>0</v>
      </c>
      <c r="F1048" s="11" t="s">
        <v>8</v>
      </c>
      <c r="G1048" s="11" t="s">
        <v>55</v>
      </c>
      <c r="H1048" s="11" t="s">
        <v>4095</v>
      </c>
      <c r="I1048" s="11" t="s">
        <v>64</v>
      </c>
      <c r="J1048" s="13" t="s">
        <v>13</v>
      </c>
      <c r="L1048" s="13" t="s">
        <v>1594</v>
      </c>
      <c r="M1048" s="13" t="s">
        <v>5887</v>
      </c>
      <c r="N1048" s="13" t="s">
        <v>13</v>
      </c>
      <c r="O1048" s="13" t="s">
        <v>603</v>
      </c>
      <c r="P1048" s="13" t="s">
        <v>3906</v>
      </c>
      <c r="Q1048" s="13" t="s">
        <v>1144</v>
      </c>
      <c r="S1048" s="18" t="s">
        <v>5896</v>
      </c>
      <c r="T1048" s="18" t="s">
        <v>232</v>
      </c>
      <c r="U1048" s="17"/>
    </row>
    <row r="1049" spans="1:21" x14ac:dyDescent="0.3">
      <c r="A1049" s="4" t="str">
        <f t="shared" si="178"/>
        <v>NiN-3.0-V-A-M-KM-FE-W-MG-KG</v>
      </c>
      <c r="B1049" s="67" t="str">
        <f t="shared" si="179"/>
        <v>KM-MG_KG</v>
      </c>
      <c r="C1049" s="8" t="s">
        <v>7</v>
      </c>
      <c r="D1049" s="9" t="s">
        <v>14</v>
      </c>
      <c r="E1049" s="8" t="s">
        <v>0</v>
      </c>
      <c r="F1049" s="11" t="s">
        <v>8</v>
      </c>
      <c r="G1049" s="11" t="s">
        <v>55</v>
      </c>
      <c r="H1049" s="11" t="s">
        <v>4095</v>
      </c>
      <c r="I1049" s="11" t="s">
        <v>64</v>
      </c>
      <c r="J1049" s="13" t="s">
        <v>13</v>
      </c>
      <c r="L1049" s="13" t="s">
        <v>1594</v>
      </c>
      <c r="M1049" s="13" t="s">
        <v>5887</v>
      </c>
      <c r="N1049" s="13" t="s">
        <v>13</v>
      </c>
      <c r="O1049" s="13" t="s">
        <v>603</v>
      </c>
      <c r="P1049" s="13" t="s">
        <v>1543</v>
      </c>
      <c r="Q1049" s="13" t="s">
        <v>5886</v>
      </c>
      <c r="S1049" s="18" t="s">
        <v>5896</v>
      </c>
      <c r="T1049" s="18" t="s">
        <v>237</v>
      </c>
      <c r="U1049" s="17"/>
    </row>
    <row r="1050" spans="1:21" x14ac:dyDescent="0.3">
      <c r="A1050" s="4" t="str">
        <f t="shared" si="178"/>
        <v>NiN-3.0-V-A-M-KM-FE-W-MG-KH</v>
      </c>
      <c r="B1050" s="67" t="str">
        <f t="shared" si="179"/>
        <v>KM-MG_KH</v>
      </c>
      <c r="C1050" s="8" t="s">
        <v>7</v>
      </c>
      <c r="D1050" s="9" t="s">
        <v>14</v>
      </c>
      <c r="E1050" s="8" t="s">
        <v>0</v>
      </c>
      <c r="F1050" s="11" t="s">
        <v>8</v>
      </c>
      <c r="G1050" s="11" t="s">
        <v>55</v>
      </c>
      <c r="H1050" s="11" t="s">
        <v>4095</v>
      </c>
      <c r="I1050" s="11" t="s">
        <v>64</v>
      </c>
      <c r="J1050" s="13" t="s">
        <v>13</v>
      </c>
      <c r="L1050" s="13" t="s">
        <v>1594</v>
      </c>
      <c r="M1050" s="13" t="s">
        <v>5887</v>
      </c>
      <c r="N1050" s="13" t="s">
        <v>13</v>
      </c>
      <c r="O1050" s="13" t="s">
        <v>603</v>
      </c>
      <c r="P1050" s="13" t="s">
        <v>1593</v>
      </c>
      <c r="Q1050" s="13" t="s">
        <v>1149</v>
      </c>
      <c r="S1050" s="18" t="s">
        <v>5897</v>
      </c>
      <c r="T1050" s="18" t="s">
        <v>16</v>
      </c>
      <c r="U1050" s="17"/>
    </row>
    <row r="1051" spans="1:21" x14ac:dyDescent="0.3">
      <c r="A1051" s="4" t="str">
        <f t="shared" si="178"/>
        <v>NiN-3.0-V-A-M-KM-FE-W-MG-KI</v>
      </c>
      <c r="B1051" s="67" t="str">
        <f t="shared" si="179"/>
        <v>KM-MG_KI</v>
      </c>
      <c r="C1051" s="8" t="s">
        <v>7</v>
      </c>
      <c r="D1051" s="9" t="s">
        <v>14</v>
      </c>
      <c r="E1051" s="8" t="s">
        <v>0</v>
      </c>
      <c r="F1051" s="11" t="s">
        <v>8</v>
      </c>
      <c r="G1051" s="11" t="s">
        <v>55</v>
      </c>
      <c r="H1051" s="11" t="s">
        <v>4095</v>
      </c>
      <c r="I1051" s="11" t="s">
        <v>64</v>
      </c>
      <c r="J1051" s="13" t="s">
        <v>13</v>
      </c>
      <c r="L1051" s="13" t="s">
        <v>1594</v>
      </c>
      <c r="M1051" s="13" t="s">
        <v>5887</v>
      </c>
      <c r="N1051" s="13" t="s">
        <v>13</v>
      </c>
      <c r="O1051" s="13" t="s">
        <v>603</v>
      </c>
      <c r="P1051" s="13" t="s">
        <v>799</v>
      </c>
      <c r="Q1051" s="13" t="s">
        <v>5891</v>
      </c>
      <c r="S1051" s="18" t="s">
        <v>5898</v>
      </c>
      <c r="T1051" s="18" t="s">
        <v>231</v>
      </c>
      <c r="U1051" s="17"/>
    </row>
    <row r="1052" spans="1:21" x14ac:dyDescent="0.3">
      <c r="A1052" s="26" t="str">
        <f>_xlfn.CONCAT(C1052,"-",D1052,"-",E1052,"-",F1052,"-",G1052,"-",H1052,"-",I1052,"-",J1052,"-",L1052,"-",P1052)</f>
        <v>NiN-3.0-V-A-M-KM-FE-W-SF-W</v>
      </c>
      <c r="B1052" s="27" t="str">
        <f>_xlfn.CONCAT(H1052,"-",L1052)</f>
        <v>KM-SF</v>
      </c>
      <c r="C1052" s="30" t="s">
        <v>7</v>
      </c>
      <c r="D1052" s="32" t="s">
        <v>14</v>
      </c>
      <c r="E1052" s="30" t="s">
        <v>0</v>
      </c>
      <c r="F1052" s="35" t="s">
        <v>8</v>
      </c>
      <c r="G1052" s="35" t="s">
        <v>55</v>
      </c>
      <c r="H1052" s="35" t="s">
        <v>4095</v>
      </c>
      <c r="I1052" s="35" t="s">
        <v>64</v>
      </c>
      <c r="J1052" s="37" t="s">
        <v>13</v>
      </c>
      <c r="K1052" s="37"/>
      <c r="L1052" s="37" t="s">
        <v>903</v>
      </c>
      <c r="M1052" s="37" t="s">
        <v>5718</v>
      </c>
      <c r="N1052" s="37" t="s">
        <v>13</v>
      </c>
      <c r="O1052" s="37" t="s">
        <v>603</v>
      </c>
      <c r="P1052" s="37" t="s">
        <v>13</v>
      </c>
      <c r="Q1052" s="91"/>
      <c r="R1052" s="95" t="s">
        <v>6149</v>
      </c>
      <c r="S1052" s="42" t="s">
        <v>5719</v>
      </c>
      <c r="T1052" s="42"/>
      <c r="U1052" s="23"/>
    </row>
    <row r="1053" spans="1:21" x14ac:dyDescent="0.3">
      <c r="A1053" s="4" t="str">
        <f>_xlfn.CONCAT(C1053,"-",D1053,"-",E1053,"-",F1053,"-",G1053,"-",H1053,"-",I1053,"-",J1053,"-",L1053,"-",P1053)</f>
        <v>NiN-3.0-V-A-M-KM-FE-W-SF-K0</v>
      </c>
      <c r="B1053" s="67" t="str">
        <f>_xlfn.CONCAT(H1053,"-",L1053,"_",P1053)</f>
        <v>KM-SF_K0</v>
      </c>
      <c r="C1053" s="8" t="s">
        <v>7</v>
      </c>
      <c r="D1053" s="9" t="s">
        <v>14</v>
      </c>
      <c r="E1053" s="8" t="s">
        <v>0</v>
      </c>
      <c r="F1053" s="11" t="s">
        <v>8</v>
      </c>
      <c r="G1053" s="11" t="s">
        <v>55</v>
      </c>
      <c r="H1053" s="11" t="s">
        <v>4095</v>
      </c>
      <c r="I1053" s="11" t="s">
        <v>64</v>
      </c>
      <c r="J1053" s="13" t="s">
        <v>13</v>
      </c>
      <c r="L1053" s="13" t="s">
        <v>903</v>
      </c>
      <c r="M1053" s="13" t="s">
        <v>5718</v>
      </c>
      <c r="N1053" s="13" t="s">
        <v>13</v>
      </c>
      <c r="O1053" s="13" t="s">
        <v>603</v>
      </c>
      <c r="P1053" s="13" t="s">
        <v>4928</v>
      </c>
      <c r="Q1053" s="13" t="s">
        <v>5720</v>
      </c>
      <c r="S1053" s="18" t="s">
        <v>5723</v>
      </c>
      <c r="T1053" s="18" t="s">
        <v>16</v>
      </c>
      <c r="U1053" s="17"/>
    </row>
    <row r="1054" spans="1:21" s="103" customFormat="1" x14ac:dyDescent="0.3">
      <c r="A1054" s="4" t="str">
        <f t="shared" ref="A1054" si="180">_xlfn.CONCAT(C1054,"-",D1054,"-",E1054,"-",F1054,"-",G1054,"-",H1054,"-",I1054,"-",J1054,"-",L1054,"-",P1054)</f>
        <v>NiN-3.0-V-A-M-KM-FE-W-SF-KA</v>
      </c>
      <c r="B1054" s="67" t="str">
        <f t="shared" ref="B1054" si="181">_xlfn.CONCAT(H1054,"-",L1054,"_",P1054)</f>
        <v>KM-SF_KA</v>
      </c>
      <c r="C1054" s="8" t="s">
        <v>7</v>
      </c>
      <c r="D1054" s="9" t="s">
        <v>14</v>
      </c>
      <c r="E1054" s="8" t="s">
        <v>0</v>
      </c>
      <c r="F1054" s="11" t="s">
        <v>8</v>
      </c>
      <c r="G1054" s="11" t="s">
        <v>55</v>
      </c>
      <c r="H1054" s="11" t="s">
        <v>4095</v>
      </c>
      <c r="I1054" s="11" t="s">
        <v>64</v>
      </c>
      <c r="J1054" s="13" t="s">
        <v>13</v>
      </c>
      <c r="K1054" s="13"/>
      <c r="L1054" s="13" t="s">
        <v>903</v>
      </c>
      <c r="M1054" s="13" t="s">
        <v>5718</v>
      </c>
      <c r="N1054" s="13" t="s">
        <v>13</v>
      </c>
      <c r="O1054" s="13" t="s">
        <v>603</v>
      </c>
      <c r="P1054" s="13" t="s">
        <v>11</v>
      </c>
      <c r="Q1054" s="13" t="s">
        <v>5721</v>
      </c>
      <c r="R1054" s="13"/>
      <c r="S1054" s="18" t="s">
        <v>5724</v>
      </c>
      <c r="T1054" s="18" t="s">
        <v>16</v>
      </c>
      <c r="U1054" s="21"/>
    </row>
    <row r="1055" spans="1:21" s="103" customFormat="1" x14ac:dyDescent="0.3">
      <c r="A1055" s="4" t="str">
        <f t="shared" ref="A1055" si="182">_xlfn.CONCAT(C1055,"-",D1055,"-",E1055,"-",F1055,"-",G1055,"-",H1055,"-",I1055,"-",J1055,"-",L1055,"-",P1055)</f>
        <v>NiN-3.0-V-A-M-KM-FE-W-SF-KB</v>
      </c>
      <c r="B1055" s="67" t="str">
        <f t="shared" ref="B1055" si="183">_xlfn.CONCAT(H1055,"-",L1055,"_",P1055)</f>
        <v>KM-SF_KB</v>
      </c>
      <c r="C1055" s="8" t="s">
        <v>7</v>
      </c>
      <c r="D1055" s="9" t="s">
        <v>14</v>
      </c>
      <c r="E1055" s="8" t="s">
        <v>0</v>
      </c>
      <c r="F1055" s="11" t="s">
        <v>8</v>
      </c>
      <c r="G1055" s="11" t="s">
        <v>55</v>
      </c>
      <c r="H1055" s="11" t="s">
        <v>4095</v>
      </c>
      <c r="I1055" s="11" t="s">
        <v>64</v>
      </c>
      <c r="J1055" s="13" t="s">
        <v>13</v>
      </c>
      <c r="K1055" s="13"/>
      <c r="L1055" s="13" t="s">
        <v>903</v>
      </c>
      <c r="M1055" s="13" t="s">
        <v>5718</v>
      </c>
      <c r="N1055" s="13" t="s">
        <v>13</v>
      </c>
      <c r="O1055" s="13" t="s">
        <v>603</v>
      </c>
      <c r="P1055" s="13" t="s">
        <v>4929</v>
      </c>
      <c r="Q1055" s="13" t="s">
        <v>5722</v>
      </c>
      <c r="R1055" s="13"/>
      <c r="S1055" s="18" t="s">
        <v>5725</v>
      </c>
      <c r="T1055" s="18" t="s">
        <v>16</v>
      </c>
      <c r="U1055" s="21"/>
    </row>
    <row r="1056" spans="1:21" x14ac:dyDescent="0.3">
      <c r="A1056" s="26" t="str">
        <f t="shared" si="177"/>
        <v>NiN-3.0-V-A-M-KM-FE-W-UM-W</v>
      </c>
      <c r="B1056" s="27" t="str">
        <f>_xlfn.CONCAT(H1056,"-",L1056)</f>
        <v>KM-UM</v>
      </c>
      <c r="C1056" s="30" t="s">
        <v>7</v>
      </c>
      <c r="D1056" s="32" t="s">
        <v>14</v>
      </c>
      <c r="E1056" s="30" t="s">
        <v>0</v>
      </c>
      <c r="F1056" s="35" t="s">
        <v>8</v>
      </c>
      <c r="G1056" s="35" t="s">
        <v>55</v>
      </c>
      <c r="H1056" s="35" t="s">
        <v>4095</v>
      </c>
      <c r="I1056" s="35" t="s">
        <v>64</v>
      </c>
      <c r="J1056" s="37" t="s">
        <v>13</v>
      </c>
      <c r="K1056" s="37"/>
      <c r="L1056" s="37" t="s">
        <v>5729</v>
      </c>
      <c r="M1056" s="37" t="s">
        <v>5730</v>
      </c>
      <c r="N1056" s="37" t="s">
        <v>13</v>
      </c>
      <c r="O1056" s="37" t="s">
        <v>603</v>
      </c>
      <c r="P1056" s="37" t="s">
        <v>13</v>
      </c>
      <c r="Q1056" s="91"/>
      <c r="R1056" s="95" t="s">
        <v>6154</v>
      </c>
      <c r="S1056" s="42" t="s">
        <v>4598</v>
      </c>
      <c r="T1056" s="42"/>
      <c r="U1056" s="17"/>
    </row>
    <row r="1057" spans="1:21" x14ac:dyDescent="0.3">
      <c r="A1057" s="4" t="str">
        <f t="shared" si="177"/>
        <v>NiN-3.0-V-A-M-KM-FE-W-UM-K0</v>
      </c>
      <c r="B1057" s="67" t="str">
        <f t="shared" ref="B1057" si="184">_xlfn.CONCAT(H1057,"-",L1057)</f>
        <v>KM-UM</v>
      </c>
      <c r="C1057" s="8" t="s">
        <v>7</v>
      </c>
      <c r="D1057" s="9" t="s">
        <v>14</v>
      </c>
      <c r="E1057" s="8" t="s">
        <v>0</v>
      </c>
      <c r="F1057" s="11" t="s">
        <v>8</v>
      </c>
      <c r="G1057" s="11" t="s">
        <v>55</v>
      </c>
      <c r="H1057" s="11" t="s">
        <v>4095</v>
      </c>
      <c r="I1057" s="11" t="s">
        <v>64</v>
      </c>
      <c r="J1057" s="13" t="s">
        <v>13</v>
      </c>
      <c r="L1057" s="13" t="s">
        <v>5729</v>
      </c>
      <c r="M1057" s="13" t="s">
        <v>5730</v>
      </c>
      <c r="N1057" s="13" t="s">
        <v>13</v>
      </c>
      <c r="O1057" s="13" t="s">
        <v>603</v>
      </c>
      <c r="P1057" s="13" t="s">
        <v>4928</v>
      </c>
      <c r="Q1057" s="13" t="s">
        <v>5731</v>
      </c>
      <c r="S1057" s="18" t="s">
        <v>81</v>
      </c>
      <c r="T1057" s="18" t="s">
        <v>83</v>
      </c>
      <c r="U1057" s="17"/>
    </row>
    <row r="1058" spans="1:21" x14ac:dyDescent="0.3">
      <c r="A1058" s="4" t="str">
        <f t="shared" ref="A1058:A1061" si="185">_xlfn.CONCAT(C1058,"-",D1058,"-",E1058,"-",F1058,"-",G1058,"-",H1058,"-",I1058,"-",J1058,"-",L1058,"-",P1058)</f>
        <v>NiN-3.0-V-A-M-KM-FE-W-UM-KA</v>
      </c>
      <c r="B1058" s="67" t="str">
        <f t="shared" ref="B1058:B1061" si="186">_xlfn.CONCAT(H1058,"-",L1058)</f>
        <v>KM-UM</v>
      </c>
      <c r="C1058" s="8" t="s">
        <v>7</v>
      </c>
      <c r="D1058" s="9" t="s">
        <v>14</v>
      </c>
      <c r="E1058" s="8" t="s">
        <v>0</v>
      </c>
      <c r="F1058" s="11" t="s">
        <v>8</v>
      </c>
      <c r="G1058" s="11" t="s">
        <v>55</v>
      </c>
      <c r="H1058" s="11" t="s">
        <v>4095</v>
      </c>
      <c r="I1058" s="11" t="s">
        <v>64</v>
      </c>
      <c r="J1058" s="13" t="s">
        <v>13</v>
      </c>
      <c r="L1058" s="13" t="s">
        <v>5729</v>
      </c>
      <c r="M1058" s="13" t="s">
        <v>5730</v>
      </c>
      <c r="N1058" s="13" t="s">
        <v>13</v>
      </c>
      <c r="O1058" s="13" t="s">
        <v>603</v>
      </c>
      <c r="P1058" s="13" t="s">
        <v>11</v>
      </c>
      <c r="Q1058" s="13" t="s">
        <v>5735</v>
      </c>
      <c r="S1058" s="18" t="s">
        <v>5739</v>
      </c>
      <c r="T1058" s="18" t="s">
        <v>16</v>
      </c>
      <c r="U1058" s="17"/>
    </row>
    <row r="1059" spans="1:21" x14ac:dyDescent="0.3">
      <c r="A1059" s="4" t="str">
        <f t="shared" si="185"/>
        <v>NiN-3.0-V-A-M-KM-FE-W-UM-KB</v>
      </c>
      <c r="B1059" s="67" t="str">
        <f t="shared" si="186"/>
        <v>KM-UM</v>
      </c>
      <c r="C1059" s="8" t="s">
        <v>7</v>
      </c>
      <c r="D1059" s="9" t="s">
        <v>14</v>
      </c>
      <c r="E1059" s="8" t="s">
        <v>0</v>
      </c>
      <c r="F1059" s="11" t="s">
        <v>8</v>
      </c>
      <c r="G1059" s="11" t="s">
        <v>55</v>
      </c>
      <c r="H1059" s="11" t="s">
        <v>4095</v>
      </c>
      <c r="I1059" s="11" t="s">
        <v>64</v>
      </c>
      <c r="J1059" s="13" t="s">
        <v>13</v>
      </c>
      <c r="L1059" s="13" t="s">
        <v>5729</v>
      </c>
      <c r="M1059" s="13" t="s">
        <v>5730</v>
      </c>
      <c r="N1059" s="13" t="s">
        <v>13</v>
      </c>
      <c r="O1059" s="13" t="s">
        <v>603</v>
      </c>
      <c r="P1059" s="13" t="s">
        <v>4929</v>
      </c>
      <c r="Q1059" s="13" t="s">
        <v>5736</v>
      </c>
      <c r="S1059" s="18" t="s">
        <v>5740</v>
      </c>
      <c r="T1059" s="18" t="s">
        <v>16</v>
      </c>
      <c r="U1059" s="17"/>
    </row>
    <row r="1060" spans="1:21" x14ac:dyDescent="0.3">
      <c r="A1060" s="4" t="str">
        <f t="shared" si="185"/>
        <v>NiN-3.0-V-A-M-KM-FE-W-UM-KC</v>
      </c>
      <c r="B1060" s="67" t="str">
        <f t="shared" si="186"/>
        <v>KM-UM</v>
      </c>
      <c r="C1060" s="8" t="s">
        <v>7</v>
      </c>
      <c r="D1060" s="9" t="s">
        <v>14</v>
      </c>
      <c r="E1060" s="8" t="s">
        <v>0</v>
      </c>
      <c r="F1060" s="11" t="s">
        <v>8</v>
      </c>
      <c r="G1060" s="11" t="s">
        <v>55</v>
      </c>
      <c r="H1060" s="11" t="s">
        <v>4095</v>
      </c>
      <c r="I1060" s="11" t="s">
        <v>64</v>
      </c>
      <c r="J1060" s="13" t="s">
        <v>13</v>
      </c>
      <c r="L1060" s="13" t="s">
        <v>5729</v>
      </c>
      <c r="M1060" s="13" t="s">
        <v>5730</v>
      </c>
      <c r="N1060" s="13" t="s">
        <v>13</v>
      </c>
      <c r="O1060" s="13" t="s">
        <v>603</v>
      </c>
      <c r="P1060" s="13" t="s">
        <v>4930</v>
      </c>
      <c r="Q1060" s="13" t="s">
        <v>5737</v>
      </c>
      <c r="S1060" s="18" t="s">
        <v>5741</v>
      </c>
      <c r="T1060" s="18" t="s">
        <v>16</v>
      </c>
      <c r="U1060" s="17"/>
    </row>
    <row r="1061" spans="1:21" ht="15" thickBot="1" x14ac:dyDescent="0.35">
      <c r="A1061" s="4" t="str">
        <f t="shared" si="185"/>
        <v>NiN-3.0-V-A-M-KM-FE-W-UM-KD</v>
      </c>
      <c r="B1061" s="67" t="str">
        <f t="shared" si="186"/>
        <v>KM-UM</v>
      </c>
      <c r="C1061" s="8" t="s">
        <v>7</v>
      </c>
      <c r="D1061" s="9" t="s">
        <v>14</v>
      </c>
      <c r="E1061" s="8" t="s">
        <v>0</v>
      </c>
      <c r="F1061" s="11" t="s">
        <v>8</v>
      </c>
      <c r="G1061" s="11" t="s">
        <v>55</v>
      </c>
      <c r="H1061" s="11" t="s">
        <v>4095</v>
      </c>
      <c r="I1061" s="11" t="s">
        <v>64</v>
      </c>
      <c r="J1061" s="13" t="s">
        <v>13</v>
      </c>
      <c r="L1061" s="13" t="s">
        <v>5729</v>
      </c>
      <c r="M1061" s="13" t="s">
        <v>5730</v>
      </c>
      <c r="N1061" s="13" t="s">
        <v>13</v>
      </c>
      <c r="O1061" s="13" t="s">
        <v>603</v>
      </c>
      <c r="P1061" s="13" t="s">
        <v>4931</v>
      </c>
      <c r="Q1061" s="13" t="s">
        <v>5738</v>
      </c>
      <c r="S1061" s="18" t="s">
        <v>5742</v>
      </c>
      <c r="T1061" s="18" t="s">
        <v>16</v>
      </c>
      <c r="U1061" s="17"/>
    </row>
    <row r="1062" spans="1:21" s="58" customFormat="1" x14ac:dyDescent="0.3">
      <c r="A1062" s="52" t="s">
        <v>4531</v>
      </c>
      <c r="B1062" s="53"/>
      <c r="C1062" s="53"/>
      <c r="D1062" s="54"/>
      <c r="E1062" s="53"/>
      <c r="F1062" s="53"/>
      <c r="G1062" s="53"/>
      <c r="H1062" s="53"/>
      <c r="I1062" s="53"/>
      <c r="J1062" s="53"/>
      <c r="K1062" s="53"/>
      <c r="L1062" s="53"/>
      <c r="M1062" s="55"/>
      <c r="N1062" s="55"/>
      <c r="O1062" s="55"/>
      <c r="P1062" s="55"/>
      <c r="Q1062" s="55"/>
      <c r="R1062" s="55"/>
      <c r="S1062" s="53"/>
      <c r="T1062" s="53"/>
      <c r="U1062" s="57"/>
    </row>
    <row r="1063" spans="1:21" x14ac:dyDescent="0.3">
      <c r="A1063" s="26" t="str">
        <f t="shared" ref="A1063:A1069" si="187">_xlfn.CONCAT(C1063,"-",D1063,"-",E1063,"-",F1063,"-",G1063,"-",H1063,"-",I1063,"-",J1063,"-",L1063,"-",P1063)</f>
        <v>NiN-3.0-V-A-M-KM-GK-W-AG-W</v>
      </c>
      <c r="B1063" s="27" t="str">
        <f>_xlfn.CONCAT(H1063,"-",L1063)</f>
        <v>KM-AG</v>
      </c>
      <c r="C1063" s="30" t="s">
        <v>7</v>
      </c>
      <c r="D1063" s="32" t="s">
        <v>14</v>
      </c>
      <c r="E1063" s="30" t="s">
        <v>0</v>
      </c>
      <c r="F1063" s="35" t="s">
        <v>8</v>
      </c>
      <c r="G1063" s="35" t="s">
        <v>55</v>
      </c>
      <c r="H1063" s="35" t="s">
        <v>4095</v>
      </c>
      <c r="I1063" s="35" t="s">
        <v>10</v>
      </c>
      <c r="J1063" s="37" t="s">
        <v>13</v>
      </c>
      <c r="K1063" s="37"/>
      <c r="L1063" s="37" t="s">
        <v>91</v>
      </c>
      <c r="M1063" s="37" t="s">
        <v>5915</v>
      </c>
      <c r="N1063" s="37" t="s">
        <v>13</v>
      </c>
      <c r="O1063" s="37" t="s">
        <v>610</v>
      </c>
      <c r="P1063" s="37" t="s">
        <v>13</v>
      </c>
      <c r="Q1063" s="91"/>
      <c r="R1063" s="95" t="s">
        <v>501</v>
      </c>
      <c r="S1063" s="42" t="s">
        <v>5857</v>
      </c>
      <c r="T1063" s="42"/>
      <c r="U1063" s="23" t="s">
        <v>5923</v>
      </c>
    </row>
    <row r="1064" spans="1:21" x14ac:dyDescent="0.3">
      <c r="A1064" s="4" t="str">
        <f t="shared" si="187"/>
        <v>NiN-3.0-V-A-M-KM-GK-W-AG-0</v>
      </c>
      <c r="B1064" s="67" t="str">
        <f t="shared" ref="B1064:B1069" si="188">_xlfn.CONCAT(H1064,"-",L1064,"_",P1064)</f>
        <v>KM-AG_0</v>
      </c>
      <c r="C1064" s="8" t="s">
        <v>7</v>
      </c>
      <c r="D1064" s="9" t="s">
        <v>14</v>
      </c>
      <c r="E1064" s="8" t="s">
        <v>0</v>
      </c>
      <c r="F1064" s="11" t="s">
        <v>8</v>
      </c>
      <c r="G1064" s="11" t="s">
        <v>55</v>
      </c>
      <c r="H1064" s="11" t="s">
        <v>4095</v>
      </c>
      <c r="I1064" s="11" t="s">
        <v>10</v>
      </c>
      <c r="J1064" s="13" t="s">
        <v>13</v>
      </c>
      <c r="L1064" s="13" t="s">
        <v>91</v>
      </c>
      <c r="M1064" s="13" t="s">
        <v>5915</v>
      </c>
      <c r="N1064" s="13" t="s">
        <v>13</v>
      </c>
      <c r="O1064" s="13" t="s">
        <v>610</v>
      </c>
      <c r="P1064" s="13">
        <v>0</v>
      </c>
      <c r="Q1064" s="13" t="s">
        <v>1310</v>
      </c>
      <c r="R1064" s="13" t="s">
        <v>242</v>
      </c>
      <c r="S1064" s="18" t="s">
        <v>5858</v>
      </c>
      <c r="T1064" s="18" t="s">
        <v>16</v>
      </c>
      <c r="U1064" s="17"/>
    </row>
    <row r="1065" spans="1:21" x14ac:dyDescent="0.3">
      <c r="A1065" s="4" t="str">
        <f t="shared" si="187"/>
        <v>NiN-3.0-V-A-M-KM-GK-W-AG-a</v>
      </c>
      <c r="B1065" s="67" t="str">
        <f t="shared" si="188"/>
        <v>KM-AG_a</v>
      </c>
      <c r="C1065" s="8" t="s">
        <v>7</v>
      </c>
      <c r="D1065" s="9" t="s">
        <v>14</v>
      </c>
      <c r="E1065" s="8" t="s">
        <v>0</v>
      </c>
      <c r="F1065" s="11" t="s">
        <v>8</v>
      </c>
      <c r="G1065" s="11" t="s">
        <v>55</v>
      </c>
      <c r="H1065" s="11" t="s">
        <v>4095</v>
      </c>
      <c r="I1065" s="11" t="s">
        <v>10</v>
      </c>
      <c r="J1065" s="13" t="s">
        <v>13</v>
      </c>
      <c r="L1065" s="13" t="s">
        <v>91</v>
      </c>
      <c r="M1065" s="13" t="s">
        <v>5915</v>
      </c>
      <c r="N1065" s="13" t="s">
        <v>13</v>
      </c>
      <c r="O1065" s="13" t="s">
        <v>610</v>
      </c>
      <c r="P1065" s="13" t="s">
        <v>62</v>
      </c>
      <c r="Q1065" s="13" t="s">
        <v>5862</v>
      </c>
      <c r="R1065" s="13" t="s">
        <v>242</v>
      </c>
      <c r="S1065" s="18" t="s">
        <v>5859</v>
      </c>
      <c r="T1065" s="18" t="s">
        <v>16</v>
      </c>
      <c r="U1065" s="17" t="s">
        <v>1316</v>
      </c>
    </row>
    <row r="1066" spans="1:21" x14ac:dyDescent="0.3">
      <c r="A1066" s="4" t="str">
        <f t="shared" si="187"/>
        <v>NiN-3.0-V-A-M-KM-GK-W-AG-b</v>
      </c>
      <c r="B1066" s="67" t="str">
        <f t="shared" si="188"/>
        <v>KM-AG_b</v>
      </c>
      <c r="C1066" s="8" t="s">
        <v>7</v>
      </c>
      <c r="D1066" s="9" t="s">
        <v>14</v>
      </c>
      <c r="E1066" s="8" t="s">
        <v>0</v>
      </c>
      <c r="F1066" s="11" t="s">
        <v>8</v>
      </c>
      <c r="G1066" s="11" t="s">
        <v>55</v>
      </c>
      <c r="H1066" s="11" t="s">
        <v>4095</v>
      </c>
      <c r="I1066" s="11" t="s">
        <v>10</v>
      </c>
      <c r="J1066" s="13" t="s">
        <v>13</v>
      </c>
      <c r="L1066" s="13" t="s">
        <v>91</v>
      </c>
      <c r="M1066" s="13" t="s">
        <v>5915</v>
      </c>
      <c r="N1066" s="13" t="s">
        <v>13</v>
      </c>
      <c r="O1066" s="13" t="s">
        <v>610</v>
      </c>
      <c r="P1066" s="13" t="s">
        <v>247</v>
      </c>
      <c r="Q1066" s="13" t="s">
        <v>5863</v>
      </c>
      <c r="R1066" s="13" t="s">
        <v>242</v>
      </c>
      <c r="S1066" s="18" t="s">
        <v>5860</v>
      </c>
      <c r="T1066" s="18" t="s">
        <v>16</v>
      </c>
      <c r="U1066" s="17" t="s">
        <v>1317</v>
      </c>
    </row>
    <row r="1067" spans="1:21" x14ac:dyDescent="0.3">
      <c r="A1067" s="4" t="str">
        <f t="shared" si="187"/>
        <v>NiN-3.0-V-A-M-KM-GK-W-AG-c</v>
      </c>
      <c r="B1067" s="67" t="str">
        <f t="shared" si="188"/>
        <v>KM-AG_c</v>
      </c>
      <c r="C1067" s="8" t="s">
        <v>7</v>
      </c>
      <c r="D1067" s="9" t="s">
        <v>14</v>
      </c>
      <c r="E1067" s="8" t="s">
        <v>0</v>
      </c>
      <c r="F1067" s="11" t="s">
        <v>8</v>
      </c>
      <c r="G1067" s="11" t="s">
        <v>55</v>
      </c>
      <c r="H1067" s="11" t="s">
        <v>4095</v>
      </c>
      <c r="I1067" s="11" t="s">
        <v>10</v>
      </c>
      <c r="J1067" s="13" t="s">
        <v>13</v>
      </c>
      <c r="L1067" s="13" t="s">
        <v>91</v>
      </c>
      <c r="M1067" s="13" t="s">
        <v>5915</v>
      </c>
      <c r="N1067" s="13" t="s">
        <v>13</v>
      </c>
      <c r="O1067" s="13" t="s">
        <v>610</v>
      </c>
      <c r="P1067" s="13" t="s">
        <v>248</v>
      </c>
      <c r="Q1067" s="13" t="s">
        <v>5864</v>
      </c>
      <c r="R1067" s="13" t="s">
        <v>242</v>
      </c>
      <c r="S1067" s="18" t="s">
        <v>5861</v>
      </c>
      <c r="T1067" s="18" t="s">
        <v>16</v>
      </c>
      <c r="U1067" s="17" t="s">
        <v>5868</v>
      </c>
    </row>
    <row r="1068" spans="1:21" x14ac:dyDescent="0.3">
      <c r="A1068" s="4" t="str">
        <f t="shared" ref="A1068" si="189">_xlfn.CONCAT(C1068,"-",D1068,"-",E1068,"-",F1068,"-",G1068,"-",H1068,"-",I1068,"-",J1068,"-",L1068,"-",P1068)</f>
        <v>NiN-3.0-V-A-M-KM-GK-W-AG-d</v>
      </c>
      <c r="B1068" s="67" t="str">
        <f t="shared" si="188"/>
        <v>KM-AG_d</v>
      </c>
      <c r="C1068" s="8" t="s">
        <v>7</v>
      </c>
      <c r="D1068" s="9" t="s">
        <v>14</v>
      </c>
      <c r="E1068" s="8" t="s">
        <v>0</v>
      </c>
      <c r="F1068" s="11" t="s">
        <v>8</v>
      </c>
      <c r="G1068" s="11" t="s">
        <v>55</v>
      </c>
      <c r="H1068" s="11" t="s">
        <v>4095</v>
      </c>
      <c r="I1068" s="11" t="s">
        <v>10</v>
      </c>
      <c r="J1068" s="13" t="s">
        <v>13</v>
      </c>
      <c r="L1068" s="13" t="s">
        <v>91</v>
      </c>
      <c r="M1068" s="13" t="s">
        <v>5915</v>
      </c>
      <c r="N1068" s="13" t="s">
        <v>13</v>
      </c>
      <c r="O1068" s="13" t="s">
        <v>610</v>
      </c>
      <c r="P1068" s="13" t="s">
        <v>249</v>
      </c>
      <c r="Q1068" s="13" t="s">
        <v>5865</v>
      </c>
      <c r="S1068" s="18" t="s">
        <v>5867</v>
      </c>
      <c r="T1068" s="18" t="s">
        <v>231</v>
      </c>
      <c r="U1068" s="17" t="s">
        <v>1318</v>
      </c>
    </row>
    <row r="1069" spans="1:21" x14ac:dyDescent="0.3">
      <c r="A1069" s="4" t="str">
        <f t="shared" si="187"/>
        <v>NiN-3.0-V-A-M-KM-GK-W-AG-y</v>
      </c>
      <c r="B1069" s="67" t="str">
        <f t="shared" si="188"/>
        <v>KM-AG_y</v>
      </c>
      <c r="C1069" s="8" t="s">
        <v>7</v>
      </c>
      <c r="D1069" s="9" t="s">
        <v>14</v>
      </c>
      <c r="E1069" s="8" t="s">
        <v>0</v>
      </c>
      <c r="F1069" s="11" t="s">
        <v>8</v>
      </c>
      <c r="G1069" s="11" t="s">
        <v>55</v>
      </c>
      <c r="H1069" s="11" t="s">
        <v>4095</v>
      </c>
      <c r="I1069" s="11" t="s">
        <v>10</v>
      </c>
      <c r="J1069" s="13" t="s">
        <v>13</v>
      </c>
      <c r="L1069" s="13" t="s">
        <v>91</v>
      </c>
      <c r="M1069" s="13" t="s">
        <v>5915</v>
      </c>
      <c r="N1069" s="13" t="s">
        <v>13</v>
      </c>
      <c r="O1069" s="13" t="s">
        <v>610</v>
      </c>
      <c r="P1069" s="13" t="s">
        <v>251</v>
      </c>
      <c r="Q1069" s="13" t="s">
        <v>5866</v>
      </c>
      <c r="R1069" s="13" t="s">
        <v>242</v>
      </c>
      <c r="S1069" s="18" t="s">
        <v>5867</v>
      </c>
      <c r="T1069" s="18" t="s">
        <v>1251</v>
      </c>
      <c r="U1069" s="17" t="s">
        <v>1319</v>
      </c>
    </row>
    <row r="1070" spans="1:21" ht="13.8" customHeight="1" x14ac:dyDescent="0.3">
      <c r="A1070" s="26" t="str">
        <f t="shared" ref="A1070:A1087" si="190">_xlfn.CONCAT(C1070,"-",D1070,"-",E1070,"-",F1070,"-",G1070,"-",H1070,"-",I1070,"-",J1070,"-",L1070,"-",P1070)</f>
        <v>NiN-3.0-V-A-M-KM-GK-W-AH-W</v>
      </c>
      <c r="B1070" s="27" t="str">
        <f>_xlfn.CONCAT(H1070,"-",L1070)</f>
        <v>KM-AH</v>
      </c>
      <c r="C1070" s="30" t="s">
        <v>7</v>
      </c>
      <c r="D1070" s="32" t="s">
        <v>14</v>
      </c>
      <c r="E1070" s="30" t="s">
        <v>0</v>
      </c>
      <c r="F1070" s="35" t="s">
        <v>8</v>
      </c>
      <c r="G1070" s="35" t="s">
        <v>55</v>
      </c>
      <c r="H1070" s="35" t="s">
        <v>4095</v>
      </c>
      <c r="I1070" s="35" t="s">
        <v>10</v>
      </c>
      <c r="J1070" s="37" t="s">
        <v>13</v>
      </c>
      <c r="K1070" s="37"/>
      <c r="L1070" s="37" t="s">
        <v>5916</v>
      </c>
      <c r="M1070" s="37" t="s">
        <v>5850</v>
      </c>
      <c r="N1070" s="37" t="s">
        <v>13</v>
      </c>
      <c r="O1070" s="37" t="s">
        <v>610</v>
      </c>
      <c r="P1070" s="37" t="s">
        <v>13</v>
      </c>
      <c r="Q1070" s="91"/>
      <c r="R1070" s="95" t="s">
        <v>409</v>
      </c>
      <c r="S1070" s="42" t="s">
        <v>5856</v>
      </c>
      <c r="T1070" s="42"/>
      <c r="U1070" s="17" t="s">
        <v>5922</v>
      </c>
    </row>
    <row r="1071" spans="1:21" x14ac:dyDescent="0.3">
      <c r="A1071" s="4" t="str">
        <f t="shared" si="190"/>
        <v>NiN-3.0-V-A-M-KM-GK-W-AH-0</v>
      </c>
      <c r="B1071" s="67" t="str">
        <f>_xlfn.CONCAT(H1071,"-",L1071,"_",P1071)</f>
        <v>KM-AH_0</v>
      </c>
      <c r="C1071" s="8" t="s">
        <v>7</v>
      </c>
      <c r="D1071" s="9" t="s">
        <v>14</v>
      </c>
      <c r="E1071" s="8" t="s">
        <v>0</v>
      </c>
      <c r="F1071" s="11" t="s">
        <v>8</v>
      </c>
      <c r="G1071" s="11" t="s">
        <v>55</v>
      </c>
      <c r="H1071" s="11" t="s">
        <v>4095</v>
      </c>
      <c r="I1071" s="11" t="s">
        <v>10</v>
      </c>
      <c r="J1071" s="13" t="s">
        <v>13</v>
      </c>
      <c r="L1071" s="13" t="s">
        <v>5916</v>
      </c>
      <c r="M1071" s="13" t="s">
        <v>5850</v>
      </c>
      <c r="N1071" s="13" t="s">
        <v>13</v>
      </c>
      <c r="O1071" s="13" t="s">
        <v>610</v>
      </c>
      <c r="P1071" s="13">
        <v>0</v>
      </c>
      <c r="Q1071" s="13" t="s">
        <v>1331</v>
      </c>
      <c r="R1071" s="13" t="s">
        <v>242</v>
      </c>
      <c r="S1071" s="18" t="s">
        <v>5851</v>
      </c>
      <c r="T1071" s="18" t="s">
        <v>16</v>
      </c>
      <c r="U1071" s="17"/>
    </row>
    <row r="1072" spans="1:21" x14ac:dyDescent="0.3">
      <c r="A1072" s="4" t="str">
        <f t="shared" si="190"/>
        <v>NiN-3.0-V-A-M-KM-GK-W-AH-a</v>
      </c>
      <c r="B1072" s="67" t="str">
        <f>_xlfn.CONCAT(H1072,"-",L1072,"_",P1072)</f>
        <v>KM-AH_a</v>
      </c>
      <c r="C1072" s="8" t="s">
        <v>7</v>
      </c>
      <c r="D1072" s="9" t="s">
        <v>14</v>
      </c>
      <c r="E1072" s="8" t="s">
        <v>0</v>
      </c>
      <c r="F1072" s="11" t="s">
        <v>8</v>
      </c>
      <c r="G1072" s="11" t="s">
        <v>55</v>
      </c>
      <c r="H1072" s="11" t="s">
        <v>4095</v>
      </c>
      <c r="I1072" s="11" t="s">
        <v>10</v>
      </c>
      <c r="J1072" s="13" t="s">
        <v>13</v>
      </c>
      <c r="L1072" s="13" t="s">
        <v>5916</v>
      </c>
      <c r="M1072" s="13" t="s">
        <v>5850</v>
      </c>
      <c r="N1072" s="13" t="s">
        <v>13</v>
      </c>
      <c r="O1072" s="13" t="s">
        <v>610</v>
      </c>
      <c r="P1072" s="13" t="s">
        <v>62</v>
      </c>
      <c r="Q1072" s="13" t="s">
        <v>1333</v>
      </c>
      <c r="R1072" s="13" t="s">
        <v>242</v>
      </c>
      <c r="S1072" s="18" t="s">
        <v>5852</v>
      </c>
      <c r="T1072" s="18" t="s">
        <v>16</v>
      </c>
      <c r="U1072" s="17"/>
    </row>
    <row r="1073" spans="1:21" x14ac:dyDescent="0.3">
      <c r="A1073" s="4" t="str">
        <f t="shared" si="190"/>
        <v>NiN-3.0-V-A-M-KM-GK-W-AH-b</v>
      </c>
      <c r="B1073" s="67" t="str">
        <f>_xlfn.CONCAT(H1073,"-",L1073,"_",P1073)</f>
        <v>KM-AH_b</v>
      </c>
      <c r="C1073" s="8" t="s">
        <v>7</v>
      </c>
      <c r="D1073" s="9" t="s">
        <v>14</v>
      </c>
      <c r="E1073" s="8" t="s">
        <v>0</v>
      </c>
      <c r="F1073" s="11" t="s">
        <v>8</v>
      </c>
      <c r="G1073" s="11" t="s">
        <v>55</v>
      </c>
      <c r="H1073" s="11" t="s">
        <v>4095</v>
      </c>
      <c r="I1073" s="11" t="s">
        <v>10</v>
      </c>
      <c r="J1073" s="13" t="s">
        <v>13</v>
      </c>
      <c r="L1073" s="13" t="s">
        <v>5916</v>
      </c>
      <c r="M1073" s="13" t="s">
        <v>5850</v>
      </c>
      <c r="N1073" s="13" t="s">
        <v>13</v>
      </c>
      <c r="O1073" s="13" t="s">
        <v>610</v>
      </c>
      <c r="P1073" s="13" t="s">
        <v>247</v>
      </c>
      <c r="Q1073" s="13" t="s">
        <v>1334</v>
      </c>
      <c r="R1073" s="13" t="s">
        <v>242</v>
      </c>
      <c r="S1073" s="18" t="s">
        <v>5853</v>
      </c>
      <c r="T1073" s="18" t="s">
        <v>16</v>
      </c>
      <c r="U1073" s="17"/>
    </row>
    <row r="1074" spans="1:21" x14ac:dyDescent="0.3">
      <c r="A1074" s="4" t="str">
        <f t="shared" si="190"/>
        <v>NiN-3.0-V-A-M-KM-GK-W-AH-c</v>
      </c>
      <c r="B1074" s="67" t="str">
        <f>_xlfn.CONCAT(H1074,"-",L1074,"_",P1074)</f>
        <v>KM-AH_c</v>
      </c>
      <c r="C1074" s="8" t="s">
        <v>7</v>
      </c>
      <c r="D1074" s="9" t="s">
        <v>14</v>
      </c>
      <c r="E1074" s="8" t="s">
        <v>0</v>
      </c>
      <c r="F1074" s="11" t="s">
        <v>8</v>
      </c>
      <c r="G1074" s="11" t="s">
        <v>55</v>
      </c>
      <c r="H1074" s="11" t="s">
        <v>4095</v>
      </c>
      <c r="I1074" s="11" t="s">
        <v>10</v>
      </c>
      <c r="J1074" s="13" t="s">
        <v>13</v>
      </c>
      <c r="L1074" s="13" t="s">
        <v>5916</v>
      </c>
      <c r="M1074" s="13" t="s">
        <v>5850</v>
      </c>
      <c r="N1074" s="13" t="s">
        <v>13</v>
      </c>
      <c r="O1074" s="13" t="s">
        <v>610</v>
      </c>
      <c r="P1074" s="13" t="s">
        <v>248</v>
      </c>
      <c r="Q1074" s="13" t="s">
        <v>1335</v>
      </c>
      <c r="R1074" s="13" t="s">
        <v>242</v>
      </c>
      <c r="S1074" s="18" t="s">
        <v>5854</v>
      </c>
      <c r="T1074" s="18" t="s">
        <v>16</v>
      </c>
      <c r="U1074" s="17"/>
    </row>
    <row r="1075" spans="1:21" x14ac:dyDescent="0.3">
      <c r="A1075" s="4" t="str">
        <f t="shared" si="190"/>
        <v>NiN-3.0-V-A-M-KM-GK-W-AH-y</v>
      </c>
      <c r="B1075" s="67" t="str">
        <f>_xlfn.CONCAT(H1075,"-",L1075,"_",P1075)</f>
        <v>KM-AH_y</v>
      </c>
      <c r="C1075" s="8" t="s">
        <v>7</v>
      </c>
      <c r="D1075" s="9" t="s">
        <v>14</v>
      </c>
      <c r="E1075" s="8" t="s">
        <v>0</v>
      </c>
      <c r="F1075" s="11" t="s">
        <v>8</v>
      </c>
      <c r="G1075" s="11" t="s">
        <v>55</v>
      </c>
      <c r="H1075" s="11" t="s">
        <v>4095</v>
      </c>
      <c r="I1075" s="11" t="s">
        <v>10</v>
      </c>
      <c r="J1075" s="13" t="s">
        <v>13</v>
      </c>
      <c r="L1075" s="13" t="s">
        <v>5916</v>
      </c>
      <c r="M1075" s="13" t="s">
        <v>5850</v>
      </c>
      <c r="N1075" s="13" t="s">
        <v>13</v>
      </c>
      <c r="O1075" s="13" t="s">
        <v>610</v>
      </c>
      <c r="P1075" s="13" t="s">
        <v>251</v>
      </c>
      <c r="Q1075" s="13" t="s">
        <v>1336</v>
      </c>
      <c r="R1075" s="13" t="s">
        <v>242</v>
      </c>
      <c r="S1075" s="18" t="s">
        <v>5855</v>
      </c>
      <c r="T1075" s="18" t="s">
        <v>16</v>
      </c>
      <c r="U1075" s="17"/>
    </row>
    <row r="1076" spans="1:21" ht="13.8" customHeight="1" x14ac:dyDescent="0.3">
      <c r="A1076" s="26" t="str">
        <f t="shared" ref="A1076:A1077" si="191">_xlfn.CONCAT(C1076,"-",D1076,"-",E1076,"-",F1076,"-",G1076,"-",H1076,"-",I1076,"-",J1076,"-",L1076,"-",P1076)</f>
        <v>NiN-3.0-V-A-M-KM-GK-W-AS-W</v>
      </c>
      <c r="B1076" s="27" t="str">
        <f>_xlfn.CONCAT(H1076,"-",L1076)</f>
        <v>KM-AS</v>
      </c>
      <c r="C1076" s="30" t="s">
        <v>7</v>
      </c>
      <c r="D1076" s="32" t="s">
        <v>14</v>
      </c>
      <c r="E1076" s="30" t="s">
        <v>0</v>
      </c>
      <c r="F1076" s="35" t="s">
        <v>8</v>
      </c>
      <c r="G1076" s="35" t="s">
        <v>55</v>
      </c>
      <c r="H1076" s="35" t="s">
        <v>4095</v>
      </c>
      <c r="I1076" s="35" t="s">
        <v>10</v>
      </c>
      <c r="J1076" s="37" t="s">
        <v>13</v>
      </c>
      <c r="K1076" s="37"/>
      <c r="L1076" s="37" t="s">
        <v>4696</v>
      </c>
      <c r="M1076" s="37" t="s">
        <v>5917</v>
      </c>
      <c r="N1076" s="37" t="s">
        <v>13</v>
      </c>
      <c r="O1076" s="37" t="s">
        <v>610</v>
      </c>
      <c r="P1076" s="37" t="s">
        <v>13</v>
      </c>
      <c r="Q1076" s="91"/>
      <c r="R1076" s="95" t="s">
        <v>250</v>
      </c>
      <c r="S1076" s="42" t="s">
        <v>5924</v>
      </c>
      <c r="T1076" s="42"/>
      <c r="U1076" s="17" t="s">
        <v>5921</v>
      </c>
    </row>
    <row r="1077" spans="1:21" x14ac:dyDescent="0.3">
      <c r="A1077" s="4" t="str">
        <f t="shared" si="191"/>
        <v>NiN-3.0-V-A-M-KM-GK-W-AS-0</v>
      </c>
      <c r="B1077" s="67" t="str">
        <f>_xlfn.CONCAT(H1077,"-",L1077,"_",P1077)</f>
        <v>KM-AS_0</v>
      </c>
      <c r="C1077" s="8" t="s">
        <v>7</v>
      </c>
      <c r="D1077" s="9" t="s">
        <v>14</v>
      </c>
      <c r="E1077" s="8" t="s">
        <v>0</v>
      </c>
      <c r="F1077" s="11" t="s">
        <v>8</v>
      </c>
      <c r="G1077" s="11" t="s">
        <v>55</v>
      </c>
      <c r="H1077" s="11" t="s">
        <v>4095</v>
      </c>
      <c r="I1077" s="11" t="s">
        <v>10</v>
      </c>
      <c r="J1077" s="13" t="s">
        <v>13</v>
      </c>
      <c r="L1077" s="13" t="s">
        <v>4696</v>
      </c>
      <c r="M1077" s="13" t="s">
        <v>5917</v>
      </c>
      <c r="N1077" s="13" t="s">
        <v>13</v>
      </c>
      <c r="O1077" s="13" t="s">
        <v>610</v>
      </c>
      <c r="P1077" s="13">
        <v>0</v>
      </c>
      <c r="Q1077" s="13" t="s">
        <v>1331</v>
      </c>
      <c r="R1077" s="13" t="s">
        <v>242</v>
      </c>
      <c r="S1077" s="18" t="s">
        <v>5925</v>
      </c>
      <c r="T1077" s="18" t="s">
        <v>16</v>
      </c>
      <c r="U1077" s="17"/>
    </row>
    <row r="1078" spans="1:21" x14ac:dyDescent="0.3">
      <c r="A1078" s="4" t="str">
        <f t="shared" ref="A1078:A1080" si="192">_xlfn.CONCAT(C1078,"-",D1078,"-",E1078,"-",F1078,"-",G1078,"-",H1078,"-",I1078,"-",J1078,"-",L1078,"-",P1078)</f>
        <v>NiN-3.0-V-A-M-KM-GK-W-AS-a</v>
      </c>
      <c r="B1078" s="67" t="str">
        <f t="shared" ref="B1078:B1080" si="193">_xlfn.CONCAT(H1078,"-",L1078,"_",P1078)</f>
        <v>KM-AS_a</v>
      </c>
      <c r="C1078" s="8" t="s">
        <v>7</v>
      </c>
      <c r="D1078" s="9" t="s">
        <v>14</v>
      </c>
      <c r="E1078" s="8" t="s">
        <v>0</v>
      </c>
      <c r="F1078" s="11" t="s">
        <v>8</v>
      </c>
      <c r="G1078" s="11" t="s">
        <v>55</v>
      </c>
      <c r="H1078" s="11" t="s">
        <v>4095</v>
      </c>
      <c r="I1078" s="11" t="s">
        <v>10</v>
      </c>
      <c r="J1078" s="13" t="s">
        <v>13</v>
      </c>
      <c r="L1078" s="13" t="s">
        <v>4696</v>
      </c>
      <c r="M1078" s="13" t="s">
        <v>5917</v>
      </c>
      <c r="N1078" s="13" t="s">
        <v>13</v>
      </c>
      <c r="O1078" s="13" t="s">
        <v>610</v>
      </c>
      <c r="P1078" s="13" t="s">
        <v>62</v>
      </c>
      <c r="Q1078" s="13" t="s">
        <v>5918</v>
      </c>
      <c r="S1078" s="18" t="s">
        <v>5926</v>
      </c>
      <c r="T1078" s="18" t="s">
        <v>16</v>
      </c>
      <c r="U1078" s="17"/>
    </row>
    <row r="1079" spans="1:21" x14ac:dyDescent="0.3">
      <c r="A1079" s="4" t="str">
        <f t="shared" si="192"/>
        <v>NiN-3.0-V-A-M-KM-GK-W-AS-b</v>
      </c>
      <c r="B1079" s="67" t="str">
        <f t="shared" si="193"/>
        <v>KM-AS_b</v>
      </c>
      <c r="C1079" s="8" t="s">
        <v>7</v>
      </c>
      <c r="D1079" s="9" t="s">
        <v>14</v>
      </c>
      <c r="E1079" s="8" t="s">
        <v>0</v>
      </c>
      <c r="F1079" s="11" t="s">
        <v>8</v>
      </c>
      <c r="G1079" s="11" t="s">
        <v>55</v>
      </c>
      <c r="H1079" s="11" t="s">
        <v>4095</v>
      </c>
      <c r="I1079" s="11" t="s">
        <v>10</v>
      </c>
      <c r="J1079" s="13" t="s">
        <v>13</v>
      </c>
      <c r="L1079" s="13" t="s">
        <v>4696</v>
      </c>
      <c r="M1079" s="13" t="s">
        <v>5917</v>
      </c>
      <c r="N1079" s="13" t="s">
        <v>13</v>
      </c>
      <c r="O1079" s="13" t="s">
        <v>610</v>
      </c>
      <c r="P1079" s="13" t="s">
        <v>247</v>
      </c>
      <c r="Q1079" s="13" t="s">
        <v>5919</v>
      </c>
      <c r="S1079" s="18" t="s">
        <v>5927</v>
      </c>
      <c r="T1079" s="18" t="s">
        <v>16</v>
      </c>
      <c r="U1079" s="17"/>
    </row>
    <row r="1080" spans="1:21" x14ac:dyDescent="0.3">
      <c r="A1080" s="4" t="str">
        <f t="shared" si="192"/>
        <v>NiN-3.0-V-A-M-KM-GK-W-AS-y</v>
      </c>
      <c r="B1080" s="67" t="str">
        <f t="shared" si="193"/>
        <v>KM-AS_y</v>
      </c>
      <c r="C1080" s="8" t="s">
        <v>7</v>
      </c>
      <c r="D1080" s="9" t="s">
        <v>14</v>
      </c>
      <c r="E1080" s="8" t="s">
        <v>0</v>
      </c>
      <c r="F1080" s="11" t="s">
        <v>8</v>
      </c>
      <c r="G1080" s="11" t="s">
        <v>55</v>
      </c>
      <c r="H1080" s="11" t="s">
        <v>4095</v>
      </c>
      <c r="I1080" s="11" t="s">
        <v>10</v>
      </c>
      <c r="J1080" s="13" t="s">
        <v>13</v>
      </c>
      <c r="L1080" s="13" t="s">
        <v>4696</v>
      </c>
      <c r="M1080" s="13" t="s">
        <v>5917</v>
      </c>
      <c r="N1080" s="13" t="s">
        <v>13</v>
      </c>
      <c r="O1080" s="13" t="s">
        <v>610</v>
      </c>
      <c r="P1080" s="13" t="s">
        <v>251</v>
      </c>
      <c r="Q1080" s="13" t="s">
        <v>5920</v>
      </c>
      <c r="S1080" s="18" t="s">
        <v>5928</v>
      </c>
      <c r="T1080" s="18" t="s">
        <v>16</v>
      </c>
      <c r="U1080" s="17"/>
    </row>
    <row r="1081" spans="1:21" x14ac:dyDescent="0.3">
      <c r="A1081" s="26" t="str">
        <f t="shared" si="190"/>
        <v>NiN-3.0-V-A-M-KM-GK-W-BT-W</v>
      </c>
      <c r="B1081" s="27" t="str">
        <f>_xlfn.CONCAT(H1081,"-",L1081)</f>
        <v>KM-BT</v>
      </c>
      <c r="C1081" s="30" t="s">
        <v>7</v>
      </c>
      <c r="D1081" s="32" t="s">
        <v>14</v>
      </c>
      <c r="E1081" s="30" t="s">
        <v>0</v>
      </c>
      <c r="F1081" s="35" t="s">
        <v>8</v>
      </c>
      <c r="G1081" s="35" t="s">
        <v>55</v>
      </c>
      <c r="H1081" s="35" t="s">
        <v>4095</v>
      </c>
      <c r="I1081" s="35" t="s">
        <v>10</v>
      </c>
      <c r="J1081" s="37" t="s">
        <v>13</v>
      </c>
      <c r="K1081" s="37"/>
      <c r="L1081" s="37" t="s">
        <v>5312</v>
      </c>
      <c r="M1081" s="37" t="s">
        <v>5869</v>
      </c>
      <c r="N1081" s="37" t="s">
        <v>13</v>
      </c>
      <c r="O1081" s="37" t="s">
        <v>610</v>
      </c>
      <c r="P1081" s="37" t="s">
        <v>13</v>
      </c>
      <c r="Q1081" s="91"/>
      <c r="R1081" s="95" t="s">
        <v>501</v>
      </c>
      <c r="S1081" s="42" t="s">
        <v>5876</v>
      </c>
      <c r="T1081" s="42" t="s">
        <v>16</v>
      </c>
      <c r="U1081" s="23"/>
    </row>
    <row r="1082" spans="1:21" x14ac:dyDescent="0.3">
      <c r="A1082" s="4" t="str">
        <f t="shared" si="190"/>
        <v>NiN-3.0-V-A-M-KM-GK-W-BT-0</v>
      </c>
      <c r="B1082" s="67" t="str">
        <f t="shared" ref="B1082:B1087" si="194">_xlfn.CONCAT(H1082,"-",L1082,"_",P1082)</f>
        <v>KM-BT_0</v>
      </c>
      <c r="C1082" s="8" t="s">
        <v>7</v>
      </c>
      <c r="D1082" s="9" t="s">
        <v>14</v>
      </c>
      <c r="E1082" s="8" t="s">
        <v>0</v>
      </c>
      <c r="F1082" s="11" t="s">
        <v>8</v>
      </c>
      <c r="G1082" s="11" t="s">
        <v>55</v>
      </c>
      <c r="H1082" s="11" t="s">
        <v>4095</v>
      </c>
      <c r="I1082" s="11" t="s">
        <v>10</v>
      </c>
      <c r="J1082" s="13" t="s">
        <v>13</v>
      </c>
      <c r="L1082" s="13" t="s">
        <v>5312</v>
      </c>
      <c r="M1082" s="13" t="s">
        <v>5869</v>
      </c>
      <c r="N1082" s="13" t="s">
        <v>13</v>
      </c>
      <c r="O1082" s="13" t="s">
        <v>610</v>
      </c>
      <c r="P1082" s="13">
        <v>0</v>
      </c>
      <c r="Q1082" s="13" t="s">
        <v>5870</v>
      </c>
      <c r="R1082" s="13" t="s">
        <v>242</v>
      </c>
      <c r="S1082" s="138" t="s">
        <v>5881</v>
      </c>
      <c r="T1082" s="18" t="s">
        <v>16</v>
      </c>
      <c r="U1082" s="17"/>
    </row>
    <row r="1083" spans="1:21" x14ac:dyDescent="0.3">
      <c r="A1083" s="4" t="str">
        <f t="shared" si="190"/>
        <v>NiN-3.0-V-A-M-KM-GK-W-BT-a</v>
      </c>
      <c r="B1083" s="67" t="str">
        <f t="shared" si="194"/>
        <v>KM-BT_a</v>
      </c>
      <c r="C1083" s="8" t="s">
        <v>7</v>
      </c>
      <c r="D1083" s="9" t="s">
        <v>14</v>
      </c>
      <c r="E1083" s="8" t="s">
        <v>0</v>
      </c>
      <c r="F1083" s="11" t="s">
        <v>8</v>
      </c>
      <c r="G1083" s="11" t="s">
        <v>55</v>
      </c>
      <c r="H1083" s="11" t="s">
        <v>4095</v>
      </c>
      <c r="I1083" s="11" t="s">
        <v>10</v>
      </c>
      <c r="J1083" s="13" t="s">
        <v>13</v>
      </c>
      <c r="L1083" s="13" t="s">
        <v>5312</v>
      </c>
      <c r="M1083" s="13" t="s">
        <v>5869</v>
      </c>
      <c r="N1083" s="13" t="s">
        <v>13</v>
      </c>
      <c r="O1083" s="13" t="s">
        <v>610</v>
      </c>
      <c r="P1083" s="13" t="s">
        <v>62</v>
      </c>
      <c r="Q1083" s="13" t="s">
        <v>5871</v>
      </c>
      <c r="R1083" s="13" t="s">
        <v>242</v>
      </c>
      <c r="S1083" s="138" t="s">
        <v>5877</v>
      </c>
      <c r="T1083" s="18" t="s">
        <v>16</v>
      </c>
      <c r="U1083" s="17"/>
    </row>
    <row r="1084" spans="1:21" x14ac:dyDescent="0.3">
      <c r="A1084" s="4" t="str">
        <f t="shared" si="190"/>
        <v>NiN-3.0-V-A-M-KM-GK-W-BT-b</v>
      </c>
      <c r="B1084" s="67" t="str">
        <f t="shared" si="194"/>
        <v>KM-BT_b</v>
      </c>
      <c r="C1084" s="8" t="s">
        <v>7</v>
      </c>
      <c r="D1084" s="9" t="s">
        <v>14</v>
      </c>
      <c r="E1084" s="8" t="s">
        <v>0</v>
      </c>
      <c r="F1084" s="11" t="s">
        <v>8</v>
      </c>
      <c r="G1084" s="11" t="s">
        <v>55</v>
      </c>
      <c r="H1084" s="11" t="s">
        <v>4095</v>
      </c>
      <c r="I1084" s="11" t="s">
        <v>10</v>
      </c>
      <c r="J1084" s="13" t="s">
        <v>13</v>
      </c>
      <c r="L1084" s="13" t="s">
        <v>5312</v>
      </c>
      <c r="M1084" s="13" t="s">
        <v>5869</v>
      </c>
      <c r="N1084" s="13" t="s">
        <v>13</v>
      </c>
      <c r="O1084" s="13" t="s">
        <v>610</v>
      </c>
      <c r="P1084" s="13" t="s">
        <v>247</v>
      </c>
      <c r="Q1084" s="13" t="s">
        <v>5872</v>
      </c>
      <c r="R1084" s="13" t="s">
        <v>242</v>
      </c>
      <c r="S1084" s="138" t="s">
        <v>5878</v>
      </c>
      <c r="T1084" s="18" t="s">
        <v>16</v>
      </c>
      <c r="U1084" s="17"/>
    </row>
    <row r="1085" spans="1:21" x14ac:dyDescent="0.3">
      <c r="A1085" s="4" t="str">
        <f t="shared" si="190"/>
        <v>NiN-3.0-V-A-M-KM-GK-W-BT-c</v>
      </c>
      <c r="B1085" s="67" t="str">
        <f t="shared" si="194"/>
        <v>KM-BT_c</v>
      </c>
      <c r="C1085" s="8" t="s">
        <v>7</v>
      </c>
      <c r="D1085" s="9" t="s">
        <v>14</v>
      </c>
      <c r="E1085" s="8" t="s">
        <v>0</v>
      </c>
      <c r="F1085" s="11" t="s">
        <v>8</v>
      </c>
      <c r="G1085" s="11" t="s">
        <v>55</v>
      </c>
      <c r="H1085" s="11" t="s">
        <v>4095</v>
      </c>
      <c r="I1085" s="11" t="s">
        <v>10</v>
      </c>
      <c r="J1085" s="13" t="s">
        <v>13</v>
      </c>
      <c r="L1085" s="13" t="s">
        <v>5312</v>
      </c>
      <c r="M1085" s="13" t="s">
        <v>5869</v>
      </c>
      <c r="N1085" s="13" t="s">
        <v>13</v>
      </c>
      <c r="O1085" s="13" t="s">
        <v>610</v>
      </c>
      <c r="P1085" s="13" t="s">
        <v>248</v>
      </c>
      <c r="Q1085" s="13" t="s">
        <v>5873</v>
      </c>
      <c r="R1085" s="13" t="s">
        <v>242</v>
      </c>
      <c r="S1085" s="138" t="s">
        <v>5879</v>
      </c>
      <c r="T1085" s="18" t="s">
        <v>16</v>
      </c>
      <c r="U1085" s="17"/>
    </row>
    <row r="1086" spans="1:21" x14ac:dyDescent="0.3">
      <c r="A1086" s="4" t="str">
        <f t="shared" si="190"/>
        <v>NiN-3.0-V-A-M-KM-GK-W-BT-d</v>
      </c>
      <c r="B1086" s="67" t="str">
        <f t="shared" si="194"/>
        <v>KM-BT_d</v>
      </c>
      <c r="C1086" s="8" t="s">
        <v>7</v>
      </c>
      <c r="D1086" s="9" t="s">
        <v>14</v>
      </c>
      <c r="E1086" s="8" t="s">
        <v>0</v>
      </c>
      <c r="F1086" s="11" t="s">
        <v>8</v>
      </c>
      <c r="G1086" s="11" t="s">
        <v>55</v>
      </c>
      <c r="H1086" s="11" t="s">
        <v>4095</v>
      </c>
      <c r="I1086" s="11" t="s">
        <v>10</v>
      </c>
      <c r="J1086" s="13" t="s">
        <v>13</v>
      </c>
      <c r="L1086" s="13" t="s">
        <v>5312</v>
      </c>
      <c r="M1086" s="13" t="s">
        <v>5869</v>
      </c>
      <c r="N1086" s="13" t="s">
        <v>13</v>
      </c>
      <c r="O1086" s="13" t="s">
        <v>610</v>
      </c>
      <c r="P1086" s="13" t="s">
        <v>249</v>
      </c>
      <c r="Q1086" s="13" t="s">
        <v>5874</v>
      </c>
      <c r="S1086" s="138" t="s">
        <v>5880</v>
      </c>
      <c r="T1086" s="18" t="s">
        <v>16</v>
      </c>
      <c r="U1086" s="17"/>
    </row>
    <row r="1087" spans="1:21" x14ac:dyDescent="0.3">
      <c r="A1087" s="4" t="str">
        <f t="shared" si="190"/>
        <v>NiN-3.0-V-A-M-KM-GK-W-BT-y</v>
      </c>
      <c r="B1087" s="67" t="str">
        <f t="shared" si="194"/>
        <v>KM-BT_y</v>
      </c>
      <c r="C1087" s="8" t="s">
        <v>7</v>
      </c>
      <c r="D1087" s="9" t="s">
        <v>14</v>
      </c>
      <c r="E1087" s="8" t="s">
        <v>0</v>
      </c>
      <c r="F1087" s="11" t="s">
        <v>8</v>
      </c>
      <c r="G1087" s="11" t="s">
        <v>55</v>
      </c>
      <c r="H1087" s="11" t="s">
        <v>4095</v>
      </c>
      <c r="I1087" s="11" t="s">
        <v>10</v>
      </c>
      <c r="J1087" s="13" t="s">
        <v>13</v>
      </c>
      <c r="L1087" s="13" t="s">
        <v>5312</v>
      </c>
      <c r="M1087" s="13" t="s">
        <v>5869</v>
      </c>
      <c r="N1087" s="13" t="s">
        <v>13</v>
      </c>
      <c r="O1087" s="13" t="s">
        <v>610</v>
      </c>
      <c r="P1087" s="13" t="s">
        <v>251</v>
      </c>
      <c r="Q1087" s="13" t="s">
        <v>5875</v>
      </c>
      <c r="R1087" s="13" t="s">
        <v>242</v>
      </c>
      <c r="S1087" s="138" t="s">
        <v>5882</v>
      </c>
      <c r="T1087" s="18" t="s">
        <v>16</v>
      </c>
      <c r="U1087" s="17"/>
    </row>
    <row r="1088" spans="1:21" x14ac:dyDescent="0.3">
      <c r="A1088" s="26" t="str">
        <f t="shared" ref="A1088:A1090" si="195">_xlfn.CONCAT(C1088,"-",D1088,"-",E1088,"-",F1088,"-",G1088,"-",H1088,"-",I1088,"-",J1088,"-",L1088,"-",P1088)</f>
        <v>NiN-3.0-V-A-M-KM-GK-W-DA-W</v>
      </c>
      <c r="B1088" s="27" t="str">
        <f>_xlfn.CONCAT(H1088,"-",L1088)</f>
        <v>KM-DA</v>
      </c>
      <c r="C1088" s="30" t="s">
        <v>7</v>
      </c>
      <c r="D1088" s="32" t="s">
        <v>14</v>
      </c>
      <c r="E1088" s="30" t="s">
        <v>0</v>
      </c>
      <c r="F1088" s="35" t="s">
        <v>8</v>
      </c>
      <c r="G1088" s="35" t="s">
        <v>55</v>
      </c>
      <c r="H1088" s="35" t="s">
        <v>4095</v>
      </c>
      <c r="I1088" s="35" t="s">
        <v>10</v>
      </c>
      <c r="J1088" s="37" t="s">
        <v>13</v>
      </c>
      <c r="K1088" s="37"/>
      <c r="L1088" s="37" t="s">
        <v>647</v>
      </c>
      <c r="M1088" s="37" t="s">
        <v>4532</v>
      </c>
      <c r="N1088" s="37" t="s">
        <v>13</v>
      </c>
      <c r="O1088" s="37" t="s">
        <v>610</v>
      </c>
      <c r="P1088" s="37" t="s">
        <v>13</v>
      </c>
      <c r="Q1088" s="91"/>
      <c r="R1088" s="95" t="s">
        <v>4546</v>
      </c>
      <c r="S1088" s="42"/>
      <c r="T1088" s="42"/>
      <c r="U1088" s="23" t="s">
        <v>4542</v>
      </c>
    </row>
    <row r="1089" spans="1:21" x14ac:dyDescent="0.3">
      <c r="A1089" s="4" t="str">
        <f t="shared" ref="A1089" si="196">_xlfn.CONCAT(C1089,"-",D1089,"-",E1089,"-",F1089,"-",G1089,"-",H1089,"-",I1089,"-",J1089,"-",L1089,"-",P1089)</f>
        <v>NiN-3.0-V-A-M-KM-GK-W-DA-0</v>
      </c>
      <c r="B1089" s="67" t="str">
        <f>_xlfn.CONCAT(H1089,"-",L1089,"_",P1089)</f>
        <v>KM-DA_0</v>
      </c>
      <c r="C1089" s="8" t="s">
        <v>7</v>
      </c>
      <c r="D1089" s="9" t="s">
        <v>14</v>
      </c>
      <c r="E1089" s="8" t="s">
        <v>0</v>
      </c>
      <c r="F1089" s="11" t="s">
        <v>8</v>
      </c>
      <c r="G1089" s="11" t="s">
        <v>55</v>
      </c>
      <c r="H1089" s="11" t="s">
        <v>4095</v>
      </c>
      <c r="I1089" s="11" t="s">
        <v>10</v>
      </c>
      <c r="J1089" s="13" t="s">
        <v>13</v>
      </c>
      <c r="L1089" s="13" t="s">
        <v>647</v>
      </c>
      <c r="M1089" s="13" t="s">
        <v>4532</v>
      </c>
      <c r="N1089" s="13" t="s">
        <v>13</v>
      </c>
      <c r="O1089" s="13" t="s">
        <v>610</v>
      </c>
      <c r="P1089" s="13">
        <v>0</v>
      </c>
      <c r="Q1089" s="13" t="s">
        <v>4533</v>
      </c>
      <c r="S1089" s="18" t="s">
        <v>81</v>
      </c>
      <c r="T1089" s="18" t="s">
        <v>83</v>
      </c>
      <c r="U1089" s="17"/>
    </row>
    <row r="1090" spans="1:21" x14ac:dyDescent="0.3">
      <c r="A1090" s="4" t="str">
        <f t="shared" si="195"/>
        <v>NiN-3.0-V-A-M-KM-GK-W-DA-a</v>
      </c>
      <c r="B1090" s="67" t="str">
        <f>_xlfn.CONCAT(H1090,"-",L1090,"_",P1090)</f>
        <v>KM-DA_a</v>
      </c>
      <c r="C1090" s="8" t="s">
        <v>7</v>
      </c>
      <c r="D1090" s="9" t="s">
        <v>14</v>
      </c>
      <c r="E1090" s="8" t="s">
        <v>0</v>
      </c>
      <c r="F1090" s="11" t="s">
        <v>8</v>
      </c>
      <c r="G1090" s="11" t="s">
        <v>55</v>
      </c>
      <c r="H1090" s="11" t="s">
        <v>4095</v>
      </c>
      <c r="I1090" s="11" t="s">
        <v>10</v>
      </c>
      <c r="J1090" s="13" t="s">
        <v>13</v>
      </c>
      <c r="L1090" s="13" t="s">
        <v>647</v>
      </c>
      <c r="M1090" s="13" t="s">
        <v>4532</v>
      </c>
      <c r="N1090" s="13" t="s">
        <v>13</v>
      </c>
      <c r="O1090" s="13" t="s">
        <v>610</v>
      </c>
      <c r="P1090" s="13" t="s">
        <v>62</v>
      </c>
      <c r="Q1090" s="13" t="s">
        <v>4534</v>
      </c>
      <c r="R1090" s="13" t="s">
        <v>242</v>
      </c>
      <c r="S1090" s="18" t="s">
        <v>81</v>
      </c>
      <c r="T1090" s="18" t="s">
        <v>83</v>
      </c>
      <c r="U1090" s="17"/>
    </row>
    <row r="1091" spans="1:21" x14ac:dyDescent="0.3">
      <c r="A1091" s="4" t="str">
        <f t="shared" ref="A1091:A1097" si="197">_xlfn.CONCAT(C1091,"-",D1091,"-",E1091,"-",F1091,"-",G1091,"-",H1091,"-",I1091,"-",J1091,"-",L1091,"-",P1091)</f>
        <v>NiN-3.0-V-A-M-KM-GK-W-DA-b</v>
      </c>
      <c r="B1091" s="67" t="str">
        <f t="shared" ref="B1091:B1095" si="198">_xlfn.CONCAT(H1091,"-",L1091,"_",P1091)</f>
        <v>KM-DA_b</v>
      </c>
      <c r="C1091" s="8" t="s">
        <v>7</v>
      </c>
      <c r="D1091" s="9" t="s">
        <v>14</v>
      </c>
      <c r="E1091" s="8" t="s">
        <v>0</v>
      </c>
      <c r="F1091" s="11" t="s">
        <v>8</v>
      </c>
      <c r="G1091" s="11" t="s">
        <v>55</v>
      </c>
      <c r="H1091" s="11" t="s">
        <v>4095</v>
      </c>
      <c r="I1091" s="11" t="s">
        <v>10</v>
      </c>
      <c r="J1091" s="13" t="s">
        <v>13</v>
      </c>
      <c r="L1091" s="13" t="s">
        <v>647</v>
      </c>
      <c r="M1091" s="13" t="s">
        <v>4532</v>
      </c>
      <c r="N1091" s="13" t="s">
        <v>13</v>
      </c>
      <c r="O1091" s="13" t="s">
        <v>610</v>
      </c>
      <c r="P1091" s="13" t="s">
        <v>247</v>
      </c>
      <c r="Q1091" s="13" t="s">
        <v>4535</v>
      </c>
      <c r="S1091" s="18" t="s">
        <v>81</v>
      </c>
      <c r="T1091" s="18" t="s">
        <v>83</v>
      </c>
      <c r="U1091" s="17"/>
    </row>
    <row r="1092" spans="1:21" x14ac:dyDescent="0.3">
      <c r="A1092" s="4" t="str">
        <f t="shared" si="197"/>
        <v>NiN-3.0-V-A-M-KM-GK-W-DA-c</v>
      </c>
      <c r="B1092" s="67" t="str">
        <f t="shared" si="198"/>
        <v>KM-DA_c</v>
      </c>
      <c r="C1092" s="8" t="s">
        <v>7</v>
      </c>
      <c r="D1092" s="9" t="s">
        <v>14</v>
      </c>
      <c r="E1092" s="8" t="s">
        <v>0</v>
      </c>
      <c r="F1092" s="11" t="s">
        <v>8</v>
      </c>
      <c r="G1092" s="11" t="s">
        <v>55</v>
      </c>
      <c r="H1092" s="11" t="s">
        <v>4095</v>
      </c>
      <c r="I1092" s="11" t="s">
        <v>10</v>
      </c>
      <c r="J1092" s="13" t="s">
        <v>13</v>
      </c>
      <c r="L1092" s="13" t="s">
        <v>647</v>
      </c>
      <c r="M1092" s="13" t="s">
        <v>4532</v>
      </c>
      <c r="N1092" s="13" t="s">
        <v>13</v>
      </c>
      <c r="O1092" s="13" t="s">
        <v>610</v>
      </c>
      <c r="P1092" s="13" t="s">
        <v>248</v>
      </c>
      <c r="Q1092" s="13" t="s">
        <v>4536</v>
      </c>
      <c r="S1092" s="18" t="s">
        <v>81</v>
      </c>
      <c r="T1092" s="18" t="s">
        <v>83</v>
      </c>
      <c r="U1092" s="17"/>
    </row>
    <row r="1093" spans="1:21" x14ac:dyDescent="0.3">
      <c r="A1093" s="4" t="str">
        <f t="shared" si="197"/>
        <v>NiN-3.0-V-A-M-KM-GK-W-DA-d</v>
      </c>
      <c r="B1093" s="67" t="str">
        <f t="shared" si="198"/>
        <v>KM-DA_d</v>
      </c>
      <c r="C1093" s="8" t="s">
        <v>7</v>
      </c>
      <c r="D1093" s="9" t="s">
        <v>14</v>
      </c>
      <c r="E1093" s="8" t="s">
        <v>0</v>
      </c>
      <c r="F1093" s="11" t="s">
        <v>8</v>
      </c>
      <c r="G1093" s="11" t="s">
        <v>55</v>
      </c>
      <c r="H1093" s="11" t="s">
        <v>4095</v>
      </c>
      <c r="I1093" s="11" t="s">
        <v>10</v>
      </c>
      <c r="J1093" s="13" t="s">
        <v>13</v>
      </c>
      <c r="L1093" s="13" t="s">
        <v>647</v>
      </c>
      <c r="M1093" s="13" t="s">
        <v>4532</v>
      </c>
      <c r="N1093" s="13" t="s">
        <v>13</v>
      </c>
      <c r="O1093" s="13" t="s">
        <v>610</v>
      </c>
      <c r="P1093" s="13" t="s">
        <v>249</v>
      </c>
      <c r="Q1093" s="13" t="s">
        <v>4537</v>
      </c>
      <c r="S1093" s="18" t="s">
        <v>81</v>
      </c>
      <c r="T1093" s="18" t="s">
        <v>83</v>
      </c>
      <c r="U1093" s="17"/>
    </row>
    <row r="1094" spans="1:21" x14ac:dyDescent="0.3">
      <c r="A1094" s="4" t="str">
        <f t="shared" si="197"/>
        <v>NiN-3.0-V-A-M-KM-GK-W-DA-e</v>
      </c>
      <c r="B1094" s="67" t="str">
        <f t="shared" si="198"/>
        <v>KM-DA_e</v>
      </c>
      <c r="C1094" s="8" t="s">
        <v>7</v>
      </c>
      <c r="D1094" s="9" t="s">
        <v>14</v>
      </c>
      <c r="E1094" s="8" t="s">
        <v>0</v>
      </c>
      <c r="F1094" s="11" t="s">
        <v>8</v>
      </c>
      <c r="G1094" s="11" t="s">
        <v>55</v>
      </c>
      <c r="H1094" s="11" t="s">
        <v>4095</v>
      </c>
      <c r="I1094" s="11" t="s">
        <v>10</v>
      </c>
      <c r="J1094" s="13" t="s">
        <v>13</v>
      </c>
      <c r="L1094" s="13" t="s">
        <v>647</v>
      </c>
      <c r="M1094" s="13" t="s">
        <v>4532</v>
      </c>
      <c r="N1094" s="13" t="s">
        <v>13</v>
      </c>
      <c r="O1094" s="13" t="s">
        <v>610</v>
      </c>
      <c r="P1094" s="13" t="s">
        <v>281</v>
      </c>
      <c r="Q1094" s="13" t="s">
        <v>4538</v>
      </c>
      <c r="S1094" s="18" t="s">
        <v>81</v>
      </c>
      <c r="T1094" s="18" t="s">
        <v>83</v>
      </c>
      <c r="U1094" s="17"/>
    </row>
    <row r="1095" spans="1:21" x14ac:dyDescent="0.3">
      <c r="A1095" s="4" t="str">
        <f t="shared" si="197"/>
        <v>NiN-3.0-V-A-M-KM-GK-W-DA-f</v>
      </c>
      <c r="B1095" s="67" t="str">
        <f t="shared" si="198"/>
        <v>KM-DA_f</v>
      </c>
      <c r="C1095" s="8" t="s">
        <v>7</v>
      </c>
      <c r="D1095" s="9" t="s">
        <v>14</v>
      </c>
      <c r="E1095" s="8" t="s">
        <v>0</v>
      </c>
      <c r="F1095" s="11" t="s">
        <v>8</v>
      </c>
      <c r="G1095" s="11" t="s">
        <v>55</v>
      </c>
      <c r="H1095" s="11" t="s">
        <v>4095</v>
      </c>
      <c r="I1095" s="11" t="s">
        <v>10</v>
      </c>
      <c r="J1095" s="13" t="s">
        <v>13</v>
      </c>
      <c r="L1095" s="13" t="s">
        <v>647</v>
      </c>
      <c r="M1095" s="13" t="s">
        <v>4532</v>
      </c>
      <c r="N1095" s="13" t="s">
        <v>13</v>
      </c>
      <c r="O1095" s="13" t="s">
        <v>610</v>
      </c>
      <c r="P1095" s="13" t="s">
        <v>480</v>
      </c>
      <c r="Q1095" s="13" t="s">
        <v>4539</v>
      </c>
      <c r="S1095" s="18" t="s">
        <v>81</v>
      </c>
      <c r="T1095" s="18" t="s">
        <v>83</v>
      </c>
      <c r="U1095" s="17"/>
    </row>
    <row r="1096" spans="1:21" x14ac:dyDescent="0.3">
      <c r="A1096" s="26" t="str">
        <f t="shared" si="197"/>
        <v>NiN-3.0-V-A-M-KM-GK-W-DV-W</v>
      </c>
      <c r="B1096" s="27" t="str">
        <f>_xlfn.CONCAT(H1096,"-",L1096,"_",P1096)</f>
        <v>KM-DV_W</v>
      </c>
      <c r="C1096" s="30" t="s">
        <v>7</v>
      </c>
      <c r="D1096" s="32" t="s">
        <v>14</v>
      </c>
      <c r="E1096" s="30" t="s">
        <v>0</v>
      </c>
      <c r="F1096" s="35" t="s">
        <v>8</v>
      </c>
      <c r="G1096" s="35" t="s">
        <v>55</v>
      </c>
      <c r="H1096" s="35" t="s">
        <v>4095</v>
      </c>
      <c r="I1096" s="35" t="s">
        <v>10</v>
      </c>
      <c r="J1096" s="37" t="s">
        <v>13</v>
      </c>
      <c r="K1096" s="37"/>
      <c r="L1096" s="37" t="s">
        <v>4540</v>
      </c>
      <c r="M1096" s="37" t="s">
        <v>4541</v>
      </c>
      <c r="N1096" s="37" t="s">
        <v>13</v>
      </c>
      <c r="O1096" s="37" t="s">
        <v>610</v>
      </c>
      <c r="P1096" s="37" t="s">
        <v>13</v>
      </c>
      <c r="Q1096" s="91"/>
      <c r="R1096" s="95" t="s">
        <v>267</v>
      </c>
      <c r="S1096" s="42"/>
      <c r="T1096" s="42"/>
      <c r="U1096" s="23" t="s">
        <v>4547</v>
      </c>
    </row>
    <row r="1097" spans="1:21" x14ac:dyDescent="0.3">
      <c r="A1097" s="4" t="str">
        <f t="shared" si="197"/>
        <v>NiN-3.0-V-A-M-KM-GK-W-DV-0</v>
      </c>
      <c r="B1097" s="67" t="str">
        <f>_xlfn.CONCAT(H1097,"-",L1097,"_",P1097)</f>
        <v>KM-DV_0</v>
      </c>
      <c r="C1097" s="8" t="s">
        <v>7</v>
      </c>
      <c r="D1097" s="9" t="s">
        <v>14</v>
      </c>
      <c r="E1097" s="8" t="s">
        <v>0</v>
      </c>
      <c r="F1097" s="11" t="s">
        <v>8</v>
      </c>
      <c r="G1097" s="11" t="s">
        <v>55</v>
      </c>
      <c r="H1097" s="11" t="s">
        <v>4095</v>
      </c>
      <c r="I1097" s="11" t="s">
        <v>10</v>
      </c>
      <c r="J1097" s="13" t="s">
        <v>13</v>
      </c>
      <c r="L1097" s="13" t="s">
        <v>4540</v>
      </c>
      <c r="M1097" s="13" t="s">
        <v>4541</v>
      </c>
      <c r="N1097" s="13" t="s">
        <v>13</v>
      </c>
      <c r="O1097" s="13" t="s">
        <v>610</v>
      </c>
      <c r="P1097" s="13">
        <v>0</v>
      </c>
      <c r="Q1097" s="13" t="s">
        <v>4548</v>
      </c>
      <c r="R1097" s="13" t="s">
        <v>242</v>
      </c>
      <c r="S1097" s="18" t="s">
        <v>81</v>
      </c>
      <c r="T1097" s="18" t="s">
        <v>83</v>
      </c>
      <c r="U1097" s="17"/>
    </row>
    <row r="1098" spans="1:21" x14ac:dyDescent="0.3">
      <c r="A1098" s="4" t="str">
        <f t="shared" ref="A1098" si="199">_xlfn.CONCAT(C1098,"-",D1098,"-",E1098,"-",F1098,"-",G1098,"-",H1098,"-",I1098,"-",J1098,"-",L1098,"-",P1098)</f>
        <v>NiN-3.0-V-A-M-KM-GK-W-DV-a</v>
      </c>
      <c r="B1098" s="67" t="str">
        <f>_xlfn.CONCAT(H1098,"-",L1098,"_",P1098)</f>
        <v>KM-DV_a</v>
      </c>
      <c r="C1098" s="8" t="s">
        <v>7</v>
      </c>
      <c r="D1098" s="9" t="s">
        <v>14</v>
      </c>
      <c r="E1098" s="8" t="s">
        <v>0</v>
      </c>
      <c r="F1098" s="11" t="s">
        <v>8</v>
      </c>
      <c r="G1098" s="11" t="s">
        <v>55</v>
      </c>
      <c r="H1098" s="11" t="s">
        <v>4095</v>
      </c>
      <c r="I1098" s="11" t="s">
        <v>10</v>
      </c>
      <c r="J1098" s="13" t="s">
        <v>13</v>
      </c>
      <c r="L1098" s="13" t="s">
        <v>4540</v>
      </c>
      <c r="M1098" s="13" t="s">
        <v>4541</v>
      </c>
      <c r="N1098" s="13" t="s">
        <v>13</v>
      </c>
      <c r="O1098" s="13" t="s">
        <v>610</v>
      </c>
      <c r="P1098" s="13" t="s">
        <v>62</v>
      </c>
      <c r="Q1098" s="13" t="s">
        <v>4545</v>
      </c>
      <c r="S1098" s="18" t="s">
        <v>81</v>
      </c>
      <c r="T1098" s="18" t="s">
        <v>83</v>
      </c>
      <c r="U1098" s="17"/>
    </row>
    <row r="1099" spans="1:21" x14ac:dyDescent="0.3">
      <c r="A1099" s="4" t="str">
        <f t="shared" ref="A1099:A1102" si="200">_xlfn.CONCAT(C1099,"-",D1099,"-",E1099,"-",F1099,"-",G1099,"-",H1099,"-",I1099,"-",J1099,"-",L1099,"-",P1099)</f>
        <v>NiN-3.0-V-A-M-KM-GK-W-DV-b</v>
      </c>
      <c r="B1099" s="67" t="str">
        <f t="shared" ref="B1099:B1100" si="201">_xlfn.CONCAT(H1099,"-",L1099,"_",P1099)</f>
        <v>KM-DV_b</v>
      </c>
      <c r="C1099" s="8" t="s">
        <v>7</v>
      </c>
      <c r="D1099" s="9" t="s">
        <v>14</v>
      </c>
      <c r="E1099" s="8" t="s">
        <v>0</v>
      </c>
      <c r="F1099" s="11" t="s">
        <v>8</v>
      </c>
      <c r="G1099" s="11" t="s">
        <v>55</v>
      </c>
      <c r="H1099" s="11" t="s">
        <v>4095</v>
      </c>
      <c r="I1099" s="11" t="s">
        <v>10</v>
      </c>
      <c r="J1099" s="13" t="s">
        <v>13</v>
      </c>
      <c r="L1099" s="13" t="s">
        <v>4540</v>
      </c>
      <c r="M1099" s="13" t="s">
        <v>4541</v>
      </c>
      <c r="N1099" s="13" t="s">
        <v>13</v>
      </c>
      <c r="O1099" s="13" t="s">
        <v>610</v>
      </c>
      <c r="P1099" s="13" t="s">
        <v>247</v>
      </c>
      <c r="Q1099" s="13" t="s">
        <v>4543</v>
      </c>
      <c r="S1099" s="18" t="s">
        <v>81</v>
      </c>
      <c r="T1099" s="18" t="s">
        <v>83</v>
      </c>
      <c r="U1099" s="17"/>
    </row>
    <row r="1100" spans="1:21" x14ac:dyDescent="0.3">
      <c r="A1100" s="4" t="str">
        <f t="shared" si="200"/>
        <v>NiN-3.0-V-A-M-KM-GK-W-DV-c</v>
      </c>
      <c r="B1100" s="67" t="str">
        <f t="shared" si="201"/>
        <v>KM-DV_c</v>
      </c>
      <c r="C1100" s="8" t="s">
        <v>7</v>
      </c>
      <c r="D1100" s="9" t="s">
        <v>14</v>
      </c>
      <c r="E1100" s="8" t="s">
        <v>0</v>
      </c>
      <c r="F1100" s="11" t="s">
        <v>8</v>
      </c>
      <c r="G1100" s="11" t="s">
        <v>55</v>
      </c>
      <c r="H1100" s="11" t="s">
        <v>4095</v>
      </c>
      <c r="I1100" s="11" t="s">
        <v>10</v>
      </c>
      <c r="J1100" s="13" t="s">
        <v>13</v>
      </c>
      <c r="L1100" s="13" t="s">
        <v>4540</v>
      </c>
      <c r="M1100" s="13" t="s">
        <v>4541</v>
      </c>
      <c r="N1100" s="13" t="s">
        <v>13</v>
      </c>
      <c r="O1100" s="13" t="s">
        <v>610</v>
      </c>
      <c r="P1100" s="13" t="s">
        <v>248</v>
      </c>
      <c r="Q1100" s="13" t="s">
        <v>4544</v>
      </c>
      <c r="S1100" s="18" t="s">
        <v>81</v>
      </c>
      <c r="T1100" s="18" t="s">
        <v>83</v>
      </c>
      <c r="U1100" s="17"/>
    </row>
    <row r="1101" spans="1:21" x14ac:dyDescent="0.3">
      <c r="A1101" s="26" t="str">
        <f t="shared" si="200"/>
        <v>NiN-3.0-V-A-M-KM-GK-W-OB-W</v>
      </c>
      <c r="B1101" s="27" t="str">
        <f>_xlfn.CONCAT(H1101,"-",L1101,"_",P1101)</f>
        <v>KM-OB_W</v>
      </c>
      <c r="C1101" s="30" t="s">
        <v>7</v>
      </c>
      <c r="D1101" s="32" t="s">
        <v>14</v>
      </c>
      <c r="E1101" s="30" t="s">
        <v>0</v>
      </c>
      <c r="F1101" s="35" t="s">
        <v>8</v>
      </c>
      <c r="G1101" s="35" t="s">
        <v>55</v>
      </c>
      <c r="H1101" s="35" t="s">
        <v>4095</v>
      </c>
      <c r="I1101" s="35" t="s">
        <v>10</v>
      </c>
      <c r="J1101" s="37" t="s">
        <v>13</v>
      </c>
      <c r="K1101" s="37"/>
      <c r="L1101" s="37" t="s">
        <v>4096</v>
      </c>
      <c r="M1101" s="37" t="s">
        <v>5901</v>
      </c>
      <c r="N1101" s="37" t="s">
        <v>13</v>
      </c>
      <c r="O1101" s="37" t="s">
        <v>610</v>
      </c>
      <c r="P1101" s="37" t="s">
        <v>13</v>
      </c>
      <c r="Q1101" s="91"/>
      <c r="R1101" s="95" t="s">
        <v>267</v>
      </c>
      <c r="S1101" s="42" t="s">
        <v>5906</v>
      </c>
      <c r="T1101" s="42" t="s">
        <v>16</v>
      </c>
      <c r="U1101" s="23"/>
    </row>
    <row r="1102" spans="1:21" x14ac:dyDescent="0.3">
      <c r="A1102" s="4" t="str">
        <f t="shared" si="200"/>
        <v>NiN-3.0-V-A-M-KM-GK-W-OB-0</v>
      </c>
      <c r="B1102" s="67" t="str">
        <f>_xlfn.CONCAT(H1102,"-",L1102,"_",P1102)</f>
        <v>KM-OB_0</v>
      </c>
      <c r="C1102" s="8" t="s">
        <v>7</v>
      </c>
      <c r="D1102" s="9" t="s">
        <v>14</v>
      </c>
      <c r="E1102" s="8" t="s">
        <v>0</v>
      </c>
      <c r="F1102" s="11" t="s">
        <v>8</v>
      </c>
      <c r="G1102" s="11" t="s">
        <v>55</v>
      </c>
      <c r="H1102" s="11" t="s">
        <v>4095</v>
      </c>
      <c r="I1102" s="11" t="s">
        <v>10</v>
      </c>
      <c r="J1102" s="13" t="s">
        <v>13</v>
      </c>
      <c r="L1102" s="13" t="s">
        <v>4096</v>
      </c>
      <c r="M1102" s="13" t="s">
        <v>5901</v>
      </c>
      <c r="N1102" s="13" t="s">
        <v>13</v>
      </c>
      <c r="O1102" s="13" t="s">
        <v>610</v>
      </c>
      <c r="P1102" s="13">
        <v>0</v>
      </c>
      <c r="Q1102" s="13" t="s">
        <v>5902</v>
      </c>
      <c r="R1102" s="13" t="s">
        <v>242</v>
      </c>
      <c r="S1102" s="18" t="s">
        <v>5907</v>
      </c>
      <c r="T1102" s="18" t="s">
        <v>16</v>
      </c>
      <c r="U1102" s="17"/>
    </row>
    <row r="1103" spans="1:21" x14ac:dyDescent="0.3">
      <c r="A1103" s="4" t="str">
        <f t="shared" ref="A1103:A1105" si="202">_xlfn.CONCAT(C1103,"-",D1103,"-",E1103,"-",F1103,"-",G1103,"-",H1103,"-",I1103,"-",J1103,"-",L1103,"-",P1103)</f>
        <v>NiN-3.0-V-A-M-KM-GK-W-OB-a</v>
      </c>
      <c r="B1103" s="67" t="str">
        <f t="shared" ref="B1103:B1105" si="203">_xlfn.CONCAT(H1103,"-",L1103,"_",P1103)</f>
        <v>KM-OB_a</v>
      </c>
      <c r="C1103" s="8" t="s">
        <v>7</v>
      </c>
      <c r="D1103" s="9" t="s">
        <v>14</v>
      </c>
      <c r="E1103" s="8" t="s">
        <v>0</v>
      </c>
      <c r="F1103" s="11" t="s">
        <v>8</v>
      </c>
      <c r="G1103" s="11" t="s">
        <v>55</v>
      </c>
      <c r="H1103" s="11" t="s">
        <v>4095</v>
      </c>
      <c r="I1103" s="11" t="s">
        <v>10</v>
      </c>
      <c r="J1103" s="13" t="s">
        <v>13</v>
      </c>
      <c r="L1103" s="13" t="s">
        <v>4096</v>
      </c>
      <c r="M1103" s="13" t="s">
        <v>5901</v>
      </c>
      <c r="N1103" s="13" t="s">
        <v>13</v>
      </c>
      <c r="O1103" s="13" t="s">
        <v>610</v>
      </c>
      <c r="P1103" s="13" t="s">
        <v>62</v>
      </c>
      <c r="Q1103" s="13" t="s">
        <v>5903</v>
      </c>
      <c r="S1103" s="18" t="s">
        <v>5908</v>
      </c>
      <c r="T1103" s="18" t="s">
        <v>16</v>
      </c>
      <c r="U1103" s="17"/>
    </row>
    <row r="1104" spans="1:21" x14ac:dyDescent="0.3">
      <c r="A1104" s="4" t="str">
        <f t="shared" si="202"/>
        <v>NiN-3.0-V-A-M-KM-GK-W-OB-b</v>
      </c>
      <c r="B1104" s="67" t="str">
        <f t="shared" si="203"/>
        <v>KM-OB_b</v>
      </c>
      <c r="C1104" s="8" t="s">
        <v>7</v>
      </c>
      <c r="D1104" s="9" t="s">
        <v>14</v>
      </c>
      <c r="E1104" s="8" t="s">
        <v>0</v>
      </c>
      <c r="F1104" s="11" t="s">
        <v>8</v>
      </c>
      <c r="G1104" s="11" t="s">
        <v>55</v>
      </c>
      <c r="H1104" s="11" t="s">
        <v>4095</v>
      </c>
      <c r="I1104" s="11" t="s">
        <v>10</v>
      </c>
      <c r="J1104" s="13" t="s">
        <v>13</v>
      </c>
      <c r="L1104" s="13" t="s">
        <v>4096</v>
      </c>
      <c r="M1104" s="13" t="s">
        <v>5901</v>
      </c>
      <c r="N1104" s="13" t="s">
        <v>13</v>
      </c>
      <c r="O1104" s="13" t="s">
        <v>610</v>
      </c>
      <c r="P1104" s="13" t="s">
        <v>247</v>
      </c>
      <c r="Q1104" s="13" t="s">
        <v>5904</v>
      </c>
      <c r="S1104" s="18" t="s">
        <v>5909</v>
      </c>
      <c r="T1104" s="18" t="s">
        <v>16</v>
      </c>
      <c r="U1104" s="17"/>
    </row>
    <row r="1105" spans="1:21" ht="15" thickBot="1" x14ac:dyDescent="0.35">
      <c r="A1105" s="4" t="str">
        <f t="shared" si="202"/>
        <v>NiN-3.0-V-A-M-KM-GK-W-OB-c</v>
      </c>
      <c r="B1105" s="67" t="str">
        <f t="shared" si="203"/>
        <v>KM-OB_c</v>
      </c>
      <c r="C1105" s="8" t="s">
        <v>7</v>
      </c>
      <c r="D1105" s="9" t="s">
        <v>14</v>
      </c>
      <c r="E1105" s="8" t="s">
        <v>0</v>
      </c>
      <c r="F1105" s="11" t="s">
        <v>8</v>
      </c>
      <c r="G1105" s="11" t="s">
        <v>55</v>
      </c>
      <c r="H1105" s="11" t="s">
        <v>4095</v>
      </c>
      <c r="I1105" s="11" t="s">
        <v>10</v>
      </c>
      <c r="J1105" s="13" t="s">
        <v>13</v>
      </c>
      <c r="L1105" s="13" t="s">
        <v>4096</v>
      </c>
      <c r="M1105" s="13" t="s">
        <v>5901</v>
      </c>
      <c r="N1105" s="13" t="s">
        <v>13</v>
      </c>
      <c r="O1105" s="13" t="s">
        <v>610</v>
      </c>
      <c r="P1105" s="13" t="s">
        <v>248</v>
      </c>
      <c r="Q1105" s="13" t="s">
        <v>5905</v>
      </c>
      <c r="S1105" s="18" t="s">
        <v>5910</v>
      </c>
      <c r="T1105" s="18" t="s">
        <v>16</v>
      </c>
      <c r="U1105" s="17"/>
    </row>
    <row r="1106" spans="1:21" s="58" customFormat="1" x14ac:dyDescent="0.3">
      <c r="A1106" s="52" t="s">
        <v>5726</v>
      </c>
      <c r="B1106" s="53"/>
      <c r="C1106" s="53"/>
      <c r="D1106" s="54"/>
      <c r="E1106" s="53"/>
      <c r="F1106" s="53"/>
      <c r="G1106" s="53"/>
      <c r="H1106" s="53"/>
      <c r="I1106" s="53"/>
      <c r="J1106" s="53"/>
      <c r="K1106" s="53"/>
      <c r="L1106" s="53"/>
      <c r="M1106" s="55"/>
      <c r="N1106" s="55"/>
      <c r="O1106" s="55"/>
      <c r="P1106" s="55"/>
      <c r="Q1106" s="55"/>
      <c r="R1106" s="55"/>
      <c r="S1106" s="53"/>
      <c r="T1106" s="53"/>
      <c r="U1106" s="57"/>
    </row>
    <row r="1107" spans="1:21" ht="13.8" customHeight="1" x14ac:dyDescent="0.3">
      <c r="A1107" s="26" t="str">
        <f t="shared" ref="A1107" si="204">_xlfn.CONCAT(C1107,"-",D1107,"-",E1107,"-",F1107,"-",G1107,"-",H1107,"-",I1107,"-",J1107,"-",L1107,"-",P1107)</f>
        <v>NiN-3.0-V-A-M-KM-GE-W-BU-W</v>
      </c>
      <c r="B1107" s="27" t="str">
        <f>_xlfn.CONCAT(H1107,"-",L1107)</f>
        <v>KM-BU</v>
      </c>
      <c r="C1107" s="30" t="s">
        <v>7</v>
      </c>
      <c r="D1107" s="32" t="s">
        <v>14</v>
      </c>
      <c r="E1107" s="30" t="s">
        <v>0</v>
      </c>
      <c r="F1107" s="35" t="s">
        <v>8</v>
      </c>
      <c r="G1107" s="35" t="s">
        <v>55</v>
      </c>
      <c r="H1107" s="35" t="s">
        <v>4095</v>
      </c>
      <c r="I1107" s="35" t="s">
        <v>75</v>
      </c>
      <c r="J1107" s="37" t="s">
        <v>13</v>
      </c>
      <c r="K1107" s="37"/>
      <c r="L1107" s="37" t="s">
        <v>407</v>
      </c>
      <c r="M1107" s="37" t="s">
        <v>5808</v>
      </c>
      <c r="N1107" s="37" t="s">
        <v>13</v>
      </c>
      <c r="O1107" s="37" t="s">
        <v>5584</v>
      </c>
      <c r="P1107" s="37" t="s">
        <v>13</v>
      </c>
      <c r="Q1107" s="91"/>
      <c r="R1107" s="95"/>
      <c r="S1107" s="42" t="s">
        <v>5810</v>
      </c>
      <c r="T1107" s="42" t="s">
        <v>16</v>
      </c>
      <c r="U1107" s="17"/>
    </row>
    <row r="1108" spans="1:21" x14ac:dyDescent="0.3">
      <c r="A1108" s="26" t="str">
        <f t="shared" ref="A1108" si="205">_xlfn.CONCAT(C1108,"-",D1108,"-",E1108,"-",F1108,"-",G1108,"-",H1108,"-",I1108,"-",J1108,"-",L1108,"-",P1108)</f>
        <v>NiN-3.0-V-A-M-KM-GE-W-HA-W</v>
      </c>
      <c r="B1108" s="27" t="str">
        <f>_xlfn.CONCAT(H1108,"-",L1108)</f>
        <v>KM-HA</v>
      </c>
      <c r="C1108" s="30" t="s">
        <v>7</v>
      </c>
      <c r="D1108" s="32" t="s">
        <v>14</v>
      </c>
      <c r="E1108" s="30" t="s">
        <v>0</v>
      </c>
      <c r="F1108" s="35" t="s">
        <v>8</v>
      </c>
      <c r="G1108" s="35" t="s">
        <v>55</v>
      </c>
      <c r="H1108" s="35" t="s">
        <v>4095</v>
      </c>
      <c r="I1108" s="35" t="s">
        <v>75</v>
      </c>
      <c r="J1108" s="37" t="s">
        <v>13</v>
      </c>
      <c r="K1108" s="37"/>
      <c r="L1108" s="37" t="s">
        <v>1210</v>
      </c>
      <c r="M1108" s="37" t="s">
        <v>5727</v>
      </c>
      <c r="N1108" s="37" t="s">
        <v>13</v>
      </c>
      <c r="O1108" s="37" t="s">
        <v>5584</v>
      </c>
      <c r="P1108" s="37" t="s">
        <v>13</v>
      </c>
      <c r="Q1108" s="91"/>
      <c r="R1108" s="95"/>
      <c r="S1108" s="42" t="s">
        <v>5809</v>
      </c>
      <c r="T1108" s="42" t="s">
        <v>16</v>
      </c>
      <c r="U1108" s="23"/>
    </row>
    <row r="1109" spans="1:21" x14ac:dyDescent="0.3">
      <c r="A1109" s="26" t="str">
        <f t="shared" ref="A1109:A1110" si="206">_xlfn.CONCAT(C1109,"-",D1109,"-",E1109,"-",F1109,"-",G1109,"-",H1109,"-",I1109,"-",J1109,"-",L1109,"-",P1109)</f>
        <v>NiN-3.0-V-A-M-KM-GE-W-SE-W</v>
      </c>
      <c r="B1109" s="27" t="str">
        <f t="shared" ref="B1109:B1110" si="207">_xlfn.CONCAT(H1109,"-",L1109)</f>
        <v>KM-SE</v>
      </c>
      <c r="C1109" s="30" t="s">
        <v>7</v>
      </c>
      <c r="D1109" s="32" t="s">
        <v>14</v>
      </c>
      <c r="E1109" s="30" t="s">
        <v>0</v>
      </c>
      <c r="F1109" s="35" t="s">
        <v>8</v>
      </c>
      <c r="G1109" s="35" t="s">
        <v>55</v>
      </c>
      <c r="H1109" s="35" t="s">
        <v>4095</v>
      </c>
      <c r="I1109" s="35" t="s">
        <v>75</v>
      </c>
      <c r="J1109" s="37" t="s">
        <v>13</v>
      </c>
      <c r="K1109" s="37"/>
      <c r="L1109" s="37" t="s">
        <v>523</v>
      </c>
      <c r="M1109" s="37" t="s">
        <v>5911</v>
      </c>
      <c r="N1109" s="37" t="s">
        <v>13</v>
      </c>
      <c r="O1109" s="37" t="s">
        <v>5584</v>
      </c>
      <c r="P1109" s="37" t="s">
        <v>13</v>
      </c>
      <c r="Q1109" s="91"/>
      <c r="R1109" s="95"/>
      <c r="S1109" s="42" t="s">
        <v>5913</v>
      </c>
      <c r="T1109" s="42" t="s">
        <v>16</v>
      </c>
      <c r="U1109" s="23"/>
    </row>
    <row r="1110" spans="1:21" ht="15" thickBot="1" x14ac:dyDescent="0.35">
      <c r="A1110" s="26" t="str">
        <f t="shared" si="206"/>
        <v>NiN-3.0-V-A-M-KM-GE-W-TK-W</v>
      </c>
      <c r="B1110" s="27" t="str">
        <f t="shared" si="207"/>
        <v>KM-TK</v>
      </c>
      <c r="C1110" s="30" t="s">
        <v>7</v>
      </c>
      <c r="D1110" s="32" t="s">
        <v>14</v>
      </c>
      <c r="E1110" s="30" t="s">
        <v>0</v>
      </c>
      <c r="F1110" s="35" t="s">
        <v>8</v>
      </c>
      <c r="G1110" s="35" t="s">
        <v>55</v>
      </c>
      <c r="H1110" s="35" t="s">
        <v>4095</v>
      </c>
      <c r="I1110" s="35" t="s">
        <v>75</v>
      </c>
      <c r="J1110" s="37" t="s">
        <v>13</v>
      </c>
      <c r="K1110" s="37"/>
      <c r="L1110" s="37" t="s">
        <v>5753</v>
      </c>
      <c r="M1110" s="37" t="s">
        <v>5912</v>
      </c>
      <c r="N1110" s="37" t="s">
        <v>13</v>
      </c>
      <c r="O1110" s="37" t="s">
        <v>5584</v>
      </c>
      <c r="P1110" s="37" t="s">
        <v>13</v>
      </c>
      <c r="Q1110" s="91"/>
      <c r="R1110" s="95"/>
      <c r="S1110" s="42" t="s">
        <v>5914</v>
      </c>
      <c r="T1110" s="42" t="s">
        <v>16</v>
      </c>
      <c r="U1110" s="23"/>
    </row>
    <row r="1111" spans="1:21" s="58" customFormat="1" x14ac:dyDescent="0.3">
      <c r="A1111" s="52" t="s">
        <v>1356</v>
      </c>
      <c r="B1111" s="53"/>
      <c r="C1111" s="53"/>
      <c r="D1111" s="54"/>
      <c r="E1111" s="53"/>
      <c r="F1111" s="53"/>
      <c r="G1111" s="53"/>
      <c r="H1111" s="53"/>
      <c r="I1111" s="53"/>
      <c r="J1111" s="53"/>
      <c r="K1111" s="53"/>
      <c r="L1111" s="53"/>
      <c r="M1111" s="55"/>
      <c r="N1111" s="55"/>
      <c r="O1111" s="55"/>
      <c r="P1111" s="55"/>
      <c r="Q1111" s="55"/>
      <c r="R1111" s="55"/>
      <c r="S1111" s="53"/>
      <c r="T1111" s="53"/>
      <c r="U1111" s="57"/>
    </row>
    <row r="1112" spans="1:21" x14ac:dyDescent="0.3">
      <c r="A1112" s="26" t="str">
        <f t="shared" ref="A1112:A1118" si="208">_xlfn.CONCAT(C1112,"-",D1112,"-",E1112,"-",F1112,"-",G1112,"-",H1112,"-",I1112,"-",J1112,"-",L1112,"-",P1112)</f>
        <v>NiN-3.0-V-B-N-SA-FK-W-FS-W</v>
      </c>
      <c r="B1112" s="27" t="str">
        <f>_xlfn.CONCAT(H1112,"-",L1112)</f>
        <v>SA-FS</v>
      </c>
      <c r="C1112" s="30" t="s">
        <v>7</v>
      </c>
      <c r="D1112" s="32" t="s">
        <v>14</v>
      </c>
      <c r="E1112" s="30" t="s">
        <v>0</v>
      </c>
      <c r="F1112" s="35" t="s">
        <v>36</v>
      </c>
      <c r="G1112" s="35" t="s">
        <v>9</v>
      </c>
      <c r="H1112" s="35" t="s">
        <v>475</v>
      </c>
      <c r="I1112" s="35" t="s">
        <v>56</v>
      </c>
      <c r="J1112" s="37" t="s">
        <v>13</v>
      </c>
      <c r="K1112" s="37"/>
      <c r="L1112" s="37" t="s">
        <v>1357</v>
      </c>
      <c r="M1112" s="37" t="s">
        <v>1358</v>
      </c>
      <c r="N1112" s="37" t="s">
        <v>13</v>
      </c>
      <c r="O1112" s="37" t="s">
        <v>603</v>
      </c>
      <c r="P1112" s="37" t="s">
        <v>13</v>
      </c>
      <c r="Q1112" s="91"/>
      <c r="R1112" s="95" t="s">
        <v>6112</v>
      </c>
      <c r="S1112" s="42"/>
      <c r="T1112" s="42"/>
      <c r="U1112" s="23" t="s">
        <v>1359</v>
      </c>
    </row>
    <row r="1113" spans="1:21" x14ac:dyDescent="0.3">
      <c r="A1113" s="4" t="str">
        <f t="shared" si="208"/>
        <v>NiN-3.0-V-B-N-SA-FK-W-FS-0</v>
      </c>
      <c r="B1113" s="67" t="str">
        <f>_xlfn.CONCAT(H1113,"-",L1113,"_",P1113)</f>
        <v>SA-FS_0</v>
      </c>
      <c r="C1113" s="8" t="s">
        <v>7</v>
      </c>
      <c r="D1113" s="9" t="s">
        <v>14</v>
      </c>
      <c r="E1113" s="8" t="s">
        <v>0</v>
      </c>
      <c r="F1113" s="11" t="s">
        <v>36</v>
      </c>
      <c r="G1113" s="11" t="s">
        <v>9</v>
      </c>
      <c r="H1113" s="11" t="s">
        <v>475</v>
      </c>
      <c r="I1113" s="11" t="s">
        <v>56</v>
      </c>
      <c r="J1113" s="13" t="s">
        <v>13</v>
      </c>
      <c r="L1113" s="13" t="s">
        <v>1357</v>
      </c>
      <c r="M1113" s="13" t="s">
        <v>1358</v>
      </c>
      <c r="N1113" s="13" t="s">
        <v>13</v>
      </c>
      <c r="O1113" s="13" t="s">
        <v>603</v>
      </c>
      <c r="P1113" s="13">
        <v>0</v>
      </c>
      <c r="Q1113" s="13" t="s">
        <v>1360</v>
      </c>
      <c r="R1113" s="13" t="s">
        <v>242</v>
      </c>
      <c r="S1113" s="18" t="s">
        <v>1361</v>
      </c>
      <c r="T1113" s="18" t="s">
        <v>16</v>
      </c>
      <c r="U1113" s="17"/>
    </row>
    <row r="1114" spans="1:21" x14ac:dyDescent="0.3">
      <c r="A1114" s="4" t="str">
        <f t="shared" si="208"/>
        <v>NiN-3.0-V-B-N-SA-FK-W-FS-A</v>
      </c>
      <c r="B1114" s="67" t="str">
        <f>_xlfn.CONCAT(H1114,"-",L1114,"_",P1114)</f>
        <v>SA-FS_A</v>
      </c>
      <c r="C1114" s="8" t="s">
        <v>7</v>
      </c>
      <c r="D1114" s="9" t="s">
        <v>14</v>
      </c>
      <c r="E1114" s="8" t="s">
        <v>0</v>
      </c>
      <c r="F1114" s="11" t="s">
        <v>36</v>
      </c>
      <c r="G1114" s="11" t="s">
        <v>9</v>
      </c>
      <c r="H1114" s="11" t="s">
        <v>475</v>
      </c>
      <c r="I1114" s="11" t="s">
        <v>56</v>
      </c>
      <c r="J1114" s="13" t="s">
        <v>13</v>
      </c>
      <c r="L1114" s="13" t="s">
        <v>1357</v>
      </c>
      <c r="M1114" s="13" t="s">
        <v>1358</v>
      </c>
      <c r="N1114" s="13" t="s">
        <v>13</v>
      </c>
      <c r="O1114" s="13" t="s">
        <v>603</v>
      </c>
      <c r="P1114" s="13" t="s">
        <v>8</v>
      </c>
      <c r="Q1114" s="13" t="s">
        <v>1362</v>
      </c>
      <c r="R1114" s="13" t="s">
        <v>242</v>
      </c>
      <c r="S1114" s="18" t="s">
        <v>1365</v>
      </c>
      <c r="T1114" s="18" t="s">
        <v>16</v>
      </c>
      <c r="U1114" s="17"/>
    </row>
    <row r="1115" spans="1:21" x14ac:dyDescent="0.3">
      <c r="A1115" s="4" t="str">
        <f t="shared" si="208"/>
        <v>NiN-3.0-V-B-N-SA-FK-W-FS-B</v>
      </c>
      <c r="B1115" s="67" t="str">
        <f>_xlfn.CONCAT(H1115,"-",L1115,"_",P1115)</f>
        <v>SA-FS_B</v>
      </c>
      <c r="C1115" s="8" t="s">
        <v>7</v>
      </c>
      <c r="D1115" s="9" t="s">
        <v>14</v>
      </c>
      <c r="E1115" s="8" t="s">
        <v>0</v>
      </c>
      <c r="F1115" s="11" t="s">
        <v>36</v>
      </c>
      <c r="G1115" s="11" t="s">
        <v>9</v>
      </c>
      <c r="H1115" s="11" t="s">
        <v>475</v>
      </c>
      <c r="I1115" s="11" t="s">
        <v>56</v>
      </c>
      <c r="J1115" s="13" t="s">
        <v>13</v>
      </c>
      <c r="L1115" s="13" t="s">
        <v>1357</v>
      </c>
      <c r="M1115" s="13" t="s">
        <v>1358</v>
      </c>
      <c r="N1115" s="13" t="s">
        <v>13</v>
      </c>
      <c r="O1115" s="13" t="s">
        <v>603</v>
      </c>
      <c r="P1115" s="13" t="s">
        <v>36</v>
      </c>
      <c r="Q1115" s="13" t="s">
        <v>1363</v>
      </c>
      <c r="R1115" s="13" t="s">
        <v>242</v>
      </c>
      <c r="S1115" s="18" t="s">
        <v>1366</v>
      </c>
      <c r="T1115" s="18" t="s">
        <v>16</v>
      </c>
      <c r="U1115" s="17"/>
    </row>
    <row r="1116" spans="1:21" x14ac:dyDescent="0.3">
      <c r="A1116" s="4" t="str">
        <f t="shared" si="208"/>
        <v>NiN-3.0-V-B-N-SA-FK-W-FS-C</v>
      </c>
      <c r="B1116" s="67" t="str">
        <f>_xlfn.CONCAT(H1116,"-",L1116,"_",P1116)</f>
        <v>SA-FS_C</v>
      </c>
      <c r="C1116" s="8" t="s">
        <v>7</v>
      </c>
      <c r="D1116" s="9" t="s">
        <v>14</v>
      </c>
      <c r="E1116" s="8" t="s">
        <v>0</v>
      </c>
      <c r="F1116" s="11" t="s">
        <v>36</v>
      </c>
      <c r="G1116" s="11" t="s">
        <v>9</v>
      </c>
      <c r="H1116" s="11" t="s">
        <v>475</v>
      </c>
      <c r="I1116" s="11" t="s">
        <v>56</v>
      </c>
      <c r="J1116" s="13" t="s">
        <v>13</v>
      </c>
      <c r="L1116" s="13" t="s">
        <v>1357</v>
      </c>
      <c r="M1116" s="13" t="s">
        <v>1358</v>
      </c>
      <c r="N1116" s="13" t="s">
        <v>13</v>
      </c>
      <c r="O1116" s="13" t="s">
        <v>603</v>
      </c>
      <c r="P1116" s="13" t="s">
        <v>32</v>
      </c>
      <c r="Q1116" s="13" t="s">
        <v>1364</v>
      </c>
      <c r="R1116" s="13" t="s">
        <v>242</v>
      </c>
      <c r="S1116" s="18" t="s">
        <v>1367</v>
      </c>
      <c r="T1116" s="18" t="s">
        <v>16</v>
      </c>
      <c r="U1116" s="17"/>
    </row>
    <row r="1117" spans="1:21" x14ac:dyDescent="0.3">
      <c r="A1117" s="26" t="str">
        <f t="shared" si="208"/>
        <v>NiN-3.0-V-B-N-SA-FE-AR-AD-W</v>
      </c>
      <c r="B1117" s="27" t="str">
        <f>_xlfn.CONCAT(H1117,"-",J1117,"-",L1117,"-",O1117)</f>
        <v>SA-AR-AD-SI</v>
      </c>
      <c r="C1117" s="30" t="s">
        <v>7</v>
      </c>
      <c r="D1117" s="32" t="s">
        <v>14</v>
      </c>
      <c r="E1117" s="30" t="s">
        <v>0</v>
      </c>
      <c r="F1117" s="35" t="s">
        <v>36</v>
      </c>
      <c r="G1117" s="35" t="s">
        <v>9</v>
      </c>
      <c r="H1117" s="35" t="s">
        <v>475</v>
      </c>
      <c r="I1117" s="35" t="s">
        <v>64</v>
      </c>
      <c r="J1117" s="37" t="s">
        <v>95</v>
      </c>
      <c r="K1117" s="37" t="s">
        <v>96</v>
      </c>
      <c r="L1117" s="37" t="s">
        <v>102</v>
      </c>
      <c r="M1117" s="37" t="s">
        <v>5968</v>
      </c>
      <c r="N1117" s="37" t="s">
        <v>13</v>
      </c>
      <c r="O1117" s="37" t="s">
        <v>603</v>
      </c>
      <c r="P1117" s="37" t="s">
        <v>13</v>
      </c>
      <c r="Q1117" s="37"/>
      <c r="R1117" s="37" t="s">
        <v>6010</v>
      </c>
      <c r="S1117" s="42" t="s">
        <v>103</v>
      </c>
      <c r="T1117" s="42" t="s">
        <v>16</v>
      </c>
      <c r="U1117" s="92"/>
    </row>
    <row r="1118" spans="1:21" x14ac:dyDescent="0.3">
      <c r="A1118" s="4" t="str">
        <f t="shared" si="208"/>
        <v>NiN-3.0-V-B-N-SA-FE-AR-AD-0</v>
      </c>
      <c r="B1118" s="67" t="str">
        <f>_xlfn.CONCAT(H1118,"-",J1118,"-",L1118,"-",P1118)</f>
        <v>SA-AR-AD-0</v>
      </c>
      <c r="C1118" s="8" t="s">
        <v>7</v>
      </c>
      <c r="D1118" s="9" t="s">
        <v>14</v>
      </c>
      <c r="E1118" s="8" t="s">
        <v>0</v>
      </c>
      <c r="F1118" s="11" t="s">
        <v>36</v>
      </c>
      <c r="G1118" s="11" t="s">
        <v>9</v>
      </c>
      <c r="H1118" s="11" t="s">
        <v>475</v>
      </c>
      <c r="I1118" s="11" t="s">
        <v>64</v>
      </c>
      <c r="J1118" s="13" t="s">
        <v>95</v>
      </c>
      <c r="K1118" s="13" t="s">
        <v>96</v>
      </c>
      <c r="L1118" s="13" t="s">
        <v>102</v>
      </c>
      <c r="M1118" s="13" t="s">
        <v>5968</v>
      </c>
      <c r="N1118" s="13" t="s">
        <v>13</v>
      </c>
      <c r="O1118" s="13" t="s">
        <v>603</v>
      </c>
      <c r="P1118" s="13">
        <v>0</v>
      </c>
      <c r="Q1118" s="13" t="s">
        <v>5983</v>
      </c>
      <c r="S1118" s="18" t="s">
        <v>6011</v>
      </c>
      <c r="T1118" s="42" t="s">
        <v>16</v>
      </c>
      <c r="U1118" s="92"/>
    </row>
    <row r="1119" spans="1:21" x14ac:dyDescent="0.3">
      <c r="A1119" s="4" t="str">
        <f t="shared" ref="A1119:A1144" si="209">_xlfn.CONCAT(C1119,"-",D1119,"-",E1119,"-",F1119,"-",G1119,"-",H1119,"-",I1119,"-",J1119,"-",L1119,"-",P1119)</f>
        <v>NiN-3.0-V-B-N-SA-FE-AR-AD-B2</v>
      </c>
      <c r="B1119" s="67" t="str">
        <f t="shared" ref="B1119:B1144" si="210">_xlfn.CONCAT(H1119,"-",J1119,"-",L1119,"-",P1119)</f>
        <v>SA-AR-AD-B2</v>
      </c>
      <c r="C1119" s="8" t="s">
        <v>7</v>
      </c>
      <c r="D1119" s="9" t="s">
        <v>14</v>
      </c>
      <c r="E1119" s="8" t="s">
        <v>0</v>
      </c>
      <c r="F1119" s="11" t="s">
        <v>36</v>
      </c>
      <c r="G1119" s="11" t="s">
        <v>9</v>
      </c>
      <c r="H1119" s="11" t="s">
        <v>475</v>
      </c>
      <c r="I1119" s="11" t="s">
        <v>64</v>
      </c>
      <c r="J1119" s="13" t="s">
        <v>95</v>
      </c>
      <c r="K1119" s="13" t="s">
        <v>96</v>
      </c>
      <c r="L1119" s="13" t="s">
        <v>102</v>
      </c>
      <c r="M1119" s="13" t="s">
        <v>5968</v>
      </c>
      <c r="N1119" s="13" t="s">
        <v>13</v>
      </c>
      <c r="O1119" s="13" t="s">
        <v>603</v>
      </c>
      <c r="P1119" s="13" t="s">
        <v>5969</v>
      </c>
      <c r="Q1119" s="13" t="s">
        <v>5984</v>
      </c>
      <c r="S1119" s="18" t="s">
        <v>6012</v>
      </c>
      <c r="T1119" s="42" t="s">
        <v>16</v>
      </c>
      <c r="U1119" s="92"/>
    </row>
    <row r="1120" spans="1:21" x14ac:dyDescent="0.3">
      <c r="A1120" s="4" t="str">
        <f t="shared" si="209"/>
        <v>NiN-3.0-V-B-N-SA-FE-AR-AD-B2E</v>
      </c>
      <c r="B1120" s="67" t="str">
        <f t="shared" si="210"/>
        <v>SA-AR-AD-B2E</v>
      </c>
      <c r="C1120" s="8" t="s">
        <v>7</v>
      </c>
      <c r="D1120" s="9" t="s">
        <v>14</v>
      </c>
      <c r="E1120" s="8" t="s">
        <v>0</v>
      </c>
      <c r="F1120" s="11" t="s">
        <v>36</v>
      </c>
      <c r="G1120" s="11" t="s">
        <v>9</v>
      </c>
      <c r="H1120" s="11" t="s">
        <v>475</v>
      </c>
      <c r="I1120" s="11" t="s">
        <v>64</v>
      </c>
      <c r="J1120" s="13" t="s">
        <v>95</v>
      </c>
      <c r="K1120" s="13" t="s">
        <v>96</v>
      </c>
      <c r="L1120" s="13" t="s">
        <v>102</v>
      </c>
      <c r="M1120" s="13" t="s">
        <v>5968</v>
      </c>
      <c r="N1120" s="13" t="s">
        <v>13</v>
      </c>
      <c r="O1120" s="13" t="s">
        <v>603</v>
      </c>
      <c r="P1120" s="13" t="s">
        <v>5970</v>
      </c>
      <c r="Q1120" s="13" t="s">
        <v>5985</v>
      </c>
      <c r="S1120" s="18" t="s">
        <v>6013</v>
      </c>
      <c r="T1120" s="42" t="s">
        <v>16</v>
      </c>
      <c r="U1120" s="92"/>
    </row>
    <row r="1121" spans="1:21" x14ac:dyDescent="0.3">
      <c r="A1121" s="4" t="str">
        <f t="shared" si="209"/>
        <v>NiN-3.0-V-B-N-SA-FE-AR-AD-B2L</v>
      </c>
      <c r="B1121" s="67" t="str">
        <f t="shared" si="210"/>
        <v>SA-AR-AD-B2L</v>
      </c>
      <c r="C1121" s="8" t="s">
        <v>7</v>
      </c>
      <c r="D1121" s="9" t="s">
        <v>14</v>
      </c>
      <c r="E1121" s="8" t="s">
        <v>0</v>
      </c>
      <c r="F1121" s="11" t="s">
        <v>36</v>
      </c>
      <c r="G1121" s="11" t="s">
        <v>9</v>
      </c>
      <c r="H1121" s="11" t="s">
        <v>475</v>
      </c>
      <c r="I1121" s="11" t="s">
        <v>64</v>
      </c>
      <c r="J1121" s="13" t="s">
        <v>95</v>
      </c>
      <c r="K1121" s="13" t="s">
        <v>96</v>
      </c>
      <c r="L1121" s="13" t="s">
        <v>102</v>
      </c>
      <c r="M1121" s="13" t="s">
        <v>5968</v>
      </c>
      <c r="N1121" s="13" t="s">
        <v>13</v>
      </c>
      <c r="O1121" s="13" t="s">
        <v>603</v>
      </c>
      <c r="P1121" s="13" t="s">
        <v>5971</v>
      </c>
      <c r="Q1121" s="13" t="s">
        <v>5986</v>
      </c>
      <c r="S1121" s="18" t="s">
        <v>6014</v>
      </c>
      <c r="T1121" s="42" t="s">
        <v>16</v>
      </c>
      <c r="U1121" s="92"/>
    </row>
    <row r="1122" spans="1:21" x14ac:dyDescent="0.3">
      <c r="A1122" s="4" t="str">
        <f t="shared" si="209"/>
        <v>NiN-3.0-V-B-N-SA-FE-AR-AD-B2V</v>
      </c>
      <c r="B1122" s="67" t="str">
        <f t="shared" si="210"/>
        <v>SA-AR-AD-B2V</v>
      </c>
      <c r="C1122" s="8" t="s">
        <v>7</v>
      </c>
      <c r="D1122" s="9" t="s">
        <v>14</v>
      </c>
      <c r="E1122" s="8" t="s">
        <v>0</v>
      </c>
      <c r="F1122" s="11" t="s">
        <v>36</v>
      </c>
      <c r="G1122" s="11" t="s">
        <v>9</v>
      </c>
      <c r="H1122" s="11" t="s">
        <v>475</v>
      </c>
      <c r="I1122" s="11" t="s">
        <v>64</v>
      </c>
      <c r="J1122" s="13" t="s">
        <v>95</v>
      </c>
      <c r="K1122" s="13" t="s">
        <v>96</v>
      </c>
      <c r="L1122" s="13" t="s">
        <v>102</v>
      </c>
      <c r="M1122" s="13" t="s">
        <v>5968</v>
      </c>
      <c r="N1122" s="13" t="s">
        <v>13</v>
      </c>
      <c r="O1122" s="13" t="s">
        <v>603</v>
      </c>
      <c r="P1122" s="13" t="s">
        <v>5972</v>
      </c>
      <c r="Q1122" s="13" t="s">
        <v>5987</v>
      </c>
      <c r="S1122" s="18" t="s">
        <v>6015</v>
      </c>
      <c r="T1122" s="42" t="s">
        <v>16</v>
      </c>
      <c r="U1122" s="92"/>
    </row>
    <row r="1123" spans="1:21" x14ac:dyDescent="0.3">
      <c r="A1123" s="4" t="str">
        <f t="shared" si="209"/>
        <v>NiN-3.0-V-B-N-SA-FE-AR-AD-BE</v>
      </c>
      <c r="B1123" s="67" t="str">
        <f t="shared" si="210"/>
        <v>SA-AR-AD-BE</v>
      </c>
      <c r="C1123" s="8" t="s">
        <v>7</v>
      </c>
      <c r="D1123" s="9" t="s">
        <v>14</v>
      </c>
      <c r="E1123" s="8" t="s">
        <v>0</v>
      </c>
      <c r="F1123" s="11" t="s">
        <v>36</v>
      </c>
      <c r="G1123" s="11" t="s">
        <v>9</v>
      </c>
      <c r="H1123" s="11" t="s">
        <v>475</v>
      </c>
      <c r="I1123" s="11" t="s">
        <v>64</v>
      </c>
      <c r="J1123" s="13" t="s">
        <v>95</v>
      </c>
      <c r="K1123" s="13" t="s">
        <v>96</v>
      </c>
      <c r="L1123" s="13" t="s">
        <v>102</v>
      </c>
      <c r="M1123" s="13" t="s">
        <v>5968</v>
      </c>
      <c r="N1123" s="13" t="s">
        <v>13</v>
      </c>
      <c r="O1123" s="13" t="s">
        <v>603</v>
      </c>
      <c r="P1123" s="13" t="s">
        <v>1519</v>
      </c>
      <c r="Q1123" s="13" t="s">
        <v>5988</v>
      </c>
      <c r="S1123" s="18" t="s">
        <v>6016</v>
      </c>
      <c r="T1123" s="42" t="s">
        <v>16</v>
      </c>
      <c r="U1123" s="92"/>
    </row>
    <row r="1124" spans="1:21" x14ac:dyDescent="0.3">
      <c r="A1124" s="4" t="str">
        <f t="shared" si="209"/>
        <v>NiN-3.0-V-B-N-SA-FE-AR-AD-BL</v>
      </c>
      <c r="B1124" s="67" t="str">
        <f t="shared" si="210"/>
        <v>SA-AR-AD-BL</v>
      </c>
      <c r="C1124" s="8" t="s">
        <v>7</v>
      </c>
      <c r="D1124" s="9" t="s">
        <v>14</v>
      </c>
      <c r="E1124" s="8" t="s">
        <v>0</v>
      </c>
      <c r="F1124" s="11" t="s">
        <v>36</v>
      </c>
      <c r="G1124" s="11" t="s">
        <v>9</v>
      </c>
      <c r="H1124" s="11" t="s">
        <v>475</v>
      </c>
      <c r="I1124" s="11" t="s">
        <v>64</v>
      </c>
      <c r="J1124" s="13" t="s">
        <v>95</v>
      </c>
      <c r="K1124" s="13" t="s">
        <v>96</v>
      </c>
      <c r="L1124" s="13" t="s">
        <v>102</v>
      </c>
      <c r="M1124" s="13" t="s">
        <v>5968</v>
      </c>
      <c r="N1124" s="13" t="s">
        <v>13</v>
      </c>
      <c r="O1124" s="13" t="s">
        <v>603</v>
      </c>
      <c r="P1124" s="13" t="s">
        <v>5398</v>
      </c>
      <c r="Q1124" s="13" t="s">
        <v>5989</v>
      </c>
      <c r="S1124" s="18" t="s">
        <v>6017</v>
      </c>
      <c r="T1124" s="42" t="s">
        <v>16</v>
      </c>
      <c r="U1124" s="92"/>
    </row>
    <row r="1125" spans="1:21" x14ac:dyDescent="0.3">
      <c r="A1125" s="4" t="str">
        <f t="shared" si="209"/>
        <v>NiN-3.0-V-B-N-SA-FE-AR-AD-BV</v>
      </c>
      <c r="B1125" s="67" t="str">
        <f t="shared" si="210"/>
        <v>SA-AR-AD-BV</v>
      </c>
      <c r="C1125" s="8" t="s">
        <v>7</v>
      </c>
      <c r="D1125" s="9" t="s">
        <v>14</v>
      </c>
      <c r="E1125" s="8" t="s">
        <v>0</v>
      </c>
      <c r="F1125" s="11" t="s">
        <v>36</v>
      </c>
      <c r="G1125" s="11" t="s">
        <v>9</v>
      </c>
      <c r="H1125" s="11" t="s">
        <v>475</v>
      </c>
      <c r="I1125" s="11" t="s">
        <v>64</v>
      </c>
      <c r="J1125" s="13" t="s">
        <v>95</v>
      </c>
      <c r="K1125" s="13" t="s">
        <v>96</v>
      </c>
      <c r="L1125" s="13" t="s">
        <v>102</v>
      </c>
      <c r="M1125" s="13" t="s">
        <v>5968</v>
      </c>
      <c r="N1125" s="13" t="s">
        <v>13</v>
      </c>
      <c r="O1125" s="13" t="s">
        <v>603</v>
      </c>
      <c r="P1125" s="13" t="s">
        <v>5931</v>
      </c>
      <c r="Q1125" s="13" t="s">
        <v>5990</v>
      </c>
      <c r="S1125" s="18" t="s">
        <v>6018</v>
      </c>
      <c r="T1125" s="42" t="s">
        <v>16</v>
      </c>
      <c r="U1125" s="92"/>
    </row>
    <row r="1126" spans="1:21" x14ac:dyDescent="0.3">
      <c r="A1126" s="4" t="str">
        <f t="shared" si="209"/>
        <v>NiN-3.0-V-B-N-SA-FE-AR-AD-B</v>
      </c>
      <c r="B1126" s="67" t="str">
        <f t="shared" si="210"/>
        <v>SA-AR-AD-B</v>
      </c>
      <c r="C1126" s="8" t="s">
        <v>7</v>
      </c>
      <c r="D1126" s="9" t="s">
        <v>14</v>
      </c>
      <c r="E1126" s="8" t="s">
        <v>0</v>
      </c>
      <c r="F1126" s="11" t="s">
        <v>36</v>
      </c>
      <c r="G1126" s="11" t="s">
        <v>9</v>
      </c>
      <c r="H1126" s="11" t="s">
        <v>475</v>
      </c>
      <c r="I1126" s="11" t="s">
        <v>64</v>
      </c>
      <c r="J1126" s="13" t="s">
        <v>95</v>
      </c>
      <c r="K1126" s="13" t="s">
        <v>96</v>
      </c>
      <c r="L1126" s="13" t="s">
        <v>102</v>
      </c>
      <c r="M1126" s="13" t="s">
        <v>5968</v>
      </c>
      <c r="N1126" s="13" t="s">
        <v>13</v>
      </c>
      <c r="O1126" s="13" t="s">
        <v>603</v>
      </c>
      <c r="P1126" s="13" t="s">
        <v>36</v>
      </c>
      <c r="Q1126" s="13" t="s">
        <v>5991</v>
      </c>
      <c r="S1126" s="18" t="s">
        <v>6019</v>
      </c>
      <c r="T1126" s="42" t="s">
        <v>16</v>
      </c>
      <c r="U1126" s="92"/>
    </row>
    <row r="1127" spans="1:21" x14ac:dyDescent="0.3">
      <c r="A1127" s="4" t="str">
        <f t="shared" si="209"/>
        <v>NiN-3.0-V-B-N-SA-FE-AR-AD-E2</v>
      </c>
      <c r="B1127" s="67" t="str">
        <f t="shared" si="210"/>
        <v>SA-AR-AD-E2</v>
      </c>
      <c r="C1127" s="8" t="s">
        <v>7</v>
      </c>
      <c r="D1127" s="9" t="s">
        <v>14</v>
      </c>
      <c r="E1127" s="8" t="s">
        <v>0</v>
      </c>
      <c r="F1127" s="11" t="s">
        <v>36</v>
      </c>
      <c r="G1127" s="11" t="s">
        <v>9</v>
      </c>
      <c r="H1127" s="11" t="s">
        <v>475</v>
      </c>
      <c r="I1127" s="11" t="s">
        <v>64</v>
      </c>
      <c r="J1127" s="13" t="s">
        <v>95</v>
      </c>
      <c r="K1127" s="13" t="s">
        <v>96</v>
      </c>
      <c r="L1127" s="13" t="s">
        <v>102</v>
      </c>
      <c r="M1127" s="13" t="s">
        <v>5968</v>
      </c>
      <c r="N1127" s="13" t="s">
        <v>13</v>
      </c>
      <c r="O1127" s="13" t="s">
        <v>603</v>
      </c>
      <c r="P1127" s="13" t="s">
        <v>5973</v>
      </c>
      <c r="Q1127" s="13" t="s">
        <v>5992</v>
      </c>
      <c r="S1127" s="18" t="s">
        <v>6020</v>
      </c>
      <c r="T1127" s="42" t="s">
        <v>16</v>
      </c>
      <c r="U1127" s="92"/>
    </row>
    <row r="1128" spans="1:21" x14ac:dyDescent="0.3">
      <c r="A1128" s="4" t="str">
        <f t="shared" si="209"/>
        <v>NiN-3.0-V-B-N-SA-FE-AR-AD-E2B</v>
      </c>
      <c r="B1128" s="67" t="str">
        <f t="shared" si="210"/>
        <v>SA-AR-AD-E2B</v>
      </c>
      <c r="C1128" s="8" t="s">
        <v>7</v>
      </c>
      <c r="D1128" s="9" t="s">
        <v>14</v>
      </c>
      <c r="E1128" s="8" t="s">
        <v>0</v>
      </c>
      <c r="F1128" s="11" t="s">
        <v>36</v>
      </c>
      <c r="G1128" s="11" t="s">
        <v>9</v>
      </c>
      <c r="H1128" s="11" t="s">
        <v>475</v>
      </c>
      <c r="I1128" s="11" t="s">
        <v>64</v>
      </c>
      <c r="J1128" s="13" t="s">
        <v>95</v>
      </c>
      <c r="K1128" s="13" t="s">
        <v>96</v>
      </c>
      <c r="L1128" s="13" t="s">
        <v>102</v>
      </c>
      <c r="M1128" s="13" t="s">
        <v>5968</v>
      </c>
      <c r="N1128" s="13" t="s">
        <v>13</v>
      </c>
      <c r="O1128" s="13" t="s">
        <v>603</v>
      </c>
      <c r="P1128" s="13" t="s">
        <v>108</v>
      </c>
      <c r="Q1128" s="13" t="s">
        <v>5993</v>
      </c>
      <c r="S1128" s="18" t="s">
        <v>6021</v>
      </c>
      <c r="T1128" s="42" t="s">
        <v>16</v>
      </c>
      <c r="U1128" s="92"/>
    </row>
    <row r="1129" spans="1:21" x14ac:dyDescent="0.3">
      <c r="A1129" s="4" t="str">
        <f t="shared" si="209"/>
        <v>NiN-3.0-V-B-N-SA-FE-AR-AD-E2L</v>
      </c>
      <c r="B1129" s="67" t="str">
        <f t="shared" si="210"/>
        <v>SA-AR-AD-E2L</v>
      </c>
      <c r="C1129" s="8" t="s">
        <v>7</v>
      </c>
      <c r="D1129" s="9" t="s">
        <v>14</v>
      </c>
      <c r="E1129" s="8" t="s">
        <v>0</v>
      </c>
      <c r="F1129" s="11" t="s">
        <v>36</v>
      </c>
      <c r="G1129" s="11" t="s">
        <v>9</v>
      </c>
      <c r="H1129" s="11" t="s">
        <v>475</v>
      </c>
      <c r="I1129" s="11" t="s">
        <v>64</v>
      </c>
      <c r="J1129" s="13" t="s">
        <v>95</v>
      </c>
      <c r="K1129" s="13" t="s">
        <v>96</v>
      </c>
      <c r="L1129" s="13" t="s">
        <v>102</v>
      </c>
      <c r="M1129" s="13" t="s">
        <v>5968</v>
      </c>
      <c r="N1129" s="13" t="s">
        <v>13</v>
      </c>
      <c r="O1129" s="13" t="s">
        <v>603</v>
      </c>
      <c r="P1129" s="13" t="s">
        <v>5974</v>
      </c>
      <c r="Q1129" s="13" t="s">
        <v>5994</v>
      </c>
      <c r="S1129" s="18" t="s">
        <v>6022</v>
      </c>
      <c r="T1129" s="42" t="s">
        <v>16</v>
      </c>
      <c r="U1129" s="92"/>
    </row>
    <row r="1130" spans="1:21" x14ac:dyDescent="0.3">
      <c r="A1130" s="4" t="str">
        <f t="shared" si="209"/>
        <v>NiN-3.0-V-B-N-SA-FE-AR-AD-E2V</v>
      </c>
      <c r="B1130" s="67" t="str">
        <f t="shared" si="210"/>
        <v>SA-AR-AD-E2V</v>
      </c>
      <c r="C1130" s="8" t="s">
        <v>7</v>
      </c>
      <c r="D1130" s="9" t="s">
        <v>14</v>
      </c>
      <c r="E1130" s="8" t="s">
        <v>0</v>
      </c>
      <c r="F1130" s="11" t="s">
        <v>36</v>
      </c>
      <c r="G1130" s="11" t="s">
        <v>9</v>
      </c>
      <c r="H1130" s="11" t="s">
        <v>475</v>
      </c>
      <c r="I1130" s="11" t="s">
        <v>64</v>
      </c>
      <c r="J1130" s="13" t="s">
        <v>95</v>
      </c>
      <c r="K1130" s="13" t="s">
        <v>96</v>
      </c>
      <c r="L1130" s="13" t="s">
        <v>102</v>
      </c>
      <c r="M1130" s="13" t="s">
        <v>5968</v>
      </c>
      <c r="N1130" s="13" t="s">
        <v>13</v>
      </c>
      <c r="O1130" s="13" t="s">
        <v>603</v>
      </c>
      <c r="P1130" s="13" t="s">
        <v>5975</v>
      </c>
      <c r="Q1130" s="13" t="s">
        <v>5995</v>
      </c>
      <c r="S1130" s="18" t="s">
        <v>6023</v>
      </c>
      <c r="T1130" s="42" t="s">
        <v>16</v>
      </c>
      <c r="U1130" s="92"/>
    </row>
    <row r="1131" spans="1:21" x14ac:dyDescent="0.3">
      <c r="A1131" s="4" t="str">
        <f t="shared" si="209"/>
        <v>NiN-3.0-V-B-N-SA-FE-AR-AD-EL</v>
      </c>
      <c r="B1131" s="67" t="str">
        <f t="shared" si="210"/>
        <v>SA-AR-AD-EL</v>
      </c>
      <c r="C1131" s="8" t="s">
        <v>7</v>
      </c>
      <c r="D1131" s="9" t="s">
        <v>14</v>
      </c>
      <c r="E1131" s="8" t="s">
        <v>0</v>
      </c>
      <c r="F1131" s="11" t="s">
        <v>36</v>
      </c>
      <c r="G1131" s="11" t="s">
        <v>9</v>
      </c>
      <c r="H1131" s="11" t="s">
        <v>475</v>
      </c>
      <c r="I1131" s="11" t="s">
        <v>64</v>
      </c>
      <c r="J1131" s="13" t="s">
        <v>95</v>
      </c>
      <c r="K1131" s="13" t="s">
        <v>96</v>
      </c>
      <c r="L1131" s="13" t="s">
        <v>102</v>
      </c>
      <c r="M1131" s="13" t="s">
        <v>5968</v>
      </c>
      <c r="N1131" s="13" t="s">
        <v>13</v>
      </c>
      <c r="O1131" s="13" t="s">
        <v>603</v>
      </c>
      <c r="P1131" s="13" t="s">
        <v>76</v>
      </c>
      <c r="Q1131" s="13" t="s">
        <v>5996</v>
      </c>
      <c r="S1131" s="18" t="s">
        <v>6024</v>
      </c>
      <c r="T1131" s="42" t="s">
        <v>16</v>
      </c>
      <c r="U1131" s="92"/>
    </row>
    <row r="1132" spans="1:21" x14ac:dyDescent="0.3">
      <c r="A1132" s="4" t="str">
        <f t="shared" si="209"/>
        <v>NiN-3.0-V-B-N-SA-FE-AR-AD-EV</v>
      </c>
      <c r="B1132" s="67" t="str">
        <f t="shared" si="210"/>
        <v>SA-AR-AD-EV</v>
      </c>
      <c r="C1132" s="8" t="s">
        <v>7</v>
      </c>
      <c r="D1132" s="9" t="s">
        <v>14</v>
      </c>
      <c r="E1132" s="8" t="s">
        <v>0</v>
      </c>
      <c r="F1132" s="11" t="s">
        <v>36</v>
      </c>
      <c r="G1132" s="11" t="s">
        <v>9</v>
      </c>
      <c r="H1132" s="11" t="s">
        <v>475</v>
      </c>
      <c r="I1132" s="11" t="s">
        <v>64</v>
      </c>
      <c r="J1132" s="13" t="s">
        <v>95</v>
      </c>
      <c r="K1132" s="13" t="s">
        <v>96</v>
      </c>
      <c r="L1132" s="13" t="s">
        <v>102</v>
      </c>
      <c r="M1132" s="13" t="s">
        <v>5968</v>
      </c>
      <c r="N1132" s="13" t="s">
        <v>13</v>
      </c>
      <c r="O1132" s="13" t="s">
        <v>603</v>
      </c>
      <c r="P1132" s="13" t="s">
        <v>5976</v>
      </c>
      <c r="Q1132" s="13" t="s">
        <v>5997</v>
      </c>
      <c r="S1132" s="18" t="s">
        <v>6025</v>
      </c>
      <c r="T1132" s="42" t="s">
        <v>16</v>
      </c>
      <c r="U1132" s="92"/>
    </row>
    <row r="1133" spans="1:21" x14ac:dyDescent="0.3">
      <c r="A1133" s="4" t="str">
        <f t="shared" si="209"/>
        <v>NiN-3.0-V-B-N-SA-FE-AR-AD-E</v>
      </c>
      <c r="B1133" s="67" t="str">
        <f t="shared" si="210"/>
        <v>SA-AR-AD-E</v>
      </c>
      <c r="C1133" s="8" t="s">
        <v>7</v>
      </c>
      <c r="D1133" s="9" t="s">
        <v>14</v>
      </c>
      <c r="E1133" s="8" t="s">
        <v>0</v>
      </c>
      <c r="F1133" s="11" t="s">
        <v>36</v>
      </c>
      <c r="G1133" s="11" t="s">
        <v>9</v>
      </c>
      <c r="H1133" s="11" t="s">
        <v>475</v>
      </c>
      <c r="I1133" s="11" t="s">
        <v>64</v>
      </c>
      <c r="J1133" s="13" t="s">
        <v>95</v>
      </c>
      <c r="K1133" s="13" t="s">
        <v>96</v>
      </c>
      <c r="L1133" s="13" t="s">
        <v>102</v>
      </c>
      <c r="M1133" s="13" t="s">
        <v>5968</v>
      </c>
      <c r="N1133" s="13" t="s">
        <v>13</v>
      </c>
      <c r="O1133" s="13" t="s">
        <v>603</v>
      </c>
      <c r="P1133" s="13" t="s">
        <v>138</v>
      </c>
      <c r="Q1133" s="13" t="s">
        <v>5998</v>
      </c>
      <c r="S1133" s="18" t="s">
        <v>6026</v>
      </c>
      <c r="T1133" s="42" t="s">
        <v>16</v>
      </c>
      <c r="U1133" s="92"/>
    </row>
    <row r="1134" spans="1:21" x14ac:dyDescent="0.3">
      <c r="A1134" s="4" t="str">
        <f t="shared" si="209"/>
        <v>NiN-3.0-V-B-N-SA-FE-AR-AD-L2</v>
      </c>
      <c r="B1134" s="67" t="str">
        <f t="shared" si="210"/>
        <v>SA-AR-AD-L2</v>
      </c>
      <c r="C1134" s="8" t="s">
        <v>7</v>
      </c>
      <c r="D1134" s="9" t="s">
        <v>14</v>
      </c>
      <c r="E1134" s="8" t="s">
        <v>0</v>
      </c>
      <c r="F1134" s="11" t="s">
        <v>36</v>
      </c>
      <c r="G1134" s="11" t="s">
        <v>9</v>
      </c>
      <c r="H1134" s="11" t="s">
        <v>475</v>
      </c>
      <c r="I1134" s="11" t="s">
        <v>64</v>
      </c>
      <c r="J1134" s="13" t="s">
        <v>95</v>
      </c>
      <c r="K1134" s="13" t="s">
        <v>96</v>
      </c>
      <c r="L1134" s="13" t="s">
        <v>102</v>
      </c>
      <c r="M1134" s="13" t="s">
        <v>5968</v>
      </c>
      <c r="N1134" s="13" t="s">
        <v>13</v>
      </c>
      <c r="O1134" s="13" t="s">
        <v>603</v>
      </c>
      <c r="P1134" s="13" t="s">
        <v>1810</v>
      </c>
      <c r="Q1134" s="13" t="s">
        <v>5999</v>
      </c>
      <c r="S1134" s="18" t="s">
        <v>6027</v>
      </c>
      <c r="T1134" s="42" t="s">
        <v>16</v>
      </c>
      <c r="U1134" s="92"/>
    </row>
    <row r="1135" spans="1:21" x14ac:dyDescent="0.3">
      <c r="A1135" s="4" t="str">
        <f t="shared" si="209"/>
        <v>NiN-3.0-V-B-N-SA-FE-AR-AD-L2B</v>
      </c>
      <c r="B1135" s="67" t="str">
        <f t="shared" si="210"/>
        <v>SA-AR-AD-L2B</v>
      </c>
      <c r="C1135" s="8" t="s">
        <v>7</v>
      </c>
      <c r="D1135" s="9" t="s">
        <v>14</v>
      </c>
      <c r="E1135" s="8" t="s">
        <v>0</v>
      </c>
      <c r="F1135" s="11" t="s">
        <v>36</v>
      </c>
      <c r="G1135" s="11" t="s">
        <v>9</v>
      </c>
      <c r="H1135" s="11" t="s">
        <v>475</v>
      </c>
      <c r="I1135" s="11" t="s">
        <v>64</v>
      </c>
      <c r="J1135" s="13" t="s">
        <v>95</v>
      </c>
      <c r="K1135" s="13" t="s">
        <v>96</v>
      </c>
      <c r="L1135" s="13" t="s">
        <v>102</v>
      </c>
      <c r="M1135" s="13" t="s">
        <v>5968</v>
      </c>
      <c r="N1135" s="13" t="s">
        <v>13</v>
      </c>
      <c r="O1135" s="13" t="s">
        <v>603</v>
      </c>
      <c r="P1135" s="13" t="s">
        <v>5977</v>
      </c>
      <c r="Q1135" s="13" t="s">
        <v>6000</v>
      </c>
      <c r="S1135" s="18" t="s">
        <v>6028</v>
      </c>
      <c r="T1135" s="42" t="s">
        <v>16</v>
      </c>
      <c r="U1135" s="92"/>
    </row>
    <row r="1136" spans="1:21" x14ac:dyDescent="0.3">
      <c r="A1136" s="4" t="str">
        <f t="shared" si="209"/>
        <v>NiN-3.0-V-B-N-SA-FE-AR-AD-L2E</v>
      </c>
      <c r="B1136" s="67" t="str">
        <f t="shared" si="210"/>
        <v>SA-AR-AD-L2E</v>
      </c>
      <c r="C1136" s="8" t="s">
        <v>7</v>
      </c>
      <c r="D1136" s="9" t="s">
        <v>14</v>
      </c>
      <c r="E1136" s="8" t="s">
        <v>0</v>
      </c>
      <c r="F1136" s="11" t="s">
        <v>36</v>
      </c>
      <c r="G1136" s="11" t="s">
        <v>9</v>
      </c>
      <c r="H1136" s="11" t="s">
        <v>475</v>
      </c>
      <c r="I1136" s="11" t="s">
        <v>64</v>
      </c>
      <c r="J1136" s="13" t="s">
        <v>95</v>
      </c>
      <c r="K1136" s="13" t="s">
        <v>96</v>
      </c>
      <c r="L1136" s="13" t="s">
        <v>102</v>
      </c>
      <c r="M1136" s="13" t="s">
        <v>5968</v>
      </c>
      <c r="N1136" s="13" t="s">
        <v>13</v>
      </c>
      <c r="O1136" s="13" t="s">
        <v>603</v>
      </c>
      <c r="P1136" s="13" t="s">
        <v>5978</v>
      </c>
      <c r="Q1136" s="13" t="s">
        <v>6001</v>
      </c>
      <c r="S1136" s="18" t="s">
        <v>6029</v>
      </c>
      <c r="T1136" s="42" t="s">
        <v>16</v>
      </c>
      <c r="U1136" s="92"/>
    </row>
    <row r="1137" spans="1:21" x14ac:dyDescent="0.3">
      <c r="A1137" s="4" t="str">
        <f t="shared" si="209"/>
        <v>NiN-3.0-V-B-N-SA-FE-AR-AD-L2V</v>
      </c>
      <c r="B1137" s="67" t="str">
        <f t="shared" si="210"/>
        <v>SA-AR-AD-L2V</v>
      </c>
      <c r="C1137" s="8" t="s">
        <v>7</v>
      </c>
      <c r="D1137" s="9" t="s">
        <v>14</v>
      </c>
      <c r="E1137" s="8" t="s">
        <v>0</v>
      </c>
      <c r="F1137" s="11" t="s">
        <v>36</v>
      </c>
      <c r="G1137" s="11" t="s">
        <v>9</v>
      </c>
      <c r="H1137" s="11" t="s">
        <v>475</v>
      </c>
      <c r="I1137" s="11" t="s">
        <v>64</v>
      </c>
      <c r="J1137" s="13" t="s">
        <v>95</v>
      </c>
      <c r="K1137" s="13" t="s">
        <v>96</v>
      </c>
      <c r="L1137" s="13" t="s">
        <v>102</v>
      </c>
      <c r="M1137" s="13" t="s">
        <v>5968</v>
      </c>
      <c r="N1137" s="13" t="s">
        <v>13</v>
      </c>
      <c r="O1137" s="13" t="s">
        <v>603</v>
      </c>
      <c r="P1137" s="13" t="s">
        <v>5979</v>
      </c>
      <c r="Q1137" s="13" t="s">
        <v>6002</v>
      </c>
      <c r="S1137" s="18" t="s">
        <v>6030</v>
      </c>
      <c r="T1137" s="42" t="s">
        <v>16</v>
      </c>
      <c r="U1137" s="92"/>
    </row>
    <row r="1138" spans="1:21" x14ac:dyDescent="0.3">
      <c r="A1138" s="4" t="str">
        <f t="shared" si="209"/>
        <v>NiN-3.0-V-B-N-SA-FE-AR-AD-LV</v>
      </c>
      <c r="B1138" s="67" t="str">
        <f t="shared" si="210"/>
        <v>SA-AR-AD-LV</v>
      </c>
      <c r="C1138" s="8" t="s">
        <v>7</v>
      </c>
      <c r="D1138" s="9" t="s">
        <v>14</v>
      </c>
      <c r="E1138" s="8" t="s">
        <v>0</v>
      </c>
      <c r="F1138" s="11" t="s">
        <v>36</v>
      </c>
      <c r="G1138" s="11" t="s">
        <v>9</v>
      </c>
      <c r="H1138" s="11" t="s">
        <v>475</v>
      </c>
      <c r="I1138" s="11" t="s">
        <v>64</v>
      </c>
      <c r="J1138" s="13" t="s">
        <v>95</v>
      </c>
      <c r="K1138" s="13" t="s">
        <v>96</v>
      </c>
      <c r="L1138" s="13" t="s">
        <v>102</v>
      </c>
      <c r="M1138" s="13" t="s">
        <v>5968</v>
      </c>
      <c r="N1138" s="13" t="s">
        <v>13</v>
      </c>
      <c r="O1138" s="13" t="s">
        <v>603</v>
      </c>
      <c r="P1138" s="13" t="s">
        <v>109</v>
      </c>
      <c r="Q1138" s="13" t="s">
        <v>6003</v>
      </c>
      <c r="S1138" s="18" t="s">
        <v>6031</v>
      </c>
      <c r="T1138" s="42" t="s">
        <v>16</v>
      </c>
      <c r="U1138" s="92"/>
    </row>
    <row r="1139" spans="1:21" x14ac:dyDescent="0.3">
      <c r="A1139" s="4" t="str">
        <f t="shared" si="209"/>
        <v>NiN-3.0-V-B-N-SA-FE-AR-AD-L</v>
      </c>
      <c r="B1139" s="67" t="str">
        <f t="shared" si="210"/>
        <v>SA-AR-AD-L</v>
      </c>
      <c r="C1139" s="8" t="s">
        <v>7</v>
      </c>
      <c r="D1139" s="9" t="s">
        <v>14</v>
      </c>
      <c r="E1139" s="8" t="s">
        <v>0</v>
      </c>
      <c r="F1139" s="11" t="s">
        <v>36</v>
      </c>
      <c r="G1139" s="11" t="s">
        <v>9</v>
      </c>
      <c r="H1139" s="11" t="s">
        <v>475</v>
      </c>
      <c r="I1139" s="11" t="s">
        <v>64</v>
      </c>
      <c r="J1139" s="13" t="s">
        <v>95</v>
      </c>
      <c r="K1139" s="13" t="s">
        <v>96</v>
      </c>
      <c r="L1139" s="13" t="s">
        <v>102</v>
      </c>
      <c r="M1139" s="13" t="s">
        <v>5968</v>
      </c>
      <c r="N1139" s="13" t="s">
        <v>13</v>
      </c>
      <c r="O1139" s="13" t="s">
        <v>603</v>
      </c>
      <c r="P1139" s="13" t="s">
        <v>190</v>
      </c>
      <c r="Q1139" s="13" t="s">
        <v>6004</v>
      </c>
      <c r="S1139" s="18" t="s">
        <v>6032</v>
      </c>
      <c r="T1139" s="42" t="s">
        <v>16</v>
      </c>
      <c r="U1139" s="92"/>
    </row>
    <row r="1140" spans="1:21" x14ac:dyDescent="0.3">
      <c r="A1140" s="4" t="str">
        <f t="shared" si="209"/>
        <v>NiN-3.0-V-B-N-SA-FE-AR-AD-V2</v>
      </c>
      <c r="B1140" s="67" t="str">
        <f t="shared" si="210"/>
        <v>SA-AR-AD-V2</v>
      </c>
      <c r="C1140" s="8" t="s">
        <v>7</v>
      </c>
      <c r="D1140" s="9" t="s">
        <v>14</v>
      </c>
      <c r="E1140" s="8" t="s">
        <v>0</v>
      </c>
      <c r="F1140" s="11" t="s">
        <v>36</v>
      </c>
      <c r="G1140" s="11" t="s">
        <v>9</v>
      </c>
      <c r="H1140" s="11" t="s">
        <v>475</v>
      </c>
      <c r="I1140" s="11" t="s">
        <v>64</v>
      </c>
      <c r="J1140" s="13" t="s">
        <v>95</v>
      </c>
      <c r="K1140" s="13" t="s">
        <v>96</v>
      </c>
      <c r="L1140" s="13" t="s">
        <v>102</v>
      </c>
      <c r="M1140" s="13" t="s">
        <v>5968</v>
      </c>
      <c r="N1140" s="13" t="s">
        <v>13</v>
      </c>
      <c r="O1140" s="13" t="s">
        <v>603</v>
      </c>
      <c r="P1140" s="13" t="s">
        <v>2931</v>
      </c>
      <c r="Q1140" s="13" t="s">
        <v>6005</v>
      </c>
      <c r="S1140" s="18" t="s">
        <v>6033</v>
      </c>
      <c r="T1140" s="42" t="s">
        <v>16</v>
      </c>
      <c r="U1140" s="92"/>
    </row>
    <row r="1141" spans="1:21" x14ac:dyDescent="0.3">
      <c r="A1141" s="4" t="str">
        <f t="shared" si="209"/>
        <v>NiN-3.0-V-B-N-SA-FE-AR-AD-V2B</v>
      </c>
      <c r="B1141" s="67" t="str">
        <f t="shared" si="210"/>
        <v>SA-AR-AD-V2B</v>
      </c>
      <c r="C1141" s="8" t="s">
        <v>7</v>
      </c>
      <c r="D1141" s="9" t="s">
        <v>14</v>
      </c>
      <c r="E1141" s="8" t="s">
        <v>0</v>
      </c>
      <c r="F1141" s="11" t="s">
        <v>36</v>
      </c>
      <c r="G1141" s="11" t="s">
        <v>9</v>
      </c>
      <c r="H1141" s="11" t="s">
        <v>475</v>
      </c>
      <c r="I1141" s="11" t="s">
        <v>64</v>
      </c>
      <c r="J1141" s="13" t="s">
        <v>95</v>
      </c>
      <c r="K1141" s="13" t="s">
        <v>96</v>
      </c>
      <c r="L1141" s="13" t="s">
        <v>102</v>
      </c>
      <c r="M1141" s="13" t="s">
        <v>5968</v>
      </c>
      <c r="N1141" s="13" t="s">
        <v>13</v>
      </c>
      <c r="O1141" s="13" t="s">
        <v>603</v>
      </c>
      <c r="P1141" s="13" t="s">
        <v>5980</v>
      </c>
      <c r="Q1141" s="13" t="s">
        <v>6006</v>
      </c>
      <c r="S1141" s="18" t="s">
        <v>6034</v>
      </c>
      <c r="T1141" s="42" t="s">
        <v>16</v>
      </c>
      <c r="U1141" s="92"/>
    </row>
    <row r="1142" spans="1:21" x14ac:dyDescent="0.3">
      <c r="A1142" s="4" t="str">
        <f t="shared" si="209"/>
        <v>NiN-3.0-V-B-N-SA-FE-AR-AD-V2E</v>
      </c>
      <c r="B1142" s="67" t="str">
        <f t="shared" si="210"/>
        <v>SA-AR-AD-V2E</v>
      </c>
      <c r="C1142" s="8" t="s">
        <v>7</v>
      </c>
      <c r="D1142" s="9" t="s">
        <v>14</v>
      </c>
      <c r="E1142" s="8" t="s">
        <v>0</v>
      </c>
      <c r="F1142" s="11" t="s">
        <v>36</v>
      </c>
      <c r="G1142" s="11" t="s">
        <v>9</v>
      </c>
      <c r="H1142" s="11" t="s">
        <v>475</v>
      </c>
      <c r="I1142" s="11" t="s">
        <v>64</v>
      </c>
      <c r="J1142" s="13" t="s">
        <v>95</v>
      </c>
      <c r="K1142" s="13" t="s">
        <v>96</v>
      </c>
      <c r="L1142" s="13" t="s">
        <v>102</v>
      </c>
      <c r="M1142" s="13" t="s">
        <v>5968</v>
      </c>
      <c r="N1142" s="13" t="s">
        <v>13</v>
      </c>
      <c r="O1142" s="13" t="s">
        <v>603</v>
      </c>
      <c r="P1142" s="13" t="s">
        <v>5981</v>
      </c>
      <c r="Q1142" s="13" t="s">
        <v>6007</v>
      </c>
      <c r="S1142" s="18" t="s">
        <v>6035</v>
      </c>
      <c r="T1142" s="42" t="s">
        <v>16</v>
      </c>
      <c r="U1142" s="92"/>
    </row>
    <row r="1143" spans="1:21" x14ac:dyDescent="0.3">
      <c r="A1143" s="4" t="str">
        <f t="shared" si="209"/>
        <v>NiN-3.0-V-B-N-SA-FE-AR-AD-V2L</v>
      </c>
      <c r="B1143" s="67" t="str">
        <f t="shared" si="210"/>
        <v>SA-AR-AD-V2L</v>
      </c>
      <c r="C1143" s="8" t="s">
        <v>7</v>
      </c>
      <c r="D1143" s="9" t="s">
        <v>14</v>
      </c>
      <c r="E1143" s="8" t="s">
        <v>0</v>
      </c>
      <c r="F1143" s="11" t="s">
        <v>36</v>
      </c>
      <c r="G1143" s="11" t="s">
        <v>9</v>
      </c>
      <c r="H1143" s="11" t="s">
        <v>475</v>
      </c>
      <c r="I1143" s="11" t="s">
        <v>64</v>
      </c>
      <c r="J1143" s="13" t="s">
        <v>95</v>
      </c>
      <c r="K1143" s="13" t="s">
        <v>96</v>
      </c>
      <c r="L1143" s="13" t="s">
        <v>102</v>
      </c>
      <c r="M1143" s="13" t="s">
        <v>5968</v>
      </c>
      <c r="N1143" s="13" t="s">
        <v>13</v>
      </c>
      <c r="O1143" s="13" t="s">
        <v>603</v>
      </c>
      <c r="P1143" s="13" t="s">
        <v>5982</v>
      </c>
      <c r="Q1143" s="13" t="s">
        <v>6008</v>
      </c>
      <c r="S1143" s="18" t="s">
        <v>6036</v>
      </c>
      <c r="T1143" s="42" t="s">
        <v>16</v>
      </c>
      <c r="U1143" s="92"/>
    </row>
    <row r="1144" spans="1:21" x14ac:dyDescent="0.3">
      <c r="A1144" s="4" t="str">
        <f t="shared" si="209"/>
        <v>NiN-3.0-V-B-N-SA-FE-AR-AD-V</v>
      </c>
      <c r="B1144" s="67" t="str">
        <f t="shared" si="210"/>
        <v>SA-AR-AD-V</v>
      </c>
      <c r="C1144" s="8" t="s">
        <v>7</v>
      </c>
      <c r="D1144" s="9" t="s">
        <v>14</v>
      </c>
      <c r="E1144" s="8" t="s">
        <v>0</v>
      </c>
      <c r="F1144" s="11" t="s">
        <v>36</v>
      </c>
      <c r="G1144" s="11" t="s">
        <v>9</v>
      </c>
      <c r="H1144" s="11" t="s">
        <v>475</v>
      </c>
      <c r="I1144" s="11" t="s">
        <v>64</v>
      </c>
      <c r="J1144" s="13" t="s">
        <v>95</v>
      </c>
      <c r="K1144" s="13" t="s">
        <v>96</v>
      </c>
      <c r="L1144" s="13" t="s">
        <v>102</v>
      </c>
      <c r="M1144" s="13" t="s">
        <v>5968</v>
      </c>
      <c r="N1144" s="13" t="s">
        <v>13</v>
      </c>
      <c r="O1144" s="13" t="s">
        <v>603</v>
      </c>
      <c r="P1144" s="13" t="s">
        <v>0</v>
      </c>
      <c r="Q1144" s="13" t="s">
        <v>6009</v>
      </c>
      <c r="S1144" s="18" t="s">
        <v>6037</v>
      </c>
      <c r="T1144" s="42" t="s">
        <v>16</v>
      </c>
      <c r="U1144" s="92"/>
    </row>
    <row r="1145" spans="1:21" x14ac:dyDescent="0.3">
      <c r="A1145" s="26" t="str">
        <f>_xlfn.CONCAT(C1145,"-",D1145,"-",E1145,"-",F1145,"-",G1145,"-",H1145,"-",I1145,"-",J1145,"-",L1145,"-",P1145)</f>
        <v>NiN-3.0-V-B-N-SA-GE-AG-AG-W</v>
      </c>
      <c r="B1145" s="27" t="str">
        <f>_xlfn.CONCAT(H1145,"-",J1145,"-",L1145,"-",O1145)</f>
        <v>SA-AG-AG-P*</v>
      </c>
      <c r="C1145" s="30" t="s">
        <v>7</v>
      </c>
      <c r="D1145" s="32" t="s">
        <v>14</v>
      </c>
      <c r="E1145" s="30" t="s">
        <v>0</v>
      </c>
      <c r="F1145" s="35" t="s">
        <v>36</v>
      </c>
      <c r="G1145" s="35" t="s">
        <v>9</v>
      </c>
      <c r="H1145" s="35" t="s">
        <v>475</v>
      </c>
      <c r="I1145" s="35" t="s">
        <v>75</v>
      </c>
      <c r="J1145" s="37" t="s">
        <v>91</v>
      </c>
      <c r="K1145" s="37" t="s">
        <v>92</v>
      </c>
      <c r="L1145" s="37" t="s">
        <v>91</v>
      </c>
      <c r="M1145" s="37" t="s">
        <v>5944</v>
      </c>
      <c r="N1145" s="37" t="s">
        <v>13</v>
      </c>
      <c r="O1145" s="37" t="s">
        <v>5584</v>
      </c>
      <c r="P1145" s="37" t="s">
        <v>13</v>
      </c>
      <c r="Q1145" s="37"/>
      <c r="R1145" s="37"/>
      <c r="S1145" s="42" t="s">
        <v>5961</v>
      </c>
      <c r="T1145" s="42" t="s">
        <v>16</v>
      </c>
      <c r="U1145" s="92"/>
    </row>
    <row r="1146" spans="1:21" x14ac:dyDescent="0.3">
      <c r="A1146" s="26" t="str">
        <f>_xlfn.CONCAT(C1146,"-",D1146,"-",E1146,"-",F1146,"-",G1146,"-",H1146,"-",I1146,"-",J1146,"-",L1146,"-",P1146)</f>
        <v>NiN-3.0-V-B-N-SA-GE-AG-AO-W</v>
      </c>
      <c r="B1146" s="27" t="str">
        <f>_xlfn.CONCAT(H1146,"-",J1146,"-",L1146,"-",O1146)</f>
        <v>SA-AG-AO-P*</v>
      </c>
      <c r="C1146" s="30" t="s">
        <v>7</v>
      </c>
      <c r="D1146" s="32" t="s">
        <v>14</v>
      </c>
      <c r="E1146" s="30" t="s">
        <v>0</v>
      </c>
      <c r="F1146" s="35" t="s">
        <v>36</v>
      </c>
      <c r="G1146" s="35" t="s">
        <v>9</v>
      </c>
      <c r="H1146" s="35" t="s">
        <v>475</v>
      </c>
      <c r="I1146" s="35" t="s">
        <v>75</v>
      </c>
      <c r="J1146" s="37" t="s">
        <v>91</v>
      </c>
      <c r="K1146" s="37" t="s">
        <v>92</v>
      </c>
      <c r="L1146" s="37" t="s">
        <v>5949</v>
      </c>
      <c r="M1146" s="37" t="s">
        <v>5943</v>
      </c>
      <c r="N1146" s="37" t="s">
        <v>13</v>
      </c>
      <c r="O1146" s="37" t="s">
        <v>5584</v>
      </c>
      <c r="P1146" s="37" t="s">
        <v>13</v>
      </c>
      <c r="Q1146" s="37"/>
      <c r="R1146" s="37"/>
      <c r="S1146" s="42" t="s">
        <v>5960</v>
      </c>
      <c r="T1146" s="42" t="s">
        <v>16</v>
      </c>
      <c r="U1146" s="92"/>
    </row>
    <row r="1147" spans="1:21" x14ac:dyDescent="0.3">
      <c r="A1147" s="26" t="str">
        <f>_xlfn.CONCAT(C1147,"-",D1147,"-",E1147,"-",F1147,"-",G1147,"-",H1147,"-",I1147,"-",J1147,"-",L1147,"-",P1147)</f>
        <v>NiN-3.0-V-B-N-SA-GE-AG-AT-W</v>
      </c>
      <c r="B1147" s="27" t="str">
        <f>_xlfn.CONCAT(H1147,"-",J1147,"-",L1147,"-",O1147)</f>
        <v>SA-AG-AT-P*</v>
      </c>
      <c r="C1147" s="30" t="s">
        <v>7</v>
      </c>
      <c r="D1147" s="32" t="s">
        <v>14</v>
      </c>
      <c r="E1147" s="30" t="s">
        <v>0</v>
      </c>
      <c r="F1147" s="35" t="s">
        <v>36</v>
      </c>
      <c r="G1147" s="35" t="s">
        <v>9</v>
      </c>
      <c r="H1147" s="35" t="s">
        <v>475</v>
      </c>
      <c r="I1147" s="35" t="s">
        <v>75</v>
      </c>
      <c r="J1147" s="37" t="s">
        <v>91</v>
      </c>
      <c r="K1147" s="37" t="s">
        <v>92</v>
      </c>
      <c r="L1147" s="37" t="s">
        <v>5941</v>
      </c>
      <c r="M1147" s="37" t="s">
        <v>5948</v>
      </c>
      <c r="N1147" s="37" t="s">
        <v>13</v>
      </c>
      <c r="O1147" s="37" t="s">
        <v>5584</v>
      </c>
      <c r="P1147" s="37" t="s">
        <v>13</v>
      </c>
      <c r="Q1147" s="37"/>
      <c r="R1147" s="37"/>
      <c r="S1147" s="42" t="s">
        <v>5959</v>
      </c>
      <c r="T1147" s="42" t="s">
        <v>16</v>
      </c>
      <c r="U1147" s="92"/>
    </row>
    <row r="1148" spans="1:21" x14ac:dyDescent="0.3">
      <c r="A1148" s="26" t="str">
        <f>_xlfn.CONCAT(C1148,"-",D1148,"-",E1148,"-",F1148,"-",G1148,"-",H1148,"-",I1148,"-",J1148,"-",L1148,"-",P1148)</f>
        <v>NiN-3.0-V-B-N-SA-GE-AG-AV-W</v>
      </c>
      <c r="B1148" s="27" t="str">
        <f>_xlfn.CONCAT(H1148,"-",J1148,"-",L1148,"-",O1148)</f>
        <v>SA-AG-AV-P*</v>
      </c>
      <c r="C1148" s="30" t="s">
        <v>7</v>
      </c>
      <c r="D1148" s="32" t="s">
        <v>14</v>
      </c>
      <c r="E1148" s="30" t="s">
        <v>0</v>
      </c>
      <c r="F1148" s="35" t="s">
        <v>36</v>
      </c>
      <c r="G1148" s="35" t="s">
        <v>9</v>
      </c>
      <c r="H1148" s="35" t="s">
        <v>475</v>
      </c>
      <c r="I1148" s="35" t="s">
        <v>75</v>
      </c>
      <c r="J1148" s="37" t="s">
        <v>91</v>
      </c>
      <c r="K1148" s="37" t="s">
        <v>92</v>
      </c>
      <c r="L1148" s="37" t="s">
        <v>5950</v>
      </c>
      <c r="M1148" s="37" t="s">
        <v>5947</v>
      </c>
      <c r="N1148" s="37" t="s">
        <v>13</v>
      </c>
      <c r="O1148" s="37" t="s">
        <v>5584</v>
      </c>
      <c r="P1148" s="37" t="s">
        <v>13</v>
      </c>
      <c r="Q1148" s="37"/>
      <c r="R1148" s="37"/>
      <c r="S1148" s="42" t="s">
        <v>5962</v>
      </c>
      <c r="T1148" s="42" t="s">
        <v>16</v>
      </c>
      <c r="U1148" s="92"/>
    </row>
    <row r="1149" spans="1:21" x14ac:dyDescent="0.3">
      <c r="A1149" s="26" t="str">
        <f>_xlfn.CONCAT(C1149,"-",D1149,"-",E1149,"-",F1149,"-",G1149,"-",H1149,"-",I1149,"-",J1149,"-",L1149,"-",P1149)</f>
        <v>NiN-3.0-V-B-N-SA-GE-AG-BT-W</v>
      </c>
      <c r="B1149" s="27" t="str">
        <f>_xlfn.CONCAT(H1149,"-",J1149,"-",L1149,"-",O1149)</f>
        <v>SA-AG-BT-P*</v>
      </c>
      <c r="C1149" s="30" t="s">
        <v>7</v>
      </c>
      <c r="D1149" s="32" t="s">
        <v>14</v>
      </c>
      <c r="E1149" s="30" t="s">
        <v>0</v>
      </c>
      <c r="F1149" s="35" t="s">
        <v>36</v>
      </c>
      <c r="G1149" s="35" t="s">
        <v>9</v>
      </c>
      <c r="H1149" s="35" t="s">
        <v>475</v>
      </c>
      <c r="I1149" s="35" t="s">
        <v>75</v>
      </c>
      <c r="J1149" s="37" t="s">
        <v>91</v>
      </c>
      <c r="K1149" s="37" t="s">
        <v>92</v>
      </c>
      <c r="L1149" s="37" t="s">
        <v>5312</v>
      </c>
      <c r="M1149" s="37" t="s">
        <v>5951</v>
      </c>
      <c r="N1149" s="37" t="s">
        <v>13</v>
      </c>
      <c r="O1149" s="37" t="s">
        <v>5584</v>
      </c>
      <c r="P1149" s="37" t="s">
        <v>13</v>
      </c>
      <c r="Q1149" s="37"/>
      <c r="R1149" s="37"/>
      <c r="S1149" s="42" t="s">
        <v>5963</v>
      </c>
      <c r="T1149" s="42" t="s">
        <v>16</v>
      </c>
      <c r="U1149" s="92"/>
    </row>
    <row r="1150" spans="1:21" x14ac:dyDescent="0.3">
      <c r="A1150" s="26" t="str">
        <f>_xlfn.CONCAT(C1150,"-",D1150,"-",E1150,"-",F1150,"-",G1150,"-",H1150,"-",I1150,"-",J1150,"-",L1150,"-",P1150)</f>
        <v>NiN-3.0-V-B-N-SA-GE-AG-CT-W</v>
      </c>
      <c r="B1150" s="27" t="str">
        <f>_xlfn.CONCAT(H1150,"-",J1150,"-",L1150,"-",O1150)</f>
        <v>SA-AG-CT-P*</v>
      </c>
      <c r="C1150" s="30" t="s">
        <v>7</v>
      </c>
      <c r="D1150" s="32" t="s">
        <v>14</v>
      </c>
      <c r="E1150" s="30" t="s">
        <v>0</v>
      </c>
      <c r="F1150" s="35" t="s">
        <v>36</v>
      </c>
      <c r="G1150" s="35" t="s">
        <v>9</v>
      </c>
      <c r="H1150" s="35" t="s">
        <v>475</v>
      </c>
      <c r="I1150" s="35" t="s">
        <v>75</v>
      </c>
      <c r="J1150" s="37" t="s">
        <v>91</v>
      </c>
      <c r="K1150" s="37" t="s">
        <v>92</v>
      </c>
      <c r="L1150" s="37" t="s">
        <v>5958</v>
      </c>
      <c r="M1150" s="37" t="s">
        <v>5952</v>
      </c>
      <c r="N1150" s="37" t="s">
        <v>13</v>
      </c>
      <c r="O1150" s="37" t="s">
        <v>5584</v>
      </c>
      <c r="P1150" s="37" t="s">
        <v>13</v>
      </c>
      <c r="Q1150" s="37"/>
      <c r="R1150" s="37"/>
      <c r="S1150" s="42" t="s">
        <v>5964</v>
      </c>
      <c r="T1150" s="42" t="s">
        <v>16</v>
      </c>
      <c r="U1150" s="92"/>
    </row>
    <row r="1151" spans="1:21" x14ac:dyDescent="0.3">
      <c r="A1151" s="26" t="str">
        <f>_xlfn.CONCAT(C1151,"-",D1151,"-",E1151,"-",F1151,"-",G1151,"-",H1151,"-",I1151,"-",J1151,"-",L1151,"-",P1151)</f>
        <v>NiN-3.0-V-B-N-SA-GE-AG-DT-W</v>
      </c>
      <c r="B1151" s="27" t="str">
        <f>_xlfn.CONCAT(H1151,"-",J1151,"-",L1151,"-",O1151)</f>
        <v>SA-AG-DT-P*</v>
      </c>
      <c r="C1151" s="30" t="s">
        <v>7</v>
      </c>
      <c r="D1151" s="32" t="s">
        <v>14</v>
      </c>
      <c r="E1151" s="30" t="s">
        <v>0</v>
      </c>
      <c r="F1151" s="35" t="s">
        <v>36</v>
      </c>
      <c r="G1151" s="35" t="s">
        <v>9</v>
      </c>
      <c r="H1151" s="35" t="s">
        <v>475</v>
      </c>
      <c r="I1151" s="35" t="s">
        <v>75</v>
      </c>
      <c r="J1151" s="37" t="s">
        <v>91</v>
      </c>
      <c r="K1151" s="37" t="s">
        <v>92</v>
      </c>
      <c r="L1151" s="37" t="s">
        <v>688</v>
      </c>
      <c r="M1151" s="37" t="s">
        <v>5953</v>
      </c>
      <c r="N1151" s="37" t="s">
        <v>13</v>
      </c>
      <c r="O1151" s="37" t="s">
        <v>5584</v>
      </c>
      <c r="P1151" s="37" t="s">
        <v>13</v>
      </c>
      <c r="Q1151" s="37"/>
      <c r="R1151" s="37"/>
      <c r="S1151" s="42" t="s">
        <v>5965</v>
      </c>
      <c r="T1151" s="42" t="s">
        <v>16</v>
      </c>
      <c r="U1151" s="92"/>
    </row>
    <row r="1152" spans="1:21" x14ac:dyDescent="0.3">
      <c r="A1152" s="26" t="str">
        <f>_xlfn.CONCAT(C1152,"-",D1152,"-",E1152,"-",F1152,"-",G1152,"-",H1152,"-",I1152,"-",J1152,"-",L1152,"-",P1152)</f>
        <v>NiN-3.0-V-B-N-SA-GE-AG-ET-W</v>
      </c>
      <c r="B1152" s="27" t="str">
        <f>_xlfn.CONCAT(H1152,"-",J1152,"-",L1152,"-",O1152)</f>
        <v>SA-AG-ET-P*</v>
      </c>
      <c r="C1152" s="30" t="s">
        <v>7</v>
      </c>
      <c r="D1152" s="32" t="s">
        <v>14</v>
      </c>
      <c r="E1152" s="30" t="s">
        <v>0</v>
      </c>
      <c r="F1152" s="35" t="s">
        <v>36</v>
      </c>
      <c r="G1152" s="35" t="s">
        <v>9</v>
      </c>
      <c r="H1152" s="35" t="s">
        <v>475</v>
      </c>
      <c r="I1152" s="35" t="s">
        <v>75</v>
      </c>
      <c r="J1152" s="37" t="s">
        <v>91</v>
      </c>
      <c r="K1152" s="37" t="s">
        <v>92</v>
      </c>
      <c r="L1152" s="37" t="s">
        <v>5435</v>
      </c>
      <c r="M1152" s="37" t="s">
        <v>5954</v>
      </c>
      <c r="N1152" s="37" t="s">
        <v>13</v>
      </c>
      <c r="O1152" s="37" t="s">
        <v>5584</v>
      </c>
      <c r="P1152" s="37" t="s">
        <v>13</v>
      </c>
      <c r="Q1152" s="37"/>
      <c r="R1152" s="37"/>
      <c r="S1152" s="42" t="s">
        <v>5945</v>
      </c>
      <c r="T1152" s="42" t="s">
        <v>16</v>
      </c>
      <c r="U1152" s="92"/>
    </row>
    <row r="1153" spans="1:21" x14ac:dyDescent="0.3">
      <c r="A1153" s="26" t="str">
        <f>_xlfn.CONCAT(C1153,"-",D1153,"-",E1153,"-",F1153,"-",G1153,"-",H1153,"-",I1153,"-",J1153,"-",L1153,"-",P1153)</f>
        <v>NiN-3.0-V-B-N-SA-GE-AG-FT-W</v>
      </c>
      <c r="B1153" s="27" t="str">
        <f>_xlfn.CONCAT(H1153,"-",J1153,"-",L1153,"-",O1153)</f>
        <v>SA-AG-FT-P*</v>
      </c>
      <c r="C1153" s="30" t="s">
        <v>7</v>
      </c>
      <c r="D1153" s="32" t="s">
        <v>14</v>
      </c>
      <c r="E1153" s="30" t="s">
        <v>0</v>
      </c>
      <c r="F1153" s="35" t="s">
        <v>36</v>
      </c>
      <c r="G1153" s="35" t="s">
        <v>9</v>
      </c>
      <c r="H1153" s="35" t="s">
        <v>475</v>
      </c>
      <c r="I1153" s="35" t="s">
        <v>75</v>
      </c>
      <c r="J1153" s="37" t="s">
        <v>91</v>
      </c>
      <c r="K1153" s="37" t="s">
        <v>92</v>
      </c>
      <c r="L1153" s="37" t="s">
        <v>703</v>
      </c>
      <c r="M1153" s="37" t="s">
        <v>5955</v>
      </c>
      <c r="N1153" s="37" t="s">
        <v>13</v>
      </c>
      <c r="O1153" s="37" t="s">
        <v>5584</v>
      </c>
      <c r="P1153" s="37" t="s">
        <v>13</v>
      </c>
      <c r="Q1153" s="37"/>
      <c r="R1153" s="37"/>
      <c r="S1153" s="42" t="s">
        <v>5966</v>
      </c>
      <c r="T1153" s="42" t="s">
        <v>16</v>
      </c>
      <c r="U1153" s="92"/>
    </row>
    <row r="1154" spans="1:21" x14ac:dyDescent="0.3">
      <c r="A1154" s="26" t="str">
        <f>_xlfn.CONCAT(C1154,"-",D1154,"-",E1154,"-",F1154,"-",G1154,"-",H1154,"-",I1154,"-",J1154,"-",L1154,"-",P1154)</f>
        <v>NiN-3.0-V-B-N-SA-GE-AG-GT-W</v>
      </c>
      <c r="B1154" s="27" t="str">
        <f>_xlfn.CONCAT(H1154,"-",J1154,"-",L1154,"-",O1154)</f>
        <v>SA-AG-GT-P*</v>
      </c>
      <c r="C1154" s="30" t="s">
        <v>7</v>
      </c>
      <c r="D1154" s="32" t="s">
        <v>14</v>
      </c>
      <c r="E1154" s="30" t="s">
        <v>0</v>
      </c>
      <c r="F1154" s="35" t="s">
        <v>36</v>
      </c>
      <c r="G1154" s="35" t="s">
        <v>9</v>
      </c>
      <c r="H1154" s="35" t="s">
        <v>475</v>
      </c>
      <c r="I1154" s="35" t="s">
        <v>75</v>
      </c>
      <c r="J1154" s="37" t="s">
        <v>91</v>
      </c>
      <c r="K1154" s="37" t="s">
        <v>92</v>
      </c>
      <c r="L1154" s="37" t="s">
        <v>4909</v>
      </c>
      <c r="M1154" s="37" t="s">
        <v>5956</v>
      </c>
      <c r="N1154" s="37" t="s">
        <v>13</v>
      </c>
      <c r="O1154" s="37" t="s">
        <v>5584</v>
      </c>
      <c r="P1154" s="37" t="s">
        <v>13</v>
      </c>
      <c r="Q1154" s="37"/>
      <c r="R1154" s="37"/>
      <c r="S1154" s="42" t="s">
        <v>5946</v>
      </c>
      <c r="T1154" s="42" t="s">
        <v>16</v>
      </c>
      <c r="U1154" s="92"/>
    </row>
    <row r="1155" spans="1:21" x14ac:dyDescent="0.3">
      <c r="A1155" s="26" t="str">
        <f>_xlfn.CONCAT(C1155,"-",D1155,"-",E1155,"-",F1155,"-",G1155,"-",H1155,"-",I1155,"-",J1155,"-",L1155,"-",P1155)</f>
        <v>NiN-3.0-V-B-N-SA-GE-AG-HT-W</v>
      </c>
      <c r="B1155" s="27" t="str">
        <f>_xlfn.CONCAT(H1155,"-",J1155,"-",L1155,"-",O1155)</f>
        <v>SA-AG-HT-P*</v>
      </c>
      <c r="C1155" s="30" t="s">
        <v>7</v>
      </c>
      <c r="D1155" s="32" t="s">
        <v>14</v>
      </c>
      <c r="E1155" s="30" t="s">
        <v>0</v>
      </c>
      <c r="F1155" s="35" t="s">
        <v>36</v>
      </c>
      <c r="G1155" s="35" t="s">
        <v>9</v>
      </c>
      <c r="H1155" s="35" t="s">
        <v>475</v>
      </c>
      <c r="I1155" s="35" t="s">
        <v>75</v>
      </c>
      <c r="J1155" s="37" t="s">
        <v>91</v>
      </c>
      <c r="K1155" s="37" t="s">
        <v>92</v>
      </c>
      <c r="L1155" s="37" t="s">
        <v>1349</v>
      </c>
      <c r="M1155" s="37" t="s">
        <v>5957</v>
      </c>
      <c r="N1155" s="37" t="s">
        <v>13</v>
      </c>
      <c r="O1155" s="37" t="s">
        <v>5584</v>
      </c>
      <c r="P1155" s="37" t="s">
        <v>13</v>
      </c>
      <c r="Q1155" s="37"/>
      <c r="R1155" s="37"/>
      <c r="S1155" s="42" t="s">
        <v>5967</v>
      </c>
      <c r="T1155" s="42" t="s">
        <v>16</v>
      </c>
      <c r="U1155" s="92"/>
    </row>
    <row r="1156" spans="1:21" x14ac:dyDescent="0.3">
      <c r="A1156" s="26" t="str">
        <f>_xlfn.CONCAT(C1156,"-",D1156,"-",E1156,"-",F1156,"-",G1156,"-",H1156,"-",I1156,"-",J1156,"-",L1156,"-",P1156)</f>
        <v>NiN-3.0-V-B-N-SA-GE-AR-AB-W</v>
      </c>
      <c r="B1156" s="27" t="str">
        <f>_xlfn.CONCAT(H1156,"-",J1156,"-",L1156,"-",O1156)</f>
        <v>SA-AR-AB-P*</v>
      </c>
      <c r="C1156" s="30" t="s">
        <v>7</v>
      </c>
      <c r="D1156" s="32" t="s">
        <v>14</v>
      </c>
      <c r="E1156" s="30" t="s">
        <v>0</v>
      </c>
      <c r="F1156" s="35" t="s">
        <v>36</v>
      </c>
      <c r="G1156" s="35" t="s">
        <v>9</v>
      </c>
      <c r="H1156" s="35" t="s">
        <v>475</v>
      </c>
      <c r="I1156" s="35" t="s">
        <v>75</v>
      </c>
      <c r="J1156" s="37" t="s">
        <v>95</v>
      </c>
      <c r="K1156" s="37" t="s">
        <v>96</v>
      </c>
      <c r="L1156" s="37" t="s">
        <v>97</v>
      </c>
      <c r="M1156" s="37" t="s">
        <v>6038</v>
      </c>
      <c r="N1156" s="37" t="s">
        <v>13</v>
      </c>
      <c r="O1156" s="37" t="s">
        <v>5584</v>
      </c>
      <c r="P1156" s="37" t="s">
        <v>13</v>
      </c>
      <c r="Q1156" s="37"/>
      <c r="R1156" s="37"/>
      <c r="S1156" s="42" t="s">
        <v>101</v>
      </c>
      <c r="T1156" s="42" t="s">
        <v>16</v>
      </c>
      <c r="U1156" s="92"/>
    </row>
    <row r="1157" spans="1:21" x14ac:dyDescent="0.3">
      <c r="A1157" s="26" t="str">
        <f>_xlfn.CONCAT(C1157,"-",D1157,"-",E1157,"-",F1157,"-",G1157,"-",H1157,"-",I1157,"-",J1157,"-",L1157,"-",P1157)</f>
        <v>NiN-3.0-V-B-N-SA-GE-AR-AE-W</v>
      </c>
      <c r="B1157" s="27" t="str">
        <f>_xlfn.CONCAT(H1157,"-",J1157,"-",L1157,"-",O1157)</f>
        <v>SA-AR-AE-P*</v>
      </c>
      <c r="C1157" s="30" t="s">
        <v>7</v>
      </c>
      <c r="D1157" s="32" t="s">
        <v>14</v>
      </c>
      <c r="E1157" s="30" t="s">
        <v>0</v>
      </c>
      <c r="F1157" s="35" t="s">
        <v>36</v>
      </c>
      <c r="G1157" s="35" t="s">
        <v>9</v>
      </c>
      <c r="H1157" s="35" t="s">
        <v>475</v>
      </c>
      <c r="I1157" s="35" t="s">
        <v>75</v>
      </c>
      <c r="J1157" s="37" t="s">
        <v>95</v>
      </c>
      <c r="K1157" s="37" t="s">
        <v>96</v>
      </c>
      <c r="L1157" s="37" t="s">
        <v>277</v>
      </c>
      <c r="M1157" s="37" t="s">
        <v>6039</v>
      </c>
      <c r="N1157" s="37" t="s">
        <v>13</v>
      </c>
      <c r="O1157" s="37" t="s">
        <v>5584</v>
      </c>
      <c r="P1157" s="37" t="s">
        <v>13</v>
      </c>
      <c r="Q1157" s="37"/>
      <c r="R1157" s="37"/>
      <c r="S1157" s="42" t="s">
        <v>6048</v>
      </c>
      <c r="T1157" s="42" t="s">
        <v>16</v>
      </c>
      <c r="U1157" s="92"/>
    </row>
    <row r="1158" spans="1:21" x14ac:dyDescent="0.3">
      <c r="A1158" s="26" t="str">
        <f>_xlfn.CONCAT(C1158,"-",D1158,"-",E1158,"-",F1158,"-",G1158,"-",H1158,"-",I1158,"-",J1158,"-",L1158,"-",P1158)</f>
        <v>NiN-3.0-V-B-N-SA-GE-AR-AL-W</v>
      </c>
      <c r="B1158" s="27" t="str">
        <f>_xlfn.CONCAT(H1158,"-",J1158,"-",L1158,"-",O1158)</f>
        <v>SA-AR-AL-P*</v>
      </c>
      <c r="C1158" s="30" t="s">
        <v>7</v>
      </c>
      <c r="D1158" s="32" t="s">
        <v>14</v>
      </c>
      <c r="E1158" s="30" t="s">
        <v>0</v>
      </c>
      <c r="F1158" s="35" t="s">
        <v>36</v>
      </c>
      <c r="G1158" s="35" t="s">
        <v>9</v>
      </c>
      <c r="H1158" s="35" t="s">
        <v>475</v>
      </c>
      <c r="I1158" s="35" t="s">
        <v>75</v>
      </c>
      <c r="J1158" s="37" t="s">
        <v>95</v>
      </c>
      <c r="K1158" s="37" t="s">
        <v>96</v>
      </c>
      <c r="L1158" s="37" t="s">
        <v>4918</v>
      </c>
      <c r="M1158" s="37" t="s">
        <v>6040</v>
      </c>
      <c r="N1158" s="37" t="s">
        <v>13</v>
      </c>
      <c r="O1158" s="37" t="s">
        <v>5584</v>
      </c>
      <c r="P1158" s="37" t="s">
        <v>13</v>
      </c>
      <c r="Q1158" s="37"/>
      <c r="R1158" s="37"/>
      <c r="S1158" s="42" t="s">
        <v>6049</v>
      </c>
      <c r="T1158" s="42" t="s">
        <v>16</v>
      </c>
      <c r="U1158" s="92"/>
    </row>
    <row r="1159" spans="1:21" x14ac:dyDescent="0.3">
      <c r="A1159" s="26" t="str">
        <f>_xlfn.CONCAT(C1159,"-",D1159,"-",E1159,"-",F1159,"-",G1159,"-",H1159,"-",I1159,"-",J1159,"-",L1159,"-",P1159)</f>
        <v>NiN-3.0-V-B-N-SA-GE-AR-AV-W</v>
      </c>
      <c r="B1159" s="27" t="str">
        <f>_xlfn.CONCAT(H1159,"-",J1159,"-",L1159,"-",O1159)</f>
        <v>SA-AR-AV-P*</v>
      </c>
      <c r="C1159" s="30" t="s">
        <v>7</v>
      </c>
      <c r="D1159" s="32" t="s">
        <v>14</v>
      </c>
      <c r="E1159" s="30" t="s">
        <v>0</v>
      </c>
      <c r="F1159" s="35" t="s">
        <v>36</v>
      </c>
      <c r="G1159" s="35" t="s">
        <v>9</v>
      </c>
      <c r="H1159" s="35" t="s">
        <v>475</v>
      </c>
      <c r="I1159" s="35" t="s">
        <v>75</v>
      </c>
      <c r="J1159" s="37" t="s">
        <v>95</v>
      </c>
      <c r="K1159" s="37" t="s">
        <v>96</v>
      </c>
      <c r="L1159" s="37" t="s">
        <v>5950</v>
      </c>
      <c r="M1159" s="37" t="s">
        <v>6041</v>
      </c>
      <c r="N1159" s="37" t="s">
        <v>13</v>
      </c>
      <c r="O1159" s="37" t="s">
        <v>5584</v>
      </c>
      <c r="P1159" s="37" t="s">
        <v>13</v>
      </c>
      <c r="Q1159" s="37"/>
      <c r="R1159" s="37"/>
      <c r="S1159" s="42" t="s">
        <v>6050</v>
      </c>
      <c r="T1159" s="42" t="s">
        <v>16</v>
      </c>
      <c r="U1159" s="92"/>
    </row>
    <row r="1160" spans="1:21" x14ac:dyDescent="0.3">
      <c r="A1160" s="26" t="str">
        <f>_xlfn.CONCAT(C1160,"-",D1160,"-",E1160,"-",F1160,"-",G1160,"-",H1160,"-",I1160,"-",J1160,"-",L1160,"-",P1160)</f>
        <v>NiN-3.0-V-B-N-SA-GE-AR-BB-W</v>
      </c>
      <c r="B1160" s="27" t="str">
        <f>_xlfn.CONCAT(H1160,"-",J1160,"-",L1160,"-",O1160)</f>
        <v>SA-AR-BB-P*</v>
      </c>
      <c r="C1160" s="30" t="s">
        <v>7</v>
      </c>
      <c r="D1160" s="32" t="s">
        <v>14</v>
      </c>
      <c r="E1160" s="30" t="s">
        <v>0</v>
      </c>
      <c r="F1160" s="35" t="s">
        <v>36</v>
      </c>
      <c r="G1160" s="35" t="s">
        <v>9</v>
      </c>
      <c r="H1160" s="35" t="s">
        <v>475</v>
      </c>
      <c r="I1160" s="35" t="s">
        <v>75</v>
      </c>
      <c r="J1160" s="37" t="s">
        <v>95</v>
      </c>
      <c r="K1160" s="37" t="s">
        <v>96</v>
      </c>
      <c r="L1160" s="37" t="s">
        <v>5645</v>
      </c>
      <c r="M1160" s="37" t="s">
        <v>6044</v>
      </c>
      <c r="N1160" s="37" t="s">
        <v>13</v>
      </c>
      <c r="O1160" s="37" t="s">
        <v>5584</v>
      </c>
      <c r="P1160" s="37" t="s">
        <v>13</v>
      </c>
      <c r="Q1160" s="37"/>
      <c r="R1160" s="37"/>
      <c r="S1160" s="42" t="s">
        <v>6051</v>
      </c>
      <c r="T1160" s="42" t="s">
        <v>16</v>
      </c>
      <c r="U1160" s="92"/>
    </row>
    <row r="1161" spans="1:21" x14ac:dyDescent="0.3">
      <c r="A1161" s="26" t="str">
        <f>_xlfn.CONCAT(C1161,"-",D1161,"-",E1161,"-",F1161,"-",G1161,"-",H1161,"-",I1161,"-",J1161,"-",L1161,"-",P1161)</f>
        <v>NiN-3.0-V-B-N-SA-GE-AR-BE-W</v>
      </c>
      <c r="B1161" s="27" t="str">
        <f>_xlfn.CONCAT(H1161,"-",J1161,"-",L1161,"-",O1161)</f>
        <v>SA-AR-BE-P*</v>
      </c>
      <c r="C1161" s="30" t="s">
        <v>7</v>
      </c>
      <c r="D1161" s="32" t="s">
        <v>14</v>
      </c>
      <c r="E1161" s="30" t="s">
        <v>0</v>
      </c>
      <c r="F1161" s="35" t="s">
        <v>36</v>
      </c>
      <c r="G1161" s="35" t="s">
        <v>9</v>
      </c>
      <c r="H1161" s="35" t="s">
        <v>475</v>
      </c>
      <c r="I1161" s="35" t="s">
        <v>75</v>
      </c>
      <c r="J1161" s="37" t="s">
        <v>95</v>
      </c>
      <c r="K1161" s="37" t="s">
        <v>96</v>
      </c>
      <c r="L1161" s="37" t="s">
        <v>1519</v>
      </c>
      <c r="M1161" s="37" t="s">
        <v>6045</v>
      </c>
      <c r="N1161" s="37" t="s">
        <v>13</v>
      </c>
      <c r="O1161" s="37" t="s">
        <v>5584</v>
      </c>
      <c r="P1161" s="37" t="s">
        <v>13</v>
      </c>
      <c r="Q1161" s="37"/>
      <c r="R1161" s="37"/>
      <c r="S1161" s="42" t="s">
        <v>6052</v>
      </c>
      <c r="T1161" s="42" t="s">
        <v>16</v>
      </c>
      <c r="U1161" s="92"/>
    </row>
    <row r="1162" spans="1:21" x14ac:dyDescent="0.3">
      <c r="A1162" s="26" t="str">
        <f>_xlfn.CONCAT(C1162,"-",D1162,"-",E1162,"-",F1162,"-",G1162,"-",H1162,"-",I1162,"-",J1162,"-",L1162,"-",P1162)</f>
        <v>NiN-3.0-V-B-N-SA-GE-AR-BL-W</v>
      </c>
      <c r="B1162" s="27" t="str">
        <f>_xlfn.CONCAT(H1162,"-",J1162,"-",L1162,"-",O1162)</f>
        <v>SA-AR-BL-P*</v>
      </c>
      <c r="C1162" s="30" t="s">
        <v>7</v>
      </c>
      <c r="D1162" s="32" t="s">
        <v>14</v>
      </c>
      <c r="E1162" s="30" t="s">
        <v>0</v>
      </c>
      <c r="F1162" s="35" t="s">
        <v>36</v>
      </c>
      <c r="G1162" s="35" t="s">
        <v>9</v>
      </c>
      <c r="H1162" s="35" t="s">
        <v>475</v>
      </c>
      <c r="I1162" s="35" t="s">
        <v>75</v>
      </c>
      <c r="J1162" s="37" t="s">
        <v>95</v>
      </c>
      <c r="K1162" s="37" t="s">
        <v>96</v>
      </c>
      <c r="L1162" s="37" t="s">
        <v>5398</v>
      </c>
      <c r="M1162" s="37" t="s">
        <v>6046</v>
      </c>
      <c r="N1162" s="37" t="s">
        <v>13</v>
      </c>
      <c r="O1162" s="37" t="s">
        <v>5584</v>
      </c>
      <c r="P1162" s="37" t="s">
        <v>13</v>
      </c>
      <c r="Q1162" s="37"/>
      <c r="R1162" s="37"/>
      <c r="S1162" s="42" t="s">
        <v>6053</v>
      </c>
      <c r="T1162" s="42" t="s">
        <v>16</v>
      </c>
      <c r="U1162" s="92"/>
    </row>
    <row r="1163" spans="1:21" x14ac:dyDescent="0.3">
      <c r="A1163" s="26" t="str">
        <f>_xlfn.CONCAT(C1163,"-",D1163,"-",E1163,"-",F1163,"-",G1163,"-",H1163,"-",I1163,"-",J1163,"-",L1163,"-",P1163)</f>
        <v>NiN-3.0-V-B-N-SA-GE-AR-BV-W</v>
      </c>
      <c r="B1163" s="27" t="str">
        <f>_xlfn.CONCAT(H1163,"-",J1163,"-",L1163,"-",O1163)</f>
        <v>SA-AR-BV-P*</v>
      </c>
      <c r="C1163" s="30" t="s">
        <v>7</v>
      </c>
      <c r="D1163" s="32" t="s">
        <v>14</v>
      </c>
      <c r="E1163" s="30" t="s">
        <v>0</v>
      </c>
      <c r="F1163" s="35" t="s">
        <v>36</v>
      </c>
      <c r="G1163" s="35" t="s">
        <v>9</v>
      </c>
      <c r="H1163" s="35" t="s">
        <v>475</v>
      </c>
      <c r="I1163" s="35" t="s">
        <v>75</v>
      </c>
      <c r="J1163" s="37" t="s">
        <v>95</v>
      </c>
      <c r="K1163" s="37" t="s">
        <v>96</v>
      </c>
      <c r="L1163" s="37" t="s">
        <v>5931</v>
      </c>
      <c r="M1163" s="37" t="s">
        <v>6047</v>
      </c>
      <c r="N1163" s="37" t="s">
        <v>13</v>
      </c>
      <c r="O1163" s="37" t="s">
        <v>5584</v>
      </c>
      <c r="P1163" s="37" t="s">
        <v>13</v>
      </c>
      <c r="Q1163" s="37"/>
      <c r="R1163" s="37"/>
      <c r="S1163" s="42" t="s">
        <v>6054</v>
      </c>
      <c r="T1163" s="42" t="s">
        <v>16</v>
      </c>
      <c r="U1163" s="92"/>
    </row>
    <row r="1164" spans="1:21" x14ac:dyDescent="0.3">
      <c r="A1164" s="26" t="str">
        <f>_xlfn.CONCAT(C1164,"-",D1164,"-",E1164,"-",F1164,"-",G1164,"-",H1164,"-",I1164,"-",J1164,"-",L1164,"-",P1164)</f>
        <v>NiN-3.0-V-B-N-SA-GE-AR-CG-W</v>
      </c>
      <c r="B1164" s="27" t="str">
        <f>_xlfn.CONCAT(H1164,"-",J1164,"-",L1164,"-",O1164)</f>
        <v>SA-AR-CG-P*</v>
      </c>
      <c r="C1164" s="30" t="s">
        <v>7</v>
      </c>
      <c r="D1164" s="32" t="s">
        <v>14</v>
      </c>
      <c r="E1164" s="30" t="s">
        <v>0</v>
      </c>
      <c r="F1164" s="35" t="s">
        <v>36</v>
      </c>
      <c r="G1164" s="35" t="s">
        <v>9</v>
      </c>
      <c r="H1164" s="35" t="s">
        <v>475</v>
      </c>
      <c r="I1164" s="35" t="s">
        <v>75</v>
      </c>
      <c r="J1164" s="37" t="s">
        <v>95</v>
      </c>
      <c r="K1164" s="37" t="s">
        <v>96</v>
      </c>
      <c r="L1164" s="37" t="s">
        <v>6065</v>
      </c>
      <c r="M1164" s="37" t="s">
        <v>6067</v>
      </c>
      <c r="N1164" s="37" t="s">
        <v>13</v>
      </c>
      <c r="O1164" s="37" t="s">
        <v>5584</v>
      </c>
      <c r="P1164" s="37" t="s">
        <v>13</v>
      </c>
      <c r="Q1164" s="37"/>
      <c r="R1164" s="37"/>
      <c r="S1164" s="42" t="s">
        <v>6071</v>
      </c>
      <c r="T1164" s="42" t="s">
        <v>16</v>
      </c>
      <c r="U1164" s="92"/>
    </row>
    <row r="1165" spans="1:21" x14ac:dyDescent="0.3">
      <c r="A1165" s="26" t="str">
        <f>_xlfn.CONCAT(C1165,"-",D1165,"-",E1165,"-",F1165,"-",G1165,"-",H1165,"-",I1165,"-",J1165,"-",L1165,"-",P1165)</f>
        <v>NiN-3.0-V-B-N-SA-GE-AR-CH-W</v>
      </c>
      <c r="B1165" s="27" t="str">
        <f>_xlfn.CONCAT(H1165,"-",J1165,"-",L1165,"-",O1165)</f>
        <v>SA-AR-CH-P*</v>
      </c>
      <c r="C1165" s="30" t="s">
        <v>7</v>
      </c>
      <c r="D1165" s="32" t="s">
        <v>14</v>
      </c>
      <c r="E1165" s="30" t="s">
        <v>0</v>
      </c>
      <c r="F1165" s="35" t="s">
        <v>36</v>
      </c>
      <c r="G1165" s="35" t="s">
        <v>9</v>
      </c>
      <c r="H1165" s="35" t="s">
        <v>475</v>
      </c>
      <c r="I1165" s="35" t="s">
        <v>75</v>
      </c>
      <c r="J1165" s="37" t="s">
        <v>95</v>
      </c>
      <c r="K1165" s="37" t="s">
        <v>96</v>
      </c>
      <c r="L1165" s="37" t="s">
        <v>4698</v>
      </c>
      <c r="M1165" s="37" t="s">
        <v>6072</v>
      </c>
      <c r="N1165" s="37" t="s">
        <v>13</v>
      </c>
      <c r="O1165" s="37" t="s">
        <v>5584</v>
      </c>
      <c r="P1165" s="37" t="s">
        <v>13</v>
      </c>
      <c r="Q1165" s="37"/>
      <c r="R1165" s="37"/>
      <c r="S1165" s="42" t="s">
        <v>6078</v>
      </c>
      <c r="T1165" s="42" t="s">
        <v>16</v>
      </c>
      <c r="U1165" s="92"/>
    </row>
    <row r="1166" spans="1:21" x14ac:dyDescent="0.3">
      <c r="A1166" s="26" t="str">
        <f>_xlfn.CONCAT(C1166,"-",D1166,"-",E1166,"-",F1166,"-",G1166,"-",H1166,"-",I1166,"-",J1166,"-",L1166,"-",P1166)</f>
        <v>NiN-3.0-V-B-N-SA-GE-AR-CK-W</v>
      </c>
      <c r="B1166" s="27" t="str">
        <f>_xlfn.CONCAT(H1166,"-",J1166,"-",L1166,"-",O1166)</f>
        <v>SA-AR-CK-P*</v>
      </c>
      <c r="C1166" s="30" t="s">
        <v>7</v>
      </c>
      <c r="D1166" s="32" t="s">
        <v>14</v>
      </c>
      <c r="E1166" s="30" t="s">
        <v>0</v>
      </c>
      <c r="F1166" s="35" t="s">
        <v>36</v>
      </c>
      <c r="G1166" s="35" t="s">
        <v>9</v>
      </c>
      <c r="H1166" s="35" t="s">
        <v>475</v>
      </c>
      <c r="I1166" s="35" t="s">
        <v>75</v>
      </c>
      <c r="J1166" s="37" t="s">
        <v>95</v>
      </c>
      <c r="K1166" s="37" t="s">
        <v>96</v>
      </c>
      <c r="L1166" s="37" t="s">
        <v>6066</v>
      </c>
      <c r="M1166" s="37" t="s">
        <v>6068</v>
      </c>
      <c r="N1166" s="37" t="s">
        <v>13</v>
      </c>
      <c r="O1166" s="37" t="s">
        <v>5584</v>
      </c>
      <c r="P1166" s="37" t="s">
        <v>13</v>
      </c>
      <c r="Q1166" s="37"/>
      <c r="R1166" s="37"/>
      <c r="S1166" s="42" t="s">
        <v>6077</v>
      </c>
      <c r="T1166" s="42" t="s">
        <v>16</v>
      </c>
      <c r="U1166" s="92"/>
    </row>
    <row r="1167" spans="1:21" x14ac:dyDescent="0.3">
      <c r="A1167" s="26" t="str">
        <f>_xlfn.CONCAT(C1167,"-",D1167,"-",E1167,"-",F1167,"-",G1167,"-",H1167,"-",I1167,"-",J1167,"-",L1167,"-",P1167)</f>
        <v>NiN-3.0-V-B-N-SA-GE-AR-CL-W</v>
      </c>
      <c r="B1167" s="27" t="str">
        <f>_xlfn.CONCAT(H1167,"-",J1167,"-",L1167,"-",O1167)</f>
        <v>SA-AR-CL-P*</v>
      </c>
      <c r="C1167" s="30" t="s">
        <v>7</v>
      </c>
      <c r="D1167" s="32" t="s">
        <v>14</v>
      </c>
      <c r="E1167" s="30" t="s">
        <v>0</v>
      </c>
      <c r="F1167" s="35" t="s">
        <v>36</v>
      </c>
      <c r="G1167" s="35" t="s">
        <v>9</v>
      </c>
      <c r="H1167" s="35" t="s">
        <v>475</v>
      </c>
      <c r="I1167" s="35" t="s">
        <v>75</v>
      </c>
      <c r="J1167" s="37" t="s">
        <v>95</v>
      </c>
      <c r="K1167" s="37" t="s">
        <v>96</v>
      </c>
      <c r="L1167" s="37" t="s">
        <v>6064</v>
      </c>
      <c r="M1167" s="37" t="s">
        <v>6069</v>
      </c>
      <c r="N1167" s="37" t="s">
        <v>13</v>
      </c>
      <c r="O1167" s="37" t="s">
        <v>5584</v>
      </c>
      <c r="P1167" s="37" t="s">
        <v>13</v>
      </c>
      <c r="Q1167" s="37"/>
      <c r="R1167" s="37"/>
      <c r="S1167" s="42" t="s">
        <v>6070</v>
      </c>
      <c r="T1167" s="42" t="s">
        <v>16</v>
      </c>
      <c r="U1167" s="92"/>
    </row>
    <row r="1168" spans="1:21" x14ac:dyDescent="0.3">
      <c r="A1168" s="26" t="str">
        <f>_xlfn.CONCAT(C1168,"-",D1168,"-",E1168,"-",F1168,"-",G1168,"-",H1168,"-",I1168,"-",J1168,"-",L1168,"-",P1168)</f>
        <v>NiN-3.0-V-B-N-SA-GE-AR-DL-W</v>
      </c>
      <c r="B1168" s="27" t="str">
        <f>_xlfn.CONCAT(H1168,"-",J1168,"-",L1168,"-",O1168)</f>
        <v>SA-AR-DL-P*</v>
      </c>
      <c r="C1168" s="30" t="s">
        <v>7</v>
      </c>
      <c r="D1168" s="32" t="s">
        <v>14</v>
      </c>
      <c r="E1168" s="30" t="s">
        <v>0</v>
      </c>
      <c r="F1168" s="35" t="s">
        <v>36</v>
      </c>
      <c r="G1168" s="35" t="s">
        <v>9</v>
      </c>
      <c r="H1168" s="35" t="s">
        <v>475</v>
      </c>
      <c r="I1168" s="35" t="s">
        <v>75</v>
      </c>
      <c r="J1168" s="37" t="s">
        <v>95</v>
      </c>
      <c r="K1168" s="37" t="s">
        <v>96</v>
      </c>
      <c r="L1168" s="37" t="s">
        <v>416</v>
      </c>
      <c r="M1168" s="37" t="s">
        <v>6073</v>
      </c>
      <c r="N1168" s="37" t="s">
        <v>13</v>
      </c>
      <c r="O1168" s="37" t="s">
        <v>5584</v>
      </c>
      <c r="P1168" s="37" t="s">
        <v>13</v>
      </c>
      <c r="Q1168" s="37"/>
      <c r="R1168" s="37"/>
      <c r="S1168" s="42" t="s">
        <v>6074</v>
      </c>
      <c r="T1168" s="42" t="s">
        <v>16</v>
      </c>
      <c r="U1168" s="92"/>
    </row>
    <row r="1169" spans="1:21" x14ac:dyDescent="0.3">
      <c r="A1169" s="26" t="str">
        <f>_xlfn.CONCAT(C1169,"-",D1169,"-",E1169,"-",F1169,"-",G1169,"-",H1169,"-",I1169,"-",J1169,"-",L1169,"-",P1169)</f>
        <v>NiN-3.0-V-B-N-SA-GE-AR-DM-W</v>
      </c>
      <c r="B1169" s="27" t="str">
        <f>_xlfn.CONCAT(H1169,"-",J1169,"-",L1169,"-",O1169)</f>
        <v>SA-AR-DM-P*</v>
      </c>
      <c r="C1169" s="30" t="s">
        <v>7</v>
      </c>
      <c r="D1169" s="32" t="s">
        <v>14</v>
      </c>
      <c r="E1169" s="30" t="s">
        <v>0</v>
      </c>
      <c r="F1169" s="35" t="s">
        <v>36</v>
      </c>
      <c r="G1169" s="35" t="s">
        <v>9</v>
      </c>
      <c r="H1169" s="35" t="s">
        <v>475</v>
      </c>
      <c r="I1169" s="35" t="s">
        <v>75</v>
      </c>
      <c r="J1169" s="37" t="s">
        <v>95</v>
      </c>
      <c r="K1169" s="37" t="s">
        <v>96</v>
      </c>
      <c r="L1169" s="37" t="s">
        <v>4908</v>
      </c>
      <c r="M1169" s="37" t="s">
        <v>6075</v>
      </c>
      <c r="N1169" s="37" t="s">
        <v>13</v>
      </c>
      <c r="O1169" s="37" t="s">
        <v>5584</v>
      </c>
      <c r="P1169" s="37" t="s">
        <v>13</v>
      </c>
      <c r="Q1169" s="37"/>
      <c r="R1169" s="37"/>
      <c r="S1169" s="42" t="s">
        <v>6076</v>
      </c>
      <c r="T1169" s="42" t="s">
        <v>16</v>
      </c>
      <c r="U1169" s="92"/>
    </row>
    <row r="1170" spans="1:21" x14ac:dyDescent="0.3">
      <c r="A1170" s="26" t="str">
        <f>_xlfn.CONCAT(C1170,"-",D1170,"-",E1170,"-",F1170,"-",G1170,"-",H1170,"-",I1170,"-",J1170,"-",L1170,"-",P1170)</f>
        <v>NiN-3.0-V-B-N-SA-GE-AR-HF-W</v>
      </c>
      <c r="B1170" s="27" t="str">
        <f>_xlfn.CONCAT(H1170,"-",J1170,"-",L1170,"-",O1170)</f>
        <v>SA-AR-HF-P*</v>
      </c>
      <c r="C1170" s="30" t="s">
        <v>7</v>
      </c>
      <c r="D1170" s="32" t="s">
        <v>14</v>
      </c>
      <c r="E1170" s="30" t="s">
        <v>0</v>
      </c>
      <c r="F1170" s="35" t="s">
        <v>36</v>
      </c>
      <c r="G1170" s="35" t="s">
        <v>9</v>
      </c>
      <c r="H1170" s="35" t="s">
        <v>475</v>
      </c>
      <c r="I1170" s="35" t="s">
        <v>75</v>
      </c>
      <c r="J1170" s="37" t="s">
        <v>95</v>
      </c>
      <c r="K1170" s="37" t="s">
        <v>96</v>
      </c>
      <c r="L1170" s="37" t="s">
        <v>432</v>
      </c>
      <c r="M1170" s="37" t="s">
        <v>6079</v>
      </c>
      <c r="N1170" s="37" t="s">
        <v>13</v>
      </c>
      <c r="O1170" s="37" t="s">
        <v>5584</v>
      </c>
      <c r="P1170" s="37" t="s">
        <v>13</v>
      </c>
      <c r="Q1170" s="37"/>
      <c r="R1170" s="37"/>
      <c r="S1170" s="42" t="s">
        <v>6080</v>
      </c>
      <c r="T1170" s="42" t="s">
        <v>16</v>
      </c>
      <c r="U1170" s="92"/>
    </row>
    <row r="1171" spans="1:21" x14ac:dyDescent="0.3">
      <c r="A1171" s="26" t="str">
        <f>_xlfn.CONCAT(C1171,"-",D1171,"-",E1171,"-",F1171,"-",G1171,"-",H1171,"-",I1171,"-",J1171,"-",L1171,"-",P1171)</f>
        <v>NiN-3.0-V-B-N-SA-GE-AR-HH-W</v>
      </c>
      <c r="B1171" s="27" t="str">
        <f>_xlfn.CONCAT(H1171,"-",J1171,"-",L1171,"-",O1171)</f>
        <v>SA-AR-HH-P*</v>
      </c>
      <c r="C1171" s="30" t="s">
        <v>7</v>
      </c>
      <c r="D1171" s="32" t="s">
        <v>14</v>
      </c>
      <c r="E1171" s="30" t="s">
        <v>0</v>
      </c>
      <c r="F1171" s="35" t="s">
        <v>36</v>
      </c>
      <c r="G1171" s="35" t="s">
        <v>9</v>
      </c>
      <c r="H1171" s="35" t="s">
        <v>475</v>
      </c>
      <c r="I1171" s="35" t="s">
        <v>75</v>
      </c>
      <c r="J1171" s="37" t="s">
        <v>95</v>
      </c>
      <c r="K1171" s="37" t="s">
        <v>96</v>
      </c>
      <c r="L1171" s="37" t="s">
        <v>1325</v>
      </c>
      <c r="M1171" s="37" t="s">
        <v>6081</v>
      </c>
      <c r="N1171" s="37" t="s">
        <v>13</v>
      </c>
      <c r="O1171" s="37" t="s">
        <v>5584</v>
      </c>
      <c r="P1171" s="37" t="s">
        <v>13</v>
      </c>
      <c r="Q1171" s="37"/>
      <c r="R1171" s="37"/>
      <c r="S1171" s="42" t="s">
        <v>6083</v>
      </c>
      <c r="T1171" s="42" t="s">
        <v>16</v>
      </c>
      <c r="U1171" s="92"/>
    </row>
    <row r="1172" spans="1:21" ht="15" thickBot="1" x14ac:dyDescent="0.35">
      <c r="A1172" s="26" t="str">
        <f>_xlfn.CONCAT(C1172,"-",D1172,"-",E1172,"-",F1172,"-",G1172,"-",H1172,"-",I1172,"-",J1172,"-",L1172,"-",P1172)</f>
        <v>NiN-3.0-V-B-N-SA-GE-AR-HS-W</v>
      </c>
      <c r="B1172" s="27" t="str">
        <f>_xlfn.CONCAT(H1172,"-",J1172,"-",L1172,"-",O1172)</f>
        <v>SA-AR-HS-P*</v>
      </c>
      <c r="C1172" s="30" t="s">
        <v>7</v>
      </c>
      <c r="D1172" s="32" t="s">
        <v>14</v>
      </c>
      <c r="E1172" s="30" t="s">
        <v>0</v>
      </c>
      <c r="F1172" s="35" t="s">
        <v>36</v>
      </c>
      <c r="G1172" s="35" t="s">
        <v>9</v>
      </c>
      <c r="H1172" s="35" t="s">
        <v>475</v>
      </c>
      <c r="I1172" s="35" t="s">
        <v>75</v>
      </c>
      <c r="J1172" s="37" t="s">
        <v>95</v>
      </c>
      <c r="K1172" s="37" t="s">
        <v>96</v>
      </c>
      <c r="L1172" s="37" t="s">
        <v>1608</v>
      </c>
      <c r="M1172" s="37" t="s">
        <v>6082</v>
      </c>
      <c r="N1172" s="37" t="s">
        <v>13</v>
      </c>
      <c r="O1172" s="37" t="s">
        <v>5584</v>
      </c>
      <c r="P1172" s="37" t="s">
        <v>13</v>
      </c>
      <c r="Q1172" s="37"/>
      <c r="R1172" s="37"/>
      <c r="S1172" s="42" t="s">
        <v>6084</v>
      </c>
      <c r="T1172" s="42" t="s">
        <v>16</v>
      </c>
      <c r="U1172" s="92"/>
    </row>
    <row r="1173" spans="1:21" s="58" customFormat="1" x14ac:dyDescent="0.3">
      <c r="A1173" s="52" t="s">
        <v>6100</v>
      </c>
      <c r="B1173" s="53"/>
      <c r="C1173" s="53"/>
      <c r="D1173" s="54"/>
      <c r="E1173" s="53"/>
      <c r="F1173" s="53"/>
      <c r="G1173" s="53"/>
      <c r="H1173" s="53"/>
      <c r="I1173" s="53"/>
      <c r="J1173" s="53"/>
      <c r="K1173" s="53"/>
      <c r="L1173" s="53"/>
      <c r="M1173" s="55"/>
      <c r="N1173" s="55"/>
      <c r="O1173" s="55"/>
      <c r="P1173" s="55"/>
      <c r="Q1173" s="55"/>
      <c r="R1173" s="55"/>
      <c r="S1173" s="53"/>
      <c r="T1173" s="53"/>
      <c r="U1173" s="57"/>
    </row>
    <row r="1174" spans="1:21" x14ac:dyDescent="0.3">
      <c r="A1174" s="26" t="str">
        <f>_xlfn.CONCAT(C1174,"-",D1174,"-",E1174,"-",F1174,"-",G1174,"-",H1174,"-",I1174,"-",J1174,"-",L1174,"-",P1174)</f>
        <v>NiN-3.0-V-B-N-NO-GE-TA-0-W</v>
      </c>
      <c r="B1174" s="27" t="str">
        <f>_xlfn.CONCAT(H1174,"-",J1174,"-",L1174,IF(N1174="W","","n158"))</f>
        <v>NO-TA-0</v>
      </c>
      <c r="C1174" s="8" t="s">
        <v>7</v>
      </c>
      <c r="D1174" s="9" t="s">
        <v>14</v>
      </c>
      <c r="E1174" s="8" t="s">
        <v>0</v>
      </c>
      <c r="F1174" s="35" t="s">
        <v>36</v>
      </c>
      <c r="G1174" s="35" t="s">
        <v>9</v>
      </c>
      <c r="H1174" s="35" t="s">
        <v>4710</v>
      </c>
      <c r="I1174" s="35" t="s">
        <v>75</v>
      </c>
      <c r="J1174" s="37" t="s">
        <v>1466</v>
      </c>
      <c r="K1174" s="37" t="s">
        <v>5506</v>
      </c>
      <c r="L1174" s="37">
        <v>0</v>
      </c>
      <c r="M1174" s="37"/>
      <c r="N1174" s="37" t="s">
        <v>13</v>
      </c>
      <c r="O1174" s="37" t="s">
        <v>4925</v>
      </c>
      <c r="P1174" s="37" t="s">
        <v>13</v>
      </c>
      <c r="Q1174" s="37"/>
      <c r="R1174" s="37"/>
      <c r="S1174" s="42" t="s">
        <v>5558</v>
      </c>
      <c r="T1174" s="42" t="s">
        <v>16</v>
      </c>
    </row>
    <row r="1175" spans="1:21" x14ac:dyDescent="0.3">
      <c r="A1175" s="26" t="str">
        <f t="shared" ref="A1175" si="211">_xlfn.CONCAT(C1175,"-",D1175,"-",E1175,"-",F1175,"-",G1175,"-",H1175,"-",I1175,"-",J1175,"-",L1175,"-",P1175)</f>
        <v>NiN-3.0-V-B-N-NO-GE-TG-TO-W</v>
      </c>
      <c r="B1175" s="27" t="str">
        <f>_xlfn.CONCAT(H1175,"-",J1175,"-",L1175,IF(N1175="W","","n158"))</f>
        <v>NO-TG-TO</v>
      </c>
      <c r="C1175" s="8" t="s">
        <v>7</v>
      </c>
      <c r="D1175" s="9" t="s">
        <v>14</v>
      </c>
      <c r="E1175" s="8" t="s">
        <v>0</v>
      </c>
      <c r="F1175" s="35" t="s">
        <v>36</v>
      </c>
      <c r="G1175" s="35" t="s">
        <v>9</v>
      </c>
      <c r="H1175" s="35" t="s">
        <v>4710</v>
      </c>
      <c r="I1175" s="35" t="s">
        <v>75</v>
      </c>
      <c r="J1175" s="37" t="s">
        <v>5476</v>
      </c>
      <c r="K1175" s="37" t="s">
        <v>5477</v>
      </c>
      <c r="L1175" s="37" t="s">
        <v>1018</v>
      </c>
      <c r="M1175" s="37" t="s">
        <v>5479</v>
      </c>
      <c r="N1175" s="37" t="s">
        <v>13</v>
      </c>
      <c r="O1175" s="37" t="s">
        <v>4925</v>
      </c>
      <c r="P1175" s="37" t="s">
        <v>13</v>
      </c>
      <c r="Q1175" s="37"/>
      <c r="R1175" s="37"/>
      <c r="S1175" s="42" t="s">
        <v>5483</v>
      </c>
      <c r="T1175" s="42" t="s">
        <v>16</v>
      </c>
    </row>
    <row r="1176" spans="1:21" x14ac:dyDescent="0.3">
      <c r="A1176" s="26" t="str">
        <f t="shared" ref="A1176" si="212">_xlfn.CONCAT(C1176,"-",D1176,"-",E1176,"-",F1176,"-",G1176,"-",H1176,"-",I1176,"-",J1176,"-",L1176,"-",P1176)</f>
        <v>NiN-3.0-V-B-N-NO-GE-TG-TX-W</v>
      </c>
      <c r="B1176" s="27" t="str">
        <f>_xlfn.CONCAT(H1176,"-",J1176,"-",L1176,IF(N1176="W","","-S"))</f>
        <v>NO-TG-TX-S</v>
      </c>
      <c r="C1176" s="8" t="s">
        <v>7</v>
      </c>
      <c r="D1176" s="9" t="s">
        <v>14</v>
      </c>
      <c r="E1176" s="8" t="s">
        <v>0</v>
      </c>
      <c r="F1176" s="35" t="s">
        <v>36</v>
      </c>
      <c r="G1176" s="35" t="s">
        <v>9</v>
      </c>
      <c r="H1176" s="35" t="s">
        <v>4710</v>
      </c>
      <c r="I1176" s="35" t="s">
        <v>75</v>
      </c>
      <c r="J1176" s="37" t="s">
        <v>5476</v>
      </c>
      <c r="K1176" s="37" t="s">
        <v>5477</v>
      </c>
      <c r="L1176" s="37" t="s">
        <v>5481</v>
      </c>
      <c r="M1176" s="37" t="s">
        <v>5480</v>
      </c>
      <c r="N1176" s="37" t="s">
        <v>1309</v>
      </c>
      <c r="O1176" s="37" t="s">
        <v>4925</v>
      </c>
      <c r="P1176" s="37" t="s">
        <v>13</v>
      </c>
      <c r="Q1176" s="37"/>
      <c r="R1176" s="37"/>
      <c r="S1176" s="104" t="s">
        <v>5550</v>
      </c>
      <c r="T1176" s="42" t="s">
        <v>16</v>
      </c>
    </row>
    <row r="1177" spans="1:21" x14ac:dyDescent="0.3">
      <c r="A1177" s="26" t="str">
        <f t="shared" ref="A1177:A1185" si="213">_xlfn.CONCAT(C1177,"-",D1177,"-",E1177,"-",F1177,"-",G1177,"-",H1177,"-",I1177,"-",J1177,"-",L1177,"-",P1177)</f>
        <v>NiN-3.0-V-B-N-NO-GE-TL-BR-W</v>
      </c>
      <c r="B1177" s="27" t="str">
        <f t="shared" ref="B1177:B1185" si="214">_xlfn.CONCAT(H1177,"-",J1177,"-",L1177,IF(N1177="W","","n158"))</f>
        <v>NO-TL-BR</v>
      </c>
      <c r="C1177" s="8" t="s">
        <v>7</v>
      </c>
      <c r="D1177" s="9" t="s">
        <v>14</v>
      </c>
      <c r="E1177" s="8" t="s">
        <v>0</v>
      </c>
      <c r="F1177" s="35" t="s">
        <v>36</v>
      </c>
      <c r="G1177" s="35" t="s">
        <v>9</v>
      </c>
      <c r="H1177" s="35" t="s">
        <v>4710</v>
      </c>
      <c r="I1177" s="35" t="s">
        <v>75</v>
      </c>
      <c r="J1177" s="37" t="s">
        <v>5491</v>
      </c>
      <c r="K1177" s="37" t="s">
        <v>5490</v>
      </c>
      <c r="L1177" s="37" t="s">
        <v>1487</v>
      </c>
      <c r="M1177" s="37" t="s">
        <v>5482</v>
      </c>
      <c r="N1177" s="37" t="s">
        <v>13</v>
      </c>
      <c r="O1177" s="37" t="s">
        <v>4925</v>
      </c>
      <c r="P1177" s="37" t="s">
        <v>13</v>
      </c>
      <c r="Q1177" s="37"/>
      <c r="R1177" s="37"/>
      <c r="S1177" s="42" t="s">
        <v>5545</v>
      </c>
      <c r="T1177" s="42" t="s">
        <v>16</v>
      </c>
    </row>
    <row r="1178" spans="1:21" x14ac:dyDescent="0.3">
      <c r="A1178" s="26" t="str">
        <f t="shared" si="213"/>
        <v>NiN-3.0-V-B-N-NO-GE-TL-HE-W</v>
      </c>
      <c r="B1178" s="27" t="str">
        <f t="shared" si="214"/>
        <v>NO-TL-HE</v>
      </c>
      <c r="C1178" s="8" t="s">
        <v>7</v>
      </c>
      <c r="D1178" s="9" t="s">
        <v>14</v>
      </c>
      <c r="E1178" s="8" t="s">
        <v>0</v>
      </c>
      <c r="F1178" s="35" t="s">
        <v>36</v>
      </c>
      <c r="G1178" s="35" t="s">
        <v>9</v>
      </c>
      <c r="H1178" s="35" t="s">
        <v>4710</v>
      </c>
      <c r="I1178" s="35" t="s">
        <v>75</v>
      </c>
      <c r="J1178" s="37" t="s">
        <v>5491</v>
      </c>
      <c r="K1178" s="37" t="s">
        <v>5490</v>
      </c>
      <c r="L1178" s="37" t="s">
        <v>440</v>
      </c>
      <c r="M1178" s="37" t="s">
        <v>5484</v>
      </c>
      <c r="N1178" s="37" t="s">
        <v>13</v>
      </c>
      <c r="O1178" s="37" t="s">
        <v>4925</v>
      </c>
      <c r="P1178" s="37" t="s">
        <v>13</v>
      </c>
      <c r="Q1178" s="37"/>
      <c r="R1178" s="37"/>
      <c r="S1178" s="42" t="s">
        <v>5546</v>
      </c>
      <c r="T1178" s="42" t="s">
        <v>16</v>
      </c>
    </row>
    <row r="1179" spans="1:21" x14ac:dyDescent="0.3">
      <c r="A1179" s="26" t="str">
        <f t="shared" si="213"/>
        <v>NiN-3.0-V-B-N-NO-GE-TL-HU-W</v>
      </c>
      <c r="B1179" s="27" t="str">
        <f t="shared" si="214"/>
        <v>NO-TL-HU</v>
      </c>
      <c r="C1179" s="8" t="s">
        <v>7</v>
      </c>
      <c r="D1179" s="9" t="s">
        <v>14</v>
      </c>
      <c r="E1179" s="8" t="s">
        <v>0</v>
      </c>
      <c r="F1179" s="35" t="s">
        <v>36</v>
      </c>
      <c r="G1179" s="35" t="s">
        <v>9</v>
      </c>
      <c r="H1179" s="35" t="s">
        <v>4710</v>
      </c>
      <c r="I1179" s="35" t="s">
        <v>75</v>
      </c>
      <c r="J1179" s="37" t="s">
        <v>5491</v>
      </c>
      <c r="K1179" s="37" t="s">
        <v>5490</v>
      </c>
      <c r="L1179" s="37" t="s">
        <v>733</v>
      </c>
      <c r="M1179" s="37" t="s">
        <v>5485</v>
      </c>
      <c r="N1179" s="37" t="s">
        <v>13</v>
      </c>
      <c r="O1179" s="37" t="s">
        <v>4925</v>
      </c>
      <c r="P1179" s="37" t="s">
        <v>13</v>
      </c>
      <c r="Q1179" s="37"/>
      <c r="R1179" s="37"/>
      <c r="S1179" s="42" t="s">
        <v>5547</v>
      </c>
      <c r="T1179" s="42" t="s">
        <v>16</v>
      </c>
    </row>
    <row r="1180" spans="1:21" x14ac:dyDescent="0.3">
      <c r="A1180" s="26" t="str">
        <f t="shared" si="213"/>
        <v>NiN-3.0-V-B-N-NO-GE-TL-IV-W</v>
      </c>
      <c r="B1180" s="27" t="str">
        <f t="shared" si="214"/>
        <v>NO-TL-IV</v>
      </c>
      <c r="C1180" s="8" t="s">
        <v>7</v>
      </c>
      <c r="D1180" s="9" t="s">
        <v>14</v>
      </c>
      <c r="E1180" s="8" t="s">
        <v>0</v>
      </c>
      <c r="F1180" s="35" t="s">
        <v>36</v>
      </c>
      <c r="G1180" s="35" t="s">
        <v>9</v>
      </c>
      <c r="H1180" s="35" t="s">
        <v>4710</v>
      </c>
      <c r="I1180" s="35" t="s">
        <v>75</v>
      </c>
      <c r="J1180" s="37" t="s">
        <v>5491</v>
      </c>
      <c r="K1180" s="37" t="s">
        <v>5490</v>
      </c>
      <c r="L1180" s="37" t="s">
        <v>4783</v>
      </c>
      <c r="M1180" s="37" t="s">
        <v>5662</v>
      </c>
      <c r="N1180" s="37" t="s">
        <v>13</v>
      </c>
      <c r="O1180" s="37" t="s">
        <v>4925</v>
      </c>
      <c r="P1180" s="37" t="s">
        <v>13</v>
      </c>
      <c r="Q1180" s="37"/>
      <c r="R1180" s="37"/>
      <c r="S1180" s="104" t="s">
        <v>81</v>
      </c>
      <c r="T1180" s="42" t="s">
        <v>83</v>
      </c>
    </row>
    <row r="1181" spans="1:21" x14ac:dyDescent="0.3">
      <c r="A1181" s="26" t="str">
        <f t="shared" si="213"/>
        <v>NiN-3.0-V-B-N-NO-GE-TL-KE-W</v>
      </c>
      <c r="B1181" s="27" t="str">
        <f t="shared" si="214"/>
        <v>NO-TL-KE</v>
      </c>
      <c r="C1181" s="8" t="s">
        <v>7</v>
      </c>
      <c r="D1181" s="9" t="s">
        <v>14</v>
      </c>
      <c r="E1181" s="8" t="s">
        <v>0</v>
      </c>
      <c r="F1181" s="35" t="s">
        <v>36</v>
      </c>
      <c r="G1181" s="35" t="s">
        <v>9</v>
      </c>
      <c r="H1181" s="35" t="s">
        <v>4710</v>
      </c>
      <c r="I1181" s="35" t="s">
        <v>75</v>
      </c>
      <c r="J1181" s="37" t="s">
        <v>5491</v>
      </c>
      <c r="K1181" s="37" t="s">
        <v>5490</v>
      </c>
      <c r="L1181" s="37" t="s">
        <v>4932</v>
      </c>
      <c r="M1181" s="37" t="s">
        <v>5488</v>
      </c>
      <c r="N1181" s="37" t="s">
        <v>13</v>
      </c>
      <c r="O1181" s="37" t="s">
        <v>4925</v>
      </c>
      <c r="P1181" s="37" t="s">
        <v>13</v>
      </c>
      <c r="Q1181" s="37"/>
      <c r="R1181" s="37"/>
      <c r="S1181" s="104" t="s">
        <v>81</v>
      </c>
      <c r="T1181" s="42" t="s">
        <v>83</v>
      </c>
    </row>
    <row r="1182" spans="1:21" x14ac:dyDescent="0.3">
      <c r="A1182" s="26" t="str">
        <f t="shared" si="213"/>
        <v>NiN-3.0-V-B-N-NO-GE-TL-PV-W</v>
      </c>
      <c r="B1182" s="27" t="str">
        <f t="shared" si="214"/>
        <v>NO-TL-PV</v>
      </c>
      <c r="C1182" s="8" t="s">
        <v>7</v>
      </c>
      <c r="D1182" s="9" t="s">
        <v>14</v>
      </c>
      <c r="E1182" s="8" t="s">
        <v>0</v>
      </c>
      <c r="F1182" s="35" t="s">
        <v>36</v>
      </c>
      <c r="G1182" s="35" t="s">
        <v>9</v>
      </c>
      <c r="H1182" s="35" t="s">
        <v>4710</v>
      </c>
      <c r="I1182" s="35" t="s">
        <v>75</v>
      </c>
      <c r="J1182" s="37" t="s">
        <v>5491</v>
      </c>
      <c r="K1182" s="37" t="s">
        <v>5490</v>
      </c>
      <c r="L1182" s="37" t="s">
        <v>5489</v>
      </c>
      <c r="M1182" s="37" t="s">
        <v>5663</v>
      </c>
      <c r="N1182" s="37" t="s">
        <v>13</v>
      </c>
      <c r="O1182" s="37" t="s">
        <v>4925</v>
      </c>
      <c r="P1182" s="37" t="s">
        <v>13</v>
      </c>
      <c r="Q1182" s="37"/>
      <c r="R1182" s="37"/>
      <c r="S1182" s="104" t="s">
        <v>81</v>
      </c>
      <c r="T1182" s="42" t="s">
        <v>83</v>
      </c>
    </row>
    <row r="1183" spans="1:21" x14ac:dyDescent="0.3">
      <c r="A1183" s="26" t="str">
        <f t="shared" si="213"/>
        <v>NiN-3.0-V-B-N-NO-GE-TL-RI-W</v>
      </c>
      <c r="B1183" s="27" t="str">
        <f t="shared" si="214"/>
        <v>NO-TL-RI</v>
      </c>
      <c r="C1183" s="8" t="s">
        <v>7</v>
      </c>
      <c r="D1183" s="9" t="s">
        <v>14</v>
      </c>
      <c r="E1183" s="8" t="s">
        <v>0</v>
      </c>
      <c r="F1183" s="35" t="s">
        <v>36</v>
      </c>
      <c r="G1183" s="35" t="s">
        <v>9</v>
      </c>
      <c r="H1183" s="35" t="s">
        <v>4710</v>
      </c>
      <c r="I1183" s="35" t="s">
        <v>75</v>
      </c>
      <c r="J1183" s="37" t="s">
        <v>5491</v>
      </c>
      <c r="K1183" s="37" t="s">
        <v>5490</v>
      </c>
      <c r="L1183" s="37" t="s">
        <v>4802</v>
      </c>
      <c r="M1183" s="37" t="s">
        <v>5486</v>
      </c>
      <c r="N1183" s="37" t="s">
        <v>13</v>
      </c>
      <c r="O1183" s="37" t="s">
        <v>4925</v>
      </c>
      <c r="P1183" s="37" t="s">
        <v>13</v>
      </c>
      <c r="Q1183" s="37"/>
      <c r="R1183" s="37"/>
      <c r="S1183" s="42" t="s">
        <v>5548</v>
      </c>
      <c r="T1183" s="42" t="s">
        <v>16</v>
      </c>
    </row>
    <row r="1184" spans="1:21" x14ac:dyDescent="0.3">
      <c r="A1184" s="26" t="str">
        <f t="shared" si="213"/>
        <v>NiN-3.0-V-B-N-NO-GE-TL-SP-W</v>
      </c>
      <c r="B1184" s="27" t="str">
        <f t="shared" si="214"/>
        <v>NO-TL-SP</v>
      </c>
      <c r="C1184" s="8" t="s">
        <v>7</v>
      </c>
      <c r="D1184" s="9" t="s">
        <v>14</v>
      </c>
      <c r="E1184" s="8" t="s">
        <v>0</v>
      </c>
      <c r="F1184" s="35" t="s">
        <v>36</v>
      </c>
      <c r="G1184" s="35" t="s">
        <v>9</v>
      </c>
      <c r="H1184" s="35" t="s">
        <v>4710</v>
      </c>
      <c r="I1184" s="35" t="s">
        <v>75</v>
      </c>
      <c r="J1184" s="37" t="s">
        <v>5491</v>
      </c>
      <c r="K1184" s="37" t="s">
        <v>5490</v>
      </c>
      <c r="L1184" s="37" t="s">
        <v>5311</v>
      </c>
      <c r="M1184" s="37" t="s">
        <v>5487</v>
      </c>
      <c r="N1184" s="37" t="s">
        <v>13</v>
      </c>
      <c r="O1184" s="37" t="s">
        <v>4925</v>
      </c>
      <c r="P1184" s="37" t="s">
        <v>13</v>
      </c>
      <c r="Q1184" s="37"/>
      <c r="R1184" s="37"/>
      <c r="S1184" s="42" t="s">
        <v>5549</v>
      </c>
      <c r="T1184" s="42" t="s">
        <v>16</v>
      </c>
    </row>
    <row r="1185" spans="1:20" x14ac:dyDescent="0.3">
      <c r="A1185" s="26" t="str">
        <f t="shared" si="213"/>
        <v>NiN-3.0-V-B-N-NO-GE-TS-D0-W</v>
      </c>
      <c r="B1185" s="27" t="str">
        <f t="shared" si="214"/>
        <v>NO-TS-D0</v>
      </c>
      <c r="C1185" s="8" t="s">
        <v>7</v>
      </c>
      <c r="D1185" s="9" t="s">
        <v>14</v>
      </c>
      <c r="E1185" s="8" t="s">
        <v>0</v>
      </c>
      <c r="F1185" s="35" t="s">
        <v>36</v>
      </c>
      <c r="G1185" s="35" t="s">
        <v>9</v>
      </c>
      <c r="H1185" s="35" t="s">
        <v>4710</v>
      </c>
      <c r="I1185" s="35" t="s">
        <v>75</v>
      </c>
      <c r="J1185" s="37" t="s">
        <v>4150</v>
      </c>
      <c r="K1185" s="37" t="s">
        <v>5507</v>
      </c>
      <c r="L1185" s="37" t="s">
        <v>5492</v>
      </c>
      <c r="M1185" s="37" t="s">
        <v>5493</v>
      </c>
      <c r="N1185" s="37" t="s">
        <v>13</v>
      </c>
      <c r="O1185" s="37" t="s">
        <v>4925</v>
      </c>
      <c r="P1185" s="37" t="s">
        <v>13</v>
      </c>
      <c r="Q1185" s="37"/>
      <c r="R1185" s="37"/>
      <c r="S1185" s="42" t="s">
        <v>5551</v>
      </c>
      <c r="T1185" s="42" t="s">
        <v>16</v>
      </c>
    </row>
    <row r="1186" spans="1:20" x14ac:dyDescent="0.3">
      <c r="A1186" s="26" t="str">
        <f t="shared" ref="A1186:A1192" si="215">_xlfn.CONCAT(C1186,"-",D1186,"-",E1186,"-",F1186,"-",G1186,"-",H1186,"-",I1186,"-",J1186,"-",L1186,"-",P1186)</f>
        <v>NiN-3.0-V-B-N-NO-GE-TS-D1-W</v>
      </c>
      <c r="B1186" s="27" t="str">
        <f t="shared" ref="B1186:B1192" si="216">_xlfn.CONCAT(H1186,"-",J1186,"-",L1186,IF(N1186="W","","n158"))</f>
        <v>NO-TS-D1</v>
      </c>
      <c r="C1186" s="8" t="s">
        <v>7</v>
      </c>
      <c r="D1186" s="9" t="s">
        <v>14</v>
      </c>
      <c r="E1186" s="8" t="s">
        <v>0</v>
      </c>
      <c r="F1186" s="35" t="s">
        <v>36</v>
      </c>
      <c r="G1186" s="35" t="s">
        <v>9</v>
      </c>
      <c r="H1186" s="35" t="s">
        <v>4710</v>
      </c>
      <c r="I1186" s="35" t="s">
        <v>75</v>
      </c>
      <c r="J1186" s="37" t="s">
        <v>4150</v>
      </c>
      <c r="K1186" s="37" t="s">
        <v>5507</v>
      </c>
      <c r="L1186" s="37" t="s">
        <v>5494</v>
      </c>
      <c r="M1186" s="37" t="s">
        <v>5500</v>
      </c>
      <c r="N1186" s="37" t="s">
        <v>13</v>
      </c>
      <c r="O1186" s="37" t="s">
        <v>4925</v>
      </c>
      <c r="P1186" s="37" t="s">
        <v>13</v>
      </c>
      <c r="Q1186" s="37"/>
      <c r="R1186" s="37"/>
      <c r="S1186" s="42" t="s">
        <v>5552</v>
      </c>
      <c r="T1186" s="42" t="s">
        <v>16</v>
      </c>
    </row>
    <row r="1187" spans="1:20" x14ac:dyDescent="0.3">
      <c r="A1187" s="26" t="str">
        <f t="shared" si="215"/>
        <v>NiN-3.0-V-B-N-NO-GE-TS-D2-W</v>
      </c>
      <c r="B1187" s="27" t="str">
        <f t="shared" si="216"/>
        <v>NO-TS-D2</v>
      </c>
      <c r="C1187" s="8" t="s">
        <v>7</v>
      </c>
      <c r="D1187" s="9" t="s">
        <v>14</v>
      </c>
      <c r="E1187" s="8" t="s">
        <v>0</v>
      </c>
      <c r="F1187" s="35" t="s">
        <v>36</v>
      </c>
      <c r="G1187" s="35" t="s">
        <v>9</v>
      </c>
      <c r="H1187" s="35" t="s">
        <v>4710</v>
      </c>
      <c r="I1187" s="35" t="s">
        <v>75</v>
      </c>
      <c r="J1187" s="37" t="s">
        <v>4150</v>
      </c>
      <c r="K1187" s="37" t="s">
        <v>5507</v>
      </c>
      <c r="L1187" s="37" t="s">
        <v>5495</v>
      </c>
      <c r="M1187" s="37" t="s">
        <v>5501</v>
      </c>
      <c r="N1187" s="37" t="s">
        <v>13</v>
      </c>
      <c r="O1187" s="37" t="s">
        <v>4925</v>
      </c>
      <c r="P1187" s="37" t="s">
        <v>13</v>
      </c>
      <c r="Q1187" s="37"/>
      <c r="R1187" s="37"/>
      <c r="S1187" s="42" t="s">
        <v>5553</v>
      </c>
      <c r="T1187" s="42" t="s">
        <v>16</v>
      </c>
    </row>
    <row r="1188" spans="1:20" x14ac:dyDescent="0.3">
      <c r="A1188" s="26" t="str">
        <f t="shared" si="215"/>
        <v>NiN-3.0-V-B-N-NO-GE-TS-D3-W</v>
      </c>
      <c r="B1188" s="27" t="str">
        <f t="shared" si="216"/>
        <v>NO-TS-D3</v>
      </c>
      <c r="C1188" s="8" t="s">
        <v>7</v>
      </c>
      <c r="D1188" s="9" t="s">
        <v>14</v>
      </c>
      <c r="E1188" s="8" t="s">
        <v>0</v>
      </c>
      <c r="F1188" s="35" t="s">
        <v>36</v>
      </c>
      <c r="G1188" s="35" t="s">
        <v>9</v>
      </c>
      <c r="H1188" s="35" t="s">
        <v>4710</v>
      </c>
      <c r="I1188" s="35" t="s">
        <v>75</v>
      </c>
      <c r="J1188" s="37" t="s">
        <v>4150</v>
      </c>
      <c r="K1188" s="37" t="s">
        <v>5507</v>
      </c>
      <c r="L1188" s="37" t="s">
        <v>5496</v>
      </c>
      <c r="M1188" s="37" t="s">
        <v>5502</v>
      </c>
      <c r="N1188" s="37" t="s">
        <v>13</v>
      </c>
      <c r="O1188" s="37" t="s">
        <v>4925</v>
      </c>
      <c r="P1188" s="37" t="s">
        <v>13</v>
      </c>
      <c r="Q1188" s="37"/>
      <c r="R1188" s="37"/>
      <c r="S1188" s="42" t="s">
        <v>5554</v>
      </c>
      <c r="T1188" s="42" t="s">
        <v>16</v>
      </c>
    </row>
    <row r="1189" spans="1:20" x14ac:dyDescent="0.3">
      <c r="A1189" s="26" t="str">
        <f t="shared" si="215"/>
        <v>NiN-3.0-V-B-N-NO-GE-TS-D4-W</v>
      </c>
      <c r="B1189" s="27" t="str">
        <f t="shared" si="216"/>
        <v>NO-TS-D4</v>
      </c>
      <c r="C1189" s="8" t="s">
        <v>7</v>
      </c>
      <c r="D1189" s="9" t="s">
        <v>14</v>
      </c>
      <c r="E1189" s="8" t="s">
        <v>0</v>
      </c>
      <c r="F1189" s="35" t="s">
        <v>36</v>
      </c>
      <c r="G1189" s="35" t="s">
        <v>9</v>
      </c>
      <c r="H1189" s="35" t="s">
        <v>4710</v>
      </c>
      <c r="I1189" s="35" t="s">
        <v>75</v>
      </c>
      <c r="J1189" s="37" t="s">
        <v>4150</v>
      </c>
      <c r="K1189" s="37" t="s">
        <v>5507</v>
      </c>
      <c r="L1189" s="37" t="s">
        <v>5497</v>
      </c>
      <c r="M1189" s="37" t="s">
        <v>5503</v>
      </c>
      <c r="N1189" s="37" t="s">
        <v>13</v>
      </c>
      <c r="O1189" s="37" t="s">
        <v>4925</v>
      </c>
      <c r="P1189" s="37" t="s">
        <v>13</v>
      </c>
      <c r="Q1189" s="37"/>
      <c r="R1189" s="37"/>
      <c r="S1189" s="42" t="s">
        <v>5555</v>
      </c>
      <c r="T1189" s="42" t="s">
        <v>16</v>
      </c>
    </row>
    <row r="1190" spans="1:20" x14ac:dyDescent="0.3">
      <c r="A1190" s="26" t="str">
        <f t="shared" si="215"/>
        <v>NiN-3.0-V-B-N-NO-GE-TS-D5-W</v>
      </c>
      <c r="B1190" s="27" t="str">
        <f t="shared" si="216"/>
        <v>NO-TS-D5</v>
      </c>
      <c r="C1190" s="8" t="s">
        <v>7</v>
      </c>
      <c r="D1190" s="9" t="s">
        <v>14</v>
      </c>
      <c r="E1190" s="8" t="s">
        <v>0</v>
      </c>
      <c r="F1190" s="35" t="s">
        <v>36</v>
      </c>
      <c r="G1190" s="35" t="s">
        <v>9</v>
      </c>
      <c r="H1190" s="35" t="s">
        <v>4710</v>
      </c>
      <c r="I1190" s="35" t="s">
        <v>75</v>
      </c>
      <c r="J1190" s="37" t="s">
        <v>4150</v>
      </c>
      <c r="K1190" s="37" t="s">
        <v>5507</v>
      </c>
      <c r="L1190" s="37" t="s">
        <v>5498</v>
      </c>
      <c r="M1190" s="37" t="s">
        <v>5504</v>
      </c>
      <c r="N1190" s="37" t="s">
        <v>13</v>
      </c>
      <c r="O1190" s="37" t="s">
        <v>4925</v>
      </c>
      <c r="P1190" s="37" t="s">
        <v>13</v>
      </c>
      <c r="Q1190" s="37"/>
      <c r="R1190" s="37"/>
      <c r="S1190" s="42" t="s">
        <v>5556</v>
      </c>
      <c r="T1190" s="42" t="s">
        <v>16</v>
      </c>
    </row>
    <row r="1191" spans="1:20" x14ac:dyDescent="0.3">
      <c r="A1191" s="26" t="str">
        <f t="shared" si="215"/>
        <v>NiN-3.0-V-B-N-NO-GE-TS-D6-W</v>
      </c>
      <c r="B1191" s="27" t="str">
        <f t="shared" si="216"/>
        <v>NO-TS-D6</v>
      </c>
      <c r="C1191" s="8" t="s">
        <v>7</v>
      </c>
      <c r="D1191" s="9" t="s">
        <v>14</v>
      </c>
      <c r="E1191" s="8" t="s">
        <v>0</v>
      </c>
      <c r="F1191" s="35" t="s">
        <v>36</v>
      </c>
      <c r="G1191" s="35" t="s">
        <v>9</v>
      </c>
      <c r="H1191" s="35" t="s">
        <v>4710</v>
      </c>
      <c r="I1191" s="35" t="s">
        <v>75</v>
      </c>
      <c r="J1191" s="37" t="s">
        <v>4150</v>
      </c>
      <c r="K1191" s="37" t="s">
        <v>5507</v>
      </c>
      <c r="L1191" s="37" t="s">
        <v>5499</v>
      </c>
      <c r="M1191" s="37" t="s">
        <v>5505</v>
      </c>
      <c r="N1191" s="37" t="s">
        <v>13</v>
      </c>
      <c r="O1191" s="37" t="s">
        <v>4925</v>
      </c>
      <c r="P1191" s="37" t="s">
        <v>13</v>
      </c>
      <c r="Q1191" s="37"/>
      <c r="R1191" s="37"/>
      <c r="S1191" s="42" t="s">
        <v>5557</v>
      </c>
      <c r="T1191" s="42" t="s">
        <v>16</v>
      </c>
    </row>
    <row r="1192" spans="1:20" x14ac:dyDescent="0.3">
      <c r="A1192" s="26" t="str">
        <f t="shared" si="215"/>
        <v>NiN-3.0-V-B-N-NO-GE-TM-TS-W</v>
      </c>
      <c r="B1192" s="27" t="str">
        <f t="shared" si="216"/>
        <v>NO-TM-TS</v>
      </c>
      <c r="C1192" s="8" t="s">
        <v>7</v>
      </c>
      <c r="D1192" s="9" t="s">
        <v>14</v>
      </c>
      <c r="E1192" s="8" t="s">
        <v>0</v>
      </c>
      <c r="F1192" s="35" t="s">
        <v>36</v>
      </c>
      <c r="G1192" s="35" t="s">
        <v>9</v>
      </c>
      <c r="H1192" s="35" t="s">
        <v>4710</v>
      </c>
      <c r="I1192" s="35" t="s">
        <v>75</v>
      </c>
      <c r="J1192" s="37" t="s">
        <v>1228</v>
      </c>
      <c r="K1192" s="37" t="s">
        <v>5509</v>
      </c>
      <c r="L1192" s="37" t="s">
        <v>4150</v>
      </c>
      <c r="M1192" s="37" t="s">
        <v>5508</v>
      </c>
      <c r="N1192" s="37" t="s">
        <v>13</v>
      </c>
      <c r="O1192" s="37" t="s">
        <v>4925</v>
      </c>
      <c r="P1192" s="37" t="s">
        <v>13</v>
      </c>
      <c r="Q1192" s="37"/>
      <c r="R1192" s="37"/>
      <c r="S1192" s="42" t="s">
        <v>5559</v>
      </c>
      <c r="T1192" s="42" t="s">
        <v>16</v>
      </c>
    </row>
    <row r="1193" spans="1:20" x14ac:dyDescent="0.3">
      <c r="A1193" s="26" t="str">
        <f t="shared" ref="A1193:A1197" si="217">_xlfn.CONCAT(C1193,"-",D1193,"-",E1193,"-",F1193,"-",G1193,"-",H1193,"-",I1193,"-",J1193,"-",L1193,"-",P1193)</f>
        <v>NiN-3.0-V-B-N-NO-GE-TM-T1-W</v>
      </c>
      <c r="B1193" s="27" t="str">
        <f t="shared" ref="B1193:B1197" si="218">_xlfn.CONCAT(H1193,"-",J1193,"-",L1193,IF(N1193="W","","n158"))</f>
        <v>NO-TM-T1</v>
      </c>
      <c r="C1193" s="8" t="s">
        <v>7</v>
      </c>
      <c r="D1193" s="9" t="s">
        <v>14</v>
      </c>
      <c r="E1193" s="8" t="s">
        <v>0</v>
      </c>
      <c r="F1193" s="35" t="s">
        <v>36</v>
      </c>
      <c r="G1193" s="35" t="s">
        <v>9</v>
      </c>
      <c r="H1193" s="35" t="s">
        <v>4710</v>
      </c>
      <c r="I1193" s="35" t="s">
        <v>75</v>
      </c>
      <c r="J1193" s="37" t="s">
        <v>1228</v>
      </c>
      <c r="K1193" s="37" t="s">
        <v>5509</v>
      </c>
      <c r="L1193" s="37" t="s">
        <v>2111</v>
      </c>
      <c r="M1193" s="37" t="s">
        <v>5510</v>
      </c>
      <c r="N1193" s="37" t="s">
        <v>13</v>
      </c>
      <c r="O1193" s="37" t="s">
        <v>4925</v>
      </c>
      <c r="P1193" s="37" t="s">
        <v>13</v>
      </c>
      <c r="Q1193" s="37"/>
      <c r="R1193" s="37"/>
      <c r="S1193" s="42" t="s">
        <v>5564</v>
      </c>
      <c r="T1193" s="42" t="s">
        <v>16</v>
      </c>
    </row>
    <row r="1194" spans="1:20" x14ac:dyDescent="0.3">
      <c r="A1194" s="26" t="str">
        <f t="shared" si="217"/>
        <v>NiN-3.0-V-B-N-NO-GE-TM-T2-W</v>
      </c>
      <c r="B1194" s="27" t="str">
        <f t="shared" si="218"/>
        <v>NO-TM-T2</v>
      </c>
      <c r="C1194" s="8" t="s">
        <v>7</v>
      </c>
      <c r="D1194" s="9" t="s">
        <v>14</v>
      </c>
      <c r="E1194" s="8" t="s">
        <v>0</v>
      </c>
      <c r="F1194" s="35" t="s">
        <v>36</v>
      </c>
      <c r="G1194" s="35" t="s">
        <v>9</v>
      </c>
      <c r="H1194" s="35" t="s">
        <v>4710</v>
      </c>
      <c r="I1194" s="35" t="s">
        <v>75</v>
      </c>
      <c r="J1194" s="37" t="s">
        <v>1228</v>
      </c>
      <c r="K1194" s="37" t="s">
        <v>5509</v>
      </c>
      <c r="L1194" s="37" t="s">
        <v>4154</v>
      </c>
      <c r="M1194" s="37" t="s">
        <v>5511</v>
      </c>
      <c r="N1194" s="37" t="s">
        <v>13</v>
      </c>
      <c r="O1194" s="37" t="s">
        <v>4925</v>
      </c>
      <c r="P1194" s="37" t="s">
        <v>13</v>
      </c>
      <c r="Q1194" s="37"/>
      <c r="R1194" s="37"/>
      <c r="S1194" s="42" t="s">
        <v>5560</v>
      </c>
      <c r="T1194" s="42" t="s">
        <v>16</v>
      </c>
    </row>
    <row r="1195" spans="1:20" x14ac:dyDescent="0.3">
      <c r="A1195" s="26" t="str">
        <f t="shared" si="217"/>
        <v>NiN-3.0-V-B-N-NO-GE-TM-T3-W</v>
      </c>
      <c r="B1195" s="27" t="str">
        <f t="shared" si="218"/>
        <v>NO-TM-T3</v>
      </c>
      <c r="C1195" s="8" t="s">
        <v>7</v>
      </c>
      <c r="D1195" s="9" t="s">
        <v>14</v>
      </c>
      <c r="E1195" s="8" t="s">
        <v>0</v>
      </c>
      <c r="F1195" s="35" t="s">
        <v>36</v>
      </c>
      <c r="G1195" s="35" t="s">
        <v>9</v>
      </c>
      <c r="H1195" s="35" t="s">
        <v>4710</v>
      </c>
      <c r="I1195" s="35" t="s">
        <v>75</v>
      </c>
      <c r="J1195" s="37" t="s">
        <v>1228</v>
      </c>
      <c r="K1195" s="37" t="s">
        <v>5509</v>
      </c>
      <c r="L1195" s="37" t="s">
        <v>2289</v>
      </c>
      <c r="M1195" s="37" t="s">
        <v>5512</v>
      </c>
      <c r="N1195" s="37" t="s">
        <v>13</v>
      </c>
      <c r="O1195" s="37" t="s">
        <v>4925</v>
      </c>
      <c r="P1195" s="37" t="s">
        <v>13</v>
      </c>
      <c r="Q1195" s="37"/>
      <c r="R1195" s="37"/>
      <c r="S1195" s="42" t="s">
        <v>5561</v>
      </c>
      <c r="T1195" s="42" t="s">
        <v>16</v>
      </c>
    </row>
    <row r="1196" spans="1:20" x14ac:dyDescent="0.3">
      <c r="A1196" s="26" t="str">
        <f t="shared" si="217"/>
        <v>NiN-3.0-V-B-N-NO-GE-TM-T4-W</v>
      </c>
      <c r="B1196" s="27" t="str">
        <f t="shared" si="218"/>
        <v>NO-TM-T4</v>
      </c>
      <c r="C1196" s="8" t="s">
        <v>7</v>
      </c>
      <c r="D1196" s="9" t="s">
        <v>14</v>
      </c>
      <c r="E1196" s="8" t="s">
        <v>0</v>
      </c>
      <c r="F1196" s="35" t="s">
        <v>36</v>
      </c>
      <c r="G1196" s="35" t="s">
        <v>9</v>
      </c>
      <c r="H1196" s="35" t="s">
        <v>4710</v>
      </c>
      <c r="I1196" s="35" t="s">
        <v>75</v>
      </c>
      <c r="J1196" s="37" t="s">
        <v>1228</v>
      </c>
      <c r="K1196" s="37" t="s">
        <v>5509</v>
      </c>
      <c r="L1196" s="37" t="s">
        <v>2319</v>
      </c>
      <c r="M1196" s="37" t="s">
        <v>5513</v>
      </c>
      <c r="N1196" s="37" t="s">
        <v>13</v>
      </c>
      <c r="O1196" s="37" t="s">
        <v>4925</v>
      </c>
      <c r="P1196" s="37" t="s">
        <v>13</v>
      </c>
      <c r="Q1196" s="37"/>
      <c r="R1196" s="37"/>
      <c r="S1196" s="42" t="s">
        <v>5562</v>
      </c>
      <c r="T1196" s="42" t="s">
        <v>16</v>
      </c>
    </row>
    <row r="1197" spans="1:20" x14ac:dyDescent="0.3">
      <c r="A1197" s="26" t="str">
        <f t="shared" si="217"/>
        <v>NiN-3.0-V-B-N-NO-GE-TM-T5-W</v>
      </c>
      <c r="B1197" s="27" t="str">
        <f t="shared" si="218"/>
        <v>NO-TM-T5</v>
      </c>
      <c r="C1197" s="8" t="s">
        <v>7</v>
      </c>
      <c r="D1197" s="9" t="s">
        <v>14</v>
      </c>
      <c r="E1197" s="8" t="s">
        <v>0</v>
      </c>
      <c r="F1197" s="35" t="s">
        <v>36</v>
      </c>
      <c r="G1197" s="35" t="s">
        <v>9</v>
      </c>
      <c r="H1197" s="35" t="s">
        <v>4710</v>
      </c>
      <c r="I1197" s="35" t="s">
        <v>75</v>
      </c>
      <c r="J1197" s="37" t="s">
        <v>1228</v>
      </c>
      <c r="K1197" s="37" t="s">
        <v>5509</v>
      </c>
      <c r="L1197" s="37" t="s">
        <v>2357</v>
      </c>
      <c r="M1197" s="37" t="s">
        <v>5514</v>
      </c>
      <c r="N1197" s="37" t="s">
        <v>13</v>
      </c>
      <c r="O1197" s="37" t="s">
        <v>4925</v>
      </c>
      <c r="P1197" s="37" t="s">
        <v>13</v>
      </c>
      <c r="Q1197" s="37"/>
      <c r="R1197" s="37"/>
      <c r="S1197" s="42" t="s">
        <v>5563</v>
      </c>
      <c r="T1197" s="42" t="s">
        <v>16</v>
      </c>
    </row>
    <row r="1198" spans="1:20" x14ac:dyDescent="0.3">
      <c r="A1198" s="26" t="str">
        <f>_xlfn.CONCAT(C1198,"-",D1198,"-",E1198,"-",F1198,"-",G1198,"-",H1198,"-",I1198,"-",J1198,"-",L1198,"-",P1198)</f>
        <v>NiN-3.0-V-B-N-NO-GE-DG-M0-W</v>
      </c>
      <c r="B1198" s="27" t="str">
        <f>_xlfn.CONCAT(H1198,"-",J1198,"-",L1198,IF(N1198="W","","n158"))</f>
        <v>NO-DG-M0</v>
      </c>
      <c r="C1198" s="8" t="s">
        <v>7</v>
      </c>
      <c r="D1198" s="9" t="s">
        <v>14</v>
      </c>
      <c r="E1198" s="8" t="s">
        <v>0</v>
      </c>
      <c r="F1198" s="35" t="s">
        <v>36</v>
      </c>
      <c r="G1198" s="35" t="s">
        <v>9</v>
      </c>
      <c r="H1198" s="35" t="s">
        <v>4710</v>
      </c>
      <c r="I1198" s="35" t="s">
        <v>75</v>
      </c>
      <c r="J1198" s="37" t="s">
        <v>1587</v>
      </c>
      <c r="K1198" s="37" t="s">
        <v>5515</v>
      </c>
      <c r="L1198" s="37" t="s">
        <v>5517</v>
      </c>
      <c r="M1198" s="37" t="s">
        <v>5518</v>
      </c>
      <c r="N1198" s="37" t="s">
        <v>13</v>
      </c>
      <c r="O1198" s="37" t="s">
        <v>4925</v>
      </c>
      <c r="P1198" s="37" t="s">
        <v>13</v>
      </c>
      <c r="Q1198" s="37"/>
      <c r="R1198" s="37"/>
      <c r="S1198" s="42" t="s">
        <v>5566</v>
      </c>
      <c r="T1198" s="42" t="s">
        <v>16</v>
      </c>
    </row>
    <row r="1199" spans="1:20" x14ac:dyDescent="0.3">
      <c r="A1199" s="26" t="str">
        <f>_xlfn.CONCAT(C1199,"-",D1199,"-",E1199,"-",F1199,"-",G1199,"-",H1199,"-",I1199,"-",J1199,"-",L1199,"-",P1199)</f>
        <v>NiN-3.0-V-B-N-NO-GE-DG-MB-W</v>
      </c>
      <c r="B1199" s="27" t="str">
        <f>_xlfn.CONCAT(H1199,"-",J1199,"-",L1199,IF(N1199="W","","n158"))</f>
        <v>NO-DG-MB</v>
      </c>
      <c r="C1199" s="8" t="s">
        <v>7</v>
      </c>
      <c r="D1199" s="9" t="s">
        <v>14</v>
      </c>
      <c r="E1199" s="8" t="s">
        <v>0</v>
      </c>
      <c r="F1199" s="35" t="s">
        <v>36</v>
      </c>
      <c r="G1199" s="35" t="s">
        <v>9</v>
      </c>
      <c r="H1199" s="35" t="s">
        <v>4710</v>
      </c>
      <c r="I1199" s="35" t="s">
        <v>75</v>
      </c>
      <c r="J1199" s="37" t="s">
        <v>1587</v>
      </c>
      <c r="K1199" s="37" t="s">
        <v>5515</v>
      </c>
      <c r="L1199" s="37" t="s">
        <v>35</v>
      </c>
      <c r="M1199" s="37" t="s">
        <v>5519</v>
      </c>
      <c r="N1199" s="37" t="s">
        <v>13</v>
      </c>
      <c r="O1199" s="37" t="s">
        <v>4925</v>
      </c>
      <c r="P1199" s="37" t="s">
        <v>13</v>
      </c>
      <c r="Q1199" s="37"/>
      <c r="R1199" s="37"/>
      <c r="S1199" s="42" t="s">
        <v>5567</v>
      </c>
      <c r="T1199" s="42" t="s">
        <v>16</v>
      </c>
    </row>
    <row r="1200" spans="1:20" x14ac:dyDescent="0.3">
      <c r="A1200" s="26" t="str">
        <f>_xlfn.CONCAT(C1200,"-",D1200,"-",E1200,"-",F1200,"-",G1200,"-",H1200,"-",I1200,"-",J1200,"-",L1200,"-",P1200)</f>
        <v>NiN-3.0-V-B-N-NO-GE-DG-ML-W</v>
      </c>
      <c r="B1200" s="27" t="str">
        <f>_xlfn.CONCAT(H1200,"-",J1200,"-",L1200,IF(N1200="W","","n158"))</f>
        <v>NO-DG-ML</v>
      </c>
      <c r="C1200" s="8" t="s">
        <v>7</v>
      </c>
      <c r="D1200" s="9" t="s">
        <v>14</v>
      </c>
      <c r="E1200" s="8" t="s">
        <v>0</v>
      </c>
      <c r="F1200" s="35" t="s">
        <v>36</v>
      </c>
      <c r="G1200" s="35" t="s">
        <v>9</v>
      </c>
      <c r="H1200" s="35" t="s">
        <v>4710</v>
      </c>
      <c r="I1200" s="35" t="s">
        <v>75</v>
      </c>
      <c r="J1200" s="37" t="s">
        <v>1587</v>
      </c>
      <c r="K1200" s="37" t="s">
        <v>5515</v>
      </c>
      <c r="L1200" s="37" t="s">
        <v>5521</v>
      </c>
      <c r="M1200" s="37" t="s">
        <v>5520</v>
      </c>
      <c r="N1200" s="37" t="s">
        <v>13</v>
      </c>
      <c r="O1200" s="37" t="s">
        <v>4925</v>
      </c>
      <c r="P1200" s="37" t="s">
        <v>13</v>
      </c>
      <c r="Q1200" s="37"/>
      <c r="R1200" s="37"/>
      <c r="S1200" s="42" t="s">
        <v>5568</v>
      </c>
      <c r="T1200" s="42" t="s">
        <v>16</v>
      </c>
    </row>
    <row r="1201" spans="1:20" x14ac:dyDescent="0.3">
      <c r="A1201" s="26" t="str">
        <f>_xlfn.CONCAT(C1201,"-",D1201,"-",E1201,"-",F1201,"-",G1201,"-",H1201,"-",I1201,"-",J1201,"-",L1201,"-",P1201)</f>
        <v>NiN-3.0-V-B-N-NO-GE-DG-S0-W</v>
      </c>
      <c r="B1201" s="27" t="str">
        <f>_xlfn.CONCAT(H1201,"-",J1201,"-",L1201,IF(N1201="W","","n158"))</f>
        <v>NO-DG-S0</v>
      </c>
      <c r="C1201" s="8" t="s">
        <v>7</v>
      </c>
      <c r="D1201" s="9" t="s">
        <v>14</v>
      </c>
      <c r="E1201" s="8" t="s">
        <v>0</v>
      </c>
      <c r="F1201" s="35" t="s">
        <v>36</v>
      </c>
      <c r="G1201" s="35" t="s">
        <v>9</v>
      </c>
      <c r="H1201" s="35" t="s">
        <v>4710</v>
      </c>
      <c r="I1201" s="35" t="s">
        <v>75</v>
      </c>
      <c r="J1201" s="37" t="s">
        <v>1587</v>
      </c>
      <c r="K1201" s="37" t="s">
        <v>5515</v>
      </c>
      <c r="L1201" s="37" t="s">
        <v>5522</v>
      </c>
      <c r="M1201" s="37" t="s">
        <v>5523</v>
      </c>
      <c r="N1201" s="37" t="s">
        <v>13</v>
      </c>
      <c r="O1201" s="37" t="s">
        <v>4925</v>
      </c>
      <c r="P1201" s="37" t="s">
        <v>13</v>
      </c>
      <c r="Q1201" s="37"/>
      <c r="R1201" s="37"/>
      <c r="S1201" s="42" t="s">
        <v>5569</v>
      </c>
      <c r="T1201" s="42" t="s">
        <v>16</v>
      </c>
    </row>
    <row r="1202" spans="1:20" x14ac:dyDescent="0.3">
      <c r="A1202" s="26" t="str">
        <f>_xlfn.CONCAT(C1202,"-",D1202,"-",E1202,"-",F1202,"-",G1202,"-",H1202,"-",I1202,"-",J1202,"-",L1202,"-",P1202)</f>
        <v>NiN-3.0-V-B-N-NO-GE-DG-SB-W</v>
      </c>
      <c r="B1202" s="27" t="str">
        <f>_xlfn.CONCAT(H1202,"-",J1202,"-",L1202,IF(N1202="W","","n158"))</f>
        <v>NO-DG-SB</v>
      </c>
      <c r="C1202" s="8" t="s">
        <v>7</v>
      </c>
      <c r="D1202" s="9" t="s">
        <v>14</v>
      </c>
      <c r="E1202" s="8" t="s">
        <v>0</v>
      </c>
      <c r="F1202" s="35" t="s">
        <v>36</v>
      </c>
      <c r="G1202" s="35" t="s">
        <v>9</v>
      </c>
      <c r="H1202" s="35" t="s">
        <v>4710</v>
      </c>
      <c r="I1202" s="35" t="s">
        <v>75</v>
      </c>
      <c r="J1202" s="37" t="s">
        <v>1587</v>
      </c>
      <c r="K1202" s="37" t="s">
        <v>5515</v>
      </c>
      <c r="L1202" s="37" t="s">
        <v>1471</v>
      </c>
      <c r="M1202" s="37" t="s">
        <v>5524</v>
      </c>
      <c r="N1202" s="37" t="s">
        <v>13</v>
      </c>
      <c r="O1202" s="37" t="s">
        <v>4925</v>
      </c>
      <c r="P1202" s="37" t="s">
        <v>13</v>
      </c>
      <c r="Q1202" s="37"/>
      <c r="R1202" s="37"/>
      <c r="S1202" s="42" t="s">
        <v>5570</v>
      </c>
      <c r="T1202" s="42" t="s">
        <v>16</v>
      </c>
    </row>
    <row r="1203" spans="1:20" x14ac:dyDescent="0.3">
      <c r="A1203" s="26" t="str">
        <f>_xlfn.CONCAT(C1203,"-",D1203,"-",E1203,"-",F1203,"-",G1203,"-",H1203,"-",I1203,"-",J1203,"-",L1203,"-",P1203)</f>
        <v>NiN-3.0-V-B-N-NO-GE-DG-SL-W</v>
      </c>
      <c r="B1203" s="27" t="str">
        <f>_xlfn.CONCAT(H1203,"-",J1203,"-",L1203,IF(N1203="W","","n158"))</f>
        <v>NO-DG-SL</v>
      </c>
      <c r="C1203" s="8" t="s">
        <v>7</v>
      </c>
      <c r="D1203" s="9" t="s">
        <v>14</v>
      </c>
      <c r="E1203" s="8" t="s">
        <v>0</v>
      </c>
      <c r="F1203" s="35" t="s">
        <v>36</v>
      </c>
      <c r="G1203" s="35" t="s">
        <v>9</v>
      </c>
      <c r="H1203" s="35" t="s">
        <v>4710</v>
      </c>
      <c r="I1203" s="35" t="s">
        <v>75</v>
      </c>
      <c r="J1203" s="37" t="s">
        <v>1587</v>
      </c>
      <c r="K1203" s="37" t="s">
        <v>5515</v>
      </c>
      <c r="L1203" s="37" t="s">
        <v>1490</v>
      </c>
      <c r="M1203" s="37" t="s">
        <v>5525</v>
      </c>
      <c r="N1203" s="37" t="s">
        <v>13</v>
      </c>
      <c r="O1203" s="37" t="s">
        <v>4925</v>
      </c>
      <c r="P1203" s="37" t="s">
        <v>13</v>
      </c>
      <c r="Q1203" s="37"/>
      <c r="R1203" s="37"/>
      <c r="S1203" s="42" t="s">
        <v>5571</v>
      </c>
      <c r="T1203" s="42" t="s">
        <v>16</v>
      </c>
    </row>
    <row r="1204" spans="1:20" x14ac:dyDescent="0.3">
      <c r="A1204" s="26" t="str">
        <f>_xlfn.CONCAT(C1204,"-",D1204,"-",E1204,"-",F1204,"-",G1204,"-",H1204,"-",I1204,"-",J1204,"-",L1204,"-",P1204)</f>
        <v>NiN-3.0-V-B-N-NO-GE-DG-TO-W</v>
      </c>
      <c r="B1204" s="27" t="str">
        <f>_xlfn.CONCAT(H1204,"-",J1204,"-",L1204,IF(N1204="W","","n158"))</f>
        <v>NO-DG-TO</v>
      </c>
      <c r="C1204" s="8" t="s">
        <v>7</v>
      </c>
      <c r="D1204" s="9" t="s">
        <v>14</v>
      </c>
      <c r="E1204" s="8" t="s">
        <v>0</v>
      </c>
      <c r="F1204" s="35" t="s">
        <v>36</v>
      </c>
      <c r="G1204" s="35" t="s">
        <v>9</v>
      </c>
      <c r="H1204" s="35" t="s">
        <v>4710</v>
      </c>
      <c r="I1204" s="35" t="s">
        <v>75</v>
      </c>
      <c r="J1204" s="37" t="s">
        <v>1587</v>
      </c>
      <c r="K1204" s="37" t="s">
        <v>5515</v>
      </c>
      <c r="L1204" s="37" t="s">
        <v>1018</v>
      </c>
      <c r="M1204" s="37" t="s">
        <v>5516</v>
      </c>
      <c r="N1204" s="37" t="s">
        <v>13</v>
      </c>
      <c r="O1204" s="37" t="s">
        <v>4925</v>
      </c>
      <c r="P1204" s="37" t="s">
        <v>13</v>
      </c>
      <c r="Q1204" s="37"/>
      <c r="R1204" s="37"/>
      <c r="S1204" s="42" t="s">
        <v>5565</v>
      </c>
      <c r="T1204" s="42" t="s">
        <v>16</v>
      </c>
    </row>
    <row r="1205" spans="1:20" x14ac:dyDescent="0.3">
      <c r="A1205" s="26" t="str">
        <f>_xlfn.CONCAT(C1205,"-",D1205,"-",E1205,"-",F1205,"-",G1205,"-",H1205,"-",I1205,"-",J1205,"-",L1205,"-",P1205)</f>
        <v>NiN-3.0-V-B-N-NO-GE-DL-I0-W</v>
      </c>
      <c r="B1205" s="27" t="str">
        <f>_xlfn.CONCAT(H1205,"-",J1205,"-",L1205,IF(N1205="W","","n158"))</f>
        <v>NO-DL-I0</v>
      </c>
      <c r="C1205" s="8" t="s">
        <v>7</v>
      </c>
      <c r="D1205" s="9" t="s">
        <v>14</v>
      </c>
      <c r="E1205" s="8" t="s">
        <v>0</v>
      </c>
      <c r="F1205" s="35" t="s">
        <v>36</v>
      </c>
      <c r="G1205" s="35" t="s">
        <v>9</v>
      </c>
      <c r="H1205" s="35" t="s">
        <v>4710</v>
      </c>
      <c r="I1205" s="35" t="s">
        <v>75</v>
      </c>
      <c r="J1205" s="37" t="s">
        <v>416</v>
      </c>
      <c r="K1205" s="37" t="s">
        <v>5526</v>
      </c>
      <c r="L1205" s="37" t="s">
        <v>5533</v>
      </c>
      <c r="M1205" s="37" t="s">
        <v>5528</v>
      </c>
      <c r="N1205" s="37" t="s">
        <v>13</v>
      </c>
      <c r="O1205" s="37" t="s">
        <v>4925</v>
      </c>
      <c r="P1205" s="37" t="s">
        <v>13</v>
      </c>
      <c r="Q1205" s="37"/>
      <c r="R1205" s="37"/>
      <c r="S1205" s="42" t="s">
        <v>5573</v>
      </c>
      <c r="T1205" s="42" t="s">
        <v>16</v>
      </c>
    </row>
    <row r="1206" spans="1:20" x14ac:dyDescent="0.3">
      <c r="A1206" s="26" t="str">
        <f>_xlfn.CONCAT(C1206,"-",D1206,"-",E1206,"-",F1206,"-",G1206,"-",H1206,"-",I1206,"-",J1206,"-",L1206,"-",P1206)</f>
        <v>NiN-3.0-V-B-N-NO-GE-DL-M0-W</v>
      </c>
      <c r="B1206" s="27" t="str">
        <f>_xlfn.CONCAT(H1206,"-",J1206,"-",L1206,IF(N1206="W","","n158"))</f>
        <v>NO-DL-M0</v>
      </c>
      <c r="C1206" s="8" t="s">
        <v>7</v>
      </c>
      <c r="D1206" s="9" t="s">
        <v>14</v>
      </c>
      <c r="E1206" s="8" t="s">
        <v>0</v>
      </c>
      <c r="F1206" s="35" t="s">
        <v>36</v>
      </c>
      <c r="G1206" s="35" t="s">
        <v>9</v>
      </c>
      <c r="H1206" s="35" t="s">
        <v>4710</v>
      </c>
      <c r="I1206" s="35" t="s">
        <v>75</v>
      </c>
      <c r="J1206" s="37" t="s">
        <v>416</v>
      </c>
      <c r="K1206" s="37" t="s">
        <v>5526</v>
      </c>
      <c r="L1206" s="37" t="s">
        <v>5517</v>
      </c>
      <c r="M1206" s="37" t="s">
        <v>5531</v>
      </c>
      <c r="N1206" s="37" t="s">
        <v>13</v>
      </c>
      <c r="O1206" s="37" t="s">
        <v>4925</v>
      </c>
      <c r="P1206" s="37" t="s">
        <v>13</v>
      </c>
      <c r="Q1206" s="37"/>
      <c r="R1206" s="37"/>
      <c r="S1206" s="104" t="s">
        <v>81</v>
      </c>
      <c r="T1206" s="42" t="s">
        <v>83</v>
      </c>
    </row>
    <row r="1207" spans="1:20" x14ac:dyDescent="0.3">
      <c r="A1207" s="26" t="str">
        <f>_xlfn.CONCAT(C1207,"-",D1207,"-",E1207,"-",F1207,"-",G1207,"-",H1207,"-",I1207,"-",J1207,"-",L1207,"-",P1207)</f>
        <v>NiN-3.0-V-B-N-NO-GE-DL-MB-W</v>
      </c>
      <c r="B1207" s="27" t="str">
        <f>_xlfn.CONCAT(H1207,"-",J1207,"-",L1207,IF(N1207="W","","n158"))</f>
        <v>NO-DL-MB</v>
      </c>
      <c r="C1207" s="8" t="s">
        <v>7</v>
      </c>
      <c r="D1207" s="9" t="s">
        <v>14</v>
      </c>
      <c r="E1207" s="8" t="s">
        <v>0</v>
      </c>
      <c r="F1207" s="35" t="s">
        <v>36</v>
      </c>
      <c r="G1207" s="35" t="s">
        <v>9</v>
      </c>
      <c r="H1207" s="35" t="s">
        <v>4710</v>
      </c>
      <c r="I1207" s="35" t="s">
        <v>75</v>
      </c>
      <c r="J1207" s="37" t="s">
        <v>416</v>
      </c>
      <c r="K1207" s="37" t="s">
        <v>5526</v>
      </c>
      <c r="L1207" s="37" t="s">
        <v>35</v>
      </c>
      <c r="M1207" s="37" t="s">
        <v>5534</v>
      </c>
      <c r="N1207" s="37" t="s">
        <v>13</v>
      </c>
      <c r="O1207" s="37" t="s">
        <v>4925</v>
      </c>
      <c r="P1207" s="37" t="s">
        <v>13</v>
      </c>
      <c r="Q1207" s="37"/>
      <c r="R1207" s="37"/>
      <c r="S1207" s="42" t="s">
        <v>90</v>
      </c>
      <c r="T1207" s="42" t="s">
        <v>16</v>
      </c>
    </row>
    <row r="1208" spans="1:20" x14ac:dyDescent="0.3">
      <c r="A1208" s="26" t="str">
        <f>_xlfn.CONCAT(C1208,"-",D1208,"-",E1208,"-",F1208,"-",G1208,"-",H1208,"-",I1208,"-",J1208,"-",L1208,"-",P1208)</f>
        <v>NiN-3.0-V-B-N-NO-GE-DL-MC-W</v>
      </c>
      <c r="B1208" s="27" t="str">
        <f>_xlfn.CONCAT(H1208,"-",J1208,"-",L1208,IF(N1208="W","","n158"))</f>
        <v>NO-DL-MC</v>
      </c>
      <c r="C1208" s="8" t="s">
        <v>7</v>
      </c>
      <c r="D1208" s="9" t="s">
        <v>14</v>
      </c>
      <c r="E1208" s="8" t="s">
        <v>0</v>
      </c>
      <c r="F1208" s="35" t="s">
        <v>36</v>
      </c>
      <c r="G1208" s="35" t="s">
        <v>9</v>
      </c>
      <c r="H1208" s="35" t="s">
        <v>4710</v>
      </c>
      <c r="I1208" s="35" t="s">
        <v>75</v>
      </c>
      <c r="J1208" s="37" t="s">
        <v>416</v>
      </c>
      <c r="K1208" s="37" t="s">
        <v>5526</v>
      </c>
      <c r="L1208" s="37" t="s">
        <v>5538</v>
      </c>
      <c r="M1208" s="37" t="s">
        <v>5536</v>
      </c>
      <c r="N1208" s="37" t="s">
        <v>13</v>
      </c>
      <c r="O1208" s="37" t="s">
        <v>4925</v>
      </c>
      <c r="P1208" s="37" t="s">
        <v>13</v>
      </c>
      <c r="Q1208" s="37"/>
      <c r="R1208" s="37"/>
      <c r="S1208" s="42" t="s">
        <v>5577</v>
      </c>
      <c r="T1208" s="42" t="s">
        <v>16</v>
      </c>
    </row>
    <row r="1209" spans="1:20" x14ac:dyDescent="0.3">
      <c r="A1209" s="26" t="str">
        <f>_xlfn.CONCAT(C1209,"-",D1209,"-",E1209,"-",F1209,"-",G1209,"-",H1209,"-",I1209,"-",J1209,"-",L1209,"-",P1209)</f>
        <v>NiN-3.0-V-B-N-NO-GE-DL-ML-W</v>
      </c>
      <c r="B1209" s="27" t="str">
        <f>_xlfn.CONCAT(H1209,"-",J1209,"-",L1209,IF(N1209="W","","n158"))</f>
        <v>NO-DL-ML</v>
      </c>
      <c r="C1209" s="8" t="s">
        <v>7</v>
      </c>
      <c r="D1209" s="9" t="s">
        <v>14</v>
      </c>
      <c r="E1209" s="8" t="s">
        <v>0</v>
      </c>
      <c r="F1209" s="35" t="s">
        <v>36</v>
      </c>
      <c r="G1209" s="35" t="s">
        <v>9</v>
      </c>
      <c r="H1209" s="35" t="s">
        <v>4710</v>
      </c>
      <c r="I1209" s="35" t="s">
        <v>75</v>
      </c>
      <c r="J1209" s="37" t="s">
        <v>416</v>
      </c>
      <c r="K1209" s="37" t="s">
        <v>5526</v>
      </c>
      <c r="L1209" s="37" t="s">
        <v>5521</v>
      </c>
      <c r="M1209" s="37" t="s">
        <v>5535</v>
      </c>
      <c r="N1209" s="37" t="s">
        <v>13</v>
      </c>
      <c r="O1209" s="37" t="s">
        <v>4925</v>
      </c>
      <c r="P1209" s="37" t="s">
        <v>13</v>
      </c>
      <c r="Q1209" s="37"/>
      <c r="R1209" s="37"/>
      <c r="S1209" s="42" t="s">
        <v>5575</v>
      </c>
      <c r="T1209" s="42" t="s">
        <v>16</v>
      </c>
    </row>
    <row r="1210" spans="1:20" x14ac:dyDescent="0.3">
      <c r="A1210" s="26" t="str">
        <f>_xlfn.CONCAT(C1210,"-",D1210,"-",E1210,"-",F1210,"-",G1210,"-",H1210,"-",I1210,"-",J1210,"-",L1210,"-",P1210)</f>
        <v>NiN-3.0-V-B-N-NO-GE-DL-MM-W</v>
      </c>
      <c r="B1210" s="27" t="str">
        <f>_xlfn.CONCAT(H1210,"-",J1210,"-",L1210,IF(N1210="W","","n158"))</f>
        <v>NO-DL-MM</v>
      </c>
      <c r="C1210" s="8" t="s">
        <v>7</v>
      </c>
      <c r="D1210" s="9" t="s">
        <v>14</v>
      </c>
      <c r="E1210" s="8" t="s">
        <v>0</v>
      </c>
      <c r="F1210" s="35" t="s">
        <v>36</v>
      </c>
      <c r="G1210" s="35" t="s">
        <v>9</v>
      </c>
      <c r="H1210" s="35" t="s">
        <v>4710</v>
      </c>
      <c r="I1210" s="35" t="s">
        <v>75</v>
      </c>
      <c r="J1210" s="37" t="s">
        <v>416</v>
      </c>
      <c r="K1210" s="37" t="s">
        <v>5526</v>
      </c>
      <c r="L1210" s="37" t="s">
        <v>5539</v>
      </c>
      <c r="M1210" s="37" t="s">
        <v>5537</v>
      </c>
      <c r="N1210" s="37" t="s">
        <v>13</v>
      </c>
      <c r="O1210" s="37" t="s">
        <v>4925</v>
      </c>
      <c r="P1210" s="37" t="s">
        <v>13</v>
      </c>
      <c r="Q1210" s="37"/>
      <c r="R1210" s="37"/>
      <c r="S1210" s="42" t="s">
        <v>5576</v>
      </c>
      <c r="T1210" s="42" t="s">
        <v>16</v>
      </c>
    </row>
    <row r="1211" spans="1:20" x14ac:dyDescent="0.3">
      <c r="A1211" s="26" t="str">
        <f>_xlfn.CONCAT(C1211,"-",D1211,"-",E1211,"-",F1211,"-",G1211,"-",H1211,"-",I1211,"-",J1211,"-",L1211,"-",P1211)</f>
        <v>NiN-3.0-V-B-N-NO-GE-DL-N0-W</v>
      </c>
      <c r="B1211" s="27" t="str">
        <f>_xlfn.CONCAT(H1211,"-",J1211,"-",L1211,IF(N1211="W","","n158"))</f>
        <v>NO-DL-N0</v>
      </c>
      <c r="C1211" s="8" t="s">
        <v>7</v>
      </c>
      <c r="D1211" s="9" t="s">
        <v>14</v>
      </c>
      <c r="E1211" s="8" t="s">
        <v>0</v>
      </c>
      <c r="F1211" s="35" t="s">
        <v>36</v>
      </c>
      <c r="G1211" s="35" t="s">
        <v>9</v>
      </c>
      <c r="H1211" s="35" t="s">
        <v>4710</v>
      </c>
      <c r="I1211" s="35" t="s">
        <v>75</v>
      </c>
      <c r="J1211" s="37" t="s">
        <v>416</v>
      </c>
      <c r="K1211" s="37" t="s">
        <v>5526</v>
      </c>
      <c r="L1211" s="37" t="s">
        <v>5529</v>
      </c>
      <c r="M1211" s="37" t="s">
        <v>5530</v>
      </c>
      <c r="N1211" s="37" t="s">
        <v>13</v>
      </c>
      <c r="O1211" s="37" t="s">
        <v>4925</v>
      </c>
      <c r="P1211" s="37" t="s">
        <v>13</v>
      </c>
      <c r="Q1211" s="37"/>
      <c r="R1211" s="37"/>
      <c r="S1211" s="42" t="s">
        <v>5574</v>
      </c>
      <c r="T1211" s="42" t="s">
        <v>16</v>
      </c>
    </row>
    <row r="1212" spans="1:20" x14ac:dyDescent="0.3">
      <c r="A1212" s="26" t="str">
        <f>_xlfn.CONCAT(C1212,"-",D1212,"-",E1212,"-",F1212,"-",G1212,"-",H1212,"-",I1212,"-",J1212,"-",L1212,"-",P1212)</f>
        <v>NiN-3.0-V-B-N-NO-GE-DL-S0-W</v>
      </c>
      <c r="B1212" s="27" t="str">
        <f>_xlfn.CONCAT(H1212,"-",J1212,"-",L1212,IF(N1212="W","","n158"))</f>
        <v>NO-DL-S0</v>
      </c>
      <c r="C1212" s="8" t="s">
        <v>7</v>
      </c>
      <c r="D1212" s="9" t="s">
        <v>14</v>
      </c>
      <c r="E1212" s="8" t="s">
        <v>0</v>
      </c>
      <c r="F1212" s="35" t="s">
        <v>36</v>
      </c>
      <c r="G1212" s="35" t="s">
        <v>9</v>
      </c>
      <c r="H1212" s="35" t="s">
        <v>4710</v>
      </c>
      <c r="I1212" s="35" t="s">
        <v>75</v>
      </c>
      <c r="J1212" s="37" t="s">
        <v>416</v>
      </c>
      <c r="K1212" s="37" t="s">
        <v>5526</v>
      </c>
      <c r="L1212" s="37" t="s">
        <v>5522</v>
      </c>
      <c r="M1212" s="37" t="s">
        <v>5532</v>
      </c>
      <c r="N1212" s="37" t="s">
        <v>13</v>
      </c>
      <c r="O1212" s="37" t="s">
        <v>4925</v>
      </c>
      <c r="P1212" s="37" t="s">
        <v>13</v>
      </c>
      <c r="Q1212" s="37"/>
      <c r="R1212" s="37"/>
      <c r="S1212" s="104" t="s">
        <v>81</v>
      </c>
      <c r="T1212" s="42" t="s">
        <v>83</v>
      </c>
    </row>
    <row r="1213" spans="1:20" x14ac:dyDescent="0.3">
      <c r="A1213" s="26" t="str">
        <f>_xlfn.CONCAT(C1213,"-",D1213,"-",E1213,"-",F1213,"-",G1213,"-",H1213,"-",I1213,"-",J1213,"-",L1213,"-",P1213)</f>
        <v>NiN-3.0-V-B-N-NO-GE-DL-SB-W</v>
      </c>
      <c r="B1213" s="27" t="str">
        <f>_xlfn.CONCAT(H1213,"-",J1213,"-",L1213,IF(N1213="W","","n158"))</f>
        <v>NO-DL-SB</v>
      </c>
      <c r="C1213" s="8" t="s">
        <v>7</v>
      </c>
      <c r="D1213" s="9" t="s">
        <v>14</v>
      </c>
      <c r="E1213" s="8" t="s">
        <v>0</v>
      </c>
      <c r="F1213" s="35" t="s">
        <v>36</v>
      </c>
      <c r="G1213" s="35" t="s">
        <v>9</v>
      </c>
      <c r="H1213" s="35" t="s">
        <v>4710</v>
      </c>
      <c r="I1213" s="35" t="s">
        <v>75</v>
      </c>
      <c r="J1213" s="37" t="s">
        <v>416</v>
      </c>
      <c r="K1213" s="37" t="s">
        <v>5526</v>
      </c>
      <c r="L1213" s="37" t="s">
        <v>1471</v>
      </c>
      <c r="M1213" s="37" t="s">
        <v>5543</v>
      </c>
      <c r="N1213" s="37" t="s">
        <v>13</v>
      </c>
      <c r="O1213" s="37" t="s">
        <v>4925</v>
      </c>
      <c r="P1213" s="37" t="s">
        <v>13</v>
      </c>
      <c r="Q1213" s="37"/>
      <c r="R1213" s="37"/>
      <c r="S1213" s="42" t="s">
        <v>5578</v>
      </c>
      <c r="T1213" s="42" t="s">
        <v>16</v>
      </c>
    </row>
    <row r="1214" spans="1:20" x14ac:dyDescent="0.3">
      <c r="A1214" s="26" t="str">
        <f>_xlfn.CONCAT(C1214,"-",D1214,"-",E1214,"-",F1214,"-",G1214,"-",H1214,"-",I1214,"-",J1214,"-",L1214,"-",P1214)</f>
        <v>NiN-3.0-V-B-N-NO-GE-DL-SC-W</v>
      </c>
      <c r="B1214" s="27" t="str">
        <f>_xlfn.CONCAT(H1214,"-",J1214,"-",L1214,IF(N1214="W","","n158"))</f>
        <v>NO-DL-SC</v>
      </c>
      <c r="C1214" s="8" t="s">
        <v>7</v>
      </c>
      <c r="D1214" s="9" t="s">
        <v>14</v>
      </c>
      <c r="E1214" s="8" t="s">
        <v>0</v>
      </c>
      <c r="F1214" s="35" t="s">
        <v>36</v>
      </c>
      <c r="G1214" s="35" t="s">
        <v>9</v>
      </c>
      <c r="H1214" s="35" t="s">
        <v>4710</v>
      </c>
      <c r="I1214" s="35" t="s">
        <v>75</v>
      </c>
      <c r="J1214" s="37" t="s">
        <v>416</v>
      </c>
      <c r="K1214" s="37" t="s">
        <v>5526</v>
      </c>
      <c r="L1214" s="37" t="s">
        <v>5540</v>
      </c>
      <c r="M1214" s="37" t="s">
        <v>5541</v>
      </c>
      <c r="N1214" s="37" t="s">
        <v>13</v>
      </c>
      <c r="O1214" s="37" t="s">
        <v>4925</v>
      </c>
      <c r="P1214" s="37" t="s">
        <v>13</v>
      </c>
      <c r="Q1214" s="37"/>
      <c r="R1214" s="37"/>
      <c r="S1214" s="42" t="s">
        <v>5580</v>
      </c>
      <c r="T1214" s="42" t="s">
        <v>16</v>
      </c>
    </row>
    <row r="1215" spans="1:20" x14ac:dyDescent="0.3">
      <c r="A1215" s="26" t="str">
        <f>_xlfn.CONCAT(C1215,"-",D1215,"-",E1215,"-",F1215,"-",G1215,"-",H1215,"-",I1215,"-",J1215,"-",L1215,"-",P1215)</f>
        <v>NiN-3.0-V-B-N-NO-GE-DL-SL-W</v>
      </c>
      <c r="B1215" s="27" t="str">
        <f>_xlfn.CONCAT(H1215,"-",J1215,"-",L1215,IF(N1215="W","","n158"))</f>
        <v>NO-DL-SL</v>
      </c>
      <c r="C1215" s="8" t="s">
        <v>7</v>
      </c>
      <c r="D1215" s="9" t="s">
        <v>14</v>
      </c>
      <c r="E1215" s="8" t="s">
        <v>0</v>
      </c>
      <c r="F1215" s="35" t="s">
        <v>36</v>
      </c>
      <c r="G1215" s="35" t="s">
        <v>9</v>
      </c>
      <c r="H1215" s="35" t="s">
        <v>4710</v>
      </c>
      <c r="I1215" s="35" t="s">
        <v>75</v>
      </c>
      <c r="J1215" s="37" t="s">
        <v>416</v>
      </c>
      <c r="K1215" s="37" t="s">
        <v>5526</v>
      </c>
      <c r="L1215" s="37" t="s">
        <v>1490</v>
      </c>
      <c r="M1215" s="37" t="s">
        <v>5544</v>
      </c>
      <c r="N1215" s="37" t="s">
        <v>13</v>
      </c>
      <c r="O1215" s="37" t="s">
        <v>4925</v>
      </c>
      <c r="P1215" s="37" t="s">
        <v>13</v>
      </c>
      <c r="Q1215" s="37"/>
      <c r="R1215" s="37"/>
      <c r="S1215" s="42" t="s">
        <v>5579</v>
      </c>
      <c r="T1215" s="42" t="s">
        <v>16</v>
      </c>
    </row>
    <row r="1216" spans="1:20" x14ac:dyDescent="0.3">
      <c r="A1216" s="26" t="str">
        <f>_xlfn.CONCAT(C1216,"-",D1216,"-",E1216,"-",F1216,"-",G1216,"-",H1216,"-",I1216,"-",J1216,"-",L1216,"-",P1216)</f>
        <v>NiN-3.0-V-B-N-NO-GE-DL-SM-W</v>
      </c>
      <c r="B1216" s="27" t="str">
        <f>_xlfn.CONCAT(H1216,"-",J1216,"-",L1216,IF(N1216="W","","n158"))</f>
        <v>NO-DL-SM</v>
      </c>
      <c r="C1216" s="8" t="s">
        <v>7</v>
      </c>
      <c r="D1216" s="9" t="s">
        <v>14</v>
      </c>
      <c r="E1216" s="8" t="s">
        <v>0</v>
      </c>
      <c r="F1216" s="35" t="s">
        <v>36</v>
      </c>
      <c r="G1216" s="35" t="s">
        <v>9</v>
      </c>
      <c r="H1216" s="35" t="s">
        <v>4710</v>
      </c>
      <c r="I1216" s="35" t="s">
        <v>75</v>
      </c>
      <c r="J1216" s="37" t="s">
        <v>416</v>
      </c>
      <c r="K1216" s="37" t="s">
        <v>5526</v>
      </c>
      <c r="L1216" s="37" t="s">
        <v>913</v>
      </c>
      <c r="M1216" s="37" t="s">
        <v>5542</v>
      </c>
      <c r="N1216" s="37" t="s">
        <v>13</v>
      </c>
      <c r="O1216" s="37" t="s">
        <v>4925</v>
      </c>
      <c r="P1216" s="37" t="s">
        <v>13</v>
      </c>
      <c r="Q1216" s="37"/>
      <c r="R1216" s="37"/>
      <c r="S1216" s="42" t="s">
        <v>5581</v>
      </c>
      <c r="T1216" s="42" t="s">
        <v>16</v>
      </c>
    </row>
    <row r="1217" spans="1:21" x14ac:dyDescent="0.3">
      <c r="A1217" s="26" t="str">
        <f>_xlfn.CONCAT(C1217,"-",D1217,"-",E1217,"-",F1217,"-",G1217,"-",H1217,"-",I1217,"-",J1217,"-",L1217,"-",P1217)</f>
        <v>NiN-3.0-V-B-N-NO-GE-DL-TO-W</v>
      </c>
      <c r="B1217" s="27" t="str">
        <f>_xlfn.CONCAT(H1217,"-",J1217,"-",L1217,IF(N1217="W","","n158"))</f>
        <v>NO-DL-TO</v>
      </c>
      <c r="C1217" s="8" t="s">
        <v>7</v>
      </c>
      <c r="D1217" s="9" t="s">
        <v>14</v>
      </c>
      <c r="E1217" s="8" t="s">
        <v>0</v>
      </c>
      <c r="F1217" s="35" t="s">
        <v>36</v>
      </c>
      <c r="G1217" s="35" t="s">
        <v>9</v>
      </c>
      <c r="H1217" s="35" t="s">
        <v>4710</v>
      </c>
      <c r="I1217" s="35" t="s">
        <v>75</v>
      </c>
      <c r="J1217" s="37" t="s">
        <v>416</v>
      </c>
      <c r="K1217" s="37" t="s">
        <v>5526</v>
      </c>
      <c r="L1217" s="37" t="s">
        <v>1018</v>
      </c>
      <c r="M1217" s="37" t="s">
        <v>5527</v>
      </c>
      <c r="N1217" s="37" t="s">
        <v>13</v>
      </c>
      <c r="O1217" s="37" t="s">
        <v>4925</v>
      </c>
      <c r="P1217" s="37" t="s">
        <v>13</v>
      </c>
      <c r="Q1217" s="37"/>
      <c r="R1217" s="37"/>
      <c r="S1217" s="42" t="s">
        <v>5572</v>
      </c>
      <c r="T1217" s="42" t="s">
        <v>16</v>
      </c>
    </row>
    <row r="1218" spans="1:21" x14ac:dyDescent="0.3">
      <c r="A1218" s="26" t="str">
        <f>_xlfn.CONCAT(C1218,"-",D1218,"-",E1218,"-",F1218,"-",G1218,"-",H1218,"-",I1218,"-",J1218,"-",L1218,"-",P1218)</f>
        <v>NiN-3.0-V-B-N-NO-GE-DR-GB-W</v>
      </c>
      <c r="B1218" s="27" t="str">
        <f>_xlfn.CONCAT(H1218,"-",J1218,"-",L1218,IF(N1218="W","","n158"))</f>
        <v>NO-DR-GB</v>
      </c>
      <c r="C1218" s="8" t="s">
        <v>7</v>
      </c>
      <c r="D1218" s="9" t="s">
        <v>14</v>
      </c>
      <c r="E1218" s="8" t="s">
        <v>0</v>
      </c>
      <c r="F1218" s="35" t="s">
        <v>36</v>
      </c>
      <c r="G1218" s="35" t="s">
        <v>9</v>
      </c>
      <c r="H1218" s="35" t="s">
        <v>4710</v>
      </c>
      <c r="I1218" s="35" t="s">
        <v>75</v>
      </c>
      <c r="J1218" s="37" t="s">
        <v>1544</v>
      </c>
      <c r="K1218" s="37" t="s">
        <v>5582</v>
      </c>
      <c r="L1218" s="37" t="s">
        <v>4914</v>
      </c>
      <c r="M1218" s="37" t="s">
        <v>5588</v>
      </c>
      <c r="N1218" s="37" t="s">
        <v>13</v>
      </c>
      <c r="O1218" s="37" t="s">
        <v>5584</v>
      </c>
      <c r="P1218" s="37" t="s">
        <v>13</v>
      </c>
      <c r="Q1218" s="37"/>
      <c r="R1218" s="37"/>
      <c r="S1218" s="42" t="s">
        <v>6062</v>
      </c>
      <c r="T1218" s="42" t="s">
        <v>16</v>
      </c>
    </row>
    <row r="1219" spans="1:21" x14ac:dyDescent="0.3">
      <c r="A1219" s="26" t="str">
        <f>_xlfn.CONCAT(C1219,"-",D1219,"-",E1219,"-",F1219,"-",G1219,"-",H1219,"-",I1219,"-",J1219,"-",L1219,"-",P1219)</f>
        <v>NiN-3.0-V-B-N-NO-GE-DR-GL-W</v>
      </c>
      <c r="B1219" s="27" t="str">
        <f>_xlfn.CONCAT(H1219,"-",J1219,"-",L1219,IF(N1219="W","","n158"))</f>
        <v>NO-DR-GL</v>
      </c>
      <c r="C1219" s="8" t="s">
        <v>7</v>
      </c>
      <c r="D1219" s="9" t="s">
        <v>14</v>
      </c>
      <c r="E1219" s="8" t="s">
        <v>0</v>
      </c>
      <c r="F1219" s="35" t="s">
        <v>36</v>
      </c>
      <c r="G1219" s="35" t="s">
        <v>9</v>
      </c>
      <c r="H1219" s="35" t="s">
        <v>4710</v>
      </c>
      <c r="I1219" s="35" t="s">
        <v>75</v>
      </c>
      <c r="J1219" s="37" t="s">
        <v>1544</v>
      </c>
      <c r="K1219" s="37" t="s">
        <v>5582</v>
      </c>
      <c r="L1219" s="37" t="s">
        <v>1557</v>
      </c>
      <c r="M1219" s="37" t="s">
        <v>6058</v>
      </c>
      <c r="N1219" s="37" t="s">
        <v>13</v>
      </c>
      <c r="O1219" s="37" t="s">
        <v>5584</v>
      </c>
      <c r="P1219" s="37" t="s">
        <v>13</v>
      </c>
      <c r="Q1219" s="37"/>
      <c r="R1219" s="37"/>
      <c r="S1219" s="42" t="s">
        <v>6063</v>
      </c>
      <c r="T1219" s="42" t="s">
        <v>16</v>
      </c>
    </row>
    <row r="1220" spans="1:21" x14ac:dyDescent="0.3">
      <c r="A1220" s="26" t="str">
        <f>_xlfn.CONCAT(C1220,"-",D1220,"-",E1220,"-",F1220,"-",G1220,"-",H1220,"-",I1220,"-",J1220,"-",L1220,"-",P1220)</f>
        <v>NiN-3.0-V-B-N-NO-GE-DR-GX-W</v>
      </c>
      <c r="B1220" s="27" t="str">
        <f>_xlfn.CONCAT(H1220,"-",J1220,"-",L1220,IF(N1220="W","","-S"))</f>
        <v>NO-DR-GX-S</v>
      </c>
      <c r="C1220" s="8" t="s">
        <v>7</v>
      </c>
      <c r="D1220" s="9" t="s">
        <v>14</v>
      </c>
      <c r="E1220" s="8" t="s">
        <v>0</v>
      </c>
      <c r="F1220" s="35" t="s">
        <v>36</v>
      </c>
      <c r="G1220" s="35" t="s">
        <v>9</v>
      </c>
      <c r="H1220" s="35" t="s">
        <v>4710</v>
      </c>
      <c r="I1220" s="35" t="s">
        <v>75</v>
      </c>
      <c r="J1220" s="37" t="s">
        <v>1544</v>
      </c>
      <c r="K1220" s="37" t="s">
        <v>5582</v>
      </c>
      <c r="L1220" s="37" t="s">
        <v>5590</v>
      </c>
      <c r="M1220" s="37" t="s">
        <v>5589</v>
      </c>
      <c r="N1220" s="37" t="s">
        <v>1309</v>
      </c>
      <c r="O1220" s="37" t="s">
        <v>5584</v>
      </c>
      <c r="P1220" s="37" t="s">
        <v>13</v>
      </c>
      <c r="Q1220" s="37"/>
      <c r="R1220" s="37"/>
      <c r="S1220" s="42" t="s">
        <v>6057</v>
      </c>
      <c r="T1220" s="42" t="s">
        <v>16</v>
      </c>
    </row>
    <row r="1221" spans="1:21" x14ac:dyDescent="0.3">
      <c r="A1221" s="26" t="str">
        <f>_xlfn.CONCAT(C1221,"-",D1221,"-",E1221,"-",F1221,"-",G1221,"-",H1221,"-",I1221,"-",J1221,"-",L1221,"-",P1221)</f>
        <v>NiN-3.0-V-B-N-NO-GE-DR-LB-W</v>
      </c>
      <c r="B1221" s="27" t="str">
        <f>_xlfn.CONCAT(H1221,"-",J1221,"-",L1221,IF(N1221="W","","n158"))</f>
        <v>NO-DR-LB</v>
      </c>
      <c r="C1221" s="8" t="s">
        <v>7</v>
      </c>
      <c r="D1221" s="9" t="s">
        <v>14</v>
      </c>
      <c r="E1221" s="8" t="s">
        <v>0</v>
      </c>
      <c r="F1221" s="35" t="s">
        <v>36</v>
      </c>
      <c r="G1221" s="35" t="s">
        <v>9</v>
      </c>
      <c r="H1221" s="35" t="s">
        <v>4710</v>
      </c>
      <c r="I1221" s="35" t="s">
        <v>75</v>
      </c>
      <c r="J1221" s="37" t="s">
        <v>1544</v>
      </c>
      <c r="K1221" s="37" t="s">
        <v>5582</v>
      </c>
      <c r="L1221" s="37" t="s">
        <v>5298</v>
      </c>
      <c r="M1221" s="37" t="s">
        <v>5583</v>
      </c>
      <c r="N1221" s="37" t="s">
        <v>13</v>
      </c>
      <c r="O1221" s="37" t="s">
        <v>5584</v>
      </c>
      <c r="P1221" s="37" t="s">
        <v>13</v>
      </c>
      <c r="Q1221" s="37"/>
      <c r="R1221" s="37"/>
      <c r="S1221" s="42" t="s">
        <v>6059</v>
      </c>
      <c r="T1221" s="42" t="s">
        <v>16</v>
      </c>
    </row>
    <row r="1222" spans="1:21" x14ac:dyDescent="0.3">
      <c r="A1222" s="26" t="str">
        <f>_xlfn.CONCAT(C1222,"-",D1222,"-",E1222,"-",F1222,"-",G1222,"-",H1222,"-",I1222,"-",J1222,"-",L1222,"-",P1222)</f>
        <v>NiN-3.0-V-B-N-NO-GE-DR-LL-W</v>
      </c>
      <c r="B1222" s="27" t="str">
        <f>_xlfn.CONCAT(H1222,"-",J1222,"-",L1222,IF(N1222="W","","n158"))</f>
        <v>NO-DR-LL</v>
      </c>
      <c r="C1222" s="8" t="s">
        <v>7</v>
      </c>
      <c r="D1222" s="9" t="s">
        <v>14</v>
      </c>
      <c r="E1222" s="8" t="s">
        <v>0</v>
      </c>
      <c r="F1222" s="35" t="s">
        <v>36</v>
      </c>
      <c r="G1222" s="35" t="s">
        <v>9</v>
      </c>
      <c r="H1222" s="35" t="s">
        <v>4710</v>
      </c>
      <c r="I1222" s="35" t="s">
        <v>75</v>
      </c>
      <c r="J1222" s="37" t="s">
        <v>1544</v>
      </c>
      <c r="K1222" s="37" t="s">
        <v>5582</v>
      </c>
      <c r="L1222" s="37" t="s">
        <v>5585</v>
      </c>
      <c r="M1222" s="37" t="s">
        <v>5586</v>
      </c>
      <c r="N1222" s="37" t="s">
        <v>13</v>
      </c>
      <c r="O1222" s="37" t="s">
        <v>5584</v>
      </c>
      <c r="P1222" s="37" t="s">
        <v>13</v>
      </c>
      <c r="Q1222" s="37"/>
      <c r="R1222" s="37"/>
      <c r="S1222" s="42" t="s">
        <v>6060</v>
      </c>
      <c r="T1222" s="42" t="s">
        <v>16</v>
      </c>
    </row>
    <row r="1223" spans="1:21" ht="15" thickBot="1" x14ac:dyDescent="0.35">
      <c r="A1223" s="26" t="str">
        <f>_xlfn.CONCAT(C1223,"-",D1223,"-",E1223,"-",F1223,"-",G1223,"-",H1223,"-",I1223,"-",J1223,"-",L1223,"-",P1223)</f>
        <v>NiN-3.0-V-B-N-NO-GE-DR-LX-W</v>
      </c>
      <c r="B1223" s="27" t="str">
        <f>_xlfn.CONCAT(H1223,"-",J1223,"-",L1223,IF(N1223="W","","-S"))</f>
        <v>NO-DR-LX-S</v>
      </c>
      <c r="C1223" s="8" t="s">
        <v>7</v>
      </c>
      <c r="D1223" s="9" t="s">
        <v>14</v>
      </c>
      <c r="E1223" s="8" t="s">
        <v>0</v>
      </c>
      <c r="F1223" s="35" t="s">
        <v>36</v>
      </c>
      <c r="G1223" s="35" t="s">
        <v>9</v>
      </c>
      <c r="H1223" s="35" t="s">
        <v>4710</v>
      </c>
      <c r="I1223" s="35" t="s">
        <v>75</v>
      </c>
      <c r="J1223" s="37" t="s">
        <v>1544</v>
      </c>
      <c r="K1223" s="37" t="s">
        <v>5582</v>
      </c>
      <c r="L1223" s="37" t="s">
        <v>5587</v>
      </c>
      <c r="M1223" s="37" t="s">
        <v>5589</v>
      </c>
      <c r="N1223" s="37" t="s">
        <v>1309</v>
      </c>
      <c r="O1223" s="37" t="s">
        <v>5584</v>
      </c>
      <c r="P1223" s="37" t="s">
        <v>13</v>
      </c>
      <c r="Q1223" s="37"/>
      <c r="R1223" s="37"/>
      <c r="S1223" s="42" t="s">
        <v>6061</v>
      </c>
      <c r="T1223" s="42" t="s">
        <v>16</v>
      </c>
    </row>
    <row r="1224" spans="1:21" s="58" customFormat="1" x14ac:dyDescent="0.3">
      <c r="A1224" s="52" t="s">
        <v>5929</v>
      </c>
      <c r="B1224" s="53"/>
      <c r="C1224" s="53"/>
      <c r="D1224" s="54"/>
      <c r="E1224" s="53"/>
      <c r="F1224" s="53"/>
      <c r="G1224" s="53"/>
      <c r="H1224" s="53"/>
      <c r="I1224" s="53"/>
      <c r="J1224" s="53"/>
      <c r="K1224" s="53"/>
      <c r="L1224" s="53"/>
      <c r="M1224" s="55"/>
      <c r="N1224" s="55"/>
      <c r="O1224" s="55"/>
      <c r="P1224" s="55"/>
      <c r="Q1224" s="55"/>
      <c r="R1224" s="55"/>
      <c r="S1224" s="53"/>
      <c r="T1224" s="53"/>
      <c r="U1224" s="57"/>
    </row>
    <row r="1225" spans="1:21" x14ac:dyDescent="0.3">
      <c r="A1225" s="26" t="str">
        <f>_xlfn.CONCAT(C1225,"-",D1225,"-",E1225,"-",F1225,"-",G1225,"-",H1225,"-",I1225,"-",J1225,"-",L1225,"-",P1225)</f>
        <v>NiN-3.0-V-B-N-RA-GE-W-MB-W</v>
      </c>
      <c r="B1225" s="27" t="str">
        <f>_xlfn.CONCAT(H1225,"-",L1225,"-",N1225,"-",O1225)</f>
        <v>RA-MB-S-P6a, P6c, B</v>
      </c>
      <c r="C1225" s="30" t="s">
        <v>7</v>
      </c>
      <c r="D1225" s="32" t="s">
        <v>14</v>
      </c>
      <c r="E1225" s="30" t="s">
        <v>0</v>
      </c>
      <c r="F1225" s="35" t="s">
        <v>36</v>
      </c>
      <c r="G1225" s="35" t="s">
        <v>9</v>
      </c>
      <c r="H1225" s="35" t="s">
        <v>1489</v>
      </c>
      <c r="I1225" s="35" t="s">
        <v>75</v>
      </c>
      <c r="J1225" s="37" t="s">
        <v>13</v>
      </c>
      <c r="K1225" s="37"/>
      <c r="L1225" s="37" t="s">
        <v>35</v>
      </c>
      <c r="M1225" s="37" t="s">
        <v>5933</v>
      </c>
      <c r="N1225" s="37" t="s">
        <v>1309</v>
      </c>
      <c r="O1225" s="37" t="s">
        <v>5936</v>
      </c>
      <c r="P1225" s="37" t="s">
        <v>13</v>
      </c>
      <c r="Q1225" s="91"/>
      <c r="R1225" s="95"/>
      <c r="S1225" s="42" t="s">
        <v>5938</v>
      </c>
      <c r="T1225" s="42" t="s">
        <v>16</v>
      </c>
      <c r="U1225" s="23" t="s">
        <v>5930</v>
      </c>
    </row>
    <row r="1226" spans="1:21" x14ac:dyDescent="0.3">
      <c r="A1226" s="26" t="str">
        <f>_xlfn.CONCAT(C1226,"-",D1226,"-",E1226,"-",F1226,"-",G1226,"-",H1226,"-",I1226,"-",J1226,"-",L1226,"-",P1226)</f>
        <v>NiN-3.0-V-B-N-RA-GE-W-BV-W</v>
      </c>
      <c r="B1226" s="27" t="str">
        <f>_xlfn.CONCAT(H1226,"-",L1226,"-",N1226,"-",O1226)</f>
        <v>RA-BV-S-T0,B</v>
      </c>
      <c r="C1226" s="30" t="s">
        <v>7</v>
      </c>
      <c r="D1226" s="32" t="s">
        <v>14</v>
      </c>
      <c r="E1226" s="30" t="s">
        <v>0</v>
      </c>
      <c r="F1226" s="35" t="s">
        <v>36</v>
      </c>
      <c r="G1226" s="35" t="s">
        <v>9</v>
      </c>
      <c r="H1226" s="35" t="s">
        <v>1489</v>
      </c>
      <c r="I1226" s="35" t="s">
        <v>75</v>
      </c>
      <c r="J1226" s="37" t="s">
        <v>13</v>
      </c>
      <c r="K1226" s="37"/>
      <c r="L1226" s="37" t="s">
        <v>5931</v>
      </c>
      <c r="M1226" s="37" t="s">
        <v>5932</v>
      </c>
      <c r="N1226" s="37" t="s">
        <v>1309</v>
      </c>
      <c r="O1226" s="37" t="s">
        <v>5935</v>
      </c>
      <c r="P1226" s="37" t="s">
        <v>13</v>
      </c>
      <c r="Q1226" s="91"/>
      <c r="R1226" s="95"/>
      <c r="S1226" s="42" t="s">
        <v>5939</v>
      </c>
      <c r="T1226" s="42" t="s">
        <v>16</v>
      </c>
      <c r="U1226" s="23" t="s">
        <v>5934</v>
      </c>
    </row>
    <row r="1227" spans="1:21" x14ac:dyDescent="0.3">
      <c r="A1227" s="26" t="str">
        <f>_xlfn.CONCAT(C1227,"-",D1227,"-",E1227,"-",F1227,"-",G1227,"-",H1227,"-",I1227,"-",J1227,"-",L1227,"-",P1227)</f>
        <v>NiN-3.0-V-B-N-RA-GE-W-MO-W</v>
      </c>
      <c r="B1227" s="27" t="str">
        <f>_xlfn.CONCAT(H1227,"-",L1227,"-",N1227,"-",O1227)</f>
        <v>RA-MO-S-B</v>
      </c>
      <c r="C1227" s="30" t="s">
        <v>7</v>
      </c>
      <c r="D1227" s="32" t="s">
        <v>14</v>
      </c>
      <c r="E1227" s="30" t="s">
        <v>0</v>
      </c>
      <c r="F1227" s="35" t="s">
        <v>36</v>
      </c>
      <c r="G1227" s="35" t="s">
        <v>9</v>
      </c>
      <c r="H1227" s="35" t="s">
        <v>1489</v>
      </c>
      <c r="I1227" s="35" t="s">
        <v>75</v>
      </c>
      <c r="J1227" s="37" t="s">
        <v>13</v>
      </c>
      <c r="K1227" s="37"/>
      <c r="L1227" s="37" t="s">
        <v>4707</v>
      </c>
      <c r="M1227" s="37" t="s">
        <v>5937</v>
      </c>
      <c r="N1227" s="37" t="s">
        <v>1309</v>
      </c>
      <c r="O1227" s="37" t="s">
        <v>36</v>
      </c>
      <c r="P1227" s="37" t="s">
        <v>13</v>
      </c>
      <c r="Q1227" s="91"/>
      <c r="R1227" s="95"/>
      <c r="S1227" s="42" t="s">
        <v>5940</v>
      </c>
      <c r="T1227" s="42" t="s">
        <v>16</v>
      </c>
      <c r="U1227" s="23"/>
    </row>
    <row r="1228" spans="1:21" x14ac:dyDescent="0.3">
      <c r="A1228" s="26" t="str">
        <f>_xlfn.CONCAT(C1228,"-",D1228,"-",E1228,"-",F1228,"-",G1228,"-",H1228,"-",I1228,"-",J1228,"-",L1228,"-",P1228)</f>
        <v>NiN-3.0-V-B-N-RA-GE-W-NB-W</v>
      </c>
      <c r="B1228" s="27" t="str">
        <f>_xlfn.CONCAT(H1228,"-",L1228,"-",N1228,"-",O1228)</f>
        <v>RA-NB-S-B</v>
      </c>
      <c r="C1228" s="30" t="s">
        <v>7</v>
      </c>
      <c r="D1228" s="32" t="s">
        <v>14</v>
      </c>
      <c r="E1228" s="30" t="s">
        <v>0</v>
      </c>
      <c r="F1228" s="35" t="s">
        <v>36</v>
      </c>
      <c r="G1228" s="35" t="s">
        <v>9</v>
      </c>
      <c r="H1228" s="35" t="s">
        <v>1489</v>
      </c>
      <c r="I1228" s="35" t="s">
        <v>75</v>
      </c>
      <c r="J1228" s="37" t="s">
        <v>13</v>
      </c>
      <c r="K1228" s="37"/>
      <c r="L1228" s="37" t="s">
        <v>826</v>
      </c>
      <c r="M1228" s="37" t="s">
        <v>6085</v>
      </c>
      <c r="N1228" s="37" t="s">
        <v>1309</v>
      </c>
      <c r="O1228" s="37" t="s">
        <v>36</v>
      </c>
      <c r="P1228" s="37" t="s">
        <v>13</v>
      </c>
      <c r="Q1228" s="91"/>
      <c r="R1228" s="95"/>
      <c r="S1228" s="104" t="s">
        <v>81</v>
      </c>
      <c r="T1228" s="42" t="s">
        <v>2384</v>
      </c>
      <c r="U1228" s="23"/>
    </row>
    <row r="1229" spans="1:21" x14ac:dyDescent="0.3">
      <c r="A1229" s="26" t="str">
        <f t="shared" ref="A1229" si="219">_xlfn.CONCAT(C1229,"-",D1229,"-",E1229,"-",F1229,"-",G1229,"-",H1229,"-",I1229,"-",J1229,"-",L1229,"-",P1229)</f>
        <v>NiN-3.0-V-B-N-RA-GE-AR-AE-W</v>
      </c>
      <c r="B1229" s="27" t="str">
        <f>_xlfn.CONCAT(H1229,"-",J1229,"-",L1229,"-",N1229,"-",O1229)</f>
        <v>RA-AR-AE-S-P*</v>
      </c>
      <c r="C1229" s="30" t="s">
        <v>7</v>
      </c>
      <c r="D1229" s="32" t="s">
        <v>14</v>
      </c>
      <c r="E1229" s="30" t="s">
        <v>0</v>
      </c>
      <c r="F1229" s="35" t="s">
        <v>36</v>
      </c>
      <c r="G1229" s="35" t="s">
        <v>9</v>
      </c>
      <c r="H1229" s="35" t="s">
        <v>1489</v>
      </c>
      <c r="I1229" s="35" t="s">
        <v>75</v>
      </c>
      <c r="J1229" s="37" t="s">
        <v>95</v>
      </c>
      <c r="K1229" s="37" t="s">
        <v>96</v>
      </c>
      <c r="L1229" s="37" t="s">
        <v>277</v>
      </c>
      <c r="M1229" s="37" t="s">
        <v>6042</v>
      </c>
      <c r="N1229" s="37" t="s">
        <v>1309</v>
      </c>
      <c r="O1229" s="37" t="s">
        <v>5584</v>
      </c>
      <c r="P1229" s="37" t="s">
        <v>13</v>
      </c>
      <c r="Q1229" s="37"/>
      <c r="R1229" s="37"/>
      <c r="S1229" s="42" t="s">
        <v>6043</v>
      </c>
      <c r="T1229" s="42" t="s">
        <v>16</v>
      </c>
      <c r="U1229" s="92"/>
    </row>
    <row r="1230" spans="1:21" ht="15" thickBot="1" x14ac:dyDescent="0.35">
      <c r="A1230" s="26" t="str">
        <f t="shared" ref="A1230" si="220">_xlfn.CONCAT(C1230,"-",D1230,"-",E1230,"-",F1230,"-",G1230,"-",H1230,"-",I1230,"-",J1230,"-",L1230,"-",P1230)</f>
        <v>NiN-3.0-V-B-N-RA-GE-AR-BE-W</v>
      </c>
      <c r="B1230" s="27" t="str">
        <f>_xlfn.CONCAT(H1230,"-",J1230,"-",L1230,"-",N1230,"-",O1230)</f>
        <v>RA-AR-BE-S-P*</v>
      </c>
      <c r="C1230" s="30" t="s">
        <v>7</v>
      </c>
      <c r="D1230" s="32" t="s">
        <v>14</v>
      </c>
      <c r="E1230" s="30" t="s">
        <v>0</v>
      </c>
      <c r="F1230" s="35" t="s">
        <v>36</v>
      </c>
      <c r="G1230" s="35" t="s">
        <v>9</v>
      </c>
      <c r="H1230" s="35" t="s">
        <v>1489</v>
      </c>
      <c r="I1230" s="35" t="s">
        <v>75</v>
      </c>
      <c r="J1230" s="37" t="s">
        <v>95</v>
      </c>
      <c r="K1230" s="37" t="s">
        <v>96</v>
      </c>
      <c r="L1230" s="37" t="s">
        <v>1519</v>
      </c>
      <c r="M1230" s="37" t="s">
        <v>6055</v>
      </c>
      <c r="N1230" s="37" t="s">
        <v>1309</v>
      </c>
      <c r="O1230" s="37" t="s">
        <v>5584</v>
      </c>
      <c r="P1230" s="37" t="s">
        <v>13</v>
      </c>
      <c r="Q1230" s="37"/>
      <c r="R1230" s="37"/>
      <c r="S1230" s="42" t="s">
        <v>6056</v>
      </c>
      <c r="T1230" s="42" t="s">
        <v>16</v>
      </c>
      <c r="U1230" s="92"/>
    </row>
    <row r="1231" spans="1:21" s="58" customFormat="1" x14ac:dyDescent="0.3">
      <c r="A1231" s="52" t="s">
        <v>1368</v>
      </c>
      <c r="B1231" s="53"/>
      <c r="C1231" s="53"/>
      <c r="D1231" s="54"/>
      <c r="E1231" s="53"/>
      <c r="F1231" s="53"/>
      <c r="G1231" s="53"/>
      <c r="H1231" s="53"/>
      <c r="I1231" s="53"/>
      <c r="J1231" s="53"/>
      <c r="K1231" s="53"/>
      <c r="L1231" s="53"/>
      <c r="M1231" s="55"/>
      <c r="N1231" s="55"/>
      <c r="O1231" s="55"/>
      <c r="P1231" s="55"/>
      <c r="Q1231" s="55"/>
      <c r="R1231" s="55"/>
      <c r="S1231" s="53"/>
      <c r="T1231" s="53"/>
      <c r="U1231" s="57"/>
    </row>
    <row r="1232" spans="1:21" x14ac:dyDescent="0.3">
      <c r="A1232" s="26" t="str">
        <f t="shared" ref="A1232:A1233" si="221">_xlfn.CONCAT(C1232,"-",D1232,"-",E1232,"-",F1232,"-",G1232,"-",H1232,"-",I1232,"-",J1232,"-",L1232,"-",P1232)</f>
        <v>NiN-3.0-V-B-N-AD-FK-W-TP-W</v>
      </c>
      <c r="B1232" s="27" t="str">
        <f>_xlfn.CONCAT(H1232,"-",L1232)</f>
        <v>AD-TP</v>
      </c>
      <c r="C1232" s="30" t="s">
        <v>7</v>
      </c>
      <c r="D1232" s="32" t="s">
        <v>14</v>
      </c>
      <c r="E1232" s="30" t="s">
        <v>0</v>
      </c>
      <c r="F1232" s="35" t="s">
        <v>36</v>
      </c>
      <c r="G1232" s="35" t="s">
        <v>9</v>
      </c>
      <c r="H1232" s="35" t="s">
        <v>102</v>
      </c>
      <c r="I1232" s="35" t="s">
        <v>56</v>
      </c>
      <c r="J1232" s="37" t="s">
        <v>13</v>
      </c>
      <c r="K1232" s="37"/>
      <c r="L1232" s="37" t="s">
        <v>5248</v>
      </c>
      <c r="M1232" s="37" t="s">
        <v>5249</v>
      </c>
      <c r="N1232" s="37" t="s">
        <v>13</v>
      </c>
      <c r="O1232" s="37" t="s">
        <v>603</v>
      </c>
      <c r="P1232" s="37" t="s">
        <v>13</v>
      </c>
      <c r="Q1232" s="91"/>
      <c r="R1232" s="95" t="s">
        <v>611</v>
      </c>
      <c r="S1232" s="42"/>
      <c r="T1232" s="42"/>
      <c r="U1232" s="23"/>
    </row>
    <row r="1233" spans="1:21" x14ac:dyDescent="0.3">
      <c r="A1233" s="4" t="str">
        <f t="shared" si="221"/>
        <v>NiN-3.0-V-B-N-AD-FK-W-TP-0</v>
      </c>
      <c r="B1233" s="67" t="str">
        <f t="shared" ref="B1233" si="222">_xlfn.CONCAT(H1233,"-",L1233,"_",P1233)</f>
        <v>AD-TP_0</v>
      </c>
      <c r="C1233" s="8" t="s">
        <v>7</v>
      </c>
      <c r="D1233" s="9" t="s">
        <v>14</v>
      </c>
      <c r="E1233" s="8" t="s">
        <v>0</v>
      </c>
      <c r="F1233" s="11" t="s">
        <v>36</v>
      </c>
      <c r="G1233" s="11" t="s">
        <v>9</v>
      </c>
      <c r="H1233" s="11" t="s">
        <v>102</v>
      </c>
      <c r="I1233" s="11" t="s">
        <v>56</v>
      </c>
      <c r="J1233" s="13" t="s">
        <v>13</v>
      </c>
      <c r="L1233" s="13" t="s">
        <v>5248</v>
      </c>
      <c r="M1233" s="13" t="s">
        <v>5249</v>
      </c>
      <c r="N1233" s="13" t="s">
        <v>13</v>
      </c>
      <c r="O1233" s="13" t="s">
        <v>603</v>
      </c>
      <c r="P1233" s="13">
        <v>0</v>
      </c>
      <c r="Q1233" s="13" t="s">
        <v>5250</v>
      </c>
      <c r="R1233" s="13" t="s">
        <v>242</v>
      </c>
      <c r="S1233" s="18" t="s">
        <v>5251</v>
      </c>
      <c r="T1233" s="18" t="s">
        <v>232</v>
      </c>
      <c r="U1233" s="17"/>
    </row>
    <row r="1234" spans="1:21" x14ac:dyDescent="0.3">
      <c r="A1234" s="4" t="str">
        <f t="shared" ref="A1234:A1235" si="223">_xlfn.CONCAT(C1234,"-",D1234,"-",E1234,"-",F1234,"-",G1234,"-",H1234,"-",I1234,"-",J1234,"-",L1234,"-",P1234)</f>
        <v>NiN-3.0-V-B-N-AD-FK-W-TP-A</v>
      </c>
      <c r="B1234" s="67" t="str">
        <f t="shared" ref="B1234:B1235" si="224">_xlfn.CONCAT(H1234,"-",L1234,"_",P1234)</f>
        <v>AD-TP_A</v>
      </c>
      <c r="C1234" s="8" t="s">
        <v>7</v>
      </c>
      <c r="D1234" s="9" t="s">
        <v>14</v>
      </c>
      <c r="E1234" s="8" t="s">
        <v>0</v>
      </c>
      <c r="F1234" s="11" t="s">
        <v>36</v>
      </c>
      <c r="G1234" s="11" t="s">
        <v>9</v>
      </c>
      <c r="H1234" s="11" t="s">
        <v>102</v>
      </c>
      <c r="I1234" s="11" t="s">
        <v>56</v>
      </c>
      <c r="J1234" s="13" t="s">
        <v>13</v>
      </c>
      <c r="L1234" s="13" t="s">
        <v>5248</v>
      </c>
      <c r="M1234" s="13" t="s">
        <v>5249</v>
      </c>
      <c r="N1234" s="13" t="s">
        <v>13</v>
      </c>
      <c r="O1234" s="13" t="s">
        <v>603</v>
      </c>
      <c r="P1234" s="13" t="s">
        <v>8</v>
      </c>
      <c r="Q1234" s="13" t="s">
        <v>5254</v>
      </c>
      <c r="R1234" s="13" t="s">
        <v>242</v>
      </c>
      <c r="S1234" s="18" t="s">
        <v>5253</v>
      </c>
      <c r="T1234" s="18" t="s">
        <v>237</v>
      </c>
      <c r="U1234" s="17"/>
    </row>
    <row r="1235" spans="1:21" x14ac:dyDescent="0.3">
      <c r="A1235" s="4" t="str">
        <f t="shared" si="223"/>
        <v>NiN-3.0-V-B-N-AD-FK-W-TP-B</v>
      </c>
      <c r="B1235" s="67" t="str">
        <f t="shared" si="224"/>
        <v>AD-TP_B</v>
      </c>
      <c r="C1235" s="8" t="s">
        <v>7</v>
      </c>
      <c r="D1235" s="9" t="s">
        <v>14</v>
      </c>
      <c r="E1235" s="8" t="s">
        <v>0</v>
      </c>
      <c r="F1235" s="11" t="s">
        <v>36</v>
      </c>
      <c r="G1235" s="11" t="s">
        <v>9</v>
      </c>
      <c r="H1235" s="11" t="s">
        <v>102</v>
      </c>
      <c r="I1235" s="11" t="s">
        <v>56</v>
      </c>
      <c r="J1235" s="13" t="s">
        <v>13</v>
      </c>
      <c r="L1235" s="13" t="s">
        <v>5248</v>
      </c>
      <c r="M1235" s="13" t="s">
        <v>5249</v>
      </c>
      <c r="N1235" s="13" t="s">
        <v>13</v>
      </c>
      <c r="O1235" s="13" t="s">
        <v>603</v>
      </c>
      <c r="P1235" s="13" t="s">
        <v>36</v>
      </c>
      <c r="Q1235" s="13" t="s">
        <v>5255</v>
      </c>
      <c r="R1235" s="13" t="s">
        <v>242</v>
      </c>
      <c r="S1235" s="18" t="s">
        <v>5252</v>
      </c>
      <c r="T1235" s="18" t="s">
        <v>232</v>
      </c>
      <c r="U1235" s="17"/>
    </row>
    <row r="1236" spans="1:21" x14ac:dyDescent="0.3">
      <c r="A1236" s="26" t="s">
        <v>4324</v>
      </c>
      <c r="B1236" s="27" t="s">
        <v>4325</v>
      </c>
      <c r="C1236" s="30" t="s">
        <v>7</v>
      </c>
      <c r="D1236" s="32" t="s">
        <v>14</v>
      </c>
      <c r="E1236" s="30" t="s">
        <v>0</v>
      </c>
      <c r="F1236" s="35" t="s">
        <v>36</v>
      </c>
      <c r="G1236" s="35" t="s">
        <v>9</v>
      </c>
      <c r="H1236" s="35" t="s">
        <v>102</v>
      </c>
      <c r="I1236" s="35" t="s">
        <v>56</v>
      </c>
      <c r="J1236" s="37" t="s">
        <v>13</v>
      </c>
      <c r="K1236" s="37"/>
      <c r="L1236" s="37" t="s">
        <v>1634</v>
      </c>
      <c r="M1236" s="37" t="s">
        <v>4323</v>
      </c>
      <c r="N1236" s="37" t="s">
        <v>13</v>
      </c>
      <c r="O1236" s="37" t="s">
        <v>603</v>
      </c>
      <c r="P1236" s="37" t="s">
        <v>13</v>
      </c>
      <c r="Q1236" s="91"/>
      <c r="R1236" s="95" t="s">
        <v>558</v>
      </c>
      <c r="S1236" s="42" t="s">
        <v>4328</v>
      </c>
      <c r="T1236" s="42" t="s">
        <v>16</v>
      </c>
      <c r="U1236" s="23" t="s">
        <v>4329</v>
      </c>
    </row>
    <row r="1237" spans="1:21" x14ac:dyDescent="0.3">
      <c r="A1237" s="4" t="s">
        <v>4324</v>
      </c>
      <c r="B1237" s="67" t="str">
        <f t="shared" ref="B1237:B1238" si="225">_xlfn.CONCAT(H1237,"-",L1237,"_",P1237)</f>
        <v>AD-UT_0</v>
      </c>
      <c r="C1237" s="8" t="s">
        <v>7</v>
      </c>
      <c r="D1237" s="9" t="s">
        <v>14</v>
      </c>
      <c r="E1237" s="8" t="s">
        <v>0</v>
      </c>
      <c r="F1237" s="11" t="s">
        <v>36</v>
      </c>
      <c r="G1237" s="11" t="s">
        <v>9</v>
      </c>
      <c r="H1237" s="11" t="s">
        <v>102</v>
      </c>
      <c r="I1237" s="11" t="s">
        <v>56</v>
      </c>
      <c r="J1237" s="13" t="s">
        <v>13</v>
      </c>
      <c r="L1237" s="13" t="s">
        <v>1634</v>
      </c>
      <c r="M1237" s="13" t="s">
        <v>4323</v>
      </c>
      <c r="N1237" s="13" t="s">
        <v>13</v>
      </c>
      <c r="O1237" s="13" t="s">
        <v>603</v>
      </c>
      <c r="P1237" s="13">
        <v>0</v>
      </c>
      <c r="Q1237" s="13" t="s">
        <v>4326</v>
      </c>
      <c r="S1237" s="18" t="s">
        <v>81</v>
      </c>
      <c r="T1237" s="18" t="s">
        <v>83</v>
      </c>
      <c r="U1237" s="17"/>
    </row>
    <row r="1238" spans="1:21" x14ac:dyDescent="0.3">
      <c r="A1238" s="4" t="s">
        <v>4324</v>
      </c>
      <c r="B1238" s="67" t="str">
        <f t="shared" si="225"/>
        <v>AD-UT_A</v>
      </c>
      <c r="C1238" s="8" t="s">
        <v>7</v>
      </c>
      <c r="D1238" s="9" t="s">
        <v>14</v>
      </c>
      <c r="E1238" s="8" t="s">
        <v>0</v>
      </c>
      <c r="F1238" s="11" t="s">
        <v>36</v>
      </c>
      <c r="G1238" s="11" t="s">
        <v>9</v>
      </c>
      <c r="H1238" s="11" t="s">
        <v>102</v>
      </c>
      <c r="I1238" s="11" t="s">
        <v>56</v>
      </c>
      <c r="J1238" s="13" t="s">
        <v>13</v>
      </c>
      <c r="L1238" s="13" t="s">
        <v>1634</v>
      </c>
      <c r="M1238" s="13" t="s">
        <v>4323</v>
      </c>
      <c r="N1238" s="13" t="s">
        <v>13</v>
      </c>
      <c r="O1238" s="13" t="s">
        <v>603</v>
      </c>
      <c r="P1238" s="13" t="s">
        <v>8</v>
      </c>
      <c r="Q1238" s="13" t="s">
        <v>4327</v>
      </c>
      <c r="S1238" s="18" t="s">
        <v>81</v>
      </c>
      <c r="T1238" s="18" t="s">
        <v>83</v>
      </c>
      <c r="U1238" s="17"/>
    </row>
    <row r="1239" spans="1:21" x14ac:dyDescent="0.3">
      <c r="A1239" s="26" t="s">
        <v>4324</v>
      </c>
      <c r="B1239" s="27" t="s">
        <v>4325</v>
      </c>
      <c r="C1239" s="30" t="s">
        <v>7</v>
      </c>
      <c r="D1239" s="32" t="s">
        <v>14</v>
      </c>
      <c r="E1239" s="30" t="s">
        <v>0</v>
      </c>
      <c r="F1239" s="35" t="s">
        <v>36</v>
      </c>
      <c r="G1239" s="35" t="s">
        <v>9</v>
      </c>
      <c r="H1239" s="35" t="s">
        <v>102</v>
      </c>
      <c r="I1239" s="35" t="s">
        <v>56</v>
      </c>
      <c r="J1239" s="37" t="s">
        <v>13</v>
      </c>
      <c r="K1239" s="37"/>
      <c r="L1239" s="37" t="s">
        <v>1497</v>
      </c>
      <c r="M1239" s="37" t="s">
        <v>4618</v>
      </c>
      <c r="N1239" s="37" t="s">
        <v>13</v>
      </c>
      <c r="O1239" s="37" t="s">
        <v>603</v>
      </c>
      <c r="P1239" s="37" t="s">
        <v>13</v>
      </c>
      <c r="Q1239" s="91"/>
      <c r="R1239" s="95" t="s">
        <v>558</v>
      </c>
      <c r="S1239" s="42"/>
      <c r="T1239" s="42"/>
      <c r="U1239" s="23"/>
    </row>
    <row r="1240" spans="1:21" x14ac:dyDescent="0.3">
      <c r="A1240" s="4" t="s">
        <v>4324</v>
      </c>
      <c r="B1240" s="67" t="str">
        <f>_xlfn.CONCAT(H1240,"-",L1240,"_",P1240)</f>
        <v>AD-VD_0</v>
      </c>
      <c r="C1240" s="8" t="s">
        <v>7</v>
      </c>
      <c r="D1240" s="9" t="s">
        <v>14</v>
      </c>
      <c r="E1240" s="8" t="s">
        <v>0</v>
      </c>
      <c r="F1240" s="11" t="s">
        <v>36</v>
      </c>
      <c r="G1240" s="11" t="s">
        <v>9</v>
      </c>
      <c r="H1240" s="11" t="s">
        <v>102</v>
      </c>
      <c r="I1240" s="11" t="s">
        <v>56</v>
      </c>
      <c r="J1240" s="13" t="s">
        <v>13</v>
      </c>
      <c r="L1240" s="13" t="s">
        <v>1497</v>
      </c>
      <c r="M1240" s="13" t="s">
        <v>4618</v>
      </c>
      <c r="N1240" s="13" t="s">
        <v>13</v>
      </c>
      <c r="O1240" s="13" t="s">
        <v>603</v>
      </c>
      <c r="P1240" s="13">
        <v>0</v>
      </c>
      <c r="Q1240" s="13" t="s">
        <v>4330</v>
      </c>
      <c r="S1240" s="18" t="s">
        <v>81</v>
      </c>
      <c r="T1240" s="18" t="s">
        <v>83</v>
      </c>
      <c r="U1240" s="17"/>
    </row>
    <row r="1241" spans="1:21" x14ac:dyDescent="0.3">
      <c r="A1241" s="4" t="s">
        <v>4324</v>
      </c>
      <c r="B1241" s="67" t="str">
        <f t="shared" ref="B1241" si="226">_xlfn.CONCAT(H1241,"-",L1241,"_",P1241)</f>
        <v>AD-VD_A</v>
      </c>
      <c r="C1241" s="8" t="s">
        <v>7</v>
      </c>
      <c r="D1241" s="9" t="s">
        <v>14</v>
      </c>
      <c r="E1241" s="8" t="s">
        <v>0</v>
      </c>
      <c r="F1241" s="11" t="s">
        <v>36</v>
      </c>
      <c r="G1241" s="11" t="s">
        <v>9</v>
      </c>
      <c r="H1241" s="11" t="s">
        <v>102</v>
      </c>
      <c r="I1241" s="11" t="s">
        <v>56</v>
      </c>
      <c r="J1241" s="13" t="s">
        <v>13</v>
      </c>
      <c r="L1241" s="13" t="s">
        <v>1497</v>
      </c>
      <c r="M1241" s="13" t="s">
        <v>4618</v>
      </c>
      <c r="N1241" s="13" t="s">
        <v>13</v>
      </c>
      <c r="O1241" s="13" t="s">
        <v>603</v>
      </c>
      <c r="P1241" s="13" t="s">
        <v>8</v>
      </c>
      <c r="Q1241" s="13" t="s">
        <v>4331</v>
      </c>
      <c r="S1241" s="18" t="s">
        <v>81</v>
      </c>
      <c r="T1241" s="18" t="s">
        <v>83</v>
      </c>
      <c r="U1241" s="17"/>
    </row>
    <row r="1242" spans="1:21" x14ac:dyDescent="0.3">
      <c r="A1242" s="26" t="str">
        <f t="shared" ref="A1242:A1248" si="227">_xlfn.CONCAT(C1242,"-",D1242,"-",E1242,"-",F1242,"-",G1242,"-",H1242,"-",I1242,"-",J1242,"-",L1242,"-",P1242)</f>
        <v>NiN-3.0-V-B-N-AD-FK-W-ØD-W</v>
      </c>
      <c r="B1242" s="27" t="str">
        <f>_xlfn.CONCAT(H1242,"-",L1242)</f>
        <v>AD-ØD</v>
      </c>
      <c r="C1242" s="30" t="s">
        <v>7</v>
      </c>
      <c r="D1242" s="32" t="s">
        <v>14</v>
      </c>
      <c r="E1242" s="30" t="s">
        <v>0</v>
      </c>
      <c r="F1242" s="35" t="s">
        <v>36</v>
      </c>
      <c r="G1242" s="35" t="s">
        <v>9</v>
      </c>
      <c r="H1242" s="35" t="s">
        <v>102</v>
      </c>
      <c r="I1242" s="35" t="s">
        <v>56</v>
      </c>
      <c r="J1242" s="37" t="s">
        <v>13</v>
      </c>
      <c r="K1242" s="37"/>
      <c r="L1242" s="37" t="s">
        <v>1370</v>
      </c>
      <c r="M1242" s="37" t="s">
        <v>1369</v>
      </c>
      <c r="N1242" s="37" t="s">
        <v>13</v>
      </c>
      <c r="O1242" s="37" t="s">
        <v>603</v>
      </c>
      <c r="P1242" s="37" t="s">
        <v>13</v>
      </c>
      <c r="Q1242" s="91"/>
      <c r="R1242" s="95" t="s">
        <v>6156</v>
      </c>
      <c r="S1242" s="42"/>
      <c r="T1242" s="42"/>
      <c r="U1242" s="23" t="s">
        <v>1377</v>
      </c>
    </row>
    <row r="1243" spans="1:21" x14ac:dyDescent="0.3">
      <c r="A1243" s="4" t="str">
        <f t="shared" si="227"/>
        <v>NiN-3.0-V-B-N-AD-FK-W-ØD-0</v>
      </c>
      <c r="B1243" s="67" t="str">
        <f t="shared" ref="B1243:B1248" si="228">_xlfn.CONCAT(H1243,"-",L1243,"_",P1243)</f>
        <v>AD-ØD_0</v>
      </c>
      <c r="C1243" s="8" t="s">
        <v>7</v>
      </c>
      <c r="D1243" s="9" t="s">
        <v>14</v>
      </c>
      <c r="E1243" s="8" t="s">
        <v>0</v>
      </c>
      <c r="F1243" s="11" t="s">
        <v>36</v>
      </c>
      <c r="G1243" s="11" t="s">
        <v>9</v>
      </c>
      <c r="H1243" s="11" t="s">
        <v>102</v>
      </c>
      <c r="I1243" s="11" t="s">
        <v>56</v>
      </c>
      <c r="J1243" s="13" t="s">
        <v>13</v>
      </c>
      <c r="L1243" s="13" t="s">
        <v>1370</v>
      </c>
      <c r="M1243" s="13" t="s">
        <v>1369</v>
      </c>
      <c r="N1243" s="13" t="s">
        <v>13</v>
      </c>
      <c r="O1243" s="13" t="s">
        <v>603</v>
      </c>
      <c r="P1243" s="13">
        <v>0</v>
      </c>
      <c r="Q1243" s="13" t="s">
        <v>1371</v>
      </c>
      <c r="R1243" s="13" t="s">
        <v>242</v>
      </c>
      <c r="S1243" s="18" t="s">
        <v>1380</v>
      </c>
      <c r="T1243" s="18" t="s">
        <v>1329</v>
      </c>
      <c r="U1243" s="17"/>
    </row>
    <row r="1244" spans="1:21" x14ac:dyDescent="0.3">
      <c r="A1244" s="4" t="str">
        <f t="shared" si="227"/>
        <v>NiN-3.0-V-B-N-AD-FK-W-ØD-A</v>
      </c>
      <c r="B1244" s="67" t="str">
        <f t="shared" si="228"/>
        <v>AD-ØD_A</v>
      </c>
      <c r="C1244" s="8" t="s">
        <v>7</v>
      </c>
      <c r="D1244" s="9" t="s">
        <v>14</v>
      </c>
      <c r="E1244" s="8" t="s">
        <v>0</v>
      </c>
      <c r="F1244" s="11" t="s">
        <v>36</v>
      </c>
      <c r="G1244" s="11" t="s">
        <v>9</v>
      </c>
      <c r="H1244" s="11" t="s">
        <v>102</v>
      </c>
      <c r="I1244" s="11" t="s">
        <v>56</v>
      </c>
      <c r="J1244" s="13" t="s">
        <v>13</v>
      </c>
      <c r="L1244" s="13" t="s">
        <v>1370</v>
      </c>
      <c r="M1244" s="13" t="s">
        <v>1369</v>
      </c>
      <c r="N1244" s="13" t="s">
        <v>13</v>
      </c>
      <c r="O1244" s="13" t="s">
        <v>603</v>
      </c>
      <c r="P1244" s="13" t="s">
        <v>8</v>
      </c>
      <c r="Q1244" s="13" t="s">
        <v>1372</v>
      </c>
      <c r="R1244" s="13" t="s">
        <v>242</v>
      </c>
      <c r="S1244" s="18" t="s">
        <v>1379</v>
      </c>
      <c r="T1244" s="18" t="s">
        <v>1330</v>
      </c>
      <c r="U1244" s="17"/>
    </row>
    <row r="1245" spans="1:21" x14ac:dyDescent="0.3">
      <c r="A1245" s="4" t="str">
        <f t="shared" si="227"/>
        <v>NiN-3.0-V-B-N-AD-FK-W-ØD-B</v>
      </c>
      <c r="B1245" s="67" t="str">
        <f t="shared" si="228"/>
        <v>AD-ØD_B</v>
      </c>
      <c r="C1245" s="8" t="s">
        <v>7</v>
      </c>
      <c r="D1245" s="9" t="s">
        <v>14</v>
      </c>
      <c r="E1245" s="8" t="s">
        <v>0</v>
      </c>
      <c r="F1245" s="11" t="s">
        <v>36</v>
      </c>
      <c r="G1245" s="11" t="s">
        <v>9</v>
      </c>
      <c r="H1245" s="11" t="s">
        <v>102</v>
      </c>
      <c r="I1245" s="11" t="s">
        <v>56</v>
      </c>
      <c r="J1245" s="13" t="s">
        <v>13</v>
      </c>
      <c r="L1245" s="13" t="s">
        <v>1370</v>
      </c>
      <c r="M1245" s="13" t="s">
        <v>1369</v>
      </c>
      <c r="N1245" s="13" t="s">
        <v>13</v>
      </c>
      <c r="O1245" s="13" t="s">
        <v>603</v>
      </c>
      <c r="P1245" s="13" t="s">
        <v>36</v>
      </c>
      <c r="Q1245" s="13" t="s">
        <v>1373</v>
      </c>
      <c r="R1245" s="13" t="s">
        <v>242</v>
      </c>
      <c r="S1245" s="18" t="s">
        <v>1378</v>
      </c>
      <c r="T1245" s="18" t="s">
        <v>52</v>
      </c>
      <c r="U1245" s="17"/>
    </row>
    <row r="1246" spans="1:21" x14ac:dyDescent="0.3">
      <c r="A1246" s="4" t="str">
        <f t="shared" si="227"/>
        <v>NiN-3.0-V-B-N-AD-FK-W-ØD-C</v>
      </c>
      <c r="B1246" s="67" t="str">
        <f t="shared" si="228"/>
        <v>AD-ØD_C</v>
      </c>
      <c r="C1246" s="8" t="s">
        <v>7</v>
      </c>
      <c r="D1246" s="9" t="s">
        <v>14</v>
      </c>
      <c r="E1246" s="8" t="s">
        <v>0</v>
      </c>
      <c r="F1246" s="11" t="s">
        <v>36</v>
      </c>
      <c r="G1246" s="11" t="s">
        <v>9</v>
      </c>
      <c r="H1246" s="11" t="s">
        <v>102</v>
      </c>
      <c r="I1246" s="11" t="s">
        <v>56</v>
      </c>
      <c r="J1246" s="13" t="s">
        <v>13</v>
      </c>
      <c r="L1246" s="13" t="s">
        <v>1370</v>
      </c>
      <c r="M1246" s="13" t="s">
        <v>1369</v>
      </c>
      <c r="N1246" s="13" t="s">
        <v>13</v>
      </c>
      <c r="O1246" s="13" t="s">
        <v>603</v>
      </c>
      <c r="P1246" s="13" t="s">
        <v>32</v>
      </c>
      <c r="Q1246" s="13" t="s">
        <v>1374</v>
      </c>
      <c r="R1246" s="13" t="s">
        <v>242</v>
      </c>
      <c r="S1246" s="18" t="s">
        <v>1382</v>
      </c>
      <c r="T1246" s="18" t="s">
        <v>1330</v>
      </c>
      <c r="U1246" s="17"/>
    </row>
    <row r="1247" spans="1:21" x14ac:dyDescent="0.3">
      <c r="A1247" s="4" t="str">
        <f t="shared" si="227"/>
        <v>NiN-3.0-V-B-N-AD-FK-W-ØD-D</v>
      </c>
      <c r="B1247" s="67" t="str">
        <f t="shared" si="228"/>
        <v>AD-ØD_D</v>
      </c>
      <c r="C1247" s="8" t="s">
        <v>7</v>
      </c>
      <c r="D1247" s="9" t="s">
        <v>14</v>
      </c>
      <c r="E1247" s="8" t="s">
        <v>0</v>
      </c>
      <c r="F1247" s="11" t="s">
        <v>36</v>
      </c>
      <c r="G1247" s="11" t="s">
        <v>9</v>
      </c>
      <c r="H1247" s="11" t="s">
        <v>102</v>
      </c>
      <c r="I1247" s="11" t="s">
        <v>56</v>
      </c>
      <c r="J1247" s="13" t="s">
        <v>13</v>
      </c>
      <c r="L1247" s="13" t="s">
        <v>1370</v>
      </c>
      <c r="M1247" s="13" t="s">
        <v>1369</v>
      </c>
      <c r="N1247" s="13" t="s">
        <v>13</v>
      </c>
      <c r="O1247" s="13" t="s">
        <v>603</v>
      </c>
      <c r="P1247" s="13" t="s">
        <v>114</v>
      </c>
      <c r="Q1247" s="13" t="s">
        <v>1375</v>
      </c>
      <c r="R1247" s="13" t="s">
        <v>242</v>
      </c>
      <c r="S1247" s="18" t="s">
        <v>1383</v>
      </c>
      <c r="T1247" s="18" t="s">
        <v>16</v>
      </c>
      <c r="U1247" s="17"/>
    </row>
    <row r="1248" spans="1:21" ht="15" thickBot="1" x14ac:dyDescent="0.35">
      <c r="A1248" s="4" t="str">
        <f t="shared" si="227"/>
        <v>NiN-3.0-V-B-N-AD-FK-W-ØD-E</v>
      </c>
      <c r="B1248" s="67" t="str">
        <f t="shared" si="228"/>
        <v>AD-ØD_E</v>
      </c>
      <c r="C1248" s="8" t="s">
        <v>7</v>
      </c>
      <c r="D1248" s="9" t="s">
        <v>14</v>
      </c>
      <c r="E1248" s="8" t="s">
        <v>0</v>
      </c>
      <c r="F1248" s="11" t="s">
        <v>36</v>
      </c>
      <c r="G1248" s="11" t="s">
        <v>9</v>
      </c>
      <c r="H1248" s="11" t="s">
        <v>102</v>
      </c>
      <c r="I1248" s="11" t="s">
        <v>56</v>
      </c>
      <c r="J1248" s="13" t="s">
        <v>13</v>
      </c>
      <c r="L1248" s="13" t="s">
        <v>1370</v>
      </c>
      <c r="M1248" s="13" t="s">
        <v>1369</v>
      </c>
      <c r="N1248" s="13" t="s">
        <v>13</v>
      </c>
      <c r="O1248" s="13" t="s">
        <v>603</v>
      </c>
      <c r="P1248" s="13" t="s">
        <v>138</v>
      </c>
      <c r="Q1248" s="13" t="s">
        <v>1376</v>
      </c>
      <c r="R1248" s="13" t="s">
        <v>242</v>
      </c>
      <c r="S1248" s="18" t="s">
        <v>1384</v>
      </c>
      <c r="T1248" s="18" t="s">
        <v>232</v>
      </c>
      <c r="U1248" s="17"/>
    </row>
    <row r="1249" spans="1:21" s="58" customFormat="1" x14ac:dyDescent="0.3">
      <c r="A1249" s="52" t="s">
        <v>6101</v>
      </c>
      <c r="B1249" s="53"/>
      <c r="C1249" s="53"/>
      <c r="D1249" s="54"/>
      <c r="E1249" s="53"/>
      <c r="F1249" s="53"/>
      <c r="G1249" s="53"/>
      <c r="H1249" s="53"/>
      <c r="I1249" s="53"/>
      <c r="J1249" s="53"/>
      <c r="K1249" s="53"/>
      <c r="L1249" s="53"/>
      <c r="M1249" s="55"/>
      <c r="N1249" s="55"/>
      <c r="O1249" s="55"/>
      <c r="P1249" s="55"/>
      <c r="Q1249" s="55"/>
      <c r="R1249" s="55"/>
      <c r="S1249" s="53"/>
      <c r="T1249" s="53"/>
      <c r="U1249" s="57"/>
    </row>
    <row r="1250" spans="1:21" x14ac:dyDescent="0.3">
      <c r="A1250" s="26" t="str">
        <f>_xlfn.CONCAT(C1250,"-",D1250,"-",E1250,"-",F1250,"-",G1250,"-",H1250,"-",I1250,"-",J1250,"-",L1250,"-",P1250)</f>
        <v>NiN-3.0-V-B-M-MO-GE-TB-AL-W</v>
      </c>
      <c r="B1250" s="27" t="str">
        <f>_xlfn.CONCAT(H1250,"-",J1250,"-",L1250)</f>
        <v>MO-TB-AL</v>
      </c>
      <c r="C1250" s="30" t="s">
        <v>7</v>
      </c>
      <c r="D1250" s="32" t="s">
        <v>14</v>
      </c>
      <c r="E1250" s="30" t="s">
        <v>0</v>
      </c>
      <c r="F1250" s="35" t="s">
        <v>36</v>
      </c>
      <c r="G1250" s="35" t="s">
        <v>55</v>
      </c>
      <c r="H1250" s="35" t="s">
        <v>4707</v>
      </c>
      <c r="I1250" s="35" t="s">
        <v>75</v>
      </c>
      <c r="J1250" s="37" t="s">
        <v>4920</v>
      </c>
      <c r="K1250" s="37" t="s">
        <v>5701</v>
      </c>
      <c r="L1250" s="37" t="s">
        <v>4918</v>
      </c>
      <c r="M1250" s="37" t="s">
        <v>5702</v>
      </c>
      <c r="N1250" s="37" t="s">
        <v>13</v>
      </c>
      <c r="O1250" s="37" t="s">
        <v>4925</v>
      </c>
      <c r="P1250" s="37" t="s">
        <v>13</v>
      </c>
      <c r="Q1250" s="91"/>
      <c r="R1250" s="95"/>
      <c r="S1250" s="42" t="s">
        <v>81</v>
      </c>
      <c r="T1250" s="42" t="s">
        <v>83</v>
      </c>
      <c r="U1250" s="21"/>
    </row>
    <row r="1251" spans="1:21" x14ac:dyDescent="0.3">
      <c r="A1251" s="26" t="str">
        <f>_xlfn.CONCAT(C1251,"-",D1251,"-",E1251,"-",F1251,"-",G1251,"-",H1251,"-",I1251,"-",J1251,"-",L1251,"-",P1251)</f>
        <v>NiN-3.0-V-B-M-MO-GE-TB-HE-W</v>
      </c>
      <c r="B1251" s="27" t="str">
        <f>_xlfn.CONCAT(H1251,"-",J1251,"-",L1251)</f>
        <v>MO-TB-HE</v>
      </c>
      <c r="C1251" s="30" t="s">
        <v>7</v>
      </c>
      <c r="D1251" s="32" t="s">
        <v>14</v>
      </c>
      <c r="E1251" s="30" t="s">
        <v>0</v>
      </c>
      <c r="F1251" s="35" t="s">
        <v>36</v>
      </c>
      <c r="G1251" s="35" t="s">
        <v>55</v>
      </c>
      <c r="H1251" s="35" t="s">
        <v>4707</v>
      </c>
      <c r="I1251" s="35" t="s">
        <v>75</v>
      </c>
      <c r="J1251" s="37" t="s">
        <v>4920</v>
      </c>
      <c r="K1251" s="37" t="s">
        <v>5701</v>
      </c>
      <c r="L1251" s="37" t="s">
        <v>440</v>
      </c>
      <c r="M1251" s="37" t="s">
        <v>5703</v>
      </c>
      <c r="N1251" s="37" t="s">
        <v>13</v>
      </c>
      <c r="O1251" s="37" t="s">
        <v>4925</v>
      </c>
      <c r="P1251" s="37" t="s">
        <v>13</v>
      </c>
      <c r="Q1251" s="91"/>
      <c r="R1251" s="95"/>
      <c r="S1251" s="42" t="s">
        <v>81</v>
      </c>
      <c r="T1251" s="42" t="s">
        <v>83</v>
      </c>
      <c r="U1251" s="17"/>
    </row>
    <row r="1252" spans="1:21" x14ac:dyDescent="0.3">
      <c r="A1252" s="26" t="str">
        <f>_xlfn.CONCAT(C1252,"-",D1252,"-",E1252,"-",F1252,"-",G1252,"-",H1252,"-",I1252,"-",J1252,"-",L1252,"-",P1252)</f>
        <v>NiN-3.0-V-B-M-MO-GE-TO-SL-W</v>
      </c>
      <c r="B1252" s="27" t="str">
        <f>_xlfn.CONCAT(H1252,"-",J1252,"-",L1252)</f>
        <v>MO-TO-SL</v>
      </c>
      <c r="C1252" s="30" t="s">
        <v>7</v>
      </c>
      <c r="D1252" s="32" t="s">
        <v>14</v>
      </c>
      <c r="E1252" s="30" t="s">
        <v>0</v>
      </c>
      <c r="F1252" s="35" t="s">
        <v>36</v>
      </c>
      <c r="G1252" s="35" t="s">
        <v>55</v>
      </c>
      <c r="H1252" s="35" t="s">
        <v>4707</v>
      </c>
      <c r="I1252" s="35" t="s">
        <v>75</v>
      </c>
      <c r="J1252" s="37" t="s">
        <v>1018</v>
      </c>
      <c r="K1252" s="37" t="s">
        <v>5646</v>
      </c>
      <c r="L1252" s="37" t="s">
        <v>1490</v>
      </c>
      <c r="M1252" s="37" t="s">
        <v>5648</v>
      </c>
      <c r="N1252" s="37" t="s">
        <v>13</v>
      </c>
      <c r="O1252" s="37" t="s">
        <v>4925</v>
      </c>
      <c r="P1252" s="37" t="s">
        <v>13</v>
      </c>
      <c r="Q1252" s="91"/>
      <c r="R1252" s="95"/>
      <c r="S1252" s="42" t="s">
        <v>5650</v>
      </c>
      <c r="T1252" s="42" t="s">
        <v>16</v>
      </c>
      <c r="U1252" s="17"/>
    </row>
    <row r="1253" spans="1:21" ht="15" thickBot="1" x14ac:dyDescent="0.35">
      <c r="A1253" s="26" t="str">
        <f>_xlfn.CONCAT(C1253,"-",D1253,"-",E1253,"-",F1253,"-",G1253,"-",H1253,"-",I1253,"-",J1253,"-",L1253,"-",P1253)</f>
        <v>NiN-3.0-V-B-M-MO-GE-TO-ST-W</v>
      </c>
      <c r="B1253" s="27" t="str">
        <f>_xlfn.CONCAT(H1253,"-",J1253,"-",L1253)</f>
        <v>MO-TO-ST</v>
      </c>
      <c r="C1253" s="30" t="s">
        <v>7</v>
      </c>
      <c r="D1253" s="32" t="s">
        <v>14</v>
      </c>
      <c r="E1253" s="30" t="s">
        <v>0</v>
      </c>
      <c r="F1253" s="35" t="s">
        <v>36</v>
      </c>
      <c r="G1253" s="35" t="s">
        <v>55</v>
      </c>
      <c r="H1253" s="35" t="s">
        <v>4707</v>
      </c>
      <c r="I1253" s="35" t="s">
        <v>75</v>
      </c>
      <c r="J1253" s="37" t="s">
        <v>1018</v>
      </c>
      <c r="K1253" s="37" t="s">
        <v>5646</v>
      </c>
      <c r="L1253" s="37" t="s">
        <v>616</v>
      </c>
      <c r="M1253" s="37" t="s">
        <v>5647</v>
      </c>
      <c r="N1253" s="37" t="s">
        <v>13</v>
      </c>
      <c r="O1253" s="37" t="s">
        <v>4925</v>
      </c>
      <c r="P1253" s="37" t="s">
        <v>13</v>
      </c>
      <c r="Q1253" s="91"/>
      <c r="R1253" s="95"/>
      <c r="S1253" s="42" t="s">
        <v>5649</v>
      </c>
      <c r="T1253" s="42" t="s">
        <v>16</v>
      </c>
      <c r="U1253" s="92"/>
    </row>
    <row r="1254" spans="1:21" s="58" customFormat="1" x14ac:dyDescent="0.3">
      <c r="A1254" s="52" t="s">
        <v>6086</v>
      </c>
      <c r="B1254" s="53"/>
      <c r="C1254" s="53"/>
      <c r="D1254" s="54"/>
      <c r="E1254" s="53"/>
      <c r="F1254" s="53"/>
      <c r="G1254" s="53"/>
      <c r="H1254" s="53"/>
      <c r="I1254" s="53"/>
      <c r="J1254" s="53"/>
      <c r="K1254" s="53"/>
      <c r="L1254" s="53"/>
      <c r="M1254" s="55"/>
      <c r="N1254" s="55"/>
      <c r="O1254" s="55"/>
      <c r="P1254" s="55"/>
      <c r="Q1254" s="55"/>
      <c r="R1254" s="55"/>
      <c r="S1254" s="53"/>
      <c r="T1254" s="53"/>
      <c r="U1254" s="57"/>
    </row>
    <row r="1255" spans="1:21" ht="15" thickBot="1" x14ac:dyDescent="0.35">
      <c r="A1255" s="26" t="str">
        <f>_xlfn.CONCAT(C1255,"-",D1255,"-",E1255,"-",F1255,"-",G1255,"-",H1255,"-",I1255,"-",J1255,"-",L1255,"-",P1255)</f>
        <v>NiN-3.0-V-B-M-RA-GE-W-MB-W</v>
      </c>
      <c r="B1255" s="27" t="str">
        <f>_xlfn.CONCAT(H1255,"-",L1255,"-",N1255,"-",O1255)</f>
        <v>RA-MB-S-B</v>
      </c>
      <c r="C1255" s="30" t="s">
        <v>7</v>
      </c>
      <c r="D1255" s="32" t="s">
        <v>14</v>
      </c>
      <c r="E1255" s="30" t="s">
        <v>0</v>
      </c>
      <c r="F1255" s="35" t="s">
        <v>36</v>
      </c>
      <c r="G1255" s="35" t="s">
        <v>55</v>
      </c>
      <c r="H1255" s="35" t="s">
        <v>1489</v>
      </c>
      <c r="I1255" s="35" t="s">
        <v>75</v>
      </c>
      <c r="J1255" s="37" t="s">
        <v>13</v>
      </c>
      <c r="K1255" s="37"/>
      <c r="L1255" s="37" t="s">
        <v>35</v>
      </c>
      <c r="M1255" s="37" t="s">
        <v>6087</v>
      </c>
      <c r="N1255" s="37" t="s">
        <v>1309</v>
      </c>
      <c r="O1255" s="37" t="s">
        <v>36</v>
      </c>
      <c r="P1255" s="37" t="s">
        <v>13</v>
      </c>
      <c r="Q1255" s="91"/>
      <c r="R1255" s="95"/>
      <c r="S1255" s="104" t="s">
        <v>6088</v>
      </c>
      <c r="T1255" s="42" t="s">
        <v>16</v>
      </c>
      <c r="U1255" s="23"/>
    </row>
    <row r="1256" spans="1:21" s="58" customFormat="1" x14ac:dyDescent="0.3">
      <c r="A1256" s="52" t="s">
        <v>4263</v>
      </c>
      <c r="B1256" s="53"/>
      <c r="C1256" s="53"/>
      <c r="D1256" s="54"/>
      <c r="E1256" s="53"/>
      <c r="F1256" s="53"/>
      <c r="G1256" s="53"/>
      <c r="H1256" s="53"/>
      <c r="I1256" s="53"/>
      <c r="J1256" s="53"/>
      <c r="K1256" s="53"/>
      <c r="L1256" s="53"/>
      <c r="M1256" s="55"/>
      <c r="N1256" s="55"/>
      <c r="O1256" s="55"/>
      <c r="P1256" s="55"/>
      <c r="Q1256" s="55"/>
      <c r="R1256" s="55"/>
      <c r="S1256" s="53"/>
      <c r="T1256" s="53"/>
      <c r="U1256" s="57"/>
    </row>
    <row r="1257" spans="1:21" ht="13.8" customHeight="1" x14ac:dyDescent="0.3">
      <c r="A1257" s="26" t="str">
        <f t="shared" ref="A1257" si="229">_xlfn.CONCAT(C1257,"-",D1257,"-",E1257,"-",F1257,"-",G1257,"-",H1257,"-",I1257,"-",J1257,"-",L1257,"-",P1257)</f>
        <v>NiN-3.0-V-B-M-AD-GE-W-FA-W</v>
      </c>
      <c r="B1257" s="27" t="str">
        <f>_xlfn.CONCAT(H1257,"-",L1257)</f>
        <v>AD-FA</v>
      </c>
      <c r="C1257" s="30" t="s">
        <v>7</v>
      </c>
      <c r="D1257" s="32" t="s">
        <v>14</v>
      </c>
      <c r="E1257" s="30" t="s">
        <v>0</v>
      </c>
      <c r="F1257" s="35" t="s">
        <v>36</v>
      </c>
      <c r="G1257" s="35" t="s">
        <v>55</v>
      </c>
      <c r="H1257" s="35" t="s">
        <v>102</v>
      </c>
      <c r="I1257" s="35" t="s">
        <v>75</v>
      </c>
      <c r="J1257" s="37" t="s">
        <v>13</v>
      </c>
      <c r="K1257" s="37"/>
      <c r="L1257" s="37" t="s">
        <v>5296</v>
      </c>
      <c r="M1257" s="37" t="s">
        <v>5843</v>
      </c>
      <c r="N1257" s="37" t="s">
        <v>13</v>
      </c>
      <c r="O1257" s="37" t="s">
        <v>5492</v>
      </c>
      <c r="P1257" s="37" t="s">
        <v>13</v>
      </c>
      <c r="Q1257" s="91"/>
      <c r="R1257" s="95"/>
      <c r="S1257" s="104" t="s">
        <v>81</v>
      </c>
      <c r="T1257" s="42" t="s">
        <v>83</v>
      </c>
      <c r="U1257" s="23" t="s">
        <v>5844</v>
      </c>
    </row>
    <row r="1258" spans="1:21" ht="13.8" customHeight="1" x14ac:dyDescent="0.3">
      <c r="A1258" s="26" t="str">
        <f t="shared" ref="A1258:A1259" si="230">_xlfn.CONCAT(C1258,"-",D1258,"-",E1258,"-",F1258,"-",G1258,"-",H1258,"-",I1258,"-",J1258,"-",L1258,"-",P1258)</f>
        <v>NiN-3.0-V-B-M-AD-GE-W-FD-W</v>
      </c>
      <c r="B1258" s="27" t="str">
        <f>_xlfn.CONCAT(H1258,"-",L1258)</f>
        <v>AD-FD</v>
      </c>
      <c r="C1258" s="30" t="s">
        <v>7</v>
      </c>
      <c r="D1258" s="32" t="s">
        <v>14</v>
      </c>
      <c r="E1258" s="30" t="s">
        <v>0</v>
      </c>
      <c r="F1258" s="35" t="s">
        <v>36</v>
      </c>
      <c r="G1258" s="35" t="s">
        <v>55</v>
      </c>
      <c r="H1258" s="35" t="s">
        <v>102</v>
      </c>
      <c r="I1258" s="35" t="s">
        <v>75</v>
      </c>
      <c r="J1258" s="37" t="s">
        <v>13</v>
      </c>
      <c r="K1258" s="37"/>
      <c r="L1258" s="37" t="s">
        <v>6157</v>
      </c>
      <c r="M1258" s="37" t="s">
        <v>5845</v>
      </c>
      <c r="N1258" s="37" t="s">
        <v>13</v>
      </c>
      <c r="O1258" s="37" t="s">
        <v>5584</v>
      </c>
      <c r="P1258" s="37" t="s">
        <v>13</v>
      </c>
      <c r="Q1258" s="91"/>
      <c r="R1258" s="95"/>
      <c r="S1258" s="104" t="s">
        <v>81</v>
      </c>
      <c r="T1258" s="42" t="s">
        <v>83</v>
      </c>
      <c r="U1258" s="23" t="s">
        <v>5848</v>
      </c>
    </row>
    <row r="1259" spans="1:21" ht="13.8" customHeight="1" x14ac:dyDescent="0.3">
      <c r="A1259" s="26" t="str">
        <f t="shared" si="230"/>
        <v>NiN-3.0-V-B-M-AD-GE-W-FR-W</v>
      </c>
      <c r="B1259" s="27" t="str">
        <f>_xlfn.CONCAT(H1259,"-",L1259)</f>
        <v>AD-FR</v>
      </c>
      <c r="C1259" s="30" t="s">
        <v>7</v>
      </c>
      <c r="D1259" s="32" t="s">
        <v>14</v>
      </c>
      <c r="E1259" s="30" t="s">
        <v>0</v>
      </c>
      <c r="F1259" s="35" t="s">
        <v>36</v>
      </c>
      <c r="G1259" s="35" t="s">
        <v>55</v>
      </c>
      <c r="H1259" s="35" t="s">
        <v>102</v>
      </c>
      <c r="I1259" s="35" t="s">
        <v>75</v>
      </c>
      <c r="J1259" s="37" t="s">
        <v>13</v>
      </c>
      <c r="K1259" s="37"/>
      <c r="L1259" s="37" t="s">
        <v>556</v>
      </c>
      <c r="M1259" s="37" t="s">
        <v>5846</v>
      </c>
      <c r="N1259" s="37" t="s">
        <v>13</v>
      </c>
      <c r="O1259" s="37" t="s">
        <v>5584</v>
      </c>
      <c r="P1259" s="37" t="s">
        <v>13</v>
      </c>
      <c r="Q1259" s="91"/>
      <c r="R1259" s="95"/>
      <c r="S1259" s="104" t="s">
        <v>81</v>
      </c>
      <c r="T1259" s="42" t="s">
        <v>83</v>
      </c>
      <c r="U1259" s="23" t="s">
        <v>5847</v>
      </c>
    </row>
    <row r="1260" spans="1:21" ht="13.8" customHeight="1" x14ac:dyDescent="0.3">
      <c r="A1260" s="26" t="str">
        <f t="shared" ref="A1260:A1261" si="231">_xlfn.CONCAT(C1260,"-",D1260,"-",E1260,"-",F1260,"-",G1260,"-",H1260,"-",I1260,"-",J1260,"-",L1260,"-",P1260)</f>
        <v>NiN-3.0-V-B-M-AD-GK-W-IE-W</v>
      </c>
      <c r="B1260" s="27" t="str">
        <f>_xlfn.CONCAT(H1260,"-",L1260)</f>
        <v>AD-IE</v>
      </c>
      <c r="C1260" s="30" t="s">
        <v>7</v>
      </c>
      <c r="D1260" s="32" t="s">
        <v>14</v>
      </c>
      <c r="E1260" s="30" t="s">
        <v>0</v>
      </c>
      <c r="F1260" s="35" t="s">
        <v>36</v>
      </c>
      <c r="G1260" s="35" t="s">
        <v>55</v>
      </c>
      <c r="H1260" s="35" t="s">
        <v>102</v>
      </c>
      <c r="I1260" s="35" t="s">
        <v>10</v>
      </c>
      <c r="J1260" s="37" t="s">
        <v>13</v>
      </c>
      <c r="K1260" s="37"/>
      <c r="L1260" s="37" t="s">
        <v>4294</v>
      </c>
      <c r="M1260" s="37" t="s">
        <v>4295</v>
      </c>
      <c r="N1260" s="37" t="s">
        <v>13</v>
      </c>
      <c r="O1260" s="37" t="s">
        <v>610</v>
      </c>
      <c r="P1260" s="37" t="s">
        <v>13</v>
      </c>
      <c r="Q1260" s="91"/>
      <c r="R1260" s="95" t="s">
        <v>6158</v>
      </c>
      <c r="S1260" s="42" t="s">
        <v>4304</v>
      </c>
      <c r="T1260" s="42" t="s">
        <v>16</v>
      </c>
      <c r="U1260" s="23" t="s">
        <v>4310</v>
      </c>
    </row>
    <row r="1261" spans="1:21" x14ac:dyDescent="0.3">
      <c r="A1261" s="4" t="str">
        <f t="shared" si="231"/>
        <v>NiN-3.0-V-B-N-AD-GK-W-IE-0</v>
      </c>
      <c r="B1261" s="67" t="str">
        <f t="shared" ref="B1261" si="232">_xlfn.CONCAT(H1261,"-",L1261,"_",P1261)</f>
        <v>AD-IE_0</v>
      </c>
      <c r="C1261" s="8" t="s">
        <v>7</v>
      </c>
      <c r="D1261" s="9" t="s">
        <v>14</v>
      </c>
      <c r="E1261" s="8" t="s">
        <v>0</v>
      </c>
      <c r="F1261" s="11" t="s">
        <v>36</v>
      </c>
      <c r="G1261" s="11" t="s">
        <v>9</v>
      </c>
      <c r="H1261" s="11" t="s">
        <v>102</v>
      </c>
      <c r="I1261" s="11" t="s">
        <v>10</v>
      </c>
      <c r="J1261" s="13" t="s">
        <v>13</v>
      </c>
      <c r="L1261" s="13" t="s">
        <v>4294</v>
      </c>
      <c r="M1261" s="13" t="s">
        <v>4295</v>
      </c>
      <c r="N1261" s="13" t="s">
        <v>13</v>
      </c>
      <c r="O1261" s="13" t="s">
        <v>610</v>
      </c>
      <c r="P1261" s="13">
        <v>0</v>
      </c>
      <c r="Q1261" s="13" t="s">
        <v>4296</v>
      </c>
      <c r="R1261" s="13" t="s">
        <v>242</v>
      </c>
      <c r="S1261" s="93" t="s">
        <v>4305</v>
      </c>
      <c r="T1261" s="18" t="s">
        <v>16</v>
      </c>
      <c r="U1261" s="17"/>
    </row>
    <row r="1262" spans="1:21" x14ac:dyDescent="0.3">
      <c r="A1262" s="4" t="str">
        <f t="shared" ref="A1262:A1270" si="233">_xlfn.CONCAT(C1262,"-",D1262,"-",E1262,"-",F1262,"-",G1262,"-",H1262,"-",I1262,"-",J1262,"-",L1262,"-",P1262)</f>
        <v>NiN-3.0-V-B-N-AD-GK-W-IE-a</v>
      </c>
      <c r="B1262" s="67" t="str">
        <f t="shared" ref="B1262:B1268" si="234">_xlfn.CONCAT(H1262,"-",L1262,"_",P1262)</f>
        <v>AD-IE_a</v>
      </c>
      <c r="C1262" s="8" t="s">
        <v>7</v>
      </c>
      <c r="D1262" s="9" t="s">
        <v>14</v>
      </c>
      <c r="E1262" s="8" t="s">
        <v>0</v>
      </c>
      <c r="F1262" s="11" t="s">
        <v>36</v>
      </c>
      <c r="G1262" s="11" t="s">
        <v>9</v>
      </c>
      <c r="H1262" s="11" t="s">
        <v>102</v>
      </c>
      <c r="I1262" s="11" t="s">
        <v>10</v>
      </c>
      <c r="J1262" s="13" t="s">
        <v>13</v>
      </c>
      <c r="L1262" s="13" t="s">
        <v>4294</v>
      </c>
      <c r="M1262" s="13" t="s">
        <v>4295</v>
      </c>
      <c r="N1262" s="13" t="s">
        <v>13</v>
      </c>
      <c r="O1262" s="13" t="s">
        <v>610</v>
      </c>
      <c r="P1262" s="13" t="s">
        <v>62</v>
      </c>
      <c r="Q1262" s="13" t="s">
        <v>4298</v>
      </c>
      <c r="S1262" s="93" t="s">
        <v>4306</v>
      </c>
      <c r="T1262" s="18" t="s">
        <v>16</v>
      </c>
      <c r="U1262" s="17"/>
    </row>
    <row r="1263" spans="1:21" x14ac:dyDescent="0.3">
      <c r="A1263" s="4" t="str">
        <f t="shared" si="233"/>
        <v>NiN-3.0-V-B-N-AD-GK-W-IE-b</v>
      </c>
      <c r="B1263" s="67" t="str">
        <f t="shared" si="234"/>
        <v>AD-IE_b</v>
      </c>
      <c r="C1263" s="8" t="s">
        <v>7</v>
      </c>
      <c r="D1263" s="9" t="s">
        <v>14</v>
      </c>
      <c r="E1263" s="8" t="s">
        <v>0</v>
      </c>
      <c r="F1263" s="11" t="s">
        <v>36</v>
      </c>
      <c r="G1263" s="11" t="s">
        <v>9</v>
      </c>
      <c r="H1263" s="11" t="s">
        <v>102</v>
      </c>
      <c r="I1263" s="11" t="s">
        <v>10</v>
      </c>
      <c r="J1263" s="13" t="s">
        <v>13</v>
      </c>
      <c r="L1263" s="13" t="s">
        <v>4294</v>
      </c>
      <c r="M1263" s="13" t="s">
        <v>4295</v>
      </c>
      <c r="N1263" s="13" t="s">
        <v>13</v>
      </c>
      <c r="O1263" s="13" t="s">
        <v>610</v>
      </c>
      <c r="P1263" s="13" t="s">
        <v>247</v>
      </c>
      <c r="Q1263" s="13" t="s">
        <v>4297</v>
      </c>
      <c r="S1263" s="93" t="s">
        <v>4307</v>
      </c>
      <c r="T1263" s="18" t="s">
        <v>237</v>
      </c>
      <c r="U1263" s="17"/>
    </row>
    <row r="1264" spans="1:21" x14ac:dyDescent="0.3">
      <c r="A1264" s="4" t="str">
        <f t="shared" si="233"/>
        <v>NiN-3.0-V-B-N-AD-GK-W-IE-c</v>
      </c>
      <c r="B1264" s="67" t="str">
        <f t="shared" si="234"/>
        <v>AD-IE_c</v>
      </c>
      <c r="C1264" s="8" t="s">
        <v>7</v>
      </c>
      <c r="D1264" s="9" t="s">
        <v>14</v>
      </c>
      <c r="E1264" s="8" t="s">
        <v>0</v>
      </c>
      <c r="F1264" s="11" t="s">
        <v>36</v>
      </c>
      <c r="G1264" s="11" t="s">
        <v>9</v>
      </c>
      <c r="H1264" s="11" t="s">
        <v>102</v>
      </c>
      <c r="I1264" s="11" t="s">
        <v>10</v>
      </c>
      <c r="J1264" s="13" t="s">
        <v>13</v>
      </c>
      <c r="L1264" s="13" t="s">
        <v>4294</v>
      </c>
      <c r="M1264" s="13" t="s">
        <v>4295</v>
      </c>
      <c r="N1264" s="13" t="s">
        <v>13</v>
      </c>
      <c r="O1264" s="13" t="s">
        <v>610</v>
      </c>
      <c r="P1264" s="13" t="s">
        <v>248</v>
      </c>
      <c r="Q1264" s="13" t="s">
        <v>4299</v>
      </c>
      <c r="S1264" s="93" t="s">
        <v>4307</v>
      </c>
      <c r="T1264" s="18" t="s">
        <v>232</v>
      </c>
      <c r="U1264" s="17"/>
    </row>
    <row r="1265" spans="1:21" x14ac:dyDescent="0.3">
      <c r="A1265" s="4" t="str">
        <f t="shared" si="233"/>
        <v>NiN-3.0-V-B-N-AD-GK-W-IE-d</v>
      </c>
      <c r="B1265" s="67" t="str">
        <f t="shared" si="234"/>
        <v>AD-IE_d</v>
      </c>
      <c r="C1265" s="8" t="s">
        <v>7</v>
      </c>
      <c r="D1265" s="9" t="s">
        <v>14</v>
      </c>
      <c r="E1265" s="8" t="s">
        <v>0</v>
      </c>
      <c r="F1265" s="11" t="s">
        <v>36</v>
      </c>
      <c r="G1265" s="11" t="s">
        <v>9</v>
      </c>
      <c r="H1265" s="11" t="s">
        <v>102</v>
      </c>
      <c r="I1265" s="11" t="s">
        <v>10</v>
      </c>
      <c r="J1265" s="13" t="s">
        <v>13</v>
      </c>
      <c r="L1265" s="13" t="s">
        <v>4294</v>
      </c>
      <c r="M1265" s="13" t="s">
        <v>4295</v>
      </c>
      <c r="N1265" s="13" t="s">
        <v>13</v>
      </c>
      <c r="O1265" s="13" t="s">
        <v>610</v>
      </c>
      <c r="P1265" s="13" t="s">
        <v>249</v>
      </c>
      <c r="Q1265" s="13" t="s">
        <v>4300</v>
      </c>
      <c r="S1265" s="93" t="s">
        <v>4308</v>
      </c>
      <c r="T1265" s="18" t="s">
        <v>232</v>
      </c>
      <c r="U1265" s="17"/>
    </row>
    <row r="1266" spans="1:21" x14ac:dyDescent="0.3">
      <c r="A1266" s="4" t="str">
        <f t="shared" si="233"/>
        <v>NiN-3.0-V-B-N-AD-GK-W-IE-e</v>
      </c>
      <c r="B1266" s="67" t="str">
        <f t="shared" si="234"/>
        <v>AD-IE_e</v>
      </c>
      <c r="C1266" s="8" t="s">
        <v>7</v>
      </c>
      <c r="D1266" s="9" t="s">
        <v>14</v>
      </c>
      <c r="E1266" s="8" t="s">
        <v>0</v>
      </c>
      <c r="F1266" s="11" t="s">
        <v>36</v>
      </c>
      <c r="G1266" s="11" t="s">
        <v>9</v>
      </c>
      <c r="H1266" s="11" t="s">
        <v>102</v>
      </c>
      <c r="I1266" s="11" t="s">
        <v>10</v>
      </c>
      <c r="J1266" s="13" t="s">
        <v>13</v>
      </c>
      <c r="L1266" s="13" t="s">
        <v>4294</v>
      </c>
      <c r="M1266" s="13" t="s">
        <v>4295</v>
      </c>
      <c r="N1266" s="13" t="s">
        <v>13</v>
      </c>
      <c r="O1266" s="13" t="s">
        <v>610</v>
      </c>
      <c r="P1266" s="13" t="s">
        <v>281</v>
      </c>
      <c r="Q1266" s="13" t="s">
        <v>4301</v>
      </c>
      <c r="S1266" s="93" t="s">
        <v>4308</v>
      </c>
      <c r="T1266" s="18" t="s">
        <v>237</v>
      </c>
      <c r="U1266" s="17"/>
    </row>
    <row r="1267" spans="1:21" x14ac:dyDescent="0.3">
      <c r="A1267" s="4" t="str">
        <f t="shared" si="233"/>
        <v>NiN-3.0-V-B-N-AD-GK-W-IE-f</v>
      </c>
      <c r="B1267" s="67" t="str">
        <f t="shared" si="234"/>
        <v>AD-IE_f</v>
      </c>
      <c r="C1267" s="8" t="s">
        <v>7</v>
      </c>
      <c r="D1267" s="9" t="s">
        <v>14</v>
      </c>
      <c r="E1267" s="8" t="s">
        <v>0</v>
      </c>
      <c r="F1267" s="11" t="s">
        <v>36</v>
      </c>
      <c r="G1267" s="11" t="s">
        <v>9</v>
      </c>
      <c r="H1267" s="11" t="s">
        <v>102</v>
      </c>
      <c r="I1267" s="11" t="s">
        <v>10</v>
      </c>
      <c r="J1267" s="13" t="s">
        <v>13</v>
      </c>
      <c r="L1267" s="13" t="s">
        <v>4294</v>
      </c>
      <c r="M1267" s="13" t="s">
        <v>4295</v>
      </c>
      <c r="N1267" s="13" t="s">
        <v>13</v>
      </c>
      <c r="O1267" s="13" t="s">
        <v>610</v>
      </c>
      <c r="P1267" s="13" t="s">
        <v>480</v>
      </c>
      <c r="Q1267" s="13" t="s">
        <v>4302</v>
      </c>
      <c r="S1267" s="93" t="s">
        <v>4308</v>
      </c>
      <c r="T1267" s="18" t="s">
        <v>237</v>
      </c>
      <c r="U1267" s="17"/>
    </row>
    <row r="1268" spans="1:21" x14ac:dyDescent="0.3">
      <c r="A1268" s="4" t="str">
        <f t="shared" si="233"/>
        <v>NiN-3.0-V-B-N-AD-GK-W-IE-y</v>
      </c>
      <c r="B1268" s="67" t="str">
        <f t="shared" si="234"/>
        <v>AD-IE_y</v>
      </c>
      <c r="C1268" s="8" t="s">
        <v>7</v>
      </c>
      <c r="D1268" s="9" t="s">
        <v>14</v>
      </c>
      <c r="E1268" s="8" t="s">
        <v>0</v>
      </c>
      <c r="F1268" s="11" t="s">
        <v>36</v>
      </c>
      <c r="G1268" s="11" t="s">
        <v>9</v>
      </c>
      <c r="H1268" s="11" t="s">
        <v>102</v>
      </c>
      <c r="I1268" s="11" t="s">
        <v>10</v>
      </c>
      <c r="J1268" s="13" t="s">
        <v>13</v>
      </c>
      <c r="L1268" s="13" t="s">
        <v>4294</v>
      </c>
      <c r="M1268" s="13" t="s">
        <v>4295</v>
      </c>
      <c r="N1268" s="13" t="s">
        <v>13</v>
      </c>
      <c r="O1268" s="13" t="s">
        <v>610</v>
      </c>
      <c r="P1268" s="13" t="s">
        <v>251</v>
      </c>
      <c r="Q1268" s="13" t="s">
        <v>4303</v>
      </c>
      <c r="S1268" s="93" t="s">
        <v>4309</v>
      </c>
      <c r="T1268" s="18" t="s">
        <v>231</v>
      </c>
      <c r="U1268" s="17"/>
    </row>
    <row r="1269" spans="1:21" ht="13.8" customHeight="1" x14ac:dyDescent="0.3">
      <c r="A1269" s="26" t="str">
        <f t="shared" si="233"/>
        <v>NiN-3.0-V-B-M-AD-GK-W-KU-W</v>
      </c>
      <c r="B1269" s="27" t="str">
        <f>_xlfn.CONCAT(H1269,"-",L1269)</f>
        <v>AD-KU</v>
      </c>
      <c r="C1269" s="30" t="s">
        <v>7</v>
      </c>
      <c r="D1269" s="32" t="s">
        <v>14</v>
      </c>
      <c r="E1269" s="30" t="s">
        <v>0</v>
      </c>
      <c r="F1269" s="35" t="s">
        <v>36</v>
      </c>
      <c r="G1269" s="35" t="s">
        <v>55</v>
      </c>
      <c r="H1269" s="35" t="s">
        <v>102</v>
      </c>
      <c r="I1269" s="35" t="s">
        <v>10</v>
      </c>
      <c r="J1269" s="37" t="s">
        <v>13</v>
      </c>
      <c r="K1269" s="37"/>
      <c r="L1269" s="37" t="s">
        <v>4311</v>
      </c>
      <c r="M1269" s="37" t="s">
        <v>4312</v>
      </c>
      <c r="N1269" s="37" t="s">
        <v>13</v>
      </c>
      <c r="O1269" s="37" t="s">
        <v>610</v>
      </c>
      <c r="P1269" s="37" t="s">
        <v>13</v>
      </c>
      <c r="Q1269" s="91"/>
      <c r="R1269" s="95" t="s">
        <v>249</v>
      </c>
      <c r="S1269" s="42" t="s">
        <v>4317</v>
      </c>
      <c r="T1269" s="42" t="s">
        <v>16</v>
      </c>
      <c r="U1269" s="23" t="s">
        <v>4322</v>
      </c>
    </row>
    <row r="1270" spans="1:21" x14ac:dyDescent="0.3">
      <c r="A1270" s="4" t="str">
        <f t="shared" si="233"/>
        <v>NiN-3.0-V-B-N-AD-GK-W-KU-a</v>
      </c>
      <c r="B1270" s="67" t="str">
        <f t="shared" ref="B1270" si="235">_xlfn.CONCAT(H1270,"-",L1270,"_",P1270)</f>
        <v>AD-KU_a</v>
      </c>
      <c r="C1270" s="8" t="s">
        <v>7</v>
      </c>
      <c r="D1270" s="9" t="s">
        <v>14</v>
      </c>
      <c r="E1270" s="8" t="s">
        <v>0</v>
      </c>
      <c r="F1270" s="11" t="s">
        <v>36</v>
      </c>
      <c r="G1270" s="11" t="s">
        <v>9</v>
      </c>
      <c r="H1270" s="11" t="s">
        <v>102</v>
      </c>
      <c r="I1270" s="11" t="s">
        <v>10</v>
      </c>
      <c r="J1270" s="13" t="s">
        <v>13</v>
      </c>
      <c r="L1270" s="13" t="s">
        <v>4311</v>
      </c>
      <c r="M1270" s="13" t="s">
        <v>4312</v>
      </c>
      <c r="N1270" s="13" t="s">
        <v>13</v>
      </c>
      <c r="O1270" s="13" t="s">
        <v>610</v>
      </c>
      <c r="P1270" s="13" t="s">
        <v>62</v>
      </c>
      <c r="Q1270" s="13" t="s">
        <v>4315</v>
      </c>
      <c r="R1270" s="13" t="s">
        <v>242</v>
      </c>
      <c r="S1270" s="93" t="s">
        <v>4318</v>
      </c>
      <c r="T1270" s="18" t="s">
        <v>16</v>
      </c>
      <c r="U1270" s="17"/>
    </row>
    <row r="1271" spans="1:21" x14ac:dyDescent="0.3">
      <c r="A1271" s="4" t="str">
        <f t="shared" ref="A1271:A1273" si="236">_xlfn.CONCAT(C1271,"-",D1271,"-",E1271,"-",F1271,"-",G1271,"-",H1271,"-",I1271,"-",J1271,"-",L1271,"-",P1271)</f>
        <v>NiN-3.0-V-B-N-AD-GK-W-KU-b</v>
      </c>
      <c r="B1271" s="67" t="str">
        <f t="shared" ref="B1271:B1273" si="237">_xlfn.CONCAT(H1271,"-",L1271,"_",P1271)</f>
        <v>AD-KU_b</v>
      </c>
      <c r="C1271" s="8" t="s">
        <v>7</v>
      </c>
      <c r="D1271" s="9" t="s">
        <v>14</v>
      </c>
      <c r="E1271" s="8" t="s">
        <v>0</v>
      </c>
      <c r="F1271" s="11" t="s">
        <v>36</v>
      </c>
      <c r="G1271" s="11" t="s">
        <v>9</v>
      </c>
      <c r="H1271" s="11" t="s">
        <v>102</v>
      </c>
      <c r="I1271" s="11" t="s">
        <v>10</v>
      </c>
      <c r="J1271" s="13" t="s">
        <v>13</v>
      </c>
      <c r="L1271" s="13" t="s">
        <v>4311</v>
      </c>
      <c r="M1271" s="13" t="s">
        <v>4312</v>
      </c>
      <c r="N1271" s="13" t="s">
        <v>13</v>
      </c>
      <c r="O1271" s="13" t="s">
        <v>610</v>
      </c>
      <c r="P1271" s="13" t="s">
        <v>247</v>
      </c>
      <c r="Q1271" s="13" t="s">
        <v>4314</v>
      </c>
      <c r="S1271" s="93" t="s">
        <v>4319</v>
      </c>
      <c r="T1271" s="18" t="s">
        <v>16</v>
      </c>
      <c r="U1271" s="17"/>
    </row>
    <row r="1272" spans="1:21" x14ac:dyDescent="0.3">
      <c r="A1272" s="4" t="str">
        <f t="shared" si="236"/>
        <v>NiN-3.0-V-B-N-AD-GK-W-KU-c</v>
      </c>
      <c r="B1272" s="67" t="str">
        <f t="shared" si="237"/>
        <v>AD-KU_c</v>
      </c>
      <c r="C1272" s="8" t="s">
        <v>7</v>
      </c>
      <c r="D1272" s="9" t="s">
        <v>14</v>
      </c>
      <c r="E1272" s="8" t="s">
        <v>0</v>
      </c>
      <c r="F1272" s="11" t="s">
        <v>36</v>
      </c>
      <c r="G1272" s="11" t="s">
        <v>9</v>
      </c>
      <c r="H1272" s="11" t="s">
        <v>102</v>
      </c>
      <c r="I1272" s="11" t="s">
        <v>10</v>
      </c>
      <c r="J1272" s="13" t="s">
        <v>13</v>
      </c>
      <c r="L1272" s="13" t="s">
        <v>4311</v>
      </c>
      <c r="M1272" s="13" t="s">
        <v>4312</v>
      </c>
      <c r="N1272" s="13" t="s">
        <v>13</v>
      </c>
      <c r="O1272" s="13" t="s">
        <v>610</v>
      </c>
      <c r="P1272" s="13" t="s">
        <v>248</v>
      </c>
      <c r="Q1272" s="13" t="s">
        <v>4313</v>
      </c>
      <c r="S1272" s="93" t="s">
        <v>4320</v>
      </c>
      <c r="T1272" s="18" t="s">
        <v>16</v>
      </c>
      <c r="U1272" s="17"/>
    </row>
    <row r="1273" spans="1:21" x14ac:dyDescent="0.3">
      <c r="A1273" s="4" t="str">
        <f t="shared" si="236"/>
        <v>NiN-3.0-V-B-N-AD-GK-W-KU-d</v>
      </c>
      <c r="B1273" s="67" t="str">
        <f t="shared" si="237"/>
        <v>AD-KU_d</v>
      </c>
      <c r="C1273" s="8" t="s">
        <v>7</v>
      </c>
      <c r="D1273" s="9" t="s">
        <v>14</v>
      </c>
      <c r="E1273" s="8" t="s">
        <v>0</v>
      </c>
      <c r="F1273" s="11" t="s">
        <v>36</v>
      </c>
      <c r="G1273" s="11" t="s">
        <v>9</v>
      </c>
      <c r="H1273" s="11" t="s">
        <v>102</v>
      </c>
      <c r="I1273" s="11" t="s">
        <v>10</v>
      </c>
      <c r="J1273" s="13" t="s">
        <v>13</v>
      </c>
      <c r="L1273" s="13" t="s">
        <v>4311</v>
      </c>
      <c r="M1273" s="13" t="s">
        <v>4312</v>
      </c>
      <c r="N1273" s="13" t="s">
        <v>13</v>
      </c>
      <c r="O1273" s="13" t="s">
        <v>610</v>
      </c>
      <c r="P1273" s="13" t="s">
        <v>249</v>
      </c>
      <c r="Q1273" s="13" t="s">
        <v>4316</v>
      </c>
      <c r="S1273" s="93" t="s">
        <v>4321</v>
      </c>
      <c r="T1273" s="18" t="s">
        <v>16</v>
      </c>
      <c r="U1273" s="17"/>
    </row>
    <row r="1274" spans="1:21" ht="13.8" customHeight="1" x14ac:dyDescent="0.3">
      <c r="A1274" s="26" t="str">
        <f t="shared" ref="A1274:A1275" si="238">_xlfn.CONCAT(C1274,"-",D1274,"-",E1274,"-",F1274,"-",G1274,"-",H1274,"-",I1274,"-",J1274,"-",L1274,"-",P1274)</f>
        <v>NiN-3.0-V-B-M-AD-GK-W-ST-W</v>
      </c>
      <c r="B1274" s="27" t="str">
        <f>_xlfn.CONCAT(H1274,"-",L1274)</f>
        <v>AD-ST</v>
      </c>
      <c r="C1274" s="30" t="s">
        <v>7</v>
      </c>
      <c r="D1274" s="32" t="s">
        <v>14</v>
      </c>
      <c r="E1274" s="30" t="s">
        <v>0</v>
      </c>
      <c r="F1274" s="35" t="s">
        <v>36</v>
      </c>
      <c r="G1274" s="35" t="s">
        <v>55</v>
      </c>
      <c r="H1274" s="35" t="s">
        <v>102</v>
      </c>
      <c r="I1274" s="35" t="s">
        <v>10</v>
      </c>
      <c r="J1274" s="37" t="s">
        <v>13</v>
      </c>
      <c r="K1274" s="37"/>
      <c r="L1274" s="37" t="s">
        <v>616</v>
      </c>
      <c r="M1274" s="37" t="s">
        <v>4264</v>
      </c>
      <c r="N1274" s="37" t="s">
        <v>13</v>
      </c>
      <c r="O1274" s="37" t="s">
        <v>610</v>
      </c>
      <c r="P1274" s="37" t="s">
        <v>13</v>
      </c>
      <c r="Q1274" s="91"/>
      <c r="R1274" s="95" t="s">
        <v>6158</v>
      </c>
      <c r="S1274" s="42" t="s">
        <v>4265</v>
      </c>
      <c r="T1274" s="42" t="s">
        <v>1330</v>
      </c>
      <c r="U1274" s="23" t="s">
        <v>4266</v>
      </c>
    </row>
    <row r="1275" spans="1:21" x14ac:dyDescent="0.3">
      <c r="A1275" s="4" t="str">
        <f t="shared" si="238"/>
        <v>NiN-3.0-V-B-N-AD-GK-W-ST-0</v>
      </c>
      <c r="B1275" s="67" t="str">
        <f t="shared" ref="B1275" si="239">_xlfn.CONCAT(H1275,"-",L1275,"_",P1275)</f>
        <v>AD-ST_0</v>
      </c>
      <c r="C1275" s="8" t="s">
        <v>7</v>
      </c>
      <c r="D1275" s="9" t="s">
        <v>14</v>
      </c>
      <c r="E1275" s="8" t="s">
        <v>0</v>
      </c>
      <c r="F1275" s="11" t="s">
        <v>36</v>
      </c>
      <c r="G1275" s="11" t="s">
        <v>9</v>
      </c>
      <c r="H1275" s="11" t="s">
        <v>102</v>
      </c>
      <c r="I1275" s="11" t="s">
        <v>10</v>
      </c>
      <c r="J1275" s="13" t="s">
        <v>13</v>
      </c>
      <c r="L1275" s="13" t="s">
        <v>616</v>
      </c>
      <c r="M1275" s="13" t="s">
        <v>4264</v>
      </c>
      <c r="N1275" s="13" t="s">
        <v>13</v>
      </c>
      <c r="O1275" s="13" t="s">
        <v>610</v>
      </c>
      <c r="P1275" s="13">
        <v>0</v>
      </c>
      <c r="Q1275" s="13" t="s">
        <v>4267</v>
      </c>
      <c r="R1275" s="13" t="s">
        <v>242</v>
      </c>
      <c r="S1275" s="18" t="s">
        <v>4275</v>
      </c>
      <c r="T1275" s="18" t="s">
        <v>232</v>
      </c>
      <c r="U1275" s="17"/>
    </row>
    <row r="1276" spans="1:21" x14ac:dyDescent="0.3">
      <c r="A1276" s="4" t="str">
        <f t="shared" ref="A1276:A1281" si="240">_xlfn.CONCAT(C1276,"-",D1276,"-",E1276,"-",F1276,"-",G1276,"-",H1276,"-",I1276,"-",J1276,"-",L1276,"-",P1276)</f>
        <v>NiN-3.0-V-B-N-AD-GK-W-ST-a</v>
      </c>
      <c r="B1276" s="67" t="str">
        <f t="shared" ref="B1276:B1281" si="241">_xlfn.CONCAT(H1276,"-",L1276,"_",P1276)</f>
        <v>AD-ST_a</v>
      </c>
      <c r="C1276" s="8" t="s">
        <v>7</v>
      </c>
      <c r="D1276" s="9" t="s">
        <v>14</v>
      </c>
      <c r="E1276" s="8" t="s">
        <v>0</v>
      </c>
      <c r="F1276" s="11" t="s">
        <v>36</v>
      </c>
      <c r="G1276" s="11" t="s">
        <v>9</v>
      </c>
      <c r="H1276" s="11" t="s">
        <v>102</v>
      </c>
      <c r="I1276" s="11" t="s">
        <v>10</v>
      </c>
      <c r="J1276" s="13" t="s">
        <v>13</v>
      </c>
      <c r="L1276" s="13" t="s">
        <v>616</v>
      </c>
      <c r="M1276" s="13" t="s">
        <v>4264</v>
      </c>
      <c r="N1276" s="13" t="s">
        <v>13</v>
      </c>
      <c r="O1276" s="13" t="s">
        <v>610</v>
      </c>
      <c r="P1276" s="13" t="s">
        <v>62</v>
      </c>
      <c r="Q1276" s="13" t="s">
        <v>4268</v>
      </c>
      <c r="S1276" s="18" t="s">
        <v>4275</v>
      </c>
      <c r="T1276" s="15" t="s">
        <v>232</v>
      </c>
    </row>
    <row r="1277" spans="1:21" x14ac:dyDescent="0.3">
      <c r="A1277" s="4" t="str">
        <f t="shared" si="240"/>
        <v>NiN-3.0-V-B-N-AD-GK-W-ST-b</v>
      </c>
      <c r="B1277" s="67" t="str">
        <f t="shared" si="241"/>
        <v>AD-ST_b</v>
      </c>
      <c r="C1277" s="8" t="s">
        <v>7</v>
      </c>
      <c r="D1277" s="9" t="s">
        <v>14</v>
      </c>
      <c r="E1277" s="8" t="s">
        <v>0</v>
      </c>
      <c r="F1277" s="11" t="s">
        <v>36</v>
      </c>
      <c r="G1277" s="11" t="s">
        <v>9</v>
      </c>
      <c r="H1277" s="11" t="s">
        <v>102</v>
      </c>
      <c r="I1277" s="11" t="s">
        <v>10</v>
      </c>
      <c r="J1277" s="13" t="s">
        <v>13</v>
      </c>
      <c r="L1277" s="13" t="s">
        <v>616</v>
      </c>
      <c r="M1277" s="13" t="s">
        <v>4264</v>
      </c>
      <c r="N1277" s="13" t="s">
        <v>13</v>
      </c>
      <c r="O1277" s="13" t="s">
        <v>610</v>
      </c>
      <c r="P1277" s="13" t="s">
        <v>247</v>
      </c>
      <c r="Q1277" s="13" t="s">
        <v>4269</v>
      </c>
      <c r="S1277" s="18" t="s">
        <v>4276</v>
      </c>
      <c r="T1277" s="15" t="s">
        <v>16</v>
      </c>
    </row>
    <row r="1278" spans="1:21" x14ac:dyDescent="0.3">
      <c r="A1278" s="4" t="str">
        <f t="shared" si="240"/>
        <v>NiN-3.0-V-B-N-AD-GK-W-ST-c</v>
      </c>
      <c r="B1278" s="67" t="str">
        <f t="shared" si="241"/>
        <v>AD-ST_c</v>
      </c>
      <c r="C1278" s="8" t="s">
        <v>7</v>
      </c>
      <c r="D1278" s="9" t="s">
        <v>14</v>
      </c>
      <c r="E1278" s="8" t="s">
        <v>0</v>
      </c>
      <c r="F1278" s="11" t="s">
        <v>36</v>
      </c>
      <c r="G1278" s="11" t="s">
        <v>9</v>
      </c>
      <c r="H1278" s="11" t="s">
        <v>102</v>
      </c>
      <c r="I1278" s="11" t="s">
        <v>10</v>
      </c>
      <c r="J1278" s="13" t="s">
        <v>13</v>
      </c>
      <c r="L1278" s="13" t="s">
        <v>616</v>
      </c>
      <c r="M1278" s="13" t="s">
        <v>4264</v>
      </c>
      <c r="N1278" s="13" t="s">
        <v>13</v>
      </c>
      <c r="O1278" s="13" t="s">
        <v>610</v>
      </c>
      <c r="P1278" s="13" t="s">
        <v>248</v>
      </c>
      <c r="Q1278" s="13" t="s">
        <v>4270</v>
      </c>
      <c r="S1278" s="18" t="s">
        <v>4277</v>
      </c>
      <c r="T1278" s="15" t="s">
        <v>16</v>
      </c>
    </row>
    <row r="1279" spans="1:21" x14ac:dyDescent="0.3">
      <c r="A1279" s="4" t="str">
        <f t="shared" si="240"/>
        <v>NiN-3.0-V-B-N-AD-GK-W-ST-d</v>
      </c>
      <c r="B1279" s="67" t="str">
        <f t="shared" si="241"/>
        <v>AD-ST_d</v>
      </c>
      <c r="C1279" s="8" t="s">
        <v>7</v>
      </c>
      <c r="D1279" s="9" t="s">
        <v>14</v>
      </c>
      <c r="E1279" s="8" t="s">
        <v>0</v>
      </c>
      <c r="F1279" s="11" t="s">
        <v>36</v>
      </c>
      <c r="G1279" s="11" t="s">
        <v>9</v>
      </c>
      <c r="H1279" s="11" t="s">
        <v>102</v>
      </c>
      <c r="I1279" s="11" t="s">
        <v>10</v>
      </c>
      <c r="J1279" s="13" t="s">
        <v>13</v>
      </c>
      <c r="L1279" s="13" t="s">
        <v>616</v>
      </c>
      <c r="M1279" s="13" t="s">
        <v>4264</v>
      </c>
      <c r="N1279" s="13" t="s">
        <v>13</v>
      </c>
      <c r="O1279" s="13" t="s">
        <v>610</v>
      </c>
      <c r="P1279" s="13" t="s">
        <v>249</v>
      </c>
      <c r="Q1279" s="13" t="s">
        <v>4271</v>
      </c>
      <c r="S1279" s="18" t="s">
        <v>4278</v>
      </c>
      <c r="T1279" s="15" t="s">
        <v>16</v>
      </c>
    </row>
    <row r="1280" spans="1:21" x14ac:dyDescent="0.3">
      <c r="A1280" s="4" t="str">
        <f t="shared" si="240"/>
        <v>NiN-3.0-V-B-N-AD-GK-W-ST-e</v>
      </c>
      <c r="B1280" s="67" t="str">
        <f t="shared" si="241"/>
        <v>AD-ST_e</v>
      </c>
      <c r="C1280" s="8" t="s">
        <v>7</v>
      </c>
      <c r="D1280" s="9" t="s">
        <v>14</v>
      </c>
      <c r="E1280" s="8" t="s">
        <v>0</v>
      </c>
      <c r="F1280" s="11" t="s">
        <v>36</v>
      </c>
      <c r="G1280" s="11" t="s">
        <v>9</v>
      </c>
      <c r="H1280" s="11" t="s">
        <v>102</v>
      </c>
      <c r="I1280" s="11" t="s">
        <v>10</v>
      </c>
      <c r="J1280" s="13" t="s">
        <v>13</v>
      </c>
      <c r="L1280" s="13" t="s">
        <v>616</v>
      </c>
      <c r="M1280" s="13" t="s">
        <v>4264</v>
      </c>
      <c r="N1280" s="13" t="s">
        <v>13</v>
      </c>
      <c r="O1280" s="13" t="s">
        <v>610</v>
      </c>
      <c r="P1280" s="13" t="s">
        <v>281</v>
      </c>
      <c r="Q1280" s="13" t="s">
        <v>4272</v>
      </c>
      <c r="S1280" s="18" t="s">
        <v>4279</v>
      </c>
      <c r="T1280" s="15" t="s">
        <v>231</v>
      </c>
    </row>
    <row r="1281" spans="1:21" x14ac:dyDescent="0.3">
      <c r="A1281" s="4" t="str">
        <f t="shared" si="240"/>
        <v>NiN-3.0-V-B-N-AD-GK-W-ST-f</v>
      </c>
      <c r="B1281" s="67" t="str">
        <f t="shared" si="241"/>
        <v>AD-ST_f</v>
      </c>
      <c r="C1281" s="8" t="s">
        <v>7</v>
      </c>
      <c r="D1281" s="9" t="s">
        <v>14</v>
      </c>
      <c r="E1281" s="8" t="s">
        <v>0</v>
      </c>
      <c r="F1281" s="11" t="s">
        <v>36</v>
      </c>
      <c r="G1281" s="11" t="s">
        <v>9</v>
      </c>
      <c r="H1281" s="11" t="s">
        <v>102</v>
      </c>
      <c r="I1281" s="11" t="s">
        <v>10</v>
      </c>
      <c r="J1281" s="13" t="s">
        <v>13</v>
      </c>
      <c r="L1281" s="13" t="s">
        <v>616</v>
      </c>
      <c r="M1281" s="13" t="s">
        <v>4264</v>
      </c>
      <c r="N1281" s="13" t="s">
        <v>13</v>
      </c>
      <c r="O1281" s="13" t="s">
        <v>610</v>
      </c>
      <c r="P1281" s="13" t="s">
        <v>480</v>
      </c>
      <c r="Q1281" s="13" t="s">
        <v>4273</v>
      </c>
      <c r="S1281" s="15" t="s">
        <v>4280</v>
      </c>
      <c r="T1281" s="15" t="s">
        <v>232</v>
      </c>
    </row>
    <row r="1282" spans="1:21" x14ac:dyDescent="0.3">
      <c r="A1282" s="4" t="str">
        <f t="shared" ref="A1282:A1284" si="242">_xlfn.CONCAT(C1282,"-",D1282,"-",E1282,"-",F1282,"-",G1282,"-",H1282,"-",I1282,"-",J1282,"-",L1282,"-",P1282)</f>
        <v>NiN-3.0-V-B-N-AD-GK-W-ST-y</v>
      </c>
      <c r="B1282" s="67" t="str">
        <f t="shared" ref="B1282" si="243">_xlfn.CONCAT(H1282,"-",L1282,"_",P1282)</f>
        <v>AD-ST_y</v>
      </c>
      <c r="C1282" s="8" t="s">
        <v>7</v>
      </c>
      <c r="D1282" s="9" t="s">
        <v>14</v>
      </c>
      <c r="E1282" s="8" t="s">
        <v>0</v>
      </c>
      <c r="F1282" s="11" t="s">
        <v>36</v>
      </c>
      <c r="G1282" s="11" t="s">
        <v>9</v>
      </c>
      <c r="H1282" s="11" t="s">
        <v>102</v>
      </c>
      <c r="I1282" s="11" t="s">
        <v>10</v>
      </c>
      <c r="J1282" s="13" t="s">
        <v>13</v>
      </c>
      <c r="L1282" s="13" t="s">
        <v>616</v>
      </c>
      <c r="M1282" s="13" t="s">
        <v>4264</v>
      </c>
      <c r="N1282" s="13" t="s">
        <v>13</v>
      </c>
      <c r="O1282" s="13" t="s">
        <v>610</v>
      </c>
      <c r="P1282" s="13" t="s">
        <v>251</v>
      </c>
      <c r="Q1282" s="13" t="s">
        <v>4274</v>
      </c>
      <c r="S1282" s="15" t="s">
        <v>4280</v>
      </c>
      <c r="T1282" s="15" t="s">
        <v>237</v>
      </c>
    </row>
    <row r="1283" spans="1:21" x14ac:dyDescent="0.3">
      <c r="A1283" s="26" t="str">
        <f t="shared" si="242"/>
        <v>NiN-3.0-V-B-M-AD-GK-W-TE-W</v>
      </c>
      <c r="B1283" s="27" t="str">
        <f>_xlfn.CONCAT(H1283,"-",L1283)</f>
        <v>AD-TE</v>
      </c>
      <c r="C1283" s="30" t="s">
        <v>7</v>
      </c>
      <c r="D1283" s="32" t="s">
        <v>14</v>
      </c>
      <c r="E1283" s="30" t="s">
        <v>0</v>
      </c>
      <c r="F1283" s="35" t="s">
        <v>36</v>
      </c>
      <c r="G1283" s="35" t="s">
        <v>55</v>
      </c>
      <c r="H1283" s="35" t="s">
        <v>102</v>
      </c>
      <c r="I1283" s="35" t="s">
        <v>10</v>
      </c>
      <c r="J1283" s="37" t="s">
        <v>13</v>
      </c>
      <c r="K1283" s="37"/>
      <c r="L1283" s="37" t="s">
        <v>1518</v>
      </c>
      <c r="M1283" s="37" t="s">
        <v>4281</v>
      </c>
      <c r="N1283" s="37" t="s">
        <v>13</v>
      </c>
      <c r="O1283" s="37" t="s">
        <v>610</v>
      </c>
      <c r="P1283" s="37" t="s">
        <v>13</v>
      </c>
      <c r="Q1283" s="91"/>
      <c r="R1283" s="95" t="s">
        <v>987</v>
      </c>
      <c r="S1283" s="42" t="s">
        <v>4283</v>
      </c>
      <c r="T1283" s="42" t="s">
        <v>264</v>
      </c>
      <c r="U1283" s="23" t="s">
        <v>4284</v>
      </c>
    </row>
    <row r="1284" spans="1:21" x14ac:dyDescent="0.3">
      <c r="A1284" s="4" t="str">
        <f t="shared" si="242"/>
        <v>NiN-3.0-V-B-N-AD-GK-W-TE-0</v>
      </c>
      <c r="B1284" s="67" t="str">
        <f t="shared" ref="B1284" si="244">_xlfn.CONCAT(H1284,"-",L1284,"_",P1284)</f>
        <v>AD-TE_0</v>
      </c>
      <c r="C1284" s="8" t="s">
        <v>7</v>
      </c>
      <c r="D1284" s="9" t="s">
        <v>14</v>
      </c>
      <c r="E1284" s="8" t="s">
        <v>0</v>
      </c>
      <c r="F1284" s="11" t="s">
        <v>36</v>
      </c>
      <c r="G1284" s="11" t="s">
        <v>9</v>
      </c>
      <c r="H1284" s="11" t="s">
        <v>102</v>
      </c>
      <c r="I1284" s="11" t="s">
        <v>10</v>
      </c>
      <c r="J1284" s="13" t="s">
        <v>13</v>
      </c>
      <c r="L1284" s="13" t="s">
        <v>1518</v>
      </c>
      <c r="M1284" s="13" t="s">
        <v>4281</v>
      </c>
      <c r="N1284" s="13" t="s">
        <v>13</v>
      </c>
      <c r="O1284" s="13" t="s">
        <v>610</v>
      </c>
      <c r="P1284" s="13">
        <v>0</v>
      </c>
      <c r="Q1284" s="13" t="s">
        <v>4282</v>
      </c>
      <c r="R1284" s="13" t="s">
        <v>242</v>
      </c>
      <c r="S1284" s="18"/>
      <c r="T1284" s="18"/>
      <c r="U1284" s="17" t="s">
        <v>4289</v>
      </c>
    </row>
    <row r="1285" spans="1:21" x14ac:dyDescent="0.3">
      <c r="A1285" s="4" t="str">
        <f t="shared" ref="A1285:A1291" si="245">_xlfn.CONCAT(C1285,"-",D1285,"-",E1285,"-",F1285,"-",G1285,"-",H1285,"-",I1285,"-",J1285,"-",L1285,"-",P1285)</f>
        <v>NiN-3.0-V-B-N-AD-GK-W-TE-a</v>
      </c>
      <c r="B1285" s="67" t="str">
        <f t="shared" ref="B1285:B1291" si="246">_xlfn.CONCAT(H1285,"-",L1285,"_",P1285)</f>
        <v>AD-TE_a</v>
      </c>
      <c r="C1285" s="8" t="s">
        <v>7</v>
      </c>
      <c r="D1285" s="9" t="s">
        <v>14</v>
      </c>
      <c r="E1285" s="8" t="s">
        <v>0</v>
      </c>
      <c r="F1285" s="11" t="s">
        <v>36</v>
      </c>
      <c r="G1285" s="11" t="s">
        <v>9</v>
      </c>
      <c r="H1285" s="11" t="s">
        <v>102</v>
      </c>
      <c r="I1285" s="11" t="s">
        <v>10</v>
      </c>
      <c r="J1285" s="13" t="s">
        <v>13</v>
      </c>
      <c r="L1285" s="13" t="s">
        <v>1518</v>
      </c>
      <c r="M1285" s="13" t="s">
        <v>4281</v>
      </c>
      <c r="N1285" s="13" t="s">
        <v>13</v>
      </c>
      <c r="O1285" s="13" t="s">
        <v>610</v>
      </c>
      <c r="P1285" s="13" t="s">
        <v>62</v>
      </c>
      <c r="Q1285" s="13" t="s">
        <v>4285</v>
      </c>
    </row>
    <row r="1286" spans="1:21" x14ac:dyDescent="0.3">
      <c r="A1286" s="4" t="str">
        <f t="shared" si="245"/>
        <v>NiN-3.0-V-B-N-AD-GK-W-TE-b</v>
      </c>
      <c r="B1286" s="67" t="str">
        <f t="shared" si="246"/>
        <v>AD-TE_b</v>
      </c>
      <c r="C1286" s="8" t="s">
        <v>7</v>
      </c>
      <c r="D1286" s="9" t="s">
        <v>14</v>
      </c>
      <c r="E1286" s="8" t="s">
        <v>0</v>
      </c>
      <c r="F1286" s="11" t="s">
        <v>36</v>
      </c>
      <c r="G1286" s="11" t="s">
        <v>9</v>
      </c>
      <c r="H1286" s="11" t="s">
        <v>102</v>
      </c>
      <c r="I1286" s="11" t="s">
        <v>10</v>
      </c>
      <c r="J1286" s="13" t="s">
        <v>13</v>
      </c>
      <c r="L1286" s="13" t="s">
        <v>1518</v>
      </c>
      <c r="M1286" s="13" t="s">
        <v>4281</v>
      </c>
      <c r="N1286" s="13" t="s">
        <v>13</v>
      </c>
      <c r="O1286" s="13" t="s">
        <v>610</v>
      </c>
      <c r="P1286" s="13" t="s">
        <v>247</v>
      </c>
      <c r="Q1286" s="13" t="s">
        <v>4286</v>
      </c>
    </row>
    <row r="1287" spans="1:21" x14ac:dyDescent="0.3">
      <c r="A1287" s="4" t="str">
        <f t="shared" si="245"/>
        <v>NiN-3.0-V-B-N-AD-GK-W-TE-c</v>
      </c>
      <c r="B1287" s="67" t="str">
        <f t="shared" si="246"/>
        <v>AD-TE_c</v>
      </c>
      <c r="C1287" s="8" t="s">
        <v>7</v>
      </c>
      <c r="D1287" s="9" t="s">
        <v>14</v>
      </c>
      <c r="E1287" s="8" t="s">
        <v>0</v>
      </c>
      <c r="F1287" s="11" t="s">
        <v>36</v>
      </c>
      <c r="G1287" s="11" t="s">
        <v>9</v>
      </c>
      <c r="H1287" s="11" t="s">
        <v>102</v>
      </c>
      <c r="I1287" s="11" t="s">
        <v>10</v>
      </c>
      <c r="J1287" s="13" t="s">
        <v>13</v>
      </c>
      <c r="L1287" s="13" t="s">
        <v>1518</v>
      </c>
      <c r="M1287" s="13" t="s">
        <v>4281</v>
      </c>
      <c r="N1287" s="13" t="s">
        <v>13</v>
      </c>
      <c r="O1287" s="13" t="s">
        <v>610</v>
      </c>
      <c r="P1287" s="13" t="s">
        <v>248</v>
      </c>
      <c r="Q1287" s="13" t="s">
        <v>4287</v>
      </c>
    </row>
    <row r="1288" spans="1:21" x14ac:dyDescent="0.3">
      <c r="A1288" s="4" t="str">
        <f t="shared" si="245"/>
        <v>NiN-3.0-V-B-N-AD-GK-W-TE-d</v>
      </c>
      <c r="B1288" s="67" t="str">
        <f t="shared" si="246"/>
        <v>AD-TE_d</v>
      </c>
      <c r="C1288" s="8" t="s">
        <v>7</v>
      </c>
      <c r="D1288" s="9" t="s">
        <v>14</v>
      </c>
      <c r="E1288" s="8" t="s">
        <v>0</v>
      </c>
      <c r="F1288" s="11" t="s">
        <v>36</v>
      </c>
      <c r="G1288" s="11" t="s">
        <v>9</v>
      </c>
      <c r="H1288" s="11" t="s">
        <v>102</v>
      </c>
      <c r="I1288" s="11" t="s">
        <v>10</v>
      </c>
      <c r="J1288" s="13" t="s">
        <v>13</v>
      </c>
      <c r="L1288" s="13" t="s">
        <v>1518</v>
      </c>
      <c r="M1288" s="13" t="s">
        <v>4281</v>
      </c>
      <c r="N1288" s="13" t="s">
        <v>13</v>
      </c>
      <c r="O1288" s="13" t="s">
        <v>610</v>
      </c>
      <c r="P1288" s="13" t="s">
        <v>249</v>
      </c>
      <c r="Q1288" s="13" t="s">
        <v>4288</v>
      </c>
    </row>
    <row r="1289" spans="1:21" x14ac:dyDescent="0.3">
      <c r="A1289" s="4" t="str">
        <f t="shared" si="245"/>
        <v>NiN-3.0-V-B-N-AD-GK-W-TE-e</v>
      </c>
      <c r="B1289" s="67" t="str">
        <f t="shared" si="246"/>
        <v>AD-TE_e</v>
      </c>
      <c r="C1289" s="8" t="s">
        <v>7</v>
      </c>
      <c r="D1289" s="9" t="s">
        <v>14</v>
      </c>
      <c r="E1289" s="8" t="s">
        <v>0</v>
      </c>
      <c r="F1289" s="11" t="s">
        <v>36</v>
      </c>
      <c r="G1289" s="11" t="s">
        <v>9</v>
      </c>
      <c r="H1289" s="11" t="s">
        <v>102</v>
      </c>
      <c r="I1289" s="11" t="s">
        <v>10</v>
      </c>
      <c r="J1289" s="13" t="s">
        <v>13</v>
      </c>
      <c r="L1289" s="13" t="s">
        <v>1518</v>
      </c>
      <c r="M1289" s="13" t="s">
        <v>4281</v>
      </c>
      <c r="N1289" s="13" t="s">
        <v>13</v>
      </c>
      <c r="O1289" s="13" t="s">
        <v>610</v>
      </c>
      <c r="P1289" s="13" t="s">
        <v>281</v>
      </c>
      <c r="Q1289" s="13" t="s">
        <v>4290</v>
      </c>
    </row>
    <row r="1290" spans="1:21" x14ac:dyDescent="0.3">
      <c r="A1290" s="4" t="str">
        <f t="shared" si="245"/>
        <v>NiN-3.0-V-B-N-AD-GK-W-TE-f</v>
      </c>
      <c r="B1290" s="67" t="str">
        <f t="shared" si="246"/>
        <v>AD-TE_f</v>
      </c>
      <c r="C1290" s="8" t="s">
        <v>7</v>
      </c>
      <c r="D1290" s="9" t="s">
        <v>14</v>
      </c>
      <c r="E1290" s="8" t="s">
        <v>0</v>
      </c>
      <c r="F1290" s="11" t="s">
        <v>36</v>
      </c>
      <c r="G1290" s="11" t="s">
        <v>9</v>
      </c>
      <c r="H1290" s="11" t="s">
        <v>102</v>
      </c>
      <c r="I1290" s="11" t="s">
        <v>10</v>
      </c>
      <c r="J1290" s="13" t="s">
        <v>13</v>
      </c>
      <c r="L1290" s="13" t="s">
        <v>1518</v>
      </c>
      <c r="M1290" s="13" t="s">
        <v>4281</v>
      </c>
      <c r="N1290" s="13" t="s">
        <v>13</v>
      </c>
      <c r="O1290" s="13" t="s">
        <v>610</v>
      </c>
      <c r="P1290" s="13" t="s">
        <v>480</v>
      </c>
      <c r="Q1290" s="13" t="s">
        <v>4291</v>
      </c>
    </row>
    <row r="1291" spans="1:21" x14ac:dyDescent="0.3">
      <c r="A1291" s="4" t="str">
        <f t="shared" si="245"/>
        <v>NiN-3.0-V-B-N-AD-GK-W-TE-g</v>
      </c>
      <c r="B1291" s="67" t="str">
        <f t="shared" si="246"/>
        <v>AD-TE_g</v>
      </c>
      <c r="C1291" s="8" t="s">
        <v>7</v>
      </c>
      <c r="D1291" s="9" t="s">
        <v>14</v>
      </c>
      <c r="E1291" s="8" t="s">
        <v>0</v>
      </c>
      <c r="F1291" s="11" t="s">
        <v>36</v>
      </c>
      <c r="G1291" s="11" t="s">
        <v>9</v>
      </c>
      <c r="H1291" s="11" t="s">
        <v>102</v>
      </c>
      <c r="I1291" s="11" t="s">
        <v>10</v>
      </c>
      <c r="J1291" s="13" t="s">
        <v>13</v>
      </c>
      <c r="L1291" s="13" t="s">
        <v>1518</v>
      </c>
      <c r="M1291" s="13" t="s">
        <v>4281</v>
      </c>
      <c r="N1291" s="13" t="s">
        <v>13</v>
      </c>
      <c r="O1291" s="13" t="s">
        <v>610</v>
      </c>
      <c r="P1291" s="13" t="s">
        <v>481</v>
      </c>
      <c r="Q1291" s="13" t="s">
        <v>4292</v>
      </c>
    </row>
    <row r="1292" spans="1:21" ht="15" thickBot="1" x14ac:dyDescent="0.35">
      <c r="A1292" s="4" t="str">
        <f t="shared" ref="A1292" si="247">_xlfn.CONCAT(C1292,"-",D1292,"-",E1292,"-",F1292,"-",G1292,"-",H1292,"-",I1292,"-",J1292,"-",L1292,"-",P1292)</f>
        <v>NiN-3.0-V-B-N-AD-GK-W-TE-y</v>
      </c>
      <c r="B1292" s="67" t="str">
        <f t="shared" ref="B1292" si="248">_xlfn.CONCAT(H1292,"-",L1292,"_",P1292)</f>
        <v>AD-TE_y</v>
      </c>
      <c r="C1292" s="8" t="s">
        <v>7</v>
      </c>
      <c r="D1292" s="9" t="s">
        <v>14</v>
      </c>
      <c r="E1292" s="8" t="s">
        <v>0</v>
      </c>
      <c r="F1292" s="11" t="s">
        <v>36</v>
      </c>
      <c r="G1292" s="11" t="s">
        <v>9</v>
      </c>
      <c r="H1292" s="11" t="s">
        <v>102</v>
      </c>
      <c r="I1292" s="11" t="s">
        <v>10</v>
      </c>
      <c r="J1292" s="13" t="s">
        <v>13</v>
      </c>
      <c r="L1292" s="13" t="s">
        <v>1518</v>
      </c>
      <c r="M1292" s="13" t="s">
        <v>4281</v>
      </c>
      <c r="N1292" s="13" t="s">
        <v>13</v>
      </c>
      <c r="O1292" s="13" t="s">
        <v>610</v>
      </c>
      <c r="P1292" s="13" t="s">
        <v>251</v>
      </c>
      <c r="Q1292" s="13" t="s">
        <v>4293</v>
      </c>
    </row>
    <row r="1293" spans="1:21" s="58" customFormat="1" x14ac:dyDescent="0.3">
      <c r="A1293" s="52" t="s">
        <v>6089</v>
      </c>
      <c r="B1293" s="53"/>
      <c r="C1293" s="53"/>
      <c r="D1293" s="54"/>
      <c r="E1293" s="53"/>
      <c r="F1293" s="53"/>
      <c r="G1293" s="53"/>
      <c r="H1293" s="53"/>
      <c r="I1293" s="53"/>
      <c r="J1293" s="53"/>
      <c r="K1293" s="53"/>
      <c r="L1293" s="53"/>
      <c r="M1293" s="55"/>
      <c r="N1293" s="55"/>
      <c r="O1293" s="55"/>
      <c r="P1293" s="55"/>
      <c r="Q1293" s="55"/>
      <c r="R1293" s="55"/>
      <c r="S1293" s="53"/>
      <c r="T1293" s="53"/>
      <c r="U1293" s="57"/>
    </row>
    <row r="1294" spans="1:21" ht="13.8" customHeight="1" x14ac:dyDescent="0.3">
      <c r="A1294" s="26" t="str">
        <f t="shared" ref="A1294:A1295" si="249">_xlfn.CONCAT(C1294,"-",D1294,"-",E1294,"-",F1294,"-",G1294,"-",H1294,"-",I1294,"-",J1294,"-",L1294,"-",P1294)</f>
        <v>NiN-3.0-V-B-M-VS-GE-W-SS-W</v>
      </c>
      <c r="B1294" s="27" t="str">
        <f>_xlfn.CONCAT(H1294,"-",L1294)</f>
        <v>VS-SS</v>
      </c>
      <c r="C1294" s="30" t="s">
        <v>7</v>
      </c>
      <c r="D1294" s="32" t="s">
        <v>14</v>
      </c>
      <c r="E1294" s="30" t="s">
        <v>0</v>
      </c>
      <c r="F1294" s="35" t="s">
        <v>36</v>
      </c>
      <c r="G1294" s="35" t="s">
        <v>55</v>
      </c>
      <c r="H1294" s="35" t="s">
        <v>1112</v>
      </c>
      <c r="I1294" s="35" t="s">
        <v>75</v>
      </c>
      <c r="J1294" s="37" t="s">
        <v>13</v>
      </c>
      <c r="K1294" s="37"/>
      <c r="L1294" s="37" t="s">
        <v>937</v>
      </c>
      <c r="M1294" s="37" t="s">
        <v>6090</v>
      </c>
      <c r="N1294" s="37" t="s">
        <v>13</v>
      </c>
      <c r="O1294" s="37" t="s">
        <v>610</v>
      </c>
      <c r="P1294" s="37" t="s">
        <v>13</v>
      </c>
      <c r="Q1294" s="91"/>
      <c r="R1294" s="95"/>
      <c r="S1294" s="42" t="s">
        <v>6095</v>
      </c>
      <c r="T1294" s="42" t="s">
        <v>16</v>
      </c>
      <c r="U1294" s="23" t="s">
        <v>4310</v>
      </c>
    </row>
    <row r="1295" spans="1:21" x14ac:dyDescent="0.3">
      <c r="A1295" s="4" t="str">
        <f t="shared" si="249"/>
        <v>NiN-3.0-V-B-N-VS-GE-W-SS-1</v>
      </c>
      <c r="B1295" s="67" t="str">
        <f t="shared" ref="B1295" si="250">_xlfn.CONCAT(H1295,"-",L1295,"_",P1295)</f>
        <v>VS-SS_1</v>
      </c>
      <c r="C1295" s="8" t="s">
        <v>7</v>
      </c>
      <c r="D1295" s="9" t="s">
        <v>14</v>
      </c>
      <c r="E1295" s="8" t="s">
        <v>0</v>
      </c>
      <c r="F1295" s="11" t="s">
        <v>36</v>
      </c>
      <c r="G1295" s="11" t="s">
        <v>9</v>
      </c>
      <c r="H1295" s="11" t="s">
        <v>1112</v>
      </c>
      <c r="I1295" s="11" t="s">
        <v>75</v>
      </c>
      <c r="J1295" s="13" t="s">
        <v>13</v>
      </c>
      <c r="L1295" s="13" t="s">
        <v>937</v>
      </c>
      <c r="M1295" s="13" t="s">
        <v>6090</v>
      </c>
      <c r="N1295" s="13" t="s">
        <v>13</v>
      </c>
      <c r="O1295" s="13" t="s">
        <v>610</v>
      </c>
      <c r="P1295" s="13">
        <v>1</v>
      </c>
      <c r="Q1295" s="13" t="s">
        <v>6091</v>
      </c>
      <c r="R1295" s="13" t="s">
        <v>242</v>
      </c>
      <c r="S1295" s="93" t="s">
        <v>6096</v>
      </c>
      <c r="T1295" s="18" t="s">
        <v>16</v>
      </c>
      <c r="U1295" s="17"/>
    </row>
    <row r="1296" spans="1:21" x14ac:dyDescent="0.3">
      <c r="A1296" s="4" t="str">
        <f t="shared" ref="A1296:A1298" si="251">_xlfn.CONCAT(C1296,"-",D1296,"-",E1296,"-",F1296,"-",G1296,"-",H1296,"-",I1296,"-",J1296,"-",L1296,"-",P1296)</f>
        <v>NiN-3.0-V-B-N-VS-GE-W-SS-2</v>
      </c>
      <c r="B1296" s="67" t="str">
        <f t="shared" ref="B1296:B1298" si="252">_xlfn.CONCAT(H1296,"-",L1296,"_",P1296)</f>
        <v>VS-SS_2</v>
      </c>
      <c r="C1296" s="8" t="s">
        <v>7</v>
      </c>
      <c r="D1296" s="9" t="s">
        <v>14</v>
      </c>
      <c r="E1296" s="8" t="s">
        <v>0</v>
      </c>
      <c r="F1296" s="11" t="s">
        <v>36</v>
      </c>
      <c r="G1296" s="11" t="s">
        <v>9</v>
      </c>
      <c r="H1296" s="11" t="s">
        <v>1112</v>
      </c>
      <c r="I1296" s="11" t="s">
        <v>75</v>
      </c>
      <c r="J1296" s="13" t="s">
        <v>13</v>
      </c>
      <c r="L1296" s="13" t="s">
        <v>937</v>
      </c>
      <c r="M1296" s="13" t="s">
        <v>6090</v>
      </c>
      <c r="N1296" s="13" t="s">
        <v>13</v>
      </c>
      <c r="O1296" s="13" t="s">
        <v>610</v>
      </c>
      <c r="P1296" s="13">
        <v>2</v>
      </c>
      <c r="Q1296" s="13" t="s">
        <v>6092</v>
      </c>
      <c r="S1296" s="15" t="s">
        <v>6097</v>
      </c>
      <c r="T1296" s="15" t="s">
        <v>16</v>
      </c>
    </row>
    <row r="1297" spans="1:21" x14ac:dyDescent="0.3">
      <c r="A1297" s="4" t="str">
        <f t="shared" si="251"/>
        <v>NiN-3.0-V-B-N-VS-GE-W-SS-3</v>
      </c>
      <c r="B1297" s="67" t="str">
        <f t="shared" si="252"/>
        <v>VS-SS_3</v>
      </c>
      <c r="C1297" s="8" t="s">
        <v>7</v>
      </c>
      <c r="D1297" s="9" t="s">
        <v>14</v>
      </c>
      <c r="E1297" s="8" t="s">
        <v>0</v>
      </c>
      <c r="F1297" s="11" t="s">
        <v>36</v>
      </c>
      <c r="G1297" s="11" t="s">
        <v>9</v>
      </c>
      <c r="H1297" s="11" t="s">
        <v>1112</v>
      </c>
      <c r="I1297" s="11" t="s">
        <v>75</v>
      </c>
      <c r="J1297" s="13" t="s">
        <v>13</v>
      </c>
      <c r="L1297" s="13" t="s">
        <v>937</v>
      </c>
      <c r="M1297" s="13" t="s">
        <v>6090</v>
      </c>
      <c r="N1297" s="13" t="s">
        <v>13</v>
      </c>
      <c r="O1297" s="13" t="s">
        <v>610</v>
      </c>
      <c r="P1297" s="13">
        <v>3</v>
      </c>
      <c r="Q1297" s="13" t="s">
        <v>6093</v>
      </c>
      <c r="S1297" s="15" t="s">
        <v>6098</v>
      </c>
      <c r="T1297" s="15" t="s">
        <v>16</v>
      </c>
    </row>
    <row r="1298" spans="1:21" ht="15" thickBot="1" x14ac:dyDescent="0.35">
      <c r="A1298" s="4" t="str">
        <f t="shared" si="251"/>
        <v>NiN-3.0-V-B-N-VS-GE-W-SS-W</v>
      </c>
      <c r="B1298" s="67" t="str">
        <f t="shared" si="252"/>
        <v>VS-SS_W</v>
      </c>
      <c r="C1298" s="8" t="s">
        <v>7</v>
      </c>
      <c r="D1298" s="9" t="s">
        <v>14</v>
      </c>
      <c r="E1298" s="8" t="s">
        <v>0</v>
      </c>
      <c r="F1298" s="11" t="s">
        <v>36</v>
      </c>
      <c r="G1298" s="11" t="s">
        <v>9</v>
      </c>
      <c r="H1298" s="11" t="s">
        <v>1112</v>
      </c>
      <c r="I1298" s="11" t="s">
        <v>75</v>
      </c>
      <c r="J1298" s="13" t="s">
        <v>13</v>
      </c>
      <c r="L1298" s="13" t="s">
        <v>937</v>
      </c>
      <c r="M1298" s="13" t="s">
        <v>6090</v>
      </c>
      <c r="N1298" s="13" t="s">
        <v>13</v>
      </c>
      <c r="O1298" s="13" t="s">
        <v>610</v>
      </c>
      <c r="P1298" s="13" t="s">
        <v>13</v>
      </c>
      <c r="Q1298" s="13" t="s">
        <v>6094</v>
      </c>
      <c r="S1298" s="94" t="s">
        <v>81</v>
      </c>
      <c r="T1298" s="15" t="s">
        <v>83</v>
      </c>
    </row>
    <row r="1299" spans="1:21" s="58" customFormat="1" x14ac:dyDescent="0.3">
      <c r="A1299" s="52"/>
      <c r="B1299" s="53"/>
      <c r="C1299" s="53"/>
      <c r="D1299" s="54"/>
      <c r="E1299" s="53"/>
      <c r="F1299" s="53"/>
      <c r="G1299" s="53"/>
      <c r="H1299" s="53"/>
      <c r="I1299" s="53"/>
      <c r="J1299" s="53"/>
      <c r="K1299" s="53"/>
      <c r="L1299" s="53"/>
      <c r="M1299" s="55"/>
      <c r="N1299" s="55"/>
      <c r="O1299" s="55"/>
      <c r="P1299" s="55"/>
      <c r="Q1299" s="55"/>
      <c r="R1299" s="55"/>
      <c r="S1299" s="53"/>
      <c r="T1299" s="53"/>
      <c r="U1299" s="57"/>
    </row>
  </sheetData>
  <sortState xmlns:xlrd2="http://schemas.microsoft.com/office/spreadsheetml/2017/richdata2" ref="A1250:U1253">
    <sortCondition ref="L1250:L125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2529-5A18-474E-8E3E-599A9310F48F}">
  <dimension ref="A1:V1909"/>
  <sheetViews>
    <sheetView zoomScaleNormal="100" workbookViewId="0">
      <pane xSplit="4680" ySplit="588" activePane="bottomRight"/>
      <selection activeCell="S12" sqref="S12"/>
      <selection pane="topRight" activeCell="S1" sqref="S1"/>
      <selection pane="bottomLeft" activeCell="A1793" sqref="A1793:XFD1793"/>
      <selection pane="bottomRight" activeCell="H12" sqref="H12"/>
    </sheetView>
  </sheetViews>
  <sheetFormatPr defaultRowHeight="14.4" x14ac:dyDescent="0.3"/>
  <cols>
    <col min="1" max="1" width="29.88671875" style="4" customWidth="1"/>
    <col min="2" max="2" width="10.88671875" style="5" customWidth="1"/>
    <col min="3" max="3" width="5.88671875" style="8" customWidth="1"/>
    <col min="4" max="4" width="5.33203125" style="9" customWidth="1"/>
    <col min="5" max="5" width="6.109375" style="8" customWidth="1"/>
    <col min="6" max="8" width="6.44140625" style="11" customWidth="1"/>
    <col min="9" max="9" width="7.109375" style="11" customWidth="1"/>
    <col min="10" max="10" width="9.21875" style="13" customWidth="1"/>
    <col min="11" max="11" width="20.44140625" style="13" customWidth="1"/>
    <col min="12" max="12" width="6.5546875" style="13" customWidth="1"/>
    <col min="13" max="13" width="6" style="13" customWidth="1"/>
    <col min="14" max="14" width="43.21875" style="13" customWidth="1"/>
    <col min="15" max="15" width="8" style="13" customWidth="1"/>
    <col min="16" max="16" width="8.21875" style="13" customWidth="1"/>
    <col min="17" max="17" width="6" style="13" customWidth="1"/>
    <col min="18" max="18" width="13.44140625" style="13" customWidth="1"/>
    <col min="19" max="19" width="31.88671875" style="13" customWidth="1"/>
    <col min="20" max="20" width="17.6640625" style="15" customWidth="1"/>
    <col min="21" max="21" width="13.33203125" style="15" customWidth="1"/>
    <col min="22" max="22" width="48.44140625" style="17" customWidth="1"/>
    <col min="23" max="16384" width="8.88671875" style="103"/>
  </cols>
  <sheetData>
    <row r="1" spans="1:22" s="110" customFormat="1" ht="15" thickBot="1" x14ac:dyDescent="0.35">
      <c r="A1" s="2" t="s">
        <v>1</v>
      </c>
      <c r="B1" s="3" t="s">
        <v>2</v>
      </c>
      <c r="C1" s="6" t="s">
        <v>19</v>
      </c>
      <c r="D1" s="7" t="s">
        <v>20</v>
      </c>
      <c r="E1" s="6" t="s">
        <v>21</v>
      </c>
      <c r="F1" s="10" t="s">
        <v>25</v>
      </c>
      <c r="G1" s="10" t="s">
        <v>39</v>
      </c>
      <c r="H1" s="10" t="s">
        <v>40</v>
      </c>
      <c r="I1" s="10" t="s">
        <v>41</v>
      </c>
      <c r="J1" s="12" t="s">
        <v>42</v>
      </c>
      <c r="K1" s="12" t="s">
        <v>43</v>
      </c>
      <c r="L1" s="12" t="s">
        <v>45</v>
      </c>
      <c r="M1" s="12" t="s">
        <v>46</v>
      </c>
      <c r="N1" s="12" t="s">
        <v>44</v>
      </c>
      <c r="O1" s="12" t="s">
        <v>47</v>
      </c>
      <c r="P1" s="12" t="s">
        <v>48</v>
      </c>
      <c r="Q1" s="12" t="s">
        <v>49</v>
      </c>
      <c r="R1" s="12" t="s">
        <v>50</v>
      </c>
      <c r="S1" s="12" t="s">
        <v>5142</v>
      </c>
      <c r="T1" s="14" t="s">
        <v>4</v>
      </c>
      <c r="U1" s="14" t="s">
        <v>5</v>
      </c>
      <c r="V1" s="16" t="s">
        <v>6</v>
      </c>
    </row>
    <row r="2" spans="1:22" x14ac:dyDescent="0.3">
      <c r="A2" s="52" t="s">
        <v>54</v>
      </c>
      <c r="B2" s="53"/>
      <c r="C2" s="53"/>
      <c r="D2" s="54"/>
      <c r="E2" s="53"/>
      <c r="F2" s="53"/>
      <c r="G2" s="53"/>
      <c r="H2" s="53"/>
      <c r="I2" s="53"/>
      <c r="J2" s="53"/>
      <c r="K2" s="53"/>
      <c r="L2" s="53"/>
      <c r="M2" s="55"/>
      <c r="N2" s="53"/>
      <c r="O2" s="56"/>
      <c r="P2" s="53"/>
      <c r="Q2" s="53"/>
      <c r="R2" s="53"/>
      <c r="S2" s="53"/>
      <c r="T2" s="53"/>
      <c r="U2" s="53"/>
      <c r="V2" s="57"/>
    </row>
    <row r="3" spans="1:22" x14ac:dyDescent="0.3">
      <c r="A3" s="26" t="str">
        <f>_xlfn.CONCAT(C3,"-",D3,"-",E3,"-",F3,"-",G3,"-",H3,"-",I3,"-",J3,L3,M3,"-",Q3)</f>
        <v>NiN-3.0-T-A-LV-EL-0-A003-0</v>
      </c>
      <c r="B3" s="27" t="str">
        <f>_xlfn.CONCAT(H3,"-",J3,M3)</f>
        <v>EL-A03</v>
      </c>
      <c r="C3" s="30" t="s">
        <v>7</v>
      </c>
      <c r="D3" s="31" t="s">
        <v>14</v>
      </c>
      <c r="E3" s="30" t="s">
        <v>31</v>
      </c>
      <c r="F3" s="35" t="s">
        <v>8</v>
      </c>
      <c r="G3" s="35" t="s">
        <v>109</v>
      </c>
      <c r="H3" s="35" t="s">
        <v>76</v>
      </c>
      <c r="I3" s="35">
        <v>0</v>
      </c>
      <c r="J3" s="37" t="s">
        <v>8</v>
      </c>
      <c r="K3" s="37" t="s">
        <v>110</v>
      </c>
      <c r="L3" s="37">
        <v>0</v>
      </c>
      <c r="M3" s="38" t="s">
        <v>111</v>
      </c>
      <c r="N3" s="37" t="s">
        <v>112</v>
      </c>
      <c r="O3" s="39" t="s">
        <v>81</v>
      </c>
      <c r="P3" s="37">
        <v>0</v>
      </c>
      <c r="Q3" s="37">
        <v>0</v>
      </c>
      <c r="R3" s="37" t="s">
        <v>81</v>
      </c>
      <c r="S3" s="37"/>
      <c r="T3" s="42" t="s">
        <v>81</v>
      </c>
      <c r="U3" s="42" t="s">
        <v>83</v>
      </c>
      <c r="V3" s="21"/>
    </row>
    <row r="4" spans="1:22" x14ac:dyDescent="0.3">
      <c r="A4" s="26" t="str">
        <f>_xlfn.CONCAT(C4,"-",D4,"-",E4,"-",F4,"-",G4,"-",H4,"-",I4,"-",J4,L4,M4,"-",Q4)</f>
        <v>NiN-3.0-T-A-LV-IB-0-D007-0</v>
      </c>
      <c r="B4" s="27" t="str">
        <f>_xlfn.CONCAT(H4,"-",J4,M4)</f>
        <v>IB-D07</v>
      </c>
      <c r="C4" s="30" t="s">
        <v>7</v>
      </c>
      <c r="D4" s="31" t="s">
        <v>14</v>
      </c>
      <c r="E4" s="30" t="s">
        <v>31</v>
      </c>
      <c r="F4" s="35" t="s">
        <v>8</v>
      </c>
      <c r="G4" s="35" t="s">
        <v>109</v>
      </c>
      <c r="H4" s="35" t="s">
        <v>113</v>
      </c>
      <c r="I4" s="35">
        <v>0</v>
      </c>
      <c r="J4" s="37" t="s">
        <v>114</v>
      </c>
      <c r="K4" s="37" t="s">
        <v>115</v>
      </c>
      <c r="L4" s="37">
        <v>0</v>
      </c>
      <c r="M4" s="38" t="s">
        <v>116</v>
      </c>
      <c r="N4" s="37" t="s">
        <v>117</v>
      </c>
      <c r="O4" s="39" t="s">
        <v>81</v>
      </c>
      <c r="P4" s="37">
        <v>0</v>
      </c>
      <c r="Q4" s="37">
        <v>0</v>
      </c>
      <c r="R4" s="37" t="s">
        <v>81</v>
      </c>
      <c r="S4" s="37"/>
      <c r="T4" s="42" t="s">
        <v>81</v>
      </c>
      <c r="U4" s="42" t="s">
        <v>83</v>
      </c>
      <c r="V4" s="21"/>
    </row>
    <row r="5" spans="1:22" x14ac:dyDescent="0.3">
      <c r="A5" s="26" t="str">
        <f>_xlfn.CONCAT(C5,"-",D5,"-",E5,"-",F5,"-",G5,"-",H5,"-",I5,"-",J5,L5,M5,"-",Q5)</f>
        <v>NiN-3.0-T-C-PE-LA-0-K0F-21</v>
      </c>
      <c r="B5" s="27" t="str">
        <f>_xlfn.CONCAT(J5,L5,M5,"-",Q5)</f>
        <v>K0F-21</v>
      </c>
      <c r="C5" s="30" t="s">
        <v>7</v>
      </c>
      <c r="D5" s="31" t="s">
        <v>14</v>
      </c>
      <c r="E5" s="30" t="s">
        <v>31</v>
      </c>
      <c r="F5" s="35" t="s">
        <v>32</v>
      </c>
      <c r="G5" s="35" t="s">
        <v>33</v>
      </c>
      <c r="H5" s="35" t="s">
        <v>118</v>
      </c>
      <c r="I5" s="35">
        <v>0</v>
      </c>
      <c r="J5" s="37" t="s">
        <v>119</v>
      </c>
      <c r="K5" s="37" t="s">
        <v>120</v>
      </c>
      <c r="L5" s="37">
        <v>0</v>
      </c>
      <c r="M5" s="37" t="s">
        <v>121</v>
      </c>
      <c r="N5" s="37" t="s">
        <v>122</v>
      </c>
      <c r="O5" s="37" t="s">
        <v>81</v>
      </c>
      <c r="P5" s="37" t="s">
        <v>37</v>
      </c>
      <c r="Q5" s="37">
        <v>21</v>
      </c>
      <c r="R5" s="37" t="s">
        <v>123</v>
      </c>
      <c r="S5" s="37"/>
      <c r="T5" s="42" t="s">
        <v>124</v>
      </c>
      <c r="U5" s="42" t="s">
        <v>16</v>
      </c>
      <c r="V5" s="21"/>
    </row>
    <row r="6" spans="1:22" x14ac:dyDescent="0.3">
      <c r="A6" s="26" t="str">
        <f>_xlfn.CONCAT(C6,"-",D6,"-",E6,"-",F6,"-",G6,"-",H6,"-",I6,"-",J6,L6,M6,"-",Q6)</f>
        <v>NiN-3.0-T-C-PE-NA-MB-TB01-01</v>
      </c>
      <c r="B6" s="27" t="str">
        <f>_xlfn.CONCAT(J6,L6,M6,"-",Q6)</f>
        <v>TB01-01</v>
      </c>
      <c r="C6" s="30" t="s">
        <v>7</v>
      </c>
      <c r="D6" s="32" t="s">
        <v>14</v>
      </c>
      <c r="E6" s="30" t="s">
        <v>31</v>
      </c>
      <c r="F6" s="35" t="s">
        <v>32</v>
      </c>
      <c r="G6" s="35" t="s">
        <v>33</v>
      </c>
      <c r="H6" s="35" t="s">
        <v>34</v>
      </c>
      <c r="I6" s="35" t="s">
        <v>35</v>
      </c>
      <c r="J6" s="37" t="s">
        <v>31</v>
      </c>
      <c r="K6" s="37" t="s">
        <v>125</v>
      </c>
      <c r="L6" s="37" t="s">
        <v>36</v>
      </c>
      <c r="M6" s="38" t="s">
        <v>38</v>
      </c>
      <c r="N6" s="37" t="s">
        <v>126</v>
      </c>
      <c r="O6" s="37" t="s">
        <v>127</v>
      </c>
      <c r="P6" s="37" t="s">
        <v>37</v>
      </c>
      <c r="Q6" s="38" t="s">
        <v>38</v>
      </c>
      <c r="R6" s="37" t="s">
        <v>128</v>
      </c>
      <c r="S6" s="37"/>
      <c r="T6" s="42" t="s">
        <v>51</v>
      </c>
      <c r="U6" s="42" t="s">
        <v>231</v>
      </c>
      <c r="V6" s="21" t="s">
        <v>53</v>
      </c>
    </row>
    <row r="7" spans="1:22" ht="15" thickBot="1" x14ac:dyDescent="0.35">
      <c r="A7" s="28" t="str">
        <f>_xlfn.CONCAT(C7,"-",D7,"-",E7,"-",F7,"-",G7,"-",H7,"-",I7,"-",J7,L7,M7,"-",Q7)</f>
        <v>NiN-3.0-T-C-PE-NA-MB-TB01-01</v>
      </c>
      <c r="B7" s="29" t="str">
        <f>_xlfn.CONCAT(J7,L7,M7,"-",Q7)</f>
        <v>TB01-01</v>
      </c>
      <c r="C7" s="33" t="s">
        <v>7</v>
      </c>
      <c r="D7" s="34" t="s">
        <v>14</v>
      </c>
      <c r="E7" s="33" t="s">
        <v>31</v>
      </c>
      <c r="F7" s="36" t="s">
        <v>32</v>
      </c>
      <c r="G7" s="36" t="s">
        <v>33</v>
      </c>
      <c r="H7" s="36" t="s">
        <v>34</v>
      </c>
      <c r="I7" s="36" t="s">
        <v>35</v>
      </c>
      <c r="J7" s="40" t="s">
        <v>31</v>
      </c>
      <c r="K7" s="40" t="s">
        <v>125</v>
      </c>
      <c r="L7" s="40" t="s">
        <v>36</v>
      </c>
      <c r="M7" s="40" t="s">
        <v>38</v>
      </c>
      <c r="N7" s="40" t="s">
        <v>126</v>
      </c>
      <c r="O7" s="40" t="s">
        <v>127</v>
      </c>
      <c r="P7" s="40" t="s">
        <v>129</v>
      </c>
      <c r="Q7" s="41" t="s">
        <v>38</v>
      </c>
      <c r="R7" s="40" t="s">
        <v>128</v>
      </c>
      <c r="S7" s="40"/>
      <c r="T7" s="43" t="s">
        <v>51</v>
      </c>
      <c r="U7" s="42" t="s">
        <v>231</v>
      </c>
      <c r="V7" s="22" t="s">
        <v>53</v>
      </c>
    </row>
    <row r="8" spans="1:22" s="58" customFormat="1" x14ac:dyDescent="0.3">
      <c r="A8" s="52" t="s">
        <v>1454</v>
      </c>
      <c r="B8" s="53"/>
      <c r="C8" s="53"/>
      <c r="D8" s="54"/>
      <c r="E8" s="53"/>
      <c r="F8" s="53"/>
      <c r="G8" s="53"/>
      <c r="H8" s="53"/>
      <c r="I8" s="53"/>
      <c r="J8" s="53"/>
      <c r="K8" s="53"/>
      <c r="L8" s="53"/>
      <c r="M8" s="55"/>
      <c r="N8" s="55"/>
      <c r="O8" s="55"/>
      <c r="P8" s="55"/>
      <c r="Q8" s="55"/>
      <c r="R8" s="55"/>
      <c r="S8" s="53"/>
      <c r="T8" s="53"/>
      <c r="U8" s="57"/>
    </row>
    <row r="9" spans="1:22" x14ac:dyDescent="0.3">
      <c r="A9" s="81" t="str">
        <f t="shared" ref="A9:A10" si="0">_xlfn.CONCAT(C9,"-",D9,"-",E9,"-",F9,"-",G9,"-",H9,"-",I9,"-",J9,L9,M9,"-",Q9)</f>
        <v>NiN-3.0-T-A-LV-FL-0-A00-0</v>
      </c>
      <c r="B9" s="80" t="str">
        <f>_xlfn.CONCAT(H9,"-",J9)</f>
        <v>FL-A</v>
      </c>
      <c r="C9" s="82" t="s">
        <v>7</v>
      </c>
      <c r="D9" s="83" t="s">
        <v>14</v>
      </c>
      <c r="E9" s="82" t="s">
        <v>31</v>
      </c>
      <c r="F9" s="84" t="s">
        <v>8</v>
      </c>
      <c r="G9" s="84" t="s">
        <v>109</v>
      </c>
      <c r="H9" s="84" t="s">
        <v>1467</v>
      </c>
      <c r="I9" s="84">
        <v>0</v>
      </c>
      <c r="J9" s="85" t="s">
        <v>8</v>
      </c>
      <c r="K9" s="85" t="s">
        <v>1520</v>
      </c>
      <c r="L9" s="85">
        <v>0</v>
      </c>
      <c r="M9" s="86">
        <v>0</v>
      </c>
      <c r="N9" s="87"/>
      <c r="O9" s="87" t="s">
        <v>81</v>
      </c>
      <c r="P9" s="85">
        <v>0</v>
      </c>
      <c r="Q9" s="86">
        <v>0</v>
      </c>
      <c r="R9" s="85" t="s">
        <v>81</v>
      </c>
      <c r="S9" s="85"/>
      <c r="T9" s="88"/>
      <c r="U9" s="88"/>
      <c r="V9" s="21"/>
    </row>
    <row r="10" spans="1:22" customFormat="1" x14ac:dyDescent="0.3">
      <c r="A10" s="26" t="str">
        <f t="shared" si="0"/>
        <v>NiN-3.0-T-A-LV-FL-0-A001-0</v>
      </c>
      <c r="B10" s="27" t="str">
        <f>_xlfn.CONCAT(H10,"-",J10,M10)</f>
        <v>FL-A01</v>
      </c>
      <c r="C10" s="8" t="s">
        <v>7</v>
      </c>
      <c r="D10" s="9" t="s">
        <v>14</v>
      </c>
      <c r="E10" s="8" t="s">
        <v>31</v>
      </c>
      <c r="F10" s="35" t="s">
        <v>8</v>
      </c>
      <c r="G10" s="35" t="s">
        <v>109</v>
      </c>
      <c r="H10" s="35" t="s">
        <v>1467</v>
      </c>
      <c r="I10" s="35">
        <v>0</v>
      </c>
      <c r="J10" s="37" t="s">
        <v>8</v>
      </c>
      <c r="K10" s="37" t="s">
        <v>1520</v>
      </c>
      <c r="L10" s="37">
        <v>0</v>
      </c>
      <c r="M10" s="37" t="s">
        <v>38</v>
      </c>
      <c r="N10" s="37" t="s">
        <v>1526</v>
      </c>
      <c r="O10" s="39" t="s">
        <v>81</v>
      </c>
      <c r="P10" s="37">
        <v>0</v>
      </c>
      <c r="Q10" s="37">
        <v>0</v>
      </c>
      <c r="R10" s="37" t="s">
        <v>81</v>
      </c>
      <c r="S10" s="37"/>
      <c r="T10" s="42" t="s">
        <v>1641</v>
      </c>
      <c r="U10" s="42" t="s">
        <v>232</v>
      </c>
    </row>
    <row r="11" spans="1:22" customFormat="1" x14ac:dyDescent="0.3">
      <c r="A11" s="26" t="str">
        <f t="shared" ref="A11:A20" si="1">_xlfn.CONCAT(C11,"-",D11,"-",E11,"-",F11,"-",G11,"-",H11,"-",I11,"-",J11,L11,M11,"-",Q11)</f>
        <v>NiN-3.0-T-A-LV-FL-0-A002-0</v>
      </c>
      <c r="B11" s="27" t="str">
        <f t="shared" ref="B11:B19" si="2">_xlfn.CONCAT(H11,"-",J11,M11)</f>
        <v>FL-A02</v>
      </c>
      <c r="C11" s="8" t="s">
        <v>7</v>
      </c>
      <c r="D11" s="9" t="s">
        <v>14</v>
      </c>
      <c r="E11" s="8" t="s">
        <v>31</v>
      </c>
      <c r="F11" s="35" t="s">
        <v>8</v>
      </c>
      <c r="G11" s="35" t="s">
        <v>109</v>
      </c>
      <c r="H11" s="35" t="s">
        <v>1467</v>
      </c>
      <c r="I11" s="35">
        <v>0</v>
      </c>
      <c r="J11" s="37" t="s">
        <v>8</v>
      </c>
      <c r="K11" s="37" t="s">
        <v>1520</v>
      </c>
      <c r="L11" s="37">
        <v>0</v>
      </c>
      <c r="M11" s="38" t="s">
        <v>132</v>
      </c>
      <c r="N11" s="37" t="s">
        <v>1522</v>
      </c>
      <c r="O11" s="39" t="s">
        <v>81</v>
      </c>
      <c r="P11" s="37">
        <v>0</v>
      </c>
      <c r="Q11" s="37">
        <v>0</v>
      </c>
      <c r="R11" s="37" t="s">
        <v>81</v>
      </c>
      <c r="S11" s="37"/>
      <c r="T11" s="42" t="s">
        <v>1642</v>
      </c>
      <c r="U11" s="42" t="s">
        <v>231</v>
      </c>
    </row>
    <row r="12" spans="1:22" customFormat="1" x14ac:dyDescent="0.3">
      <c r="A12" s="26" t="str">
        <f t="shared" si="1"/>
        <v>NiN-3.0-T-A-LV-FL-0-A003-0</v>
      </c>
      <c r="B12" s="27" t="str">
        <f t="shared" si="2"/>
        <v>FL-A03</v>
      </c>
      <c r="C12" s="8" t="s">
        <v>7</v>
      </c>
      <c r="D12" s="9" t="s">
        <v>14</v>
      </c>
      <c r="E12" s="8" t="s">
        <v>31</v>
      </c>
      <c r="F12" s="35" t="s">
        <v>8</v>
      </c>
      <c r="G12" s="35" t="s">
        <v>109</v>
      </c>
      <c r="H12" s="35" t="s">
        <v>1467</v>
      </c>
      <c r="I12" s="35">
        <v>0</v>
      </c>
      <c r="J12" s="37" t="s">
        <v>8</v>
      </c>
      <c r="K12" s="37" t="s">
        <v>1520</v>
      </c>
      <c r="L12" s="37">
        <v>0</v>
      </c>
      <c r="M12" s="38" t="s">
        <v>111</v>
      </c>
      <c r="N12" s="37" t="s">
        <v>1531</v>
      </c>
      <c r="O12" s="39" t="s">
        <v>81</v>
      </c>
      <c r="P12" s="37">
        <v>0</v>
      </c>
      <c r="Q12" s="37">
        <v>0</v>
      </c>
      <c r="R12" s="37" t="s">
        <v>81</v>
      </c>
      <c r="S12" s="37"/>
      <c r="T12" s="42" t="s">
        <v>1643</v>
      </c>
      <c r="U12" s="42" t="s">
        <v>16</v>
      </c>
    </row>
    <row r="13" spans="1:22" customFormat="1" x14ac:dyDescent="0.3">
      <c r="A13" s="26" t="str">
        <f t="shared" si="1"/>
        <v>NiN-3.0-T-A-LV-FL-0-A004-0</v>
      </c>
      <c r="B13" s="27" t="str">
        <f t="shared" si="2"/>
        <v>FL-A04</v>
      </c>
      <c r="C13" s="8" t="s">
        <v>7</v>
      </c>
      <c r="D13" s="9" t="s">
        <v>14</v>
      </c>
      <c r="E13" s="8" t="s">
        <v>31</v>
      </c>
      <c r="F13" s="35" t="s">
        <v>8</v>
      </c>
      <c r="G13" s="35" t="s">
        <v>109</v>
      </c>
      <c r="H13" s="35" t="s">
        <v>1467</v>
      </c>
      <c r="I13" s="35">
        <v>0</v>
      </c>
      <c r="J13" s="37" t="s">
        <v>8</v>
      </c>
      <c r="K13" s="37" t="s">
        <v>1520</v>
      </c>
      <c r="L13" s="37">
        <v>0</v>
      </c>
      <c r="M13" s="38" t="s">
        <v>135</v>
      </c>
      <c r="N13" s="37" t="s">
        <v>1523</v>
      </c>
      <c r="O13" s="39" t="s">
        <v>81</v>
      </c>
      <c r="P13" s="37">
        <v>0</v>
      </c>
      <c r="Q13" s="37">
        <v>0</v>
      </c>
      <c r="R13" s="37" t="s">
        <v>81</v>
      </c>
      <c r="S13" s="37"/>
      <c r="T13" s="42" t="s">
        <v>1642</v>
      </c>
      <c r="U13" s="42" t="s">
        <v>237</v>
      </c>
    </row>
    <row r="14" spans="1:22" customFormat="1" x14ac:dyDescent="0.3">
      <c r="A14" s="26" t="str">
        <f t="shared" si="1"/>
        <v>NiN-3.0-T-A-LV-FL-0-A005-0</v>
      </c>
      <c r="B14" s="27" t="str">
        <f t="shared" si="2"/>
        <v>FL-A05</v>
      </c>
      <c r="C14" s="8" t="s">
        <v>7</v>
      </c>
      <c r="D14" s="9" t="s">
        <v>14</v>
      </c>
      <c r="E14" s="8" t="s">
        <v>31</v>
      </c>
      <c r="F14" s="35" t="s">
        <v>8</v>
      </c>
      <c r="G14" s="35" t="s">
        <v>109</v>
      </c>
      <c r="H14" s="35" t="s">
        <v>1467</v>
      </c>
      <c r="I14" s="35">
        <v>0</v>
      </c>
      <c r="J14" s="37" t="s">
        <v>8</v>
      </c>
      <c r="K14" s="37" t="s">
        <v>1520</v>
      </c>
      <c r="L14" s="37">
        <v>0</v>
      </c>
      <c r="M14" s="38" t="s">
        <v>136</v>
      </c>
      <c r="N14" s="37" t="s">
        <v>1524</v>
      </c>
      <c r="O14" s="39" t="s">
        <v>81</v>
      </c>
      <c r="P14" s="37">
        <v>0</v>
      </c>
      <c r="Q14" s="37">
        <v>0</v>
      </c>
      <c r="R14" s="37" t="s">
        <v>81</v>
      </c>
      <c r="S14" s="37"/>
      <c r="T14" s="42" t="s">
        <v>81</v>
      </c>
      <c r="U14" s="42" t="s">
        <v>83</v>
      </c>
    </row>
    <row r="15" spans="1:22" customFormat="1" x14ac:dyDescent="0.3">
      <c r="A15" s="26" t="str">
        <f t="shared" si="1"/>
        <v>NiN-3.0-T-A-LV-FL-0-A006-0</v>
      </c>
      <c r="B15" s="27" t="str">
        <f t="shared" si="2"/>
        <v>FL-A06</v>
      </c>
      <c r="C15" s="8" t="s">
        <v>7</v>
      </c>
      <c r="D15" s="9" t="s">
        <v>14</v>
      </c>
      <c r="E15" s="8" t="s">
        <v>31</v>
      </c>
      <c r="F15" s="35" t="s">
        <v>8</v>
      </c>
      <c r="G15" s="35" t="s">
        <v>109</v>
      </c>
      <c r="H15" s="35" t="s">
        <v>1467</v>
      </c>
      <c r="I15" s="35">
        <v>0</v>
      </c>
      <c r="J15" s="37" t="s">
        <v>8</v>
      </c>
      <c r="K15" s="37" t="s">
        <v>1520</v>
      </c>
      <c r="L15" s="37">
        <v>0</v>
      </c>
      <c r="M15" s="38" t="s">
        <v>137</v>
      </c>
      <c r="N15" s="37" t="s">
        <v>1525</v>
      </c>
      <c r="O15" s="39" t="s">
        <v>81</v>
      </c>
      <c r="P15" s="37">
        <v>0</v>
      </c>
      <c r="Q15" s="37">
        <v>0</v>
      </c>
      <c r="R15" s="37" t="s">
        <v>81</v>
      </c>
      <c r="S15" s="37"/>
      <c r="T15" s="42" t="s">
        <v>1645</v>
      </c>
      <c r="U15" s="42" t="s">
        <v>237</v>
      </c>
    </row>
    <row r="16" spans="1:22" customFormat="1" x14ac:dyDescent="0.3">
      <c r="A16" s="26" t="str">
        <f t="shared" si="1"/>
        <v>NiN-3.0-T-A-LV-FL-0-A007-0</v>
      </c>
      <c r="B16" s="27" t="str">
        <f t="shared" si="2"/>
        <v>FL-A07</v>
      </c>
      <c r="C16" s="8" t="s">
        <v>7</v>
      </c>
      <c r="D16" s="9" t="s">
        <v>14</v>
      </c>
      <c r="E16" s="8" t="s">
        <v>31</v>
      </c>
      <c r="F16" s="35" t="s">
        <v>8</v>
      </c>
      <c r="G16" s="35" t="s">
        <v>109</v>
      </c>
      <c r="H16" s="35" t="s">
        <v>1467</v>
      </c>
      <c r="I16" s="35">
        <v>0</v>
      </c>
      <c r="J16" s="37" t="s">
        <v>8</v>
      </c>
      <c r="K16" s="37" t="s">
        <v>1520</v>
      </c>
      <c r="L16" s="37">
        <v>0</v>
      </c>
      <c r="M16" s="38" t="s">
        <v>116</v>
      </c>
      <c r="N16" s="37" t="s">
        <v>1527</v>
      </c>
      <c r="O16" s="39" t="s">
        <v>81</v>
      </c>
      <c r="P16" s="37">
        <v>0</v>
      </c>
      <c r="Q16" s="37">
        <v>0</v>
      </c>
      <c r="R16" s="37" t="s">
        <v>81</v>
      </c>
      <c r="S16" s="37"/>
      <c r="T16" s="42" t="s">
        <v>1641</v>
      </c>
      <c r="U16" s="42" t="s">
        <v>237</v>
      </c>
    </row>
    <row r="17" spans="1:22" customFormat="1" x14ac:dyDescent="0.3">
      <c r="A17" s="26" t="str">
        <f t="shared" si="1"/>
        <v>NiN-3.0-T-A-LV-FL-0-A008-0</v>
      </c>
      <c r="B17" s="27" t="str">
        <f t="shared" si="2"/>
        <v>FL-A08</v>
      </c>
      <c r="C17" s="8" t="s">
        <v>7</v>
      </c>
      <c r="D17" s="9" t="s">
        <v>14</v>
      </c>
      <c r="E17" s="8" t="s">
        <v>31</v>
      </c>
      <c r="F17" s="35" t="s">
        <v>8</v>
      </c>
      <c r="G17" s="35" t="s">
        <v>109</v>
      </c>
      <c r="H17" s="35" t="s">
        <v>1467</v>
      </c>
      <c r="I17" s="35">
        <v>0</v>
      </c>
      <c r="J17" s="37" t="s">
        <v>8</v>
      </c>
      <c r="K17" s="37" t="s">
        <v>1520</v>
      </c>
      <c r="L17" s="37">
        <v>0</v>
      </c>
      <c r="M17" s="38" t="s">
        <v>175</v>
      </c>
      <c r="N17" s="37" t="s">
        <v>1529</v>
      </c>
      <c r="O17" s="39" t="s">
        <v>81</v>
      </c>
      <c r="P17" s="37">
        <v>0</v>
      </c>
      <c r="Q17" s="37">
        <v>0</v>
      </c>
      <c r="R17" s="37" t="s">
        <v>81</v>
      </c>
      <c r="S17" s="37"/>
      <c r="T17" s="42" t="s">
        <v>81</v>
      </c>
      <c r="U17" s="42" t="s">
        <v>83</v>
      </c>
    </row>
    <row r="18" spans="1:22" customFormat="1" x14ac:dyDescent="0.3">
      <c r="A18" s="26" t="str">
        <f t="shared" si="1"/>
        <v>NiN-3.0-T-A-LV-FL-0-A009-0</v>
      </c>
      <c r="B18" s="27" t="str">
        <f t="shared" si="2"/>
        <v>FL-A09</v>
      </c>
      <c r="C18" s="8" t="s">
        <v>7</v>
      </c>
      <c r="D18" s="9" t="s">
        <v>14</v>
      </c>
      <c r="E18" s="8" t="s">
        <v>31</v>
      </c>
      <c r="F18" s="35" t="s">
        <v>8</v>
      </c>
      <c r="G18" s="35" t="s">
        <v>109</v>
      </c>
      <c r="H18" s="35" t="s">
        <v>1467</v>
      </c>
      <c r="I18" s="35">
        <v>0</v>
      </c>
      <c r="J18" s="37" t="s">
        <v>8</v>
      </c>
      <c r="K18" s="37" t="s">
        <v>1520</v>
      </c>
      <c r="L18" s="37">
        <v>0</v>
      </c>
      <c r="M18" s="38" t="s">
        <v>337</v>
      </c>
      <c r="N18" s="37" t="s">
        <v>1528</v>
      </c>
      <c r="O18" s="39" t="s">
        <v>81</v>
      </c>
      <c r="P18" s="37">
        <v>0</v>
      </c>
      <c r="Q18" s="37">
        <v>0</v>
      </c>
      <c r="R18" s="37" t="s">
        <v>81</v>
      </c>
      <c r="S18" s="37"/>
      <c r="T18" s="42" t="s">
        <v>1684</v>
      </c>
      <c r="U18" s="42" t="s">
        <v>16</v>
      </c>
    </row>
    <row r="19" spans="1:22" customFormat="1" x14ac:dyDescent="0.3">
      <c r="A19" s="26" t="str">
        <f t="shared" si="1"/>
        <v>NiN-3.0-T-A-LV-FL-0-A010-0</v>
      </c>
      <c r="B19" s="27" t="str">
        <f t="shared" si="2"/>
        <v>FL-A10</v>
      </c>
      <c r="C19" s="8" t="s">
        <v>7</v>
      </c>
      <c r="D19" s="9" t="s">
        <v>14</v>
      </c>
      <c r="E19" s="8" t="s">
        <v>31</v>
      </c>
      <c r="F19" s="35" t="s">
        <v>8</v>
      </c>
      <c r="G19" s="35" t="s">
        <v>109</v>
      </c>
      <c r="H19" s="35" t="s">
        <v>1467</v>
      </c>
      <c r="I19" s="35">
        <v>0</v>
      </c>
      <c r="J19" s="37" t="s">
        <v>8</v>
      </c>
      <c r="K19" s="37" t="s">
        <v>1520</v>
      </c>
      <c r="L19" s="37">
        <v>0</v>
      </c>
      <c r="M19" s="38" t="s">
        <v>338</v>
      </c>
      <c r="N19" s="37" t="s">
        <v>1530</v>
      </c>
      <c r="O19" s="39" t="s">
        <v>81</v>
      </c>
      <c r="P19" s="37">
        <v>0</v>
      </c>
      <c r="Q19" s="37">
        <v>0</v>
      </c>
      <c r="R19" s="37" t="s">
        <v>81</v>
      </c>
      <c r="S19" s="37"/>
      <c r="T19" s="42" t="s">
        <v>81</v>
      </c>
      <c r="U19" s="42" t="s">
        <v>83</v>
      </c>
    </row>
    <row r="20" spans="1:22" x14ac:dyDescent="0.3">
      <c r="A20" s="81" t="str">
        <f t="shared" si="1"/>
        <v>NiN-3.0-T-A-LV-FL-0-B00-0</v>
      </c>
      <c r="B20" s="80" t="str">
        <f>_xlfn.CONCAT(H20,"-",J20)</f>
        <v>FL-B</v>
      </c>
      <c r="C20" s="82" t="s">
        <v>7</v>
      </c>
      <c r="D20" s="83" t="s">
        <v>14</v>
      </c>
      <c r="E20" s="82" t="s">
        <v>31</v>
      </c>
      <c r="F20" s="84" t="s">
        <v>8</v>
      </c>
      <c r="G20" s="84" t="s">
        <v>109</v>
      </c>
      <c r="H20" s="84" t="s">
        <v>1467</v>
      </c>
      <c r="I20" s="84">
        <v>0</v>
      </c>
      <c r="J20" s="85" t="s">
        <v>36</v>
      </c>
      <c r="K20" s="85" t="s">
        <v>1631</v>
      </c>
      <c r="L20" s="85">
        <v>0</v>
      </c>
      <c r="M20" s="86">
        <v>0</v>
      </c>
      <c r="N20" s="87"/>
      <c r="O20" s="87" t="s">
        <v>81</v>
      </c>
      <c r="P20" s="85">
        <v>0</v>
      </c>
      <c r="Q20" s="86">
        <v>0</v>
      </c>
      <c r="R20" s="85" t="s">
        <v>81</v>
      </c>
      <c r="S20" s="85"/>
      <c r="T20" s="88"/>
      <c r="U20" s="88"/>
      <c r="V20" s="21"/>
    </row>
    <row r="21" spans="1:22" customFormat="1" x14ac:dyDescent="0.3">
      <c r="A21" s="26" t="str">
        <f t="shared" ref="A21:A22" si="3">_xlfn.CONCAT(C21,"-",D21,"-",E21,"-",F21,"-",G21,"-",H21,"-",I21,"-",J21,L21,M21,"-",Q21)</f>
        <v>NiN-3.0-T-A-LV-FL-0-B001-0</v>
      </c>
      <c r="B21" s="27" t="str">
        <f>_xlfn.CONCAT(H21,"-",J21,M21)</f>
        <v>FL-B01</v>
      </c>
      <c r="C21" s="8" t="s">
        <v>7</v>
      </c>
      <c r="D21" s="9" t="s">
        <v>14</v>
      </c>
      <c r="E21" s="8" t="s">
        <v>31</v>
      </c>
      <c r="F21" s="35" t="s">
        <v>8</v>
      </c>
      <c r="G21" s="35" t="s">
        <v>109</v>
      </c>
      <c r="H21" s="35" t="s">
        <v>1467</v>
      </c>
      <c r="I21" s="35">
        <v>0</v>
      </c>
      <c r="J21" s="37" t="s">
        <v>36</v>
      </c>
      <c r="K21" s="37" t="s">
        <v>1631</v>
      </c>
      <c r="L21" s="37">
        <v>0</v>
      </c>
      <c r="M21" s="37" t="s">
        <v>38</v>
      </c>
      <c r="N21" s="37" t="s">
        <v>1632</v>
      </c>
      <c r="O21" s="39" t="s">
        <v>81</v>
      </c>
      <c r="P21" s="37">
        <v>0</v>
      </c>
      <c r="Q21" s="37">
        <v>0</v>
      </c>
      <c r="R21" s="37" t="s">
        <v>81</v>
      </c>
      <c r="S21" s="37"/>
      <c r="T21" s="42" t="s">
        <v>81</v>
      </c>
      <c r="U21" s="42" t="s">
        <v>83</v>
      </c>
    </row>
    <row r="22" spans="1:22" x14ac:dyDescent="0.3">
      <c r="A22" s="81" t="str">
        <f t="shared" si="3"/>
        <v>NiN-3.0-T-A-LV-FL-0-C00-0</v>
      </c>
      <c r="B22" s="80" t="str">
        <f>_xlfn.CONCAT(H22,"-",J22)</f>
        <v>FL-C</v>
      </c>
      <c r="C22" s="82" t="s">
        <v>7</v>
      </c>
      <c r="D22" s="83" t="s">
        <v>14</v>
      </c>
      <c r="E22" s="82" t="s">
        <v>31</v>
      </c>
      <c r="F22" s="84" t="s">
        <v>8</v>
      </c>
      <c r="G22" s="84" t="s">
        <v>109</v>
      </c>
      <c r="H22" s="84" t="s">
        <v>1467</v>
      </c>
      <c r="I22" s="84">
        <v>0</v>
      </c>
      <c r="J22" s="85" t="s">
        <v>32</v>
      </c>
      <c r="K22" s="85" t="s">
        <v>1549</v>
      </c>
      <c r="L22" s="85">
        <v>0</v>
      </c>
      <c r="M22" s="86">
        <v>0</v>
      </c>
      <c r="N22" s="87"/>
      <c r="O22" s="87" t="s">
        <v>81</v>
      </c>
      <c r="P22" s="85">
        <v>0</v>
      </c>
      <c r="Q22" s="86">
        <v>0</v>
      </c>
      <c r="R22" s="85" t="s">
        <v>81</v>
      </c>
      <c r="S22" s="85"/>
      <c r="T22" s="88"/>
      <c r="U22" s="88"/>
      <c r="V22" s="21"/>
    </row>
    <row r="23" spans="1:22" customFormat="1" x14ac:dyDescent="0.3">
      <c r="A23" s="26" t="str">
        <f t="shared" ref="A23:A28" si="4">_xlfn.CONCAT(C23,"-",D23,"-",E23,"-",F23,"-",G23,"-",H23,"-",I23,"-",J23,L23,M23,"-",Q23)</f>
        <v>NiN-3.0-T-A-LV-FL-0-C001-0</v>
      </c>
      <c r="B23" s="27" t="str">
        <f t="shared" ref="B23:B27" si="5">_xlfn.CONCAT(H23,"-",J23,M23)</f>
        <v>FL-C01</v>
      </c>
      <c r="C23" s="8" t="s">
        <v>7</v>
      </c>
      <c r="D23" s="9" t="s">
        <v>14</v>
      </c>
      <c r="E23" s="8" t="s">
        <v>31</v>
      </c>
      <c r="F23" s="35" t="s">
        <v>8</v>
      </c>
      <c r="G23" s="35" t="s">
        <v>109</v>
      </c>
      <c r="H23" s="35" t="s">
        <v>1467</v>
      </c>
      <c r="I23" s="35">
        <v>0</v>
      </c>
      <c r="J23" s="37" t="s">
        <v>32</v>
      </c>
      <c r="K23" s="37" t="s">
        <v>1549</v>
      </c>
      <c r="L23" s="37">
        <v>0</v>
      </c>
      <c r="M23" s="37" t="s">
        <v>38</v>
      </c>
      <c r="N23" s="37" t="s">
        <v>1553</v>
      </c>
      <c r="O23" s="39" t="s">
        <v>81</v>
      </c>
      <c r="P23" s="37">
        <v>0</v>
      </c>
      <c r="Q23" s="37">
        <v>0</v>
      </c>
      <c r="R23" s="37" t="s">
        <v>81</v>
      </c>
      <c r="S23" s="37"/>
      <c r="T23" s="42" t="s">
        <v>81</v>
      </c>
      <c r="U23" s="42" t="s">
        <v>83</v>
      </c>
    </row>
    <row r="24" spans="1:22" customFormat="1" x14ac:dyDescent="0.3">
      <c r="A24" s="26" t="str">
        <f t="shared" si="4"/>
        <v>NiN-3.0-T-A-LV-FL-0-C002-0</v>
      </c>
      <c r="B24" s="27" t="str">
        <f t="shared" si="5"/>
        <v>FL-C02</v>
      </c>
      <c r="C24" s="8" t="s">
        <v>7</v>
      </c>
      <c r="D24" s="9" t="s">
        <v>14</v>
      </c>
      <c r="E24" s="8" t="s">
        <v>31</v>
      </c>
      <c r="F24" s="35" t="s">
        <v>8</v>
      </c>
      <c r="G24" s="35" t="s">
        <v>109</v>
      </c>
      <c r="H24" s="35" t="s">
        <v>1467</v>
      </c>
      <c r="I24" s="35">
        <v>0</v>
      </c>
      <c r="J24" s="37" t="s">
        <v>32</v>
      </c>
      <c r="K24" s="37" t="s">
        <v>1549</v>
      </c>
      <c r="L24" s="37">
        <v>0</v>
      </c>
      <c r="M24" s="38" t="s">
        <v>132</v>
      </c>
      <c r="N24" s="37" t="s">
        <v>1550</v>
      </c>
      <c r="O24" s="39" t="s">
        <v>81</v>
      </c>
      <c r="P24" s="37">
        <v>0</v>
      </c>
      <c r="Q24" s="37">
        <v>0</v>
      </c>
      <c r="R24" s="37" t="s">
        <v>81</v>
      </c>
      <c r="S24" s="37"/>
      <c r="T24" s="42" t="s">
        <v>81</v>
      </c>
      <c r="U24" s="42" t="s">
        <v>83</v>
      </c>
    </row>
    <row r="25" spans="1:22" customFormat="1" x14ac:dyDescent="0.3">
      <c r="A25" s="26" t="str">
        <f t="shared" si="4"/>
        <v>NiN-3.0-T-A-LV-FL-0-C003-0</v>
      </c>
      <c r="B25" s="27" t="str">
        <f t="shared" si="5"/>
        <v>FL-C03</v>
      </c>
      <c r="C25" s="8" t="s">
        <v>7</v>
      </c>
      <c r="D25" s="9" t="s">
        <v>14</v>
      </c>
      <c r="E25" s="8" t="s">
        <v>31</v>
      </c>
      <c r="F25" s="35" t="s">
        <v>8</v>
      </c>
      <c r="G25" s="35" t="s">
        <v>109</v>
      </c>
      <c r="H25" s="35" t="s">
        <v>1467</v>
      </c>
      <c r="I25" s="35">
        <v>0</v>
      </c>
      <c r="J25" s="37" t="s">
        <v>32</v>
      </c>
      <c r="K25" s="37" t="s">
        <v>1549</v>
      </c>
      <c r="L25" s="37">
        <v>0</v>
      </c>
      <c r="M25" s="38" t="s">
        <v>111</v>
      </c>
      <c r="N25" s="37" t="s">
        <v>1551</v>
      </c>
      <c r="O25" s="39" t="s">
        <v>81</v>
      </c>
      <c r="P25" s="37">
        <v>0</v>
      </c>
      <c r="Q25" s="37">
        <v>0</v>
      </c>
      <c r="R25" s="37" t="s">
        <v>81</v>
      </c>
      <c r="S25" s="37"/>
      <c r="T25" s="42" t="s">
        <v>81</v>
      </c>
      <c r="U25" s="42" t="s">
        <v>83</v>
      </c>
    </row>
    <row r="26" spans="1:22" customFormat="1" x14ac:dyDescent="0.3">
      <c r="A26" s="26" t="str">
        <f t="shared" si="4"/>
        <v>NiN-3.0-T-A-LV-FL-0-C004-0</v>
      </c>
      <c r="B26" s="27" t="str">
        <f t="shared" si="5"/>
        <v>FL-C04</v>
      </c>
      <c r="C26" s="8" t="s">
        <v>7</v>
      </c>
      <c r="D26" s="9" t="s">
        <v>14</v>
      </c>
      <c r="E26" s="8" t="s">
        <v>31</v>
      </c>
      <c r="F26" s="35" t="s">
        <v>8</v>
      </c>
      <c r="G26" s="35" t="s">
        <v>109</v>
      </c>
      <c r="H26" s="35" t="s">
        <v>1467</v>
      </c>
      <c r="I26" s="35">
        <v>0</v>
      </c>
      <c r="J26" s="37" t="s">
        <v>32</v>
      </c>
      <c r="K26" s="37" t="s">
        <v>1549</v>
      </c>
      <c r="L26" s="37">
        <v>0</v>
      </c>
      <c r="M26" s="38" t="s">
        <v>135</v>
      </c>
      <c r="N26" s="37" t="s">
        <v>1552</v>
      </c>
      <c r="O26" s="39" t="s">
        <v>81</v>
      </c>
      <c r="P26" s="37">
        <v>0</v>
      </c>
      <c r="Q26" s="37">
        <v>0</v>
      </c>
      <c r="R26" s="37" t="s">
        <v>81</v>
      </c>
      <c r="S26" s="37"/>
      <c r="T26" s="42" t="s">
        <v>81</v>
      </c>
      <c r="U26" s="42" t="s">
        <v>83</v>
      </c>
    </row>
    <row r="27" spans="1:22" customFormat="1" x14ac:dyDescent="0.3">
      <c r="A27" s="26" t="str">
        <f t="shared" si="4"/>
        <v>NiN-3.0-T-A-LV-FL-0-C005-0</v>
      </c>
      <c r="B27" s="27" t="str">
        <f t="shared" si="5"/>
        <v>FL-C05</v>
      </c>
      <c r="C27" s="8" t="s">
        <v>7</v>
      </c>
      <c r="D27" s="9" t="s">
        <v>14</v>
      </c>
      <c r="E27" s="8" t="s">
        <v>31</v>
      </c>
      <c r="F27" s="35" t="s">
        <v>8</v>
      </c>
      <c r="G27" s="35" t="s">
        <v>109</v>
      </c>
      <c r="H27" s="35" t="s">
        <v>1467</v>
      </c>
      <c r="I27" s="35">
        <v>0</v>
      </c>
      <c r="J27" s="37" t="s">
        <v>32</v>
      </c>
      <c r="K27" s="37" t="s">
        <v>1549</v>
      </c>
      <c r="L27" s="37">
        <v>0</v>
      </c>
      <c r="M27" s="38" t="s">
        <v>136</v>
      </c>
      <c r="N27" s="37" t="s">
        <v>1554</v>
      </c>
      <c r="O27" s="39" t="s">
        <v>81</v>
      </c>
      <c r="P27" s="37">
        <v>0</v>
      </c>
      <c r="Q27" s="37">
        <v>0</v>
      </c>
      <c r="R27" s="37" t="s">
        <v>81</v>
      </c>
      <c r="S27" s="37"/>
      <c r="T27" s="42" t="s">
        <v>81</v>
      </c>
      <c r="U27" s="42" t="s">
        <v>83</v>
      </c>
    </row>
    <row r="28" spans="1:22" x14ac:dyDescent="0.3">
      <c r="A28" s="81" t="str">
        <f t="shared" si="4"/>
        <v>NiN-3.0-T-A-LV-FL-0-D00-0</v>
      </c>
      <c r="B28" s="80" t="str">
        <f>_xlfn.CONCAT(H28,"-",J28)</f>
        <v>FL-D</v>
      </c>
      <c r="C28" s="82" t="s">
        <v>7</v>
      </c>
      <c r="D28" s="83" t="s">
        <v>14</v>
      </c>
      <c r="E28" s="82" t="s">
        <v>31</v>
      </c>
      <c r="F28" s="84" t="s">
        <v>8</v>
      </c>
      <c r="G28" s="84" t="s">
        <v>109</v>
      </c>
      <c r="H28" s="84" t="s">
        <v>1467</v>
      </c>
      <c r="I28" s="84">
        <v>0</v>
      </c>
      <c r="J28" s="85" t="s">
        <v>114</v>
      </c>
      <c r="K28" s="85" t="s">
        <v>1496</v>
      </c>
      <c r="L28" s="85">
        <v>0</v>
      </c>
      <c r="M28" s="86">
        <v>0</v>
      </c>
      <c r="N28" s="87"/>
      <c r="O28" s="87" t="s">
        <v>81</v>
      </c>
      <c r="P28" s="85">
        <v>0</v>
      </c>
      <c r="Q28" s="86">
        <v>0</v>
      </c>
      <c r="R28" s="85" t="s">
        <v>81</v>
      </c>
      <c r="S28" s="85"/>
      <c r="T28" s="88"/>
      <c r="U28" s="88"/>
      <c r="V28" s="21"/>
    </row>
    <row r="29" spans="1:22" customFormat="1" x14ac:dyDescent="0.3">
      <c r="A29" s="26" t="str">
        <f t="shared" ref="A29:A40" si="6">_xlfn.CONCAT(C29,"-",D29,"-",E29,"-",F29,"-",G29,"-",H29,"-",I29,"-",J29,L29,M29,"-",Q29)</f>
        <v>NiN-3.0-T-A-LV-FL-0-D001-0</v>
      </c>
      <c r="B29" s="27" t="str">
        <f t="shared" ref="B29:B39" si="7">_xlfn.CONCAT(H29,"-",J29,M29)</f>
        <v>FL-D01</v>
      </c>
      <c r="C29" s="8" t="s">
        <v>7</v>
      </c>
      <c r="D29" s="9" t="s">
        <v>14</v>
      </c>
      <c r="E29" s="8" t="s">
        <v>31</v>
      </c>
      <c r="F29" s="35" t="s">
        <v>8</v>
      </c>
      <c r="G29" s="35" t="s">
        <v>109</v>
      </c>
      <c r="H29" s="35" t="s">
        <v>1467</v>
      </c>
      <c r="I29" s="35">
        <v>0</v>
      </c>
      <c r="J29" s="37" t="s">
        <v>114</v>
      </c>
      <c r="K29" s="37" t="s">
        <v>1496</v>
      </c>
      <c r="L29" s="37">
        <v>0</v>
      </c>
      <c r="M29" s="37" t="s">
        <v>38</v>
      </c>
      <c r="N29" s="37" t="s">
        <v>1501</v>
      </c>
      <c r="O29" s="39" t="s">
        <v>81</v>
      </c>
      <c r="P29" s="37">
        <v>0</v>
      </c>
      <c r="Q29" s="37">
        <v>0</v>
      </c>
      <c r="R29" s="37" t="s">
        <v>81</v>
      </c>
      <c r="S29" s="37"/>
      <c r="T29" s="42" t="s">
        <v>1646</v>
      </c>
      <c r="U29" s="42" t="s">
        <v>16</v>
      </c>
    </row>
    <row r="30" spans="1:22" customFormat="1" x14ac:dyDescent="0.3">
      <c r="A30" s="26" t="str">
        <f t="shared" si="6"/>
        <v>NiN-3.0-T-A-LV-FL-0-D002-0</v>
      </c>
      <c r="B30" s="27" t="str">
        <f t="shared" si="7"/>
        <v>FL-D02</v>
      </c>
      <c r="C30" s="8" t="s">
        <v>7</v>
      </c>
      <c r="D30" s="9" t="s">
        <v>14</v>
      </c>
      <c r="E30" s="8" t="s">
        <v>31</v>
      </c>
      <c r="F30" s="35" t="s">
        <v>8</v>
      </c>
      <c r="G30" s="35" t="s">
        <v>109</v>
      </c>
      <c r="H30" s="35" t="s">
        <v>1467</v>
      </c>
      <c r="I30" s="35">
        <v>0</v>
      </c>
      <c r="J30" s="37" t="s">
        <v>114</v>
      </c>
      <c r="K30" s="37" t="s">
        <v>1496</v>
      </c>
      <c r="L30" s="37">
        <v>0</v>
      </c>
      <c r="M30" s="38" t="s">
        <v>132</v>
      </c>
      <c r="N30" s="37" t="s">
        <v>1503</v>
      </c>
      <c r="O30" s="39" t="s">
        <v>81</v>
      </c>
      <c r="P30" s="37">
        <v>0</v>
      </c>
      <c r="Q30" s="37">
        <v>0</v>
      </c>
      <c r="R30" s="37" t="s">
        <v>81</v>
      </c>
      <c r="S30" s="37"/>
      <c r="T30" s="42" t="s">
        <v>1641</v>
      </c>
      <c r="U30" s="42" t="s">
        <v>232</v>
      </c>
    </row>
    <row r="31" spans="1:22" customFormat="1" x14ac:dyDescent="0.3">
      <c r="A31" s="26" t="str">
        <f t="shared" si="6"/>
        <v>NiN-3.0-T-A-LV-FL-0-D003-0</v>
      </c>
      <c r="B31" s="27" t="str">
        <f t="shared" si="7"/>
        <v>FL-D03</v>
      </c>
      <c r="C31" s="8" t="s">
        <v>7</v>
      </c>
      <c r="D31" s="9" t="s">
        <v>14</v>
      </c>
      <c r="E31" s="8" t="s">
        <v>31</v>
      </c>
      <c r="F31" s="35" t="s">
        <v>8</v>
      </c>
      <c r="G31" s="35" t="s">
        <v>109</v>
      </c>
      <c r="H31" s="35" t="s">
        <v>1467</v>
      </c>
      <c r="I31" s="35">
        <v>0</v>
      </c>
      <c r="J31" s="37" t="s">
        <v>114</v>
      </c>
      <c r="K31" s="37" t="s">
        <v>1496</v>
      </c>
      <c r="L31" s="37">
        <v>0</v>
      </c>
      <c r="M31" s="38" t="s">
        <v>111</v>
      </c>
      <c r="N31" s="37" t="s">
        <v>1505</v>
      </c>
      <c r="O31" s="39" t="s">
        <v>81</v>
      </c>
      <c r="P31" s="37">
        <v>0</v>
      </c>
      <c r="Q31" s="37">
        <v>0</v>
      </c>
      <c r="R31" s="37" t="s">
        <v>81</v>
      </c>
      <c r="S31" s="37"/>
      <c r="T31" s="42" t="s">
        <v>1647</v>
      </c>
      <c r="U31" s="42" t="s">
        <v>16</v>
      </c>
    </row>
    <row r="32" spans="1:22" customFormat="1" x14ac:dyDescent="0.3">
      <c r="A32" s="26" t="str">
        <f t="shared" si="6"/>
        <v>NiN-3.0-T-A-LV-FL-0-D004-0</v>
      </c>
      <c r="B32" s="27" t="str">
        <f t="shared" si="7"/>
        <v>FL-D04</v>
      </c>
      <c r="C32" s="8" t="s">
        <v>7</v>
      </c>
      <c r="D32" s="9" t="s">
        <v>14</v>
      </c>
      <c r="E32" s="8" t="s">
        <v>31</v>
      </c>
      <c r="F32" s="35" t="s">
        <v>8</v>
      </c>
      <c r="G32" s="35" t="s">
        <v>109</v>
      </c>
      <c r="H32" s="35" t="s">
        <v>1467</v>
      </c>
      <c r="I32" s="35">
        <v>0</v>
      </c>
      <c r="J32" s="37" t="s">
        <v>114</v>
      </c>
      <c r="K32" s="37" t="s">
        <v>1496</v>
      </c>
      <c r="L32" s="37">
        <v>0</v>
      </c>
      <c r="M32" s="38" t="s">
        <v>135</v>
      </c>
      <c r="N32" s="37" t="s">
        <v>1506</v>
      </c>
      <c r="O32" s="39" t="s">
        <v>81</v>
      </c>
      <c r="P32" s="37">
        <v>0</v>
      </c>
      <c r="Q32" s="37">
        <v>0</v>
      </c>
      <c r="R32" s="37" t="s">
        <v>81</v>
      </c>
      <c r="S32" s="37"/>
      <c r="T32" s="42" t="s">
        <v>1648</v>
      </c>
      <c r="U32" s="42" t="s">
        <v>237</v>
      </c>
    </row>
    <row r="33" spans="1:22" customFormat="1" x14ac:dyDescent="0.3">
      <c r="A33" s="26" t="str">
        <f t="shared" si="6"/>
        <v>NiN-3.0-T-A-LV-FL-0-D005-0</v>
      </c>
      <c r="B33" s="27" t="str">
        <f t="shared" si="7"/>
        <v>FL-D05</v>
      </c>
      <c r="C33" s="8" t="s">
        <v>7</v>
      </c>
      <c r="D33" s="9" t="s">
        <v>14</v>
      </c>
      <c r="E33" s="8" t="s">
        <v>31</v>
      </c>
      <c r="F33" s="35" t="s">
        <v>8</v>
      </c>
      <c r="G33" s="35" t="s">
        <v>109</v>
      </c>
      <c r="H33" s="35" t="s">
        <v>1467</v>
      </c>
      <c r="I33" s="35">
        <v>0</v>
      </c>
      <c r="J33" s="37" t="s">
        <v>114</v>
      </c>
      <c r="K33" s="37" t="s">
        <v>1496</v>
      </c>
      <c r="L33" s="37">
        <v>0</v>
      </c>
      <c r="M33" s="38" t="s">
        <v>136</v>
      </c>
      <c r="N33" s="37" t="s">
        <v>1508</v>
      </c>
      <c r="O33" s="39" t="s">
        <v>81</v>
      </c>
      <c r="P33" s="37">
        <v>0</v>
      </c>
      <c r="Q33" s="37">
        <v>0</v>
      </c>
      <c r="R33" s="37" t="s">
        <v>81</v>
      </c>
      <c r="S33" s="37"/>
      <c r="T33" s="42" t="s">
        <v>1649</v>
      </c>
      <c r="U33" s="42" t="s">
        <v>16</v>
      </c>
    </row>
    <row r="34" spans="1:22" customFormat="1" x14ac:dyDescent="0.3">
      <c r="A34" s="26" t="str">
        <f t="shared" si="6"/>
        <v>NiN-3.0-T-A-LV-FL-0-D006-0</v>
      </c>
      <c r="B34" s="27" t="str">
        <f t="shared" si="7"/>
        <v>FL-D06</v>
      </c>
      <c r="C34" s="8" t="s">
        <v>7</v>
      </c>
      <c r="D34" s="9" t="s">
        <v>14</v>
      </c>
      <c r="E34" s="8" t="s">
        <v>31</v>
      </c>
      <c r="F34" s="35" t="s">
        <v>8</v>
      </c>
      <c r="G34" s="35" t="s">
        <v>109</v>
      </c>
      <c r="H34" s="35" t="s">
        <v>1467</v>
      </c>
      <c r="I34" s="35">
        <v>0</v>
      </c>
      <c r="J34" s="37" t="s">
        <v>114</v>
      </c>
      <c r="K34" s="37" t="s">
        <v>1496</v>
      </c>
      <c r="L34" s="37">
        <v>0</v>
      </c>
      <c r="M34" s="38" t="s">
        <v>137</v>
      </c>
      <c r="N34" s="37" t="s">
        <v>1507</v>
      </c>
      <c r="O34" s="39" t="s">
        <v>81</v>
      </c>
      <c r="P34" s="37">
        <v>0</v>
      </c>
      <c r="Q34" s="37">
        <v>0</v>
      </c>
      <c r="R34" s="37" t="s">
        <v>81</v>
      </c>
      <c r="S34" s="37"/>
      <c r="T34" s="42" t="s">
        <v>1648</v>
      </c>
      <c r="U34" s="42" t="s">
        <v>232</v>
      </c>
    </row>
    <row r="35" spans="1:22" customFormat="1" x14ac:dyDescent="0.3">
      <c r="A35" s="26" t="str">
        <f t="shared" si="6"/>
        <v>NiN-3.0-T-A-LV-FL-0-D007-0</v>
      </c>
      <c r="B35" s="27" t="str">
        <f t="shared" si="7"/>
        <v>FL-D07</v>
      </c>
      <c r="C35" s="8" t="s">
        <v>7</v>
      </c>
      <c r="D35" s="9" t="s">
        <v>14</v>
      </c>
      <c r="E35" s="8" t="s">
        <v>31</v>
      </c>
      <c r="F35" s="35" t="s">
        <v>8</v>
      </c>
      <c r="G35" s="35" t="s">
        <v>109</v>
      </c>
      <c r="H35" s="35" t="s">
        <v>1467</v>
      </c>
      <c r="I35" s="35">
        <v>0</v>
      </c>
      <c r="J35" s="37" t="s">
        <v>114</v>
      </c>
      <c r="K35" s="37" t="s">
        <v>1496</v>
      </c>
      <c r="L35" s="37">
        <v>0</v>
      </c>
      <c r="M35" s="38" t="s">
        <v>116</v>
      </c>
      <c r="N35" s="37" t="s">
        <v>1504</v>
      </c>
      <c r="O35" s="39" t="s">
        <v>81</v>
      </c>
      <c r="P35" s="37">
        <v>0</v>
      </c>
      <c r="Q35" s="37">
        <v>0</v>
      </c>
      <c r="R35" s="37" t="s">
        <v>81</v>
      </c>
      <c r="S35" s="37"/>
      <c r="T35" s="42" t="s">
        <v>81</v>
      </c>
      <c r="U35" s="42" t="s">
        <v>83</v>
      </c>
    </row>
    <row r="36" spans="1:22" customFormat="1" x14ac:dyDescent="0.3">
      <c r="A36" s="26" t="str">
        <f t="shared" si="6"/>
        <v>NiN-3.0-T-A-LV-FL-0-D008-0</v>
      </c>
      <c r="B36" s="27" t="str">
        <f t="shared" si="7"/>
        <v>FL-D08</v>
      </c>
      <c r="C36" s="8" t="s">
        <v>7</v>
      </c>
      <c r="D36" s="9" t="s">
        <v>14</v>
      </c>
      <c r="E36" s="8" t="s">
        <v>31</v>
      </c>
      <c r="F36" s="35" t="s">
        <v>8</v>
      </c>
      <c r="G36" s="35" t="s">
        <v>109</v>
      </c>
      <c r="H36" s="35" t="s">
        <v>1467</v>
      </c>
      <c r="I36" s="35">
        <v>0</v>
      </c>
      <c r="J36" s="37" t="s">
        <v>114</v>
      </c>
      <c r="K36" s="37" t="s">
        <v>1496</v>
      </c>
      <c r="L36" s="37">
        <v>0</v>
      </c>
      <c r="M36" s="38" t="s">
        <v>175</v>
      </c>
      <c r="N36" s="37" t="s">
        <v>1499</v>
      </c>
      <c r="O36" s="39" t="s">
        <v>81</v>
      </c>
      <c r="P36" s="37">
        <v>0</v>
      </c>
      <c r="Q36" s="37">
        <v>0</v>
      </c>
      <c r="R36" s="37" t="s">
        <v>81</v>
      </c>
      <c r="S36" s="37"/>
      <c r="T36" s="42" t="s">
        <v>1645</v>
      </c>
      <c r="U36" s="42" t="s">
        <v>231</v>
      </c>
    </row>
    <row r="37" spans="1:22" customFormat="1" x14ac:dyDescent="0.3">
      <c r="A37" s="26" t="str">
        <f t="shared" si="6"/>
        <v>NiN-3.0-T-A-LV-FL-0-D009-0</v>
      </c>
      <c r="B37" s="27" t="str">
        <f t="shared" si="7"/>
        <v>FL-D09</v>
      </c>
      <c r="C37" s="8" t="s">
        <v>7</v>
      </c>
      <c r="D37" s="9" t="s">
        <v>14</v>
      </c>
      <c r="E37" s="8" t="s">
        <v>31</v>
      </c>
      <c r="F37" s="35" t="s">
        <v>8</v>
      </c>
      <c r="G37" s="35" t="s">
        <v>109</v>
      </c>
      <c r="H37" s="35" t="s">
        <v>1467</v>
      </c>
      <c r="I37" s="35">
        <v>0</v>
      </c>
      <c r="J37" s="37" t="s">
        <v>114</v>
      </c>
      <c r="K37" s="37" t="s">
        <v>1496</v>
      </c>
      <c r="L37" s="37">
        <v>0</v>
      </c>
      <c r="M37" s="38" t="s">
        <v>337</v>
      </c>
      <c r="N37" s="37" t="s">
        <v>1498</v>
      </c>
      <c r="O37" s="39" t="s">
        <v>81</v>
      </c>
      <c r="P37" s="37">
        <v>0</v>
      </c>
      <c r="Q37" s="37">
        <v>0</v>
      </c>
      <c r="R37" s="37" t="s">
        <v>81</v>
      </c>
      <c r="S37" s="37"/>
      <c r="T37" s="42" t="s">
        <v>1650</v>
      </c>
      <c r="U37" s="42" t="s">
        <v>16</v>
      </c>
    </row>
    <row r="38" spans="1:22" customFormat="1" x14ac:dyDescent="0.3">
      <c r="A38" s="26" t="str">
        <f t="shared" si="6"/>
        <v>NiN-3.0-T-A-LV-FL-0-D010-0</v>
      </c>
      <c r="B38" s="27" t="str">
        <f t="shared" si="7"/>
        <v>FL-D10</v>
      </c>
      <c r="C38" s="8" t="s">
        <v>7</v>
      </c>
      <c r="D38" s="9" t="s">
        <v>14</v>
      </c>
      <c r="E38" s="8" t="s">
        <v>31</v>
      </c>
      <c r="F38" s="35" t="s">
        <v>8</v>
      </c>
      <c r="G38" s="35" t="s">
        <v>109</v>
      </c>
      <c r="H38" s="35" t="s">
        <v>1467</v>
      </c>
      <c r="I38" s="35">
        <v>0</v>
      </c>
      <c r="J38" s="37" t="s">
        <v>114</v>
      </c>
      <c r="K38" s="37" t="s">
        <v>1496</v>
      </c>
      <c r="L38" s="37">
        <v>0</v>
      </c>
      <c r="M38" s="38" t="s">
        <v>338</v>
      </c>
      <c r="N38" s="37" t="s">
        <v>1500</v>
      </c>
      <c r="O38" s="39" t="s">
        <v>81</v>
      </c>
      <c r="P38" s="37">
        <v>0</v>
      </c>
      <c r="Q38" s="37">
        <v>0</v>
      </c>
      <c r="R38" s="37" t="s">
        <v>81</v>
      </c>
      <c r="S38" s="37"/>
      <c r="T38" s="42" t="s">
        <v>1651</v>
      </c>
      <c r="U38" s="42" t="s">
        <v>16</v>
      </c>
    </row>
    <row r="39" spans="1:22" customFormat="1" x14ac:dyDescent="0.3">
      <c r="A39" s="26" t="str">
        <f t="shared" si="6"/>
        <v>NiN-3.0-T-A-LV-FL-0-D011-0</v>
      </c>
      <c r="B39" s="27" t="str">
        <f t="shared" si="7"/>
        <v>FL-D11</v>
      </c>
      <c r="C39" s="8" t="s">
        <v>7</v>
      </c>
      <c r="D39" s="9" t="s">
        <v>14</v>
      </c>
      <c r="E39" s="8" t="s">
        <v>31</v>
      </c>
      <c r="F39" s="35" t="s">
        <v>8</v>
      </c>
      <c r="G39" s="35" t="s">
        <v>109</v>
      </c>
      <c r="H39" s="35" t="s">
        <v>1467</v>
      </c>
      <c r="I39" s="35">
        <v>0</v>
      </c>
      <c r="J39" s="37" t="s">
        <v>114</v>
      </c>
      <c r="K39" s="37" t="s">
        <v>1496</v>
      </c>
      <c r="L39" s="37">
        <v>0</v>
      </c>
      <c r="M39" s="38">
        <v>11</v>
      </c>
      <c r="N39" s="37" t="s">
        <v>1502</v>
      </c>
      <c r="O39" s="39" t="s">
        <v>81</v>
      </c>
      <c r="P39" s="37">
        <v>0</v>
      </c>
      <c r="Q39" s="37">
        <v>0</v>
      </c>
      <c r="R39" s="37" t="s">
        <v>81</v>
      </c>
      <c r="S39" s="37"/>
      <c r="T39" s="42" t="s">
        <v>1652</v>
      </c>
      <c r="U39" s="42" t="s">
        <v>16</v>
      </c>
    </row>
    <row r="40" spans="1:22" x14ac:dyDescent="0.3">
      <c r="A40" s="81" t="str">
        <f t="shared" si="6"/>
        <v>NiN-3.0-T-A-LV-FL-0-E00-0</v>
      </c>
      <c r="B40" s="80" t="str">
        <f>_xlfn.CONCAT(H40,"-",J40)</f>
        <v>FL-E</v>
      </c>
      <c r="C40" s="82" t="s">
        <v>7</v>
      </c>
      <c r="D40" s="83" t="s">
        <v>14</v>
      </c>
      <c r="E40" s="82" t="s">
        <v>31</v>
      </c>
      <c r="F40" s="84" t="s">
        <v>8</v>
      </c>
      <c r="G40" s="84" t="s">
        <v>109</v>
      </c>
      <c r="H40" s="84" t="s">
        <v>1467</v>
      </c>
      <c r="I40" s="84">
        <v>0</v>
      </c>
      <c r="J40" s="85" t="s">
        <v>138</v>
      </c>
      <c r="K40" s="85" t="s">
        <v>1613</v>
      </c>
      <c r="L40" s="85">
        <v>0</v>
      </c>
      <c r="M40" s="86">
        <v>0</v>
      </c>
      <c r="N40" s="87"/>
      <c r="O40" s="87" t="s">
        <v>81</v>
      </c>
      <c r="P40" s="85">
        <v>0</v>
      </c>
      <c r="Q40" s="86">
        <v>0</v>
      </c>
      <c r="R40" s="85" t="s">
        <v>81</v>
      </c>
      <c r="S40" s="85"/>
      <c r="T40" s="88"/>
      <c r="U40" s="88"/>
      <c r="V40" s="21"/>
    </row>
    <row r="41" spans="1:22" customFormat="1" x14ac:dyDescent="0.3">
      <c r="A41" s="26" t="str">
        <f t="shared" ref="A41:A45" si="8">_xlfn.CONCAT(C41,"-",D41,"-",E41,"-",F41,"-",G41,"-",H41,"-",I41,"-",J41,L41,M41,"-",Q41)</f>
        <v>NiN-3.0-T-A-LV-FL-0-E001-0</v>
      </c>
      <c r="B41" s="27" t="str">
        <f t="shared" ref="B41:B44" si="9">_xlfn.CONCAT(H41,"-",J41,M41)</f>
        <v>FL-E01</v>
      </c>
      <c r="C41" s="8" t="s">
        <v>7</v>
      </c>
      <c r="D41" s="9" t="s">
        <v>14</v>
      </c>
      <c r="E41" s="8" t="s">
        <v>31</v>
      </c>
      <c r="F41" s="35" t="s">
        <v>8</v>
      </c>
      <c r="G41" s="35" t="s">
        <v>109</v>
      </c>
      <c r="H41" s="35" t="s">
        <v>1467</v>
      </c>
      <c r="I41" s="35">
        <v>0</v>
      </c>
      <c r="J41" s="37" t="s">
        <v>138</v>
      </c>
      <c r="K41" s="37" t="s">
        <v>1613</v>
      </c>
      <c r="L41" s="37">
        <v>0</v>
      </c>
      <c r="M41" s="37" t="s">
        <v>38</v>
      </c>
      <c r="N41" s="37" t="s">
        <v>1614</v>
      </c>
      <c r="O41" s="39" t="s">
        <v>81</v>
      </c>
      <c r="P41" s="37">
        <v>0</v>
      </c>
      <c r="Q41" s="37">
        <v>0</v>
      </c>
      <c r="R41" s="37" t="s">
        <v>81</v>
      </c>
      <c r="S41" s="37"/>
      <c r="T41" s="42" t="s">
        <v>81</v>
      </c>
      <c r="U41" s="42" t="s">
        <v>83</v>
      </c>
    </row>
    <row r="42" spans="1:22" customFormat="1" x14ac:dyDescent="0.3">
      <c r="A42" s="26" t="str">
        <f t="shared" si="8"/>
        <v>NiN-3.0-T-A-LV-FL-0-E002-0</v>
      </c>
      <c r="B42" s="27" t="str">
        <f t="shared" si="9"/>
        <v>FL-E02</v>
      </c>
      <c r="C42" s="8" t="s">
        <v>7</v>
      </c>
      <c r="D42" s="9" t="s">
        <v>14</v>
      </c>
      <c r="E42" s="8" t="s">
        <v>31</v>
      </c>
      <c r="F42" s="35" t="s">
        <v>8</v>
      </c>
      <c r="G42" s="35" t="s">
        <v>109</v>
      </c>
      <c r="H42" s="35" t="s">
        <v>1467</v>
      </c>
      <c r="I42" s="35">
        <v>0</v>
      </c>
      <c r="J42" s="37" t="s">
        <v>138</v>
      </c>
      <c r="K42" s="37" t="s">
        <v>1613</v>
      </c>
      <c r="L42" s="37">
        <v>0</v>
      </c>
      <c r="M42" s="38" t="s">
        <v>132</v>
      </c>
      <c r="N42" s="37" t="s">
        <v>1615</v>
      </c>
      <c r="O42" s="39" t="s">
        <v>81</v>
      </c>
      <c r="P42" s="37">
        <v>0</v>
      </c>
      <c r="Q42" s="37">
        <v>0</v>
      </c>
      <c r="R42" s="37" t="s">
        <v>81</v>
      </c>
      <c r="S42" s="37"/>
      <c r="T42" s="42" t="s">
        <v>81</v>
      </c>
      <c r="U42" s="42" t="s">
        <v>83</v>
      </c>
    </row>
    <row r="43" spans="1:22" customFormat="1" x14ac:dyDescent="0.3">
      <c r="A43" s="26" t="str">
        <f t="shared" si="8"/>
        <v>NiN-3.0-T-A-LV-FL-0-E003-0</v>
      </c>
      <c r="B43" s="27" t="str">
        <f t="shared" si="9"/>
        <v>FL-E03</v>
      </c>
      <c r="C43" s="8" t="s">
        <v>7</v>
      </c>
      <c r="D43" s="9" t="s">
        <v>14</v>
      </c>
      <c r="E43" s="8" t="s">
        <v>31</v>
      </c>
      <c r="F43" s="35" t="s">
        <v>8</v>
      </c>
      <c r="G43" s="35" t="s">
        <v>109</v>
      </c>
      <c r="H43" s="35" t="s">
        <v>1467</v>
      </c>
      <c r="I43" s="35">
        <v>0</v>
      </c>
      <c r="J43" s="37" t="s">
        <v>138</v>
      </c>
      <c r="K43" s="37" t="s">
        <v>1613</v>
      </c>
      <c r="L43" s="37">
        <v>0</v>
      </c>
      <c r="M43" s="38" t="s">
        <v>111</v>
      </c>
      <c r="N43" s="37" t="s">
        <v>1616</v>
      </c>
      <c r="O43" s="39" t="s">
        <v>81</v>
      </c>
      <c r="P43" s="37">
        <v>0</v>
      </c>
      <c r="Q43" s="37">
        <v>0</v>
      </c>
      <c r="R43" s="37" t="s">
        <v>81</v>
      </c>
      <c r="S43" s="37"/>
      <c r="T43" s="42" t="s">
        <v>81</v>
      </c>
      <c r="U43" s="42" t="s">
        <v>83</v>
      </c>
    </row>
    <row r="44" spans="1:22" customFormat="1" x14ac:dyDescent="0.3">
      <c r="A44" s="26" t="str">
        <f t="shared" si="8"/>
        <v>NiN-3.0-T-A-LV-FL-0-E004-0</v>
      </c>
      <c r="B44" s="27" t="str">
        <f t="shared" si="9"/>
        <v>FL-E04</v>
      </c>
      <c r="C44" s="8" t="s">
        <v>7</v>
      </c>
      <c r="D44" s="9" t="s">
        <v>14</v>
      </c>
      <c r="E44" s="8" t="s">
        <v>31</v>
      </c>
      <c r="F44" s="35" t="s">
        <v>8</v>
      </c>
      <c r="G44" s="35" t="s">
        <v>109</v>
      </c>
      <c r="H44" s="35" t="s">
        <v>1467</v>
      </c>
      <c r="I44" s="35">
        <v>0</v>
      </c>
      <c r="J44" s="37" t="s">
        <v>138</v>
      </c>
      <c r="K44" s="37" t="s">
        <v>1613</v>
      </c>
      <c r="L44" s="37">
        <v>0</v>
      </c>
      <c r="M44" s="38" t="s">
        <v>135</v>
      </c>
      <c r="N44" s="37" t="s">
        <v>4952</v>
      </c>
      <c r="O44" s="39" t="s">
        <v>81</v>
      </c>
      <c r="P44" s="37">
        <v>0</v>
      </c>
      <c r="Q44" s="37">
        <v>0</v>
      </c>
      <c r="R44" s="37" t="s">
        <v>81</v>
      </c>
      <c r="S44" s="37"/>
      <c r="T44" s="42" t="s">
        <v>1653</v>
      </c>
      <c r="U44" s="42" t="s">
        <v>16</v>
      </c>
    </row>
    <row r="45" spans="1:22" x14ac:dyDescent="0.3">
      <c r="A45" s="81" t="str">
        <f t="shared" si="8"/>
        <v>NiN-3.0-T-A-LV-FL-0-F00-0</v>
      </c>
      <c r="B45" s="80" t="str">
        <f>_xlfn.CONCAT(H45,"-",J45)</f>
        <v>FL-F</v>
      </c>
      <c r="C45" s="82" t="s">
        <v>7</v>
      </c>
      <c r="D45" s="83" t="s">
        <v>14</v>
      </c>
      <c r="E45" s="82" t="s">
        <v>31</v>
      </c>
      <c r="F45" s="84" t="s">
        <v>8</v>
      </c>
      <c r="G45" s="84" t="s">
        <v>109</v>
      </c>
      <c r="H45" s="84" t="s">
        <v>1467</v>
      </c>
      <c r="I45" s="84">
        <v>0</v>
      </c>
      <c r="J45" s="85" t="s">
        <v>121</v>
      </c>
      <c r="K45" s="85" t="s">
        <v>1511</v>
      </c>
      <c r="L45" s="85">
        <v>0</v>
      </c>
      <c r="M45" s="86">
        <v>0</v>
      </c>
      <c r="N45" s="87"/>
      <c r="O45" s="87" t="s">
        <v>81</v>
      </c>
      <c r="P45" s="85">
        <v>0</v>
      </c>
      <c r="Q45" s="86">
        <v>0</v>
      </c>
      <c r="R45" s="85" t="s">
        <v>81</v>
      </c>
      <c r="S45" s="85"/>
      <c r="T45" s="88"/>
      <c r="U45" s="88"/>
      <c r="V45" s="21"/>
    </row>
    <row r="46" spans="1:22" customFormat="1" x14ac:dyDescent="0.3">
      <c r="A46" s="26" t="str">
        <f t="shared" ref="A46:A52" si="10">_xlfn.CONCAT(C46,"-",D46,"-",E46,"-",F46,"-",G46,"-",H46,"-",I46,"-",J46,L46,M46,"-",Q46)</f>
        <v>NiN-3.0-T-A-LV-FL-0-F001-0</v>
      </c>
      <c r="B46" s="27" t="str">
        <f t="shared" ref="B46:B51" si="11">_xlfn.CONCAT(H46,"-",J46,M46)</f>
        <v>FL-F01</v>
      </c>
      <c r="C46" s="8" t="s">
        <v>7</v>
      </c>
      <c r="D46" s="9" t="s">
        <v>14</v>
      </c>
      <c r="E46" s="8" t="s">
        <v>31</v>
      </c>
      <c r="F46" s="35" t="s">
        <v>8</v>
      </c>
      <c r="G46" s="35" t="s">
        <v>109</v>
      </c>
      <c r="H46" s="35" t="s">
        <v>1467</v>
      </c>
      <c r="I46" s="35">
        <v>0</v>
      </c>
      <c r="J46" s="37" t="s">
        <v>121</v>
      </c>
      <c r="K46" s="37" t="s">
        <v>1511</v>
      </c>
      <c r="L46" s="37">
        <v>0</v>
      </c>
      <c r="M46" s="37" t="s">
        <v>38</v>
      </c>
      <c r="N46" s="37" t="s">
        <v>1515</v>
      </c>
      <c r="O46" s="39" t="s">
        <v>81</v>
      </c>
      <c r="P46" s="37">
        <v>0</v>
      </c>
      <c r="Q46" s="37">
        <v>0</v>
      </c>
      <c r="R46" s="37" t="s">
        <v>81</v>
      </c>
      <c r="S46" s="37"/>
      <c r="T46" s="42" t="s">
        <v>1654</v>
      </c>
      <c r="U46" s="42" t="s">
        <v>16</v>
      </c>
    </row>
    <row r="47" spans="1:22" customFormat="1" x14ac:dyDescent="0.3">
      <c r="A47" s="26" t="str">
        <f t="shared" si="10"/>
        <v>NiN-3.0-T-A-LV-FL-0-F002-0</v>
      </c>
      <c r="B47" s="27" t="str">
        <f t="shared" si="11"/>
        <v>FL-F02</v>
      </c>
      <c r="C47" s="8" t="s">
        <v>7</v>
      </c>
      <c r="D47" s="9" t="s">
        <v>14</v>
      </c>
      <c r="E47" s="8" t="s">
        <v>31</v>
      </c>
      <c r="F47" s="35" t="s">
        <v>8</v>
      </c>
      <c r="G47" s="35" t="s">
        <v>109</v>
      </c>
      <c r="H47" s="35" t="s">
        <v>1467</v>
      </c>
      <c r="I47" s="35">
        <v>0</v>
      </c>
      <c r="J47" s="37" t="s">
        <v>121</v>
      </c>
      <c r="K47" s="37" t="s">
        <v>1511</v>
      </c>
      <c r="L47" s="37">
        <v>0</v>
      </c>
      <c r="M47" s="38" t="s">
        <v>132</v>
      </c>
      <c r="N47" s="37" t="s">
        <v>1514</v>
      </c>
      <c r="O47" s="39" t="s">
        <v>81</v>
      </c>
      <c r="P47" s="37">
        <v>0</v>
      </c>
      <c r="Q47" s="37">
        <v>0</v>
      </c>
      <c r="R47" s="37" t="s">
        <v>81</v>
      </c>
      <c r="S47" s="37"/>
      <c r="T47" s="42" t="s">
        <v>1655</v>
      </c>
      <c r="U47" s="42" t="s">
        <v>16</v>
      </c>
    </row>
    <row r="48" spans="1:22" customFormat="1" x14ac:dyDescent="0.3">
      <c r="A48" s="26" t="str">
        <f t="shared" si="10"/>
        <v>NiN-3.0-T-A-LV-FL-0-F003-0</v>
      </c>
      <c r="B48" s="27" t="str">
        <f t="shared" si="11"/>
        <v>FL-F03</v>
      </c>
      <c r="C48" s="8" t="s">
        <v>7</v>
      </c>
      <c r="D48" s="9" t="s">
        <v>14</v>
      </c>
      <c r="E48" s="8" t="s">
        <v>31</v>
      </c>
      <c r="F48" s="35" t="s">
        <v>8</v>
      </c>
      <c r="G48" s="35" t="s">
        <v>109</v>
      </c>
      <c r="H48" s="35" t="s">
        <v>1467</v>
      </c>
      <c r="I48" s="35">
        <v>0</v>
      </c>
      <c r="J48" s="37" t="s">
        <v>121</v>
      </c>
      <c r="K48" s="37" t="s">
        <v>1511</v>
      </c>
      <c r="L48" s="37">
        <v>0</v>
      </c>
      <c r="M48" s="38" t="s">
        <v>111</v>
      </c>
      <c r="N48" s="37" t="s">
        <v>1513</v>
      </c>
      <c r="O48" s="39" t="s">
        <v>81</v>
      </c>
      <c r="P48" s="37">
        <v>0</v>
      </c>
      <c r="Q48" s="37">
        <v>0</v>
      </c>
      <c r="R48" s="37" t="s">
        <v>81</v>
      </c>
      <c r="S48" s="37"/>
      <c r="T48" s="42" t="s">
        <v>1656</v>
      </c>
      <c r="U48" s="42" t="s">
        <v>16</v>
      </c>
    </row>
    <row r="49" spans="1:22" customFormat="1" x14ac:dyDescent="0.3">
      <c r="A49" s="26" t="str">
        <f t="shared" si="10"/>
        <v>NiN-3.0-T-A-LV-FL-0-F004-0</v>
      </c>
      <c r="B49" s="27" t="str">
        <f t="shared" si="11"/>
        <v>FL-F04</v>
      </c>
      <c r="C49" s="8" t="s">
        <v>7</v>
      </c>
      <c r="D49" s="9" t="s">
        <v>14</v>
      </c>
      <c r="E49" s="8" t="s">
        <v>31</v>
      </c>
      <c r="F49" s="35" t="s">
        <v>8</v>
      </c>
      <c r="G49" s="35" t="s">
        <v>109</v>
      </c>
      <c r="H49" s="35" t="s">
        <v>1467</v>
      </c>
      <c r="I49" s="35">
        <v>0</v>
      </c>
      <c r="J49" s="37" t="s">
        <v>121</v>
      </c>
      <c r="K49" s="37" t="s">
        <v>1511</v>
      </c>
      <c r="L49" s="37">
        <v>0</v>
      </c>
      <c r="M49" s="38" t="s">
        <v>135</v>
      </c>
      <c r="N49" s="37" t="s">
        <v>1512</v>
      </c>
      <c r="O49" s="39" t="s">
        <v>81</v>
      </c>
      <c r="P49" s="37">
        <v>0</v>
      </c>
      <c r="Q49" s="37">
        <v>0</v>
      </c>
      <c r="R49" s="37" t="s">
        <v>81</v>
      </c>
      <c r="S49" s="37"/>
      <c r="T49" s="42" t="s">
        <v>1657</v>
      </c>
      <c r="U49" s="42" t="s">
        <v>16</v>
      </c>
    </row>
    <row r="50" spans="1:22" customFormat="1" x14ac:dyDescent="0.3">
      <c r="A50" s="26" t="str">
        <f t="shared" si="10"/>
        <v>NiN-3.0-T-A-LV-FL-0-F005-0</v>
      </c>
      <c r="B50" s="27" t="str">
        <f t="shared" si="11"/>
        <v>FL-F05</v>
      </c>
      <c r="C50" s="8" t="s">
        <v>7</v>
      </c>
      <c r="D50" s="9" t="s">
        <v>14</v>
      </c>
      <c r="E50" s="8" t="s">
        <v>31</v>
      </c>
      <c r="F50" s="35" t="s">
        <v>8</v>
      </c>
      <c r="G50" s="35" t="s">
        <v>109</v>
      </c>
      <c r="H50" s="35" t="s">
        <v>1467</v>
      </c>
      <c r="I50" s="35">
        <v>0</v>
      </c>
      <c r="J50" s="37" t="s">
        <v>121</v>
      </c>
      <c r="K50" s="37" t="s">
        <v>1511</v>
      </c>
      <c r="L50" s="37">
        <v>0</v>
      </c>
      <c r="M50" s="38" t="s">
        <v>136</v>
      </c>
      <c r="N50" s="37" t="s">
        <v>1516</v>
      </c>
      <c r="O50" s="39" t="s">
        <v>81</v>
      </c>
      <c r="P50" s="37">
        <v>0</v>
      </c>
      <c r="Q50" s="37">
        <v>0</v>
      </c>
      <c r="R50" s="37" t="s">
        <v>81</v>
      </c>
      <c r="S50" s="37"/>
      <c r="T50" s="42" t="s">
        <v>81</v>
      </c>
      <c r="U50" s="42" t="s">
        <v>83</v>
      </c>
    </row>
    <row r="51" spans="1:22" customFormat="1" x14ac:dyDescent="0.3">
      <c r="A51" s="26" t="str">
        <f t="shared" si="10"/>
        <v>NiN-3.0-T-A-LV-FL-0-F006-0</v>
      </c>
      <c r="B51" s="27" t="str">
        <f t="shared" si="11"/>
        <v>FL-F06</v>
      </c>
      <c r="C51" s="8" t="s">
        <v>7</v>
      </c>
      <c r="D51" s="9" t="s">
        <v>14</v>
      </c>
      <c r="E51" s="8" t="s">
        <v>31</v>
      </c>
      <c r="F51" s="35" t="s">
        <v>8</v>
      </c>
      <c r="G51" s="35" t="s">
        <v>109</v>
      </c>
      <c r="H51" s="35" t="s">
        <v>1467</v>
      </c>
      <c r="I51" s="35">
        <v>0</v>
      </c>
      <c r="J51" s="37" t="s">
        <v>121</v>
      </c>
      <c r="K51" s="37" t="s">
        <v>1511</v>
      </c>
      <c r="L51" s="37">
        <v>0</v>
      </c>
      <c r="M51" s="38" t="s">
        <v>137</v>
      </c>
      <c r="N51" s="37" t="s">
        <v>1517</v>
      </c>
      <c r="O51" s="39" t="s">
        <v>81</v>
      </c>
      <c r="P51" s="37">
        <v>0</v>
      </c>
      <c r="Q51" s="37">
        <v>0</v>
      </c>
      <c r="R51" s="37" t="s">
        <v>81</v>
      </c>
      <c r="S51" s="37"/>
      <c r="T51" s="42" t="s">
        <v>81</v>
      </c>
      <c r="U51" s="42" t="s">
        <v>83</v>
      </c>
    </row>
    <row r="52" spans="1:22" x14ac:dyDescent="0.3">
      <c r="A52" s="81" t="str">
        <f t="shared" si="10"/>
        <v>NiN-3.0-T-A-LV-FL-0-G00-0</v>
      </c>
      <c r="B52" s="80" t="str">
        <f>_xlfn.CONCAT(H52,"-",J52)</f>
        <v>FL-G</v>
      </c>
      <c r="C52" s="82" t="s">
        <v>7</v>
      </c>
      <c r="D52" s="83" t="s">
        <v>14</v>
      </c>
      <c r="E52" s="82" t="s">
        <v>31</v>
      </c>
      <c r="F52" s="84" t="s">
        <v>8</v>
      </c>
      <c r="G52" s="84" t="s">
        <v>109</v>
      </c>
      <c r="H52" s="84" t="s">
        <v>1467</v>
      </c>
      <c r="I52" s="84">
        <v>0</v>
      </c>
      <c r="J52" s="85" t="s">
        <v>37</v>
      </c>
      <c r="K52" s="85" t="s">
        <v>1536</v>
      </c>
      <c r="L52" s="85">
        <v>0</v>
      </c>
      <c r="M52" s="86">
        <v>0</v>
      </c>
      <c r="N52" s="87"/>
      <c r="O52" s="87" t="s">
        <v>81</v>
      </c>
      <c r="P52" s="85">
        <v>0</v>
      </c>
      <c r="Q52" s="86">
        <v>0</v>
      </c>
      <c r="R52" s="85" t="s">
        <v>81</v>
      </c>
      <c r="S52" s="85"/>
      <c r="T52" s="88"/>
      <c r="U52" s="88"/>
      <c r="V52" s="21"/>
    </row>
    <row r="53" spans="1:22" customFormat="1" x14ac:dyDescent="0.3">
      <c r="A53" s="26" t="str">
        <f t="shared" ref="A53:A61" si="12">_xlfn.CONCAT(C53,"-",D53,"-",E53,"-",F53,"-",G53,"-",H53,"-",I53,"-",J53,L53,M53,"-",Q53)</f>
        <v>NiN-3.0-T-A-LV-FL-0-G001-0</v>
      </c>
      <c r="B53" s="27" t="str">
        <f t="shared" ref="B53:B60" si="13">_xlfn.CONCAT(H53,"-",J53,M53)</f>
        <v>FL-G01</v>
      </c>
      <c r="C53" s="8" t="s">
        <v>7</v>
      </c>
      <c r="D53" s="9" t="s">
        <v>14</v>
      </c>
      <c r="E53" s="8" t="s">
        <v>31</v>
      </c>
      <c r="F53" s="35" t="s">
        <v>8</v>
      </c>
      <c r="G53" s="35" t="s">
        <v>109</v>
      </c>
      <c r="H53" s="35" t="s">
        <v>1467</v>
      </c>
      <c r="I53" s="35">
        <v>0</v>
      </c>
      <c r="J53" s="37" t="s">
        <v>37</v>
      </c>
      <c r="K53" s="37" t="s">
        <v>1536</v>
      </c>
      <c r="L53" s="37">
        <v>0</v>
      </c>
      <c r="M53" s="37" t="s">
        <v>38</v>
      </c>
      <c r="N53" s="37" t="s">
        <v>1538</v>
      </c>
      <c r="O53" s="39" t="s">
        <v>81</v>
      </c>
      <c r="P53" s="37">
        <v>0</v>
      </c>
      <c r="Q53" s="37">
        <v>0</v>
      </c>
      <c r="R53" s="37" t="s">
        <v>81</v>
      </c>
      <c r="S53" s="37"/>
      <c r="T53" s="42" t="s">
        <v>1658</v>
      </c>
      <c r="U53" s="42" t="s">
        <v>16</v>
      </c>
    </row>
    <row r="54" spans="1:22" customFormat="1" x14ac:dyDescent="0.3">
      <c r="A54" s="26" t="str">
        <f t="shared" si="12"/>
        <v>NiN-3.0-T-A-LV-FL-0-G002-0</v>
      </c>
      <c r="B54" s="27" t="str">
        <f t="shared" si="13"/>
        <v>FL-G02</v>
      </c>
      <c r="C54" s="8" t="s">
        <v>7</v>
      </c>
      <c r="D54" s="9" t="s">
        <v>14</v>
      </c>
      <c r="E54" s="8" t="s">
        <v>31</v>
      </c>
      <c r="F54" s="35" t="s">
        <v>8</v>
      </c>
      <c r="G54" s="35" t="s">
        <v>109</v>
      </c>
      <c r="H54" s="35" t="s">
        <v>1467</v>
      </c>
      <c r="I54" s="35">
        <v>0</v>
      </c>
      <c r="J54" s="37" t="s">
        <v>37</v>
      </c>
      <c r="K54" s="37" t="s">
        <v>1536</v>
      </c>
      <c r="L54" s="37">
        <v>0</v>
      </c>
      <c r="M54" s="38" t="s">
        <v>132</v>
      </c>
      <c r="N54" s="37" t="s">
        <v>1537</v>
      </c>
      <c r="O54" s="39" t="s">
        <v>81</v>
      </c>
      <c r="P54" s="37">
        <v>0</v>
      </c>
      <c r="Q54" s="37">
        <v>0</v>
      </c>
      <c r="R54" s="37" t="s">
        <v>81</v>
      </c>
      <c r="S54" s="37"/>
      <c r="T54" s="42" t="s">
        <v>1659</v>
      </c>
      <c r="U54" s="42" t="s">
        <v>16</v>
      </c>
    </row>
    <row r="55" spans="1:22" customFormat="1" x14ac:dyDescent="0.3">
      <c r="A55" s="26" t="str">
        <f t="shared" si="12"/>
        <v>NiN-3.0-T-A-LV-FL-0-G003-0</v>
      </c>
      <c r="B55" s="27" t="str">
        <f t="shared" si="13"/>
        <v>FL-G03</v>
      </c>
      <c r="C55" s="8" t="s">
        <v>7</v>
      </c>
      <c r="D55" s="9" t="s">
        <v>14</v>
      </c>
      <c r="E55" s="8" t="s">
        <v>31</v>
      </c>
      <c r="F55" s="35" t="s">
        <v>8</v>
      </c>
      <c r="G55" s="35" t="s">
        <v>109</v>
      </c>
      <c r="H55" s="35" t="s">
        <v>1467</v>
      </c>
      <c r="I55" s="35">
        <v>0</v>
      </c>
      <c r="J55" s="37" t="s">
        <v>37</v>
      </c>
      <c r="K55" s="37" t="s">
        <v>1536</v>
      </c>
      <c r="L55" s="37">
        <v>0</v>
      </c>
      <c r="M55" s="38" t="s">
        <v>111</v>
      </c>
      <c r="N55" s="37" t="s">
        <v>4953</v>
      </c>
      <c r="O55" s="39" t="s">
        <v>81</v>
      </c>
      <c r="P55" s="37">
        <v>0</v>
      </c>
      <c r="Q55" s="37">
        <v>0</v>
      </c>
      <c r="R55" s="37" t="s">
        <v>81</v>
      </c>
      <c r="S55" s="37"/>
      <c r="T55" s="42" t="s">
        <v>1660</v>
      </c>
      <c r="U55" s="42" t="s">
        <v>16</v>
      </c>
    </row>
    <row r="56" spans="1:22" customFormat="1" x14ac:dyDescent="0.3">
      <c r="A56" s="26" t="str">
        <f t="shared" si="12"/>
        <v>NiN-3.0-T-A-LV-FL-0-G004-0</v>
      </c>
      <c r="B56" s="27" t="str">
        <f t="shared" si="13"/>
        <v>FL-G04</v>
      </c>
      <c r="C56" s="8" t="s">
        <v>7</v>
      </c>
      <c r="D56" s="9" t="s">
        <v>14</v>
      </c>
      <c r="E56" s="8" t="s">
        <v>31</v>
      </c>
      <c r="F56" s="35" t="s">
        <v>8</v>
      </c>
      <c r="G56" s="35" t="s">
        <v>109</v>
      </c>
      <c r="H56" s="35" t="s">
        <v>1467</v>
      </c>
      <c r="I56" s="35">
        <v>0</v>
      </c>
      <c r="J56" s="37" t="s">
        <v>37</v>
      </c>
      <c r="K56" s="37" t="s">
        <v>1536</v>
      </c>
      <c r="L56" s="37">
        <v>0</v>
      </c>
      <c r="M56" s="38" t="s">
        <v>135</v>
      </c>
      <c r="N56" s="37" t="s">
        <v>1545</v>
      </c>
      <c r="O56" s="39" t="s">
        <v>81</v>
      </c>
      <c r="P56" s="37">
        <v>0</v>
      </c>
      <c r="Q56" s="37">
        <v>0</v>
      </c>
      <c r="R56" s="37" t="s">
        <v>81</v>
      </c>
      <c r="S56" s="37"/>
      <c r="T56" s="42" t="s">
        <v>81</v>
      </c>
      <c r="U56" s="42" t="s">
        <v>83</v>
      </c>
    </row>
    <row r="57" spans="1:22" customFormat="1" x14ac:dyDescent="0.3">
      <c r="A57" s="26" t="str">
        <f t="shared" si="12"/>
        <v>NiN-3.0-T-A-LV-FL-0-G005-0</v>
      </c>
      <c r="B57" s="27" t="str">
        <f t="shared" si="13"/>
        <v>FL-G05</v>
      </c>
      <c r="C57" s="8" t="s">
        <v>7</v>
      </c>
      <c r="D57" s="9" t="s">
        <v>14</v>
      </c>
      <c r="E57" s="8" t="s">
        <v>31</v>
      </c>
      <c r="F57" s="35" t="s">
        <v>8</v>
      </c>
      <c r="G57" s="35" t="s">
        <v>109</v>
      </c>
      <c r="H57" s="35" t="s">
        <v>1467</v>
      </c>
      <c r="I57" s="35">
        <v>0</v>
      </c>
      <c r="J57" s="37" t="s">
        <v>37</v>
      </c>
      <c r="K57" s="37" t="s">
        <v>1536</v>
      </c>
      <c r="L57" s="37">
        <v>0</v>
      </c>
      <c r="M57" s="38" t="s">
        <v>136</v>
      </c>
      <c r="N57" s="37" t="s">
        <v>1539</v>
      </c>
      <c r="O57" s="39" t="s">
        <v>81</v>
      </c>
      <c r="P57" s="37">
        <v>0</v>
      </c>
      <c r="Q57" s="37">
        <v>0</v>
      </c>
      <c r="R57" s="37" t="s">
        <v>81</v>
      </c>
      <c r="S57" s="37"/>
      <c r="T57" s="42" t="s">
        <v>1661</v>
      </c>
      <c r="U57" s="42" t="s">
        <v>16</v>
      </c>
    </row>
    <row r="58" spans="1:22" customFormat="1" x14ac:dyDescent="0.3">
      <c r="A58" s="26" t="str">
        <f t="shared" si="12"/>
        <v>NiN-3.0-T-A-LV-FL-0-G006-0</v>
      </c>
      <c r="B58" s="27" t="str">
        <f t="shared" si="13"/>
        <v>FL-G06</v>
      </c>
      <c r="C58" s="8" t="s">
        <v>7</v>
      </c>
      <c r="D58" s="9" t="s">
        <v>14</v>
      </c>
      <c r="E58" s="8" t="s">
        <v>31</v>
      </c>
      <c r="F58" s="35" t="s">
        <v>8</v>
      </c>
      <c r="G58" s="35" t="s">
        <v>109</v>
      </c>
      <c r="H58" s="35" t="s">
        <v>1467</v>
      </c>
      <c r="I58" s="35">
        <v>0</v>
      </c>
      <c r="J58" s="37" t="s">
        <v>37</v>
      </c>
      <c r="K58" s="37" t="s">
        <v>1536</v>
      </c>
      <c r="L58" s="37">
        <v>0</v>
      </c>
      <c r="M58" s="38" t="s">
        <v>137</v>
      </c>
      <c r="N58" s="37" t="s">
        <v>1541</v>
      </c>
      <c r="O58" s="39" t="s">
        <v>81</v>
      </c>
      <c r="P58" s="37">
        <v>0</v>
      </c>
      <c r="Q58" s="37">
        <v>0</v>
      </c>
      <c r="R58" s="37" t="s">
        <v>81</v>
      </c>
      <c r="S58" s="37"/>
      <c r="T58" s="42" t="s">
        <v>81</v>
      </c>
      <c r="U58" s="42" t="s">
        <v>83</v>
      </c>
    </row>
    <row r="59" spans="1:22" customFormat="1" x14ac:dyDescent="0.3">
      <c r="A59" s="26" t="str">
        <f t="shared" si="12"/>
        <v>NiN-3.0-T-A-LV-FL-0-G007-0</v>
      </c>
      <c r="B59" s="27" t="str">
        <f t="shared" si="13"/>
        <v>FL-G07</v>
      </c>
      <c r="C59" s="8" t="s">
        <v>7</v>
      </c>
      <c r="D59" s="9" t="s">
        <v>14</v>
      </c>
      <c r="E59" s="8" t="s">
        <v>31</v>
      </c>
      <c r="F59" s="35" t="s">
        <v>8</v>
      </c>
      <c r="G59" s="35" t="s">
        <v>109</v>
      </c>
      <c r="H59" s="35" t="s">
        <v>1467</v>
      </c>
      <c r="I59" s="35">
        <v>0</v>
      </c>
      <c r="J59" s="37" t="s">
        <v>37</v>
      </c>
      <c r="K59" s="37" t="s">
        <v>1536</v>
      </c>
      <c r="L59" s="37">
        <v>0</v>
      </c>
      <c r="M59" s="38" t="s">
        <v>116</v>
      </c>
      <c r="N59" s="37" t="s">
        <v>1540</v>
      </c>
      <c r="O59" s="39" t="s">
        <v>81</v>
      </c>
      <c r="P59" s="37">
        <v>0</v>
      </c>
      <c r="Q59" s="37">
        <v>0</v>
      </c>
      <c r="R59" s="37" t="s">
        <v>81</v>
      </c>
      <c r="S59" s="37"/>
      <c r="T59" s="42" t="s">
        <v>81</v>
      </c>
      <c r="U59" s="42" t="s">
        <v>83</v>
      </c>
    </row>
    <row r="60" spans="1:22" customFormat="1" x14ac:dyDescent="0.3">
      <c r="A60" s="26" t="str">
        <f t="shared" si="12"/>
        <v>NiN-3.0-T-A-LV-FL-0-G008-0</v>
      </c>
      <c r="B60" s="27" t="str">
        <f t="shared" si="13"/>
        <v>FL-G08</v>
      </c>
      <c r="C60" s="8" t="s">
        <v>7</v>
      </c>
      <c r="D60" s="9" t="s">
        <v>14</v>
      </c>
      <c r="E60" s="8" t="s">
        <v>31</v>
      </c>
      <c r="F60" s="35" t="s">
        <v>8</v>
      </c>
      <c r="G60" s="35" t="s">
        <v>109</v>
      </c>
      <c r="H60" s="35" t="s">
        <v>1467</v>
      </c>
      <c r="I60" s="35">
        <v>0</v>
      </c>
      <c r="J60" s="37" t="s">
        <v>37</v>
      </c>
      <c r="K60" s="37" t="s">
        <v>1536</v>
      </c>
      <c r="L60" s="37">
        <v>0</v>
      </c>
      <c r="M60" s="38" t="s">
        <v>175</v>
      </c>
      <c r="N60" s="37" t="s">
        <v>1546</v>
      </c>
      <c r="O60" s="39" t="s">
        <v>81</v>
      </c>
      <c r="P60" s="37">
        <v>0</v>
      </c>
      <c r="Q60" s="37">
        <v>0</v>
      </c>
      <c r="R60" s="37" t="s">
        <v>81</v>
      </c>
      <c r="S60" s="37"/>
      <c r="T60" s="42" t="s">
        <v>81</v>
      </c>
      <c r="U60" s="42" t="s">
        <v>83</v>
      </c>
    </row>
    <row r="61" spans="1:22" x14ac:dyDescent="0.3">
      <c r="A61" s="81" t="str">
        <f t="shared" si="12"/>
        <v>NiN-3.0-T-A-LV-FL-0-H00-0</v>
      </c>
      <c r="B61" s="80" t="str">
        <f>_xlfn.CONCAT(H61,"-",J61)</f>
        <v>FL-H</v>
      </c>
      <c r="C61" s="82" t="s">
        <v>7</v>
      </c>
      <c r="D61" s="83" t="s">
        <v>14</v>
      </c>
      <c r="E61" s="82" t="s">
        <v>31</v>
      </c>
      <c r="F61" s="84" t="s">
        <v>8</v>
      </c>
      <c r="G61" s="84" t="s">
        <v>109</v>
      </c>
      <c r="H61" s="84" t="s">
        <v>1467</v>
      </c>
      <c r="I61" s="84">
        <v>0</v>
      </c>
      <c r="J61" s="85" t="s">
        <v>170</v>
      </c>
      <c r="K61" s="85" t="s">
        <v>1556</v>
      </c>
      <c r="L61" s="85">
        <v>0</v>
      </c>
      <c r="M61" s="86">
        <v>0</v>
      </c>
      <c r="N61" s="87"/>
      <c r="O61" s="87" t="s">
        <v>81</v>
      </c>
      <c r="P61" s="85">
        <v>0</v>
      </c>
      <c r="Q61" s="86">
        <v>0</v>
      </c>
      <c r="R61" s="85" t="s">
        <v>81</v>
      </c>
      <c r="S61" s="85"/>
      <c r="T61" s="88"/>
      <c r="U61" s="88"/>
      <c r="V61" s="21"/>
    </row>
    <row r="62" spans="1:22" customFormat="1" x14ac:dyDescent="0.3">
      <c r="A62" s="26" t="str">
        <f t="shared" ref="A62:A92" si="14">_xlfn.CONCAT(C62,"-",D62,"-",E62,"-",F62,"-",G62,"-",H62,"-",I62,"-",J62,L62,M62,"-",Q62)</f>
        <v>NiN-3.0-T-A-LV-FL-0-H001-0</v>
      </c>
      <c r="B62" s="27" t="str">
        <f t="shared" ref="B62:B91" si="15">_xlfn.CONCAT(H62,"-",J62,M62)</f>
        <v>FL-H01</v>
      </c>
      <c r="C62" s="8" t="s">
        <v>7</v>
      </c>
      <c r="D62" s="9" t="s">
        <v>14</v>
      </c>
      <c r="E62" s="8" t="s">
        <v>31</v>
      </c>
      <c r="F62" s="35" t="s">
        <v>8</v>
      </c>
      <c r="G62" s="35" t="s">
        <v>109</v>
      </c>
      <c r="H62" s="35" t="s">
        <v>1467</v>
      </c>
      <c r="I62" s="35">
        <v>0</v>
      </c>
      <c r="J62" s="37" t="s">
        <v>170</v>
      </c>
      <c r="K62" s="37" t="s">
        <v>1556</v>
      </c>
      <c r="L62" s="37">
        <v>0</v>
      </c>
      <c r="M62" s="37" t="s">
        <v>38</v>
      </c>
      <c r="N62" s="37" t="s">
        <v>1559</v>
      </c>
      <c r="O62" s="39" t="s">
        <v>81</v>
      </c>
      <c r="P62" s="37">
        <v>0</v>
      </c>
      <c r="Q62" s="37">
        <v>0</v>
      </c>
      <c r="R62" s="37" t="s">
        <v>81</v>
      </c>
      <c r="S62" s="37"/>
      <c r="T62" s="42" t="s">
        <v>1662</v>
      </c>
      <c r="U62" s="42" t="s">
        <v>16</v>
      </c>
    </row>
    <row r="63" spans="1:22" customFormat="1" x14ac:dyDescent="0.3">
      <c r="A63" s="26" t="str">
        <f t="shared" si="14"/>
        <v>NiN-3.0-T-A-LV-FL-0-H002-0</v>
      </c>
      <c r="B63" s="27" t="str">
        <f t="shared" si="15"/>
        <v>FL-H02</v>
      </c>
      <c r="C63" s="8" t="s">
        <v>7</v>
      </c>
      <c r="D63" s="9" t="s">
        <v>14</v>
      </c>
      <c r="E63" s="8" t="s">
        <v>31</v>
      </c>
      <c r="F63" s="35" t="s">
        <v>8</v>
      </c>
      <c r="G63" s="35" t="s">
        <v>109</v>
      </c>
      <c r="H63" s="35" t="s">
        <v>1467</v>
      </c>
      <c r="I63" s="35">
        <v>0</v>
      </c>
      <c r="J63" s="37" t="s">
        <v>170</v>
      </c>
      <c r="K63" s="37" t="s">
        <v>1556</v>
      </c>
      <c r="L63" s="37">
        <v>0</v>
      </c>
      <c r="M63" s="38" t="s">
        <v>132</v>
      </c>
      <c r="N63" s="37" t="s">
        <v>1574</v>
      </c>
      <c r="O63" s="39" t="s">
        <v>81</v>
      </c>
      <c r="P63" s="37">
        <v>0</v>
      </c>
      <c r="Q63" s="37">
        <v>0</v>
      </c>
      <c r="R63" s="37" t="s">
        <v>81</v>
      </c>
      <c r="S63" s="37"/>
      <c r="T63" s="42" t="s">
        <v>1663</v>
      </c>
      <c r="U63" s="42" t="s">
        <v>237</v>
      </c>
    </row>
    <row r="64" spans="1:22" customFormat="1" x14ac:dyDescent="0.3">
      <c r="A64" s="26" t="str">
        <f t="shared" si="14"/>
        <v>NiN-3.0-T-A-LV-FL-0-H003-0</v>
      </c>
      <c r="B64" s="27" t="str">
        <f t="shared" si="15"/>
        <v>FL-H03</v>
      </c>
      <c r="C64" s="8" t="s">
        <v>7</v>
      </c>
      <c r="D64" s="9" t="s">
        <v>14</v>
      </c>
      <c r="E64" s="8" t="s">
        <v>31</v>
      </c>
      <c r="F64" s="35" t="s">
        <v>8</v>
      </c>
      <c r="G64" s="35" t="s">
        <v>109</v>
      </c>
      <c r="H64" s="35" t="s">
        <v>1467</v>
      </c>
      <c r="I64" s="35">
        <v>0</v>
      </c>
      <c r="J64" s="37" t="s">
        <v>170</v>
      </c>
      <c r="K64" s="37" t="s">
        <v>1556</v>
      </c>
      <c r="L64" s="37">
        <v>0</v>
      </c>
      <c r="M64" s="38" t="s">
        <v>111</v>
      </c>
      <c r="N64" s="37" t="s">
        <v>1580</v>
      </c>
      <c r="O64" s="39" t="s">
        <v>81</v>
      </c>
      <c r="P64" s="37">
        <v>0</v>
      </c>
      <c r="Q64" s="37">
        <v>0</v>
      </c>
      <c r="R64" s="37" t="s">
        <v>81</v>
      </c>
      <c r="S64" s="37"/>
      <c r="T64" s="42" t="s">
        <v>1640</v>
      </c>
      <c r="U64" s="42" t="s">
        <v>16</v>
      </c>
    </row>
    <row r="65" spans="1:22" customFormat="1" x14ac:dyDescent="0.3">
      <c r="A65" s="26" t="str">
        <f t="shared" si="14"/>
        <v>NiN-3.0-T-A-LV-FL-0-H004-0</v>
      </c>
      <c r="B65" s="27" t="str">
        <f t="shared" si="15"/>
        <v>FL-H04</v>
      </c>
      <c r="C65" s="8" t="s">
        <v>7</v>
      </c>
      <c r="D65" s="9" t="s">
        <v>14</v>
      </c>
      <c r="E65" s="8" t="s">
        <v>31</v>
      </c>
      <c r="F65" s="35" t="s">
        <v>8</v>
      </c>
      <c r="G65" s="35" t="s">
        <v>109</v>
      </c>
      <c r="H65" s="35" t="s">
        <v>1467</v>
      </c>
      <c r="I65" s="35">
        <v>0</v>
      </c>
      <c r="J65" s="37" t="s">
        <v>170</v>
      </c>
      <c r="K65" s="37" t="s">
        <v>1556</v>
      </c>
      <c r="L65" s="37">
        <v>0</v>
      </c>
      <c r="M65" s="38" t="s">
        <v>135</v>
      </c>
      <c r="N65" s="37" t="s">
        <v>1566</v>
      </c>
      <c r="O65" s="39" t="s">
        <v>81</v>
      </c>
      <c r="P65" s="37">
        <v>0</v>
      </c>
      <c r="Q65" s="37">
        <v>0</v>
      </c>
      <c r="R65" s="37" t="s">
        <v>81</v>
      </c>
      <c r="S65" s="37"/>
      <c r="T65" s="42" t="s">
        <v>1664</v>
      </c>
      <c r="U65" s="42" t="s">
        <v>232</v>
      </c>
    </row>
    <row r="66" spans="1:22" customFormat="1" x14ac:dyDescent="0.3">
      <c r="A66" s="26" t="str">
        <f t="shared" si="14"/>
        <v>NiN-3.0-T-A-LV-FL-0-H005-0</v>
      </c>
      <c r="B66" s="27" t="str">
        <f t="shared" si="15"/>
        <v>FL-H05</v>
      </c>
      <c r="C66" s="8" t="s">
        <v>7</v>
      </c>
      <c r="D66" s="9" t="s">
        <v>14</v>
      </c>
      <c r="E66" s="8" t="s">
        <v>31</v>
      </c>
      <c r="F66" s="35" t="s">
        <v>8</v>
      </c>
      <c r="G66" s="35" t="s">
        <v>109</v>
      </c>
      <c r="H66" s="35" t="s">
        <v>1467</v>
      </c>
      <c r="I66" s="35">
        <v>0</v>
      </c>
      <c r="J66" s="37" t="s">
        <v>170</v>
      </c>
      <c r="K66" s="37" t="s">
        <v>1556</v>
      </c>
      <c r="L66" s="37">
        <v>0</v>
      </c>
      <c r="M66" s="38" t="s">
        <v>136</v>
      </c>
      <c r="N66" s="37" t="s">
        <v>1562</v>
      </c>
      <c r="O66" s="39" t="s">
        <v>81</v>
      </c>
      <c r="P66" s="37">
        <v>0</v>
      </c>
      <c r="Q66" s="37">
        <v>0</v>
      </c>
      <c r="R66" s="37" t="s">
        <v>81</v>
      </c>
      <c r="S66" s="37"/>
      <c r="T66" s="42" t="s">
        <v>81</v>
      </c>
      <c r="U66" s="42" t="s">
        <v>83</v>
      </c>
    </row>
    <row r="67" spans="1:22" customFormat="1" x14ac:dyDescent="0.3">
      <c r="A67" s="26" t="str">
        <f t="shared" si="14"/>
        <v>NiN-3.0-T-A-LV-FL-0-H006-0</v>
      </c>
      <c r="B67" s="27" t="str">
        <f t="shared" si="15"/>
        <v>FL-H06</v>
      </c>
      <c r="C67" s="8" t="s">
        <v>7</v>
      </c>
      <c r="D67" s="9" t="s">
        <v>14</v>
      </c>
      <c r="E67" s="8" t="s">
        <v>31</v>
      </c>
      <c r="F67" s="35" t="s">
        <v>8</v>
      </c>
      <c r="G67" s="35" t="s">
        <v>109</v>
      </c>
      <c r="H67" s="35" t="s">
        <v>1467</v>
      </c>
      <c r="I67" s="35">
        <v>0</v>
      </c>
      <c r="J67" s="37" t="s">
        <v>170</v>
      </c>
      <c r="K67" s="37" t="s">
        <v>1556</v>
      </c>
      <c r="L67" s="37">
        <v>0</v>
      </c>
      <c r="M67" s="38" t="s">
        <v>137</v>
      </c>
      <c r="N67" s="37" t="s">
        <v>1564</v>
      </c>
      <c r="O67" s="39" t="s">
        <v>81</v>
      </c>
      <c r="P67" s="37">
        <v>0</v>
      </c>
      <c r="Q67" s="37">
        <v>0</v>
      </c>
      <c r="R67" s="37" t="s">
        <v>81</v>
      </c>
      <c r="S67" s="37"/>
      <c r="T67" s="42" t="s">
        <v>1665</v>
      </c>
      <c r="U67" s="42" t="s">
        <v>16</v>
      </c>
    </row>
    <row r="68" spans="1:22" customFormat="1" x14ac:dyDescent="0.3">
      <c r="A68" s="26" t="str">
        <f t="shared" si="14"/>
        <v>NiN-3.0-T-A-LV-FL-0-H007-0</v>
      </c>
      <c r="B68" s="27" t="str">
        <f t="shared" si="15"/>
        <v>FL-H07</v>
      </c>
      <c r="C68" s="8" t="s">
        <v>7</v>
      </c>
      <c r="D68" s="9" t="s">
        <v>14</v>
      </c>
      <c r="E68" s="8" t="s">
        <v>31</v>
      </c>
      <c r="F68" s="35" t="s">
        <v>8</v>
      </c>
      <c r="G68" s="35" t="s">
        <v>109</v>
      </c>
      <c r="H68" s="35" t="s">
        <v>1467</v>
      </c>
      <c r="I68" s="35">
        <v>0</v>
      </c>
      <c r="J68" s="37" t="s">
        <v>170</v>
      </c>
      <c r="K68" s="37" t="s">
        <v>1556</v>
      </c>
      <c r="L68" s="37">
        <v>0</v>
      </c>
      <c r="M68" s="38" t="s">
        <v>116</v>
      </c>
      <c r="N68" s="37" t="s">
        <v>1567</v>
      </c>
      <c r="O68" s="39" t="s">
        <v>81</v>
      </c>
      <c r="P68" s="37">
        <v>0</v>
      </c>
      <c r="Q68" s="37">
        <v>0</v>
      </c>
      <c r="R68" s="37" t="s">
        <v>81</v>
      </c>
      <c r="S68" s="37"/>
      <c r="T68" s="42" t="s">
        <v>81</v>
      </c>
      <c r="U68" s="42" t="s">
        <v>83</v>
      </c>
    </row>
    <row r="69" spans="1:22" x14ac:dyDescent="0.3">
      <c r="A69" s="26" t="str">
        <f t="shared" si="14"/>
        <v>NiN-3.0-T-A-LV-FL-0-H008-0</v>
      </c>
      <c r="B69" s="27" t="str">
        <f t="shared" si="15"/>
        <v>FL-H08</v>
      </c>
      <c r="C69" s="8" t="s">
        <v>7</v>
      </c>
      <c r="D69" s="9" t="s">
        <v>14</v>
      </c>
      <c r="E69" s="8" t="s">
        <v>31</v>
      </c>
      <c r="F69" s="35" t="s">
        <v>8</v>
      </c>
      <c r="G69" s="35" t="s">
        <v>109</v>
      </c>
      <c r="H69" s="35" t="s">
        <v>1467</v>
      </c>
      <c r="I69" s="35">
        <v>0</v>
      </c>
      <c r="J69" s="37" t="s">
        <v>170</v>
      </c>
      <c r="K69" s="37" t="s">
        <v>1556</v>
      </c>
      <c r="L69" s="37">
        <v>0</v>
      </c>
      <c r="M69" s="38" t="s">
        <v>175</v>
      </c>
      <c r="N69" s="37" t="s">
        <v>1558</v>
      </c>
      <c r="O69" s="39" t="s">
        <v>81</v>
      </c>
      <c r="P69" s="37">
        <v>0</v>
      </c>
      <c r="Q69" s="37">
        <v>0</v>
      </c>
      <c r="R69" s="37" t="s">
        <v>81</v>
      </c>
      <c r="S69" s="37"/>
      <c r="T69" s="42" t="s">
        <v>81</v>
      </c>
      <c r="U69" s="42" t="s">
        <v>83</v>
      </c>
      <c r="V69" s="103"/>
    </row>
    <row r="70" spans="1:22" x14ac:dyDescent="0.3">
      <c r="A70" s="26" t="str">
        <f t="shared" si="14"/>
        <v>NiN-3.0-T-A-LV-FL-0-H009-0</v>
      </c>
      <c r="B70" s="27" t="str">
        <f t="shared" si="15"/>
        <v>FL-H09</v>
      </c>
      <c r="C70" s="8" t="s">
        <v>7</v>
      </c>
      <c r="D70" s="9" t="s">
        <v>14</v>
      </c>
      <c r="E70" s="8" t="s">
        <v>31</v>
      </c>
      <c r="F70" s="35" t="s">
        <v>8</v>
      </c>
      <c r="G70" s="35" t="s">
        <v>109</v>
      </c>
      <c r="H70" s="35" t="s">
        <v>1467</v>
      </c>
      <c r="I70" s="35">
        <v>0</v>
      </c>
      <c r="J70" s="37" t="s">
        <v>170</v>
      </c>
      <c r="K70" s="37" t="s">
        <v>1556</v>
      </c>
      <c r="L70" s="37">
        <v>0</v>
      </c>
      <c r="M70" s="38" t="s">
        <v>337</v>
      </c>
      <c r="N70" s="37" t="s">
        <v>917</v>
      </c>
      <c r="O70" s="39" t="s">
        <v>81</v>
      </c>
      <c r="P70" s="37">
        <v>0</v>
      </c>
      <c r="Q70" s="37">
        <v>0</v>
      </c>
      <c r="R70" s="37" t="s">
        <v>81</v>
      </c>
      <c r="S70" s="37"/>
      <c r="T70" s="42" t="s">
        <v>81</v>
      </c>
      <c r="U70" s="42" t="s">
        <v>83</v>
      </c>
      <c r="V70" s="103"/>
    </row>
    <row r="71" spans="1:22" x14ac:dyDescent="0.3">
      <c r="A71" s="26" t="str">
        <f t="shared" si="14"/>
        <v>NiN-3.0-T-A-LV-FL-0-H010-0</v>
      </c>
      <c r="B71" s="27" t="str">
        <f t="shared" si="15"/>
        <v>FL-H10</v>
      </c>
      <c r="C71" s="8" t="s">
        <v>7</v>
      </c>
      <c r="D71" s="9" t="s">
        <v>14</v>
      </c>
      <c r="E71" s="8" t="s">
        <v>31</v>
      </c>
      <c r="F71" s="35" t="s">
        <v>8</v>
      </c>
      <c r="G71" s="35" t="s">
        <v>109</v>
      </c>
      <c r="H71" s="35" t="s">
        <v>1467</v>
      </c>
      <c r="I71" s="35">
        <v>0</v>
      </c>
      <c r="J71" s="37" t="s">
        <v>170</v>
      </c>
      <c r="K71" s="37" t="s">
        <v>1556</v>
      </c>
      <c r="L71" s="37">
        <v>0</v>
      </c>
      <c r="M71" s="38" t="s">
        <v>338</v>
      </c>
      <c r="N71" s="37" t="s">
        <v>1579</v>
      </c>
      <c r="O71" s="39" t="s">
        <v>81</v>
      </c>
      <c r="P71" s="37">
        <v>0</v>
      </c>
      <c r="Q71" s="37">
        <v>0</v>
      </c>
      <c r="R71" s="37" t="s">
        <v>81</v>
      </c>
      <c r="S71" s="37"/>
      <c r="T71" s="42" t="s">
        <v>81</v>
      </c>
      <c r="U71" s="42" t="s">
        <v>83</v>
      </c>
      <c r="V71" s="103"/>
    </row>
    <row r="72" spans="1:22" x14ac:dyDescent="0.3">
      <c r="A72" s="26" t="str">
        <f t="shared" si="14"/>
        <v>NiN-3.0-T-A-LV-FL-0-H011-0</v>
      </c>
      <c r="B72" s="27" t="str">
        <f t="shared" si="15"/>
        <v>FL-H11</v>
      </c>
      <c r="C72" s="8" t="s">
        <v>7</v>
      </c>
      <c r="D72" s="9" t="s">
        <v>14</v>
      </c>
      <c r="E72" s="8" t="s">
        <v>31</v>
      </c>
      <c r="F72" s="35" t="s">
        <v>8</v>
      </c>
      <c r="G72" s="35" t="s">
        <v>109</v>
      </c>
      <c r="H72" s="35" t="s">
        <v>1467</v>
      </c>
      <c r="I72" s="35">
        <v>0</v>
      </c>
      <c r="J72" s="37" t="s">
        <v>170</v>
      </c>
      <c r="K72" s="37" t="s">
        <v>1556</v>
      </c>
      <c r="L72" s="37">
        <v>0</v>
      </c>
      <c r="M72" s="38">
        <v>11</v>
      </c>
      <c r="N72" s="37" t="s">
        <v>1577</v>
      </c>
      <c r="O72" s="39" t="s">
        <v>81</v>
      </c>
      <c r="P72" s="37">
        <v>0</v>
      </c>
      <c r="Q72" s="37">
        <v>0</v>
      </c>
      <c r="R72" s="37" t="s">
        <v>81</v>
      </c>
      <c r="S72" s="37"/>
      <c r="T72" s="42" t="s">
        <v>81</v>
      </c>
      <c r="U72" s="42" t="s">
        <v>83</v>
      </c>
      <c r="V72" s="103"/>
    </row>
    <row r="73" spans="1:22" customFormat="1" x14ac:dyDescent="0.3">
      <c r="A73" s="26" t="str">
        <f t="shared" si="14"/>
        <v>NiN-3.0-T-A-LV-FL-0-H012-0</v>
      </c>
      <c r="B73" s="27" t="str">
        <f t="shared" si="15"/>
        <v>FL-H12</v>
      </c>
      <c r="C73" s="8" t="s">
        <v>7</v>
      </c>
      <c r="D73" s="9" t="s">
        <v>14</v>
      </c>
      <c r="E73" s="8" t="s">
        <v>31</v>
      </c>
      <c r="F73" s="35" t="s">
        <v>8</v>
      </c>
      <c r="G73" s="35" t="s">
        <v>109</v>
      </c>
      <c r="H73" s="35" t="s">
        <v>1467</v>
      </c>
      <c r="I73" s="35">
        <v>0</v>
      </c>
      <c r="J73" s="37" t="s">
        <v>170</v>
      </c>
      <c r="K73" s="37" t="s">
        <v>1556</v>
      </c>
      <c r="L73" s="37">
        <v>0</v>
      </c>
      <c r="M73" s="38">
        <v>12</v>
      </c>
      <c r="N73" s="37" t="s">
        <v>1560</v>
      </c>
      <c r="O73" s="39" t="s">
        <v>81</v>
      </c>
      <c r="P73" s="37">
        <v>0</v>
      </c>
      <c r="Q73" s="37">
        <v>0</v>
      </c>
      <c r="R73" s="37" t="s">
        <v>81</v>
      </c>
      <c r="S73" s="37"/>
      <c r="T73" s="42" t="s">
        <v>1666</v>
      </c>
      <c r="U73" s="42" t="s">
        <v>16</v>
      </c>
    </row>
    <row r="74" spans="1:22" customFormat="1" x14ac:dyDescent="0.3">
      <c r="A74" s="26" t="str">
        <f t="shared" si="14"/>
        <v>NiN-3.0-T-A-LV-FL-0-H013-0</v>
      </c>
      <c r="B74" s="27" t="str">
        <f t="shared" si="15"/>
        <v>FL-H13</v>
      </c>
      <c r="C74" s="8" t="s">
        <v>7</v>
      </c>
      <c r="D74" s="9" t="s">
        <v>14</v>
      </c>
      <c r="E74" s="8" t="s">
        <v>31</v>
      </c>
      <c r="F74" s="35" t="s">
        <v>8</v>
      </c>
      <c r="G74" s="35" t="s">
        <v>109</v>
      </c>
      <c r="H74" s="35" t="s">
        <v>1467</v>
      </c>
      <c r="I74" s="35">
        <v>0</v>
      </c>
      <c r="J74" s="37" t="s">
        <v>170</v>
      </c>
      <c r="K74" s="37" t="s">
        <v>1556</v>
      </c>
      <c r="L74" s="37">
        <v>0</v>
      </c>
      <c r="M74" s="38">
        <v>13</v>
      </c>
      <c r="N74" s="37" t="s">
        <v>1584</v>
      </c>
      <c r="O74" s="39" t="s">
        <v>81</v>
      </c>
      <c r="P74" s="37">
        <v>0</v>
      </c>
      <c r="Q74" s="37">
        <v>0</v>
      </c>
      <c r="R74" s="37" t="s">
        <v>81</v>
      </c>
      <c r="S74" s="37"/>
      <c r="T74" s="42" t="s">
        <v>81</v>
      </c>
      <c r="U74" s="42" t="s">
        <v>83</v>
      </c>
    </row>
    <row r="75" spans="1:22" customFormat="1" x14ac:dyDescent="0.3">
      <c r="A75" s="26" t="str">
        <f t="shared" si="14"/>
        <v>NiN-3.0-T-A-LV-FL-0-H014-0</v>
      </c>
      <c r="B75" s="27" t="str">
        <f t="shared" si="15"/>
        <v>FL-H14</v>
      </c>
      <c r="C75" s="8" t="s">
        <v>7</v>
      </c>
      <c r="D75" s="9" t="s">
        <v>14</v>
      </c>
      <c r="E75" s="8" t="s">
        <v>31</v>
      </c>
      <c r="F75" s="35" t="s">
        <v>8</v>
      </c>
      <c r="G75" s="35" t="s">
        <v>109</v>
      </c>
      <c r="H75" s="35" t="s">
        <v>1467</v>
      </c>
      <c r="I75" s="35">
        <v>0</v>
      </c>
      <c r="J75" s="37" t="s">
        <v>170</v>
      </c>
      <c r="K75" s="37" t="s">
        <v>1556</v>
      </c>
      <c r="L75" s="37">
        <v>0</v>
      </c>
      <c r="M75" s="38">
        <v>14</v>
      </c>
      <c r="N75" s="37" t="s">
        <v>1573</v>
      </c>
      <c r="O75" s="39" t="s">
        <v>81</v>
      </c>
      <c r="P75" s="37">
        <v>0</v>
      </c>
      <c r="Q75" s="37">
        <v>0</v>
      </c>
      <c r="R75" s="37" t="s">
        <v>81</v>
      </c>
      <c r="S75" s="37"/>
      <c r="T75" s="42" t="s">
        <v>1667</v>
      </c>
      <c r="U75" s="42" t="s">
        <v>16</v>
      </c>
    </row>
    <row r="76" spans="1:22" customFormat="1" x14ac:dyDescent="0.3">
      <c r="A76" s="26" t="str">
        <f t="shared" si="14"/>
        <v>NiN-3.0-T-A-LV-FL-0-H015-0</v>
      </c>
      <c r="B76" s="27" t="str">
        <f t="shared" si="15"/>
        <v>FL-H15</v>
      </c>
      <c r="C76" s="8" t="s">
        <v>7</v>
      </c>
      <c r="D76" s="9" t="s">
        <v>14</v>
      </c>
      <c r="E76" s="8" t="s">
        <v>31</v>
      </c>
      <c r="F76" s="35" t="s">
        <v>8</v>
      </c>
      <c r="G76" s="35" t="s">
        <v>109</v>
      </c>
      <c r="H76" s="35" t="s">
        <v>1467</v>
      </c>
      <c r="I76" s="35">
        <v>0</v>
      </c>
      <c r="J76" s="37" t="s">
        <v>170</v>
      </c>
      <c r="K76" s="37" t="s">
        <v>1556</v>
      </c>
      <c r="L76" s="37">
        <v>0</v>
      </c>
      <c r="M76" s="38">
        <v>15</v>
      </c>
      <c r="N76" s="37" t="s">
        <v>1583</v>
      </c>
      <c r="O76" s="39" t="s">
        <v>81</v>
      </c>
      <c r="P76" s="37">
        <v>0</v>
      </c>
      <c r="Q76" s="37">
        <v>0</v>
      </c>
      <c r="R76" s="37" t="s">
        <v>81</v>
      </c>
      <c r="S76" s="37"/>
      <c r="T76" s="42" t="s">
        <v>1668</v>
      </c>
      <c r="U76" s="42" t="s">
        <v>16</v>
      </c>
    </row>
    <row r="77" spans="1:22" customFormat="1" x14ac:dyDescent="0.3">
      <c r="A77" s="26" t="str">
        <f t="shared" si="14"/>
        <v>NiN-3.0-T-A-LV-FL-0-H016-0</v>
      </c>
      <c r="B77" s="27" t="str">
        <f t="shared" si="15"/>
        <v>FL-H16</v>
      </c>
      <c r="C77" s="8" t="s">
        <v>7</v>
      </c>
      <c r="D77" s="9" t="s">
        <v>14</v>
      </c>
      <c r="E77" s="8" t="s">
        <v>31</v>
      </c>
      <c r="F77" s="35" t="s">
        <v>8</v>
      </c>
      <c r="G77" s="35" t="s">
        <v>109</v>
      </c>
      <c r="H77" s="35" t="s">
        <v>1467</v>
      </c>
      <c r="I77" s="35">
        <v>0</v>
      </c>
      <c r="J77" s="37" t="s">
        <v>170</v>
      </c>
      <c r="K77" s="37" t="s">
        <v>1556</v>
      </c>
      <c r="L77" s="37">
        <v>0</v>
      </c>
      <c r="M77" s="38">
        <v>16</v>
      </c>
      <c r="N77" s="37" t="s">
        <v>1582</v>
      </c>
      <c r="O77" s="39" t="s">
        <v>81</v>
      </c>
      <c r="P77" s="37">
        <v>0</v>
      </c>
      <c r="Q77" s="37">
        <v>0</v>
      </c>
      <c r="R77" s="37" t="s">
        <v>81</v>
      </c>
      <c r="S77" s="37"/>
      <c r="T77" s="42" t="s">
        <v>1669</v>
      </c>
      <c r="U77" s="42" t="s">
        <v>16</v>
      </c>
    </row>
    <row r="78" spans="1:22" customFormat="1" x14ac:dyDescent="0.3">
      <c r="A78" s="26" t="str">
        <f t="shared" si="14"/>
        <v>NiN-3.0-T-A-LV-FL-0-H017-0</v>
      </c>
      <c r="B78" s="27" t="str">
        <f t="shared" si="15"/>
        <v>FL-H17</v>
      </c>
      <c r="C78" s="8" t="s">
        <v>7</v>
      </c>
      <c r="D78" s="9" t="s">
        <v>14</v>
      </c>
      <c r="E78" s="8" t="s">
        <v>31</v>
      </c>
      <c r="F78" s="35" t="s">
        <v>8</v>
      </c>
      <c r="G78" s="35" t="s">
        <v>109</v>
      </c>
      <c r="H78" s="35" t="s">
        <v>1467</v>
      </c>
      <c r="I78" s="35">
        <v>0</v>
      </c>
      <c r="J78" s="37" t="s">
        <v>170</v>
      </c>
      <c r="K78" s="37" t="s">
        <v>1556</v>
      </c>
      <c r="L78" s="37">
        <v>0</v>
      </c>
      <c r="M78" s="38">
        <v>17</v>
      </c>
      <c r="N78" s="37" t="s">
        <v>1586</v>
      </c>
      <c r="O78" s="39" t="s">
        <v>81</v>
      </c>
      <c r="P78" s="37">
        <v>0</v>
      </c>
      <c r="Q78" s="37">
        <v>0</v>
      </c>
      <c r="R78" s="37" t="s">
        <v>81</v>
      </c>
      <c r="S78" s="37"/>
      <c r="T78" s="42" t="s">
        <v>1670</v>
      </c>
      <c r="U78" s="42" t="s">
        <v>16</v>
      </c>
    </row>
    <row r="79" spans="1:22" customFormat="1" x14ac:dyDescent="0.3">
      <c r="A79" s="26" t="str">
        <f t="shared" si="14"/>
        <v>NiN-3.0-T-A-LV-FL-0-H018-0</v>
      </c>
      <c r="B79" s="27" t="str">
        <f t="shared" si="15"/>
        <v>FL-H18</v>
      </c>
      <c r="C79" s="8" t="s">
        <v>7</v>
      </c>
      <c r="D79" s="9" t="s">
        <v>14</v>
      </c>
      <c r="E79" s="8" t="s">
        <v>31</v>
      </c>
      <c r="F79" s="35" t="s">
        <v>8</v>
      </c>
      <c r="G79" s="35" t="s">
        <v>109</v>
      </c>
      <c r="H79" s="35" t="s">
        <v>1467</v>
      </c>
      <c r="I79" s="35">
        <v>0</v>
      </c>
      <c r="J79" s="37" t="s">
        <v>170</v>
      </c>
      <c r="K79" s="37" t="s">
        <v>1556</v>
      </c>
      <c r="L79" s="37">
        <v>0</v>
      </c>
      <c r="M79" s="38">
        <v>18</v>
      </c>
      <c r="N79" s="37" t="s">
        <v>1569</v>
      </c>
      <c r="O79" s="39" t="s">
        <v>81</v>
      </c>
      <c r="P79" s="37">
        <v>0</v>
      </c>
      <c r="Q79" s="37">
        <v>0</v>
      </c>
      <c r="R79" s="37" t="s">
        <v>81</v>
      </c>
      <c r="S79" s="37"/>
      <c r="T79" s="42" t="s">
        <v>81</v>
      </c>
      <c r="U79" s="42" t="s">
        <v>83</v>
      </c>
    </row>
    <row r="80" spans="1:22" customFormat="1" x14ac:dyDescent="0.3">
      <c r="A80" s="26" t="str">
        <f t="shared" si="14"/>
        <v>NiN-3.0-T-A-LV-FL-0-H019-0</v>
      </c>
      <c r="B80" s="27" t="str">
        <f t="shared" si="15"/>
        <v>FL-H19</v>
      </c>
      <c r="C80" s="8" t="s">
        <v>7</v>
      </c>
      <c r="D80" s="9" t="s">
        <v>14</v>
      </c>
      <c r="E80" s="8" t="s">
        <v>31</v>
      </c>
      <c r="F80" s="35" t="s">
        <v>8</v>
      </c>
      <c r="G80" s="35" t="s">
        <v>109</v>
      </c>
      <c r="H80" s="35" t="s">
        <v>1467</v>
      </c>
      <c r="I80" s="35">
        <v>0</v>
      </c>
      <c r="J80" s="37" t="s">
        <v>170</v>
      </c>
      <c r="K80" s="37" t="s">
        <v>1556</v>
      </c>
      <c r="L80" s="37">
        <v>0</v>
      </c>
      <c r="M80" s="38">
        <v>19</v>
      </c>
      <c r="N80" s="37" t="s">
        <v>1568</v>
      </c>
      <c r="O80" s="39" t="s">
        <v>81</v>
      </c>
      <c r="P80" s="37">
        <v>0</v>
      </c>
      <c r="Q80" s="37">
        <v>0</v>
      </c>
      <c r="R80" s="37" t="s">
        <v>81</v>
      </c>
      <c r="S80" s="37"/>
      <c r="T80" s="42" t="s">
        <v>81</v>
      </c>
      <c r="U80" s="42" t="s">
        <v>83</v>
      </c>
    </row>
    <row r="81" spans="1:22" customFormat="1" x14ac:dyDescent="0.3">
      <c r="A81" s="26" t="str">
        <f t="shared" si="14"/>
        <v>NiN-3.0-T-A-LV-FL-0-H020-0</v>
      </c>
      <c r="B81" s="27" t="str">
        <f t="shared" si="15"/>
        <v>FL-H20</v>
      </c>
      <c r="C81" s="8" t="s">
        <v>7</v>
      </c>
      <c r="D81" s="9" t="s">
        <v>14</v>
      </c>
      <c r="E81" s="8" t="s">
        <v>31</v>
      </c>
      <c r="F81" s="35" t="s">
        <v>8</v>
      </c>
      <c r="G81" s="35" t="s">
        <v>109</v>
      </c>
      <c r="H81" s="35" t="s">
        <v>1467</v>
      </c>
      <c r="I81" s="35">
        <v>0</v>
      </c>
      <c r="J81" s="37" t="s">
        <v>170</v>
      </c>
      <c r="K81" s="37" t="s">
        <v>1556</v>
      </c>
      <c r="L81" s="37">
        <v>0</v>
      </c>
      <c r="M81" s="38">
        <v>20</v>
      </c>
      <c r="N81" s="37" t="s">
        <v>1565</v>
      </c>
      <c r="O81" s="39" t="s">
        <v>81</v>
      </c>
      <c r="P81" s="37">
        <v>0</v>
      </c>
      <c r="Q81" s="37">
        <v>0</v>
      </c>
      <c r="R81" s="37" t="s">
        <v>81</v>
      </c>
      <c r="S81" s="37"/>
      <c r="T81" s="42" t="s">
        <v>1664</v>
      </c>
      <c r="U81" s="42" t="s">
        <v>237</v>
      </c>
    </row>
    <row r="82" spans="1:22" customFormat="1" x14ac:dyDescent="0.3">
      <c r="A82" s="26" t="str">
        <f t="shared" si="14"/>
        <v>NiN-3.0-T-A-LV-FL-0-H021-0</v>
      </c>
      <c r="B82" s="27" t="str">
        <f t="shared" si="15"/>
        <v>FL-H21</v>
      </c>
      <c r="C82" s="8" t="s">
        <v>7</v>
      </c>
      <c r="D82" s="9" t="s">
        <v>14</v>
      </c>
      <c r="E82" s="8" t="s">
        <v>31</v>
      </c>
      <c r="F82" s="35" t="s">
        <v>8</v>
      </c>
      <c r="G82" s="35" t="s">
        <v>109</v>
      </c>
      <c r="H82" s="35" t="s">
        <v>1467</v>
      </c>
      <c r="I82" s="35">
        <v>0</v>
      </c>
      <c r="J82" s="37" t="s">
        <v>170</v>
      </c>
      <c r="K82" s="37" t="s">
        <v>1556</v>
      </c>
      <c r="L82" s="37">
        <v>0</v>
      </c>
      <c r="M82" s="38">
        <v>21</v>
      </c>
      <c r="N82" s="37" t="s">
        <v>1570</v>
      </c>
      <c r="O82" s="39" t="s">
        <v>81</v>
      </c>
      <c r="P82" s="37">
        <v>0</v>
      </c>
      <c r="Q82" s="37">
        <v>0</v>
      </c>
      <c r="R82" s="37" t="s">
        <v>81</v>
      </c>
      <c r="S82" s="37"/>
      <c r="T82" s="42" t="s">
        <v>81</v>
      </c>
      <c r="U82" s="42" t="s">
        <v>83</v>
      </c>
    </row>
    <row r="83" spans="1:22" customFormat="1" x14ac:dyDescent="0.3">
      <c r="A83" s="26" t="str">
        <f t="shared" si="14"/>
        <v>NiN-3.0-T-A-LV-FL-0-H022-0</v>
      </c>
      <c r="B83" s="27" t="str">
        <f t="shared" si="15"/>
        <v>FL-H22</v>
      </c>
      <c r="C83" s="8" t="s">
        <v>7</v>
      </c>
      <c r="D83" s="9" t="s">
        <v>14</v>
      </c>
      <c r="E83" s="8" t="s">
        <v>31</v>
      </c>
      <c r="F83" s="35" t="s">
        <v>8</v>
      </c>
      <c r="G83" s="35" t="s">
        <v>109</v>
      </c>
      <c r="H83" s="35" t="s">
        <v>1467</v>
      </c>
      <c r="I83" s="35">
        <v>0</v>
      </c>
      <c r="J83" s="37" t="s">
        <v>170</v>
      </c>
      <c r="K83" s="37" t="s">
        <v>1556</v>
      </c>
      <c r="L83" s="37">
        <v>0</v>
      </c>
      <c r="M83" s="38">
        <v>22</v>
      </c>
      <c r="N83" s="37" t="s">
        <v>1585</v>
      </c>
      <c r="O83" s="39" t="s">
        <v>81</v>
      </c>
      <c r="P83" s="37">
        <v>0</v>
      </c>
      <c r="Q83" s="37">
        <v>0</v>
      </c>
      <c r="R83" s="37" t="s">
        <v>81</v>
      </c>
      <c r="S83" s="37"/>
      <c r="T83" s="42" t="s">
        <v>1671</v>
      </c>
      <c r="U83" s="42" t="s">
        <v>16</v>
      </c>
    </row>
    <row r="84" spans="1:22" customFormat="1" x14ac:dyDescent="0.3">
      <c r="A84" s="26" t="str">
        <f t="shared" si="14"/>
        <v>NiN-3.0-T-A-LV-FL-0-H023-0</v>
      </c>
      <c r="B84" s="27" t="str">
        <f t="shared" si="15"/>
        <v>FL-H23</v>
      </c>
      <c r="C84" s="8" t="s">
        <v>7</v>
      </c>
      <c r="D84" s="9" t="s">
        <v>14</v>
      </c>
      <c r="E84" s="8" t="s">
        <v>31</v>
      </c>
      <c r="F84" s="35" t="s">
        <v>8</v>
      </c>
      <c r="G84" s="35" t="s">
        <v>109</v>
      </c>
      <c r="H84" s="35" t="s">
        <v>1467</v>
      </c>
      <c r="I84" s="35">
        <v>0</v>
      </c>
      <c r="J84" s="37" t="s">
        <v>170</v>
      </c>
      <c r="K84" s="37" t="s">
        <v>1556</v>
      </c>
      <c r="L84" s="37">
        <v>0</v>
      </c>
      <c r="M84" s="38">
        <v>23</v>
      </c>
      <c r="N84" s="37" t="s">
        <v>1572</v>
      </c>
      <c r="O84" s="39" t="s">
        <v>81</v>
      </c>
      <c r="P84" s="37">
        <v>0</v>
      </c>
      <c r="Q84" s="37">
        <v>0</v>
      </c>
      <c r="R84" s="37" t="s">
        <v>81</v>
      </c>
      <c r="S84" s="37"/>
      <c r="T84" s="42" t="s">
        <v>1663</v>
      </c>
      <c r="U84" s="42" t="s">
        <v>237</v>
      </c>
    </row>
    <row r="85" spans="1:22" customFormat="1" x14ac:dyDescent="0.3">
      <c r="A85" s="26" t="str">
        <f t="shared" si="14"/>
        <v>NiN-3.0-T-A-LV-FL-0-H024-0</v>
      </c>
      <c r="B85" s="27" t="str">
        <f t="shared" si="15"/>
        <v>FL-H24</v>
      </c>
      <c r="C85" s="8" t="s">
        <v>7</v>
      </c>
      <c r="D85" s="9" t="s">
        <v>14</v>
      </c>
      <c r="E85" s="8" t="s">
        <v>31</v>
      </c>
      <c r="F85" s="35" t="s">
        <v>8</v>
      </c>
      <c r="G85" s="35" t="s">
        <v>109</v>
      </c>
      <c r="H85" s="35" t="s">
        <v>1467</v>
      </c>
      <c r="I85" s="35">
        <v>0</v>
      </c>
      <c r="J85" s="37" t="s">
        <v>170</v>
      </c>
      <c r="K85" s="37" t="s">
        <v>1556</v>
      </c>
      <c r="L85" s="37">
        <v>0</v>
      </c>
      <c r="M85" s="38">
        <v>24</v>
      </c>
      <c r="N85" s="37" t="s">
        <v>1575</v>
      </c>
      <c r="O85" s="39" t="s">
        <v>81</v>
      </c>
      <c r="P85" s="37">
        <v>0</v>
      </c>
      <c r="Q85" s="37">
        <v>0</v>
      </c>
      <c r="R85" s="37" t="s">
        <v>81</v>
      </c>
      <c r="S85" s="37"/>
      <c r="T85" s="42" t="s">
        <v>1672</v>
      </c>
      <c r="U85" s="42" t="s">
        <v>16</v>
      </c>
    </row>
    <row r="86" spans="1:22" customFormat="1" x14ac:dyDescent="0.3">
      <c r="A86" s="26" t="str">
        <f t="shared" si="14"/>
        <v>NiN-3.0-T-A-LV-FL-0-H025-0</v>
      </c>
      <c r="B86" s="27" t="str">
        <f t="shared" si="15"/>
        <v>FL-H25</v>
      </c>
      <c r="C86" s="8" t="s">
        <v>7</v>
      </c>
      <c r="D86" s="9" t="s">
        <v>14</v>
      </c>
      <c r="E86" s="8" t="s">
        <v>31</v>
      </c>
      <c r="F86" s="35" t="s">
        <v>8</v>
      </c>
      <c r="G86" s="35" t="s">
        <v>109</v>
      </c>
      <c r="H86" s="35" t="s">
        <v>1467</v>
      </c>
      <c r="I86" s="35">
        <v>0</v>
      </c>
      <c r="J86" s="37" t="s">
        <v>170</v>
      </c>
      <c r="K86" s="37" t="s">
        <v>1556</v>
      </c>
      <c r="L86" s="37">
        <v>0</v>
      </c>
      <c r="M86" s="38">
        <v>25</v>
      </c>
      <c r="N86" s="37" t="s">
        <v>1581</v>
      </c>
      <c r="O86" s="39" t="s">
        <v>81</v>
      </c>
      <c r="P86" s="37">
        <v>0</v>
      </c>
      <c r="Q86" s="37">
        <v>0</v>
      </c>
      <c r="R86" s="37" t="s">
        <v>81</v>
      </c>
      <c r="S86" s="37"/>
      <c r="T86" s="42" t="s">
        <v>1673</v>
      </c>
      <c r="U86" s="42" t="s">
        <v>16</v>
      </c>
    </row>
    <row r="87" spans="1:22" customFormat="1" x14ac:dyDescent="0.3">
      <c r="A87" s="26" t="str">
        <f t="shared" si="14"/>
        <v>NiN-3.0-T-A-LV-FL-0-H026-0</v>
      </c>
      <c r="B87" s="27" t="str">
        <f t="shared" si="15"/>
        <v>FL-H26</v>
      </c>
      <c r="C87" s="8" t="s">
        <v>7</v>
      </c>
      <c r="D87" s="9" t="s">
        <v>14</v>
      </c>
      <c r="E87" s="8" t="s">
        <v>31</v>
      </c>
      <c r="F87" s="35" t="s">
        <v>8</v>
      </c>
      <c r="G87" s="35" t="s">
        <v>109</v>
      </c>
      <c r="H87" s="35" t="s">
        <v>1467</v>
      </c>
      <c r="I87" s="35">
        <v>0</v>
      </c>
      <c r="J87" s="37" t="s">
        <v>170</v>
      </c>
      <c r="K87" s="37" t="s">
        <v>1556</v>
      </c>
      <c r="L87" s="37">
        <v>0</v>
      </c>
      <c r="M87" s="38">
        <v>26</v>
      </c>
      <c r="N87" s="37" t="s">
        <v>1576</v>
      </c>
      <c r="O87" s="39" t="s">
        <v>81</v>
      </c>
      <c r="P87" s="37">
        <v>0</v>
      </c>
      <c r="Q87" s="37">
        <v>0</v>
      </c>
      <c r="R87" s="37" t="s">
        <v>81</v>
      </c>
      <c r="S87" s="37"/>
      <c r="T87" s="42" t="s">
        <v>81</v>
      </c>
      <c r="U87" s="42" t="s">
        <v>83</v>
      </c>
    </row>
    <row r="88" spans="1:22" customFormat="1" x14ac:dyDescent="0.3">
      <c r="A88" s="26" t="str">
        <f t="shared" si="14"/>
        <v>NiN-3.0-T-A-LV-FL-0-H027-0</v>
      </c>
      <c r="B88" s="27" t="str">
        <f t="shared" si="15"/>
        <v>FL-H27</v>
      </c>
      <c r="C88" s="8" t="s">
        <v>7</v>
      </c>
      <c r="D88" s="9" t="s">
        <v>14</v>
      </c>
      <c r="E88" s="8" t="s">
        <v>31</v>
      </c>
      <c r="F88" s="35" t="s">
        <v>8</v>
      </c>
      <c r="G88" s="35" t="s">
        <v>109</v>
      </c>
      <c r="H88" s="35" t="s">
        <v>1467</v>
      </c>
      <c r="I88" s="35">
        <v>0</v>
      </c>
      <c r="J88" s="37" t="s">
        <v>170</v>
      </c>
      <c r="K88" s="37" t="s">
        <v>1556</v>
      </c>
      <c r="L88" s="37">
        <v>0</v>
      </c>
      <c r="M88" s="38">
        <v>27</v>
      </c>
      <c r="N88" s="37" t="s">
        <v>1561</v>
      </c>
      <c r="O88" s="39" t="s">
        <v>81</v>
      </c>
      <c r="P88" s="37">
        <v>0</v>
      </c>
      <c r="Q88" s="37">
        <v>0</v>
      </c>
      <c r="R88" s="37" t="s">
        <v>81</v>
      </c>
      <c r="S88" s="37"/>
      <c r="T88" s="42" t="s">
        <v>1674</v>
      </c>
      <c r="U88" s="42" t="s">
        <v>16</v>
      </c>
    </row>
    <row r="89" spans="1:22" customFormat="1" x14ac:dyDescent="0.3">
      <c r="A89" s="26" t="str">
        <f t="shared" si="14"/>
        <v>NiN-3.0-T-A-LV-FL-0-H028-0</v>
      </c>
      <c r="B89" s="27" t="str">
        <f t="shared" si="15"/>
        <v>FL-H28</v>
      </c>
      <c r="C89" s="8" t="s">
        <v>7</v>
      </c>
      <c r="D89" s="9" t="s">
        <v>14</v>
      </c>
      <c r="E89" s="8" t="s">
        <v>31</v>
      </c>
      <c r="F89" s="35" t="s">
        <v>8</v>
      </c>
      <c r="G89" s="35" t="s">
        <v>109</v>
      </c>
      <c r="H89" s="35" t="s">
        <v>1467</v>
      </c>
      <c r="I89" s="35">
        <v>0</v>
      </c>
      <c r="J89" s="37" t="s">
        <v>170</v>
      </c>
      <c r="K89" s="37" t="s">
        <v>1556</v>
      </c>
      <c r="L89" s="37">
        <v>0</v>
      </c>
      <c r="M89" s="38">
        <v>28</v>
      </c>
      <c r="N89" s="37" t="s">
        <v>1578</v>
      </c>
      <c r="O89" s="39" t="s">
        <v>81</v>
      </c>
      <c r="P89" s="37">
        <v>0</v>
      </c>
      <c r="Q89" s="37">
        <v>0</v>
      </c>
      <c r="R89" s="37" t="s">
        <v>81</v>
      </c>
      <c r="S89" s="37"/>
      <c r="T89" s="42" t="s">
        <v>81</v>
      </c>
      <c r="U89" s="42" t="s">
        <v>83</v>
      </c>
    </row>
    <row r="90" spans="1:22" customFormat="1" x14ac:dyDescent="0.3">
      <c r="A90" s="26" t="str">
        <f t="shared" si="14"/>
        <v>NiN-3.0-T-A-LV-FL-0-H029-0</v>
      </c>
      <c r="B90" s="27" t="str">
        <f t="shared" si="15"/>
        <v>FL-H29</v>
      </c>
      <c r="C90" s="8" t="s">
        <v>7</v>
      </c>
      <c r="D90" s="9" t="s">
        <v>14</v>
      </c>
      <c r="E90" s="8" t="s">
        <v>31</v>
      </c>
      <c r="F90" s="35" t="s">
        <v>8</v>
      </c>
      <c r="G90" s="35" t="s">
        <v>109</v>
      </c>
      <c r="H90" s="35" t="s">
        <v>1467</v>
      </c>
      <c r="I90" s="35">
        <v>0</v>
      </c>
      <c r="J90" s="37" t="s">
        <v>170</v>
      </c>
      <c r="K90" s="37" t="s">
        <v>1556</v>
      </c>
      <c r="L90" s="37">
        <v>0</v>
      </c>
      <c r="M90" s="38">
        <v>29</v>
      </c>
      <c r="N90" s="37" t="s">
        <v>1563</v>
      </c>
      <c r="O90" s="39" t="s">
        <v>81</v>
      </c>
      <c r="P90" s="37">
        <v>0</v>
      </c>
      <c r="Q90" s="37">
        <v>0</v>
      </c>
      <c r="R90" s="37" t="s">
        <v>81</v>
      </c>
      <c r="S90" s="37"/>
      <c r="T90" s="42" t="s">
        <v>1675</v>
      </c>
      <c r="U90" s="42" t="s">
        <v>16</v>
      </c>
    </row>
    <row r="91" spans="1:22" customFormat="1" x14ac:dyDescent="0.3">
      <c r="A91" s="26" t="str">
        <f t="shared" si="14"/>
        <v>NiN-3.0-T-A-LV-FL-0-H030-0</v>
      </c>
      <c r="B91" s="27" t="str">
        <f t="shared" si="15"/>
        <v>FL-H30</v>
      </c>
      <c r="C91" s="8" t="s">
        <v>7</v>
      </c>
      <c r="D91" s="9" t="s">
        <v>14</v>
      </c>
      <c r="E91" s="8" t="s">
        <v>31</v>
      </c>
      <c r="F91" s="35" t="s">
        <v>8</v>
      </c>
      <c r="G91" s="35" t="s">
        <v>109</v>
      </c>
      <c r="H91" s="35" t="s">
        <v>1467</v>
      </c>
      <c r="I91" s="35">
        <v>0</v>
      </c>
      <c r="J91" s="37" t="s">
        <v>170</v>
      </c>
      <c r="K91" s="37" t="s">
        <v>1556</v>
      </c>
      <c r="L91" s="37">
        <v>0</v>
      </c>
      <c r="M91" s="38">
        <v>30</v>
      </c>
      <c r="N91" s="37" t="s">
        <v>1571</v>
      </c>
      <c r="O91" s="39" t="s">
        <v>81</v>
      </c>
      <c r="P91" s="37">
        <v>0</v>
      </c>
      <c r="Q91" s="37">
        <v>0</v>
      </c>
      <c r="R91" s="37" t="s">
        <v>81</v>
      </c>
      <c r="S91" s="37"/>
      <c r="T91" s="42" t="s">
        <v>81</v>
      </c>
      <c r="U91" s="42" t="s">
        <v>83</v>
      </c>
    </row>
    <row r="92" spans="1:22" x14ac:dyDescent="0.3">
      <c r="A92" s="81" t="str">
        <f t="shared" si="14"/>
        <v>NiN-3.0-T-A-LV-FL-0-I00-0</v>
      </c>
      <c r="B92" s="80" t="str">
        <f>_xlfn.CONCAT(H92,"-",J92)</f>
        <v>FL-I</v>
      </c>
      <c r="C92" s="82" t="s">
        <v>7</v>
      </c>
      <c r="D92" s="83" t="s">
        <v>14</v>
      </c>
      <c r="E92" s="82" t="s">
        <v>31</v>
      </c>
      <c r="F92" s="84" t="s">
        <v>8</v>
      </c>
      <c r="G92" s="84" t="s">
        <v>109</v>
      </c>
      <c r="H92" s="84" t="s">
        <v>1467</v>
      </c>
      <c r="I92" s="84">
        <v>0</v>
      </c>
      <c r="J92" s="85" t="s">
        <v>173</v>
      </c>
      <c r="K92" s="85" t="s">
        <v>1473</v>
      </c>
      <c r="L92" s="85">
        <v>0</v>
      </c>
      <c r="M92" s="86">
        <v>0</v>
      </c>
      <c r="N92" s="87"/>
      <c r="O92" s="87" t="s">
        <v>81</v>
      </c>
      <c r="P92" s="85">
        <v>0</v>
      </c>
      <c r="Q92" s="86">
        <v>0</v>
      </c>
      <c r="R92" s="85" t="s">
        <v>81</v>
      </c>
      <c r="S92" s="85"/>
      <c r="T92" s="88"/>
      <c r="U92" s="88"/>
      <c r="V92" s="21"/>
    </row>
    <row r="93" spans="1:22" customFormat="1" x14ac:dyDescent="0.3">
      <c r="A93" s="26" t="str">
        <f t="shared" ref="A93:A105" si="16">_xlfn.CONCAT(C93,"-",D93,"-",E93,"-",F93,"-",G93,"-",H93,"-",I93,"-",J93,L93,M93,"-",Q93)</f>
        <v>NiN-3.0-T-A-LV-FL-0-I001-0</v>
      </c>
      <c r="B93" s="27" t="str">
        <f t="shared" ref="B93:B104" si="17">_xlfn.CONCAT(H93,"-",J93,M93)</f>
        <v>FL-I01</v>
      </c>
      <c r="C93" s="8" t="s">
        <v>7</v>
      </c>
      <c r="D93" s="9" t="s">
        <v>14</v>
      </c>
      <c r="E93" s="8" t="s">
        <v>31</v>
      </c>
      <c r="F93" s="35" t="s">
        <v>8</v>
      </c>
      <c r="G93" s="35" t="s">
        <v>109</v>
      </c>
      <c r="H93" s="35" t="s">
        <v>1467</v>
      </c>
      <c r="I93" s="35">
        <v>0</v>
      </c>
      <c r="J93" s="37" t="s">
        <v>173</v>
      </c>
      <c r="K93" s="37" t="s">
        <v>1473</v>
      </c>
      <c r="L93" s="37">
        <v>0</v>
      </c>
      <c r="M93" s="37" t="s">
        <v>38</v>
      </c>
      <c r="N93" s="37" t="s">
        <v>1476</v>
      </c>
      <c r="O93" s="39" t="s">
        <v>81</v>
      </c>
      <c r="P93" s="37">
        <v>0</v>
      </c>
      <c r="Q93" s="37">
        <v>0</v>
      </c>
      <c r="R93" s="37" t="s">
        <v>81</v>
      </c>
      <c r="S93" s="37"/>
      <c r="T93" s="42" t="s">
        <v>1676</v>
      </c>
      <c r="U93" s="42" t="s">
        <v>16</v>
      </c>
    </row>
    <row r="94" spans="1:22" customFormat="1" x14ac:dyDescent="0.3">
      <c r="A94" s="26" t="str">
        <f t="shared" si="16"/>
        <v>NiN-3.0-T-A-LV-FL-0-I002-0</v>
      </c>
      <c r="B94" s="27" t="str">
        <f t="shared" si="17"/>
        <v>FL-I02</v>
      </c>
      <c r="C94" s="8" t="s">
        <v>7</v>
      </c>
      <c r="D94" s="9" t="s">
        <v>14</v>
      </c>
      <c r="E94" s="8" t="s">
        <v>31</v>
      </c>
      <c r="F94" s="35" t="s">
        <v>8</v>
      </c>
      <c r="G94" s="35" t="s">
        <v>109</v>
      </c>
      <c r="H94" s="35" t="s">
        <v>1467</v>
      </c>
      <c r="I94" s="35">
        <v>0</v>
      </c>
      <c r="J94" s="37" t="s">
        <v>173</v>
      </c>
      <c r="K94" s="37" t="s">
        <v>1473</v>
      </c>
      <c r="L94" s="37">
        <v>0</v>
      </c>
      <c r="M94" s="38" t="s">
        <v>132</v>
      </c>
      <c r="N94" s="37" t="s">
        <v>1477</v>
      </c>
      <c r="O94" s="39" t="s">
        <v>81</v>
      </c>
      <c r="P94" s="37">
        <v>0</v>
      </c>
      <c r="Q94" s="37">
        <v>0</v>
      </c>
      <c r="R94" s="37" t="s">
        <v>81</v>
      </c>
      <c r="S94" s="37"/>
      <c r="T94" s="42" t="s">
        <v>1677</v>
      </c>
      <c r="U94" s="42" t="s">
        <v>16</v>
      </c>
    </row>
    <row r="95" spans="1:22" customFormat="1" x14ac:dyDescent="0.3">
      <c r="A95" s="26" t="str">
        <f t="shared" si="16"/>
        <v>NiN-3.0-T-A-LV-FL-0-I003-0</v>
      </c>
      <c r="B95" s="27" t="str">
        <f t="shared" si="17"/>
        <v>FL-I03</v>
      </c>
      <c r="C95" s="8" t="s">
        <v>7</v>
      </c>
      <c r="D95" s="9" t="s">
        <v>14</v>
      </c>
      <c r="E95" s="8" t="s">
        <v>31</v>
      </c>
      <c r="F95" s="35" t="s">
        <v>8</v>
      </c>
      <c r="G95" s="35" t="s">
        <v>109</v>
      </c>
      <c r="H95" s="35" t="s">
        <v>1467</v>
      </c>
      <c r="I95" s="35">
        <v>0</v>
      </c>
      <c r="J95" s="37" t="s">
        <v>173</v>
      </c>
      <c r="K95" s="37" t="s">
        <v>1473</v>
      </c>
      <c r="L95" s="37">
        <v>0</v>
      </c>
      <c r="M95" s="38" t="s">
        <v>111</v>
      </c>
      <c r="N95" s="37" t="s">
        <v>1481</v>
      </c>
      <c r="O95" s="39" t="s">
        <v>81</v>
      </c>
      <c r="P95" s="37">
        <v>0</v>
      </c>
      <c r="Q95" s="37">
        <v>0</v>
      </c>
      <c r="R95" s="37" t="s">
        <v>81</v>
      </c>
      <c r="S95" s="37"/>
      <c r="T95" s="42" t="s">
        <v>81</v>
      </c>
      <c r="U95" s="42" t="s">
        <v>83</v>
      </c>
    </row>
    <row r="96" spans="1:22" x14ac:dyDescent="0.3">
      <c r="A96" s="26" t="str">
        <f t="shared" si="16"/>
        <v>NiN-3.0-T-A-LV-FL-0-I004-0</v>
      </c>
      <c r="B96" s="27" t="str">
        <f t="shared" si="17"/>
        <v>FL-I04</v>
      </c>
      <c r="C96" s="8" t="s">
        <v>7</v>
      </c>
      <c r="D96" s="9" t="s">
        <v>14</v>
      </c>
      <c r="E96" s="8" t="s">
        <v>31</v>
      </c>
      <c r="F96" s="35" t="s">
        <v>8</v>
      </c>
      <c r="G96" s="35" t="s">
        <v>109</v>
      </c>
      <c r="H96" s="35" t="s">
        <v>1467</v>
      </c>
      <c r="I96" s="35">
        <v>0</v>
      </c>
      <c r="J96" s="37" t="s">
        <v>173</v>
      </c>
      <c r="K96" s="37" t="s">
        <v>1473</v>
      </c>
      <c r="L96" s="37">
        <v>0</v>
      </c>
      <c r="M96" s="38" t="s">
        <v>135</v>
      </c>
      <c r="N96" s="37" t="s">
        <v>1475</v>
      </c>
      <c r="O96" s="39" t="s">
        <v>81</v>
      </c>
      <c r="P96" s="37">
        <v>0</v>
      </c>
      <c r="Q96" s="37">
        <v>0</v>
      </c>
      <c r="R96" s="37" t="s">
        <v>81</v>
      </c>
      <c r="S96" s="37"/>
      <c r="T96" s="42" t="s">
        <v>81</v>
      </c>
      <c r="U96" s="42" t="s">
        <v>83</v>
      </c>
      <c r="V96" s="103"/>
    </row>
    <row r="97" spans="1:22" customFormat="1" x14ac:dyDescent="0.3">
      <c r="A97" s="26" t="str">
        <f t="shared" si="16"/>
        <v>NiN-3.0-T-A-LV-FL-0-I005-0</v>
      </c>
      <c r="B97" s="27" t="str">
        <f t="shared" si="17"/>
        <v>FL-I05</v>
      </c>
      <c r="C97" s="8" t="s">
        <v>7</v>
      </c>
      <c r="D97" s="9" t="s">
        <v>14</v>
      </c>
      <c r="E97" s="8" t="s">
        <v>31</v>
      </c>
      <c r="F97" s="35" t="s">
        <v>8</v>
      </c>
      <c r="G97" s="35" t="s">
        <v>109</v>
      </c>
      <c r="H97" s="35" t="s">
        <v>1467</v>
      </c>
      <c r="I97" s="35">
        <v>0</v>
      </c>
      <c r="J97" s="37" t="s">
        <v>173</v>
      </c>
      <c r="K97" s="37" t="s">
        <v>1473</v>
      </c>
      <c r="L97" s="37">
        <v>0</v>
      </c>
      <c r="M97" s="38" t="s">
        <v>136</v>
      </c>
      <c r="N97" s="37" t="s">
        <v>1484</v>
      </c>
      <c r="O97" s="39" t="s">
        <v>81</v>
      </c>
      <c r="P97" s="37">
        <v>0</v>
      </c>
      <c r="Q97" s="37">
        <v>0</v>
      </c>
      <c r="R97" s="37" t="s">
        <v>81</v>
      </c>
      <c r="S97" s="37"/>
      <c r="T97" s="42" t="s">
        <v>1678</v>
      </c>
      <c r="U97" s="42" t="s">
        <v>16</v>
      </c>
    </row>
    <row r="98" spans="1:22" customFormat="1" x14ac:dyDescent="0.3">
      <c r="A98" s="26" t="str">
        <f t="shared" si="16"/>
        <v>NiN-3.0-T-A-LV-FL-0-I006-0</v>
      </c>
      <c r="B98" s="27" t="str">
        <f t="shared" si="17"/>
        <v>FL-I06</v>
      </c>
      <c r="C98" s="8" t="s">
        <v>7</v>
      </c>
      <c r="D98" s="9" t="s">
        <v>14</v>
      </c>
      <c r="E98" s="8" t="s">
        <v>31</v>
      </c>
      <c r="F98" s="35" t="s">
        <v>8</v>
      </c>
      <c r="G98" s="35" t="s">
        <v>109</v>
      </c>
      <c r="H98" s="35" t="s">
        <v>1467</v>
      </c>
      <c r="I98" s="35">
        <v>0</v>
      </c>
      <c r="J98" s="37" t="s">
        <v>173</v>
      </c>
      <c r="K98" s="37" t="s">
        <v>1473</v>
      </c>
      <c r="L98" s="37">
        <v>0</v>
      </c>
      <c r="M98" s="38" t="s">
        <v>137</v>
      </c>
      <c r="N98" s="37" t="s">
        <v>1478</v>
      </c>
      <c r="O98" s="39" t="s">
        <v>81</v>
      </c>
      <c r="P98" s="37">
        <v>0</v>
      </c>
      <c r="Q98" s="37">
        <v>0</v>
      </c>
      <c r="R98" s="37" t="s">
        <v>81</v>
      </c>
      <c r="S98" s="37"/>
      <c r="T98" s="42" t="s">
        <v>1679</v>
      </c>
      <c r="U98" s="42" t="s">
        <v>16</v>
      </c>
    </row>
    <row r="99" spans="1:22" customFormat="1" x14ac:dyDescent="0.3">
      <c r="A99" s="26" t="str">
        <f t="shared" si="16"/>
        <v>NiN-3.0-T-A-LV-FL-0-I007-0</v>
      </c>
      <c r="B99" s="27" t="str">
        <f t="shared" si="17"/>
        <v>FL-I07</v>
      </c>
      <c r="C99" s="8" t="s">
        <v>7</v>
      </c>
      <c r="D99" s="9" t="s">
        <v>14</v>
      </c>
      <c r="E99" s="8" t="s">
        <v>31</v>
      </c>
      <c r="F99" s="35" t="s">
        <v>8</v>
      </c>
      <c r="G99" s="35" t="s">
        <v>109</v>
      </c>
      <c r="H99" s="35" t="s">
        <v>1467</v>
      </c>
      <c r="I99" s="35">
        <v>0</v>
      </c>
      <c r="J99" s="37" t="s">
        <v>173</v>
      </c>
      <c r="K99" s="37" t="s">
        <v>1473</v>
      </c>
      <c r="L99" s="37">
        <v>0</v>
      </c>
      <c r="M99" s="38" t="s">
        <v>116</v>
      </c>
      <c r="N99" s="37" t="s">
        <v>1483</v>
      </c>
      <c r="O99" s="39" t="s">
        <v>81</v>
      </c>
      <c r="P99" s="37">
        <v>0</v>
      </c>
      <c r="Q99" s="37">
        <v>0</v>
      </c>
      <c r="R99" s="37" t="s">
        <v>81</v>
      </c>
      <c r="S99" s="37"/>
      <c r="T99" s="42" t="s">
        <v>81</v>
      </c>
      <c r="U99" s="42" t="s">
        <v>83</v>
      </c>
    </row>
    <row r="100" spans="1:22" customFormat="1" x14ac:dyDescent="0.3">
      <c r="A100" s="26" t="str">
        <f t="shared" si="16"/>
        <v>NiN-3.0-T-A-LV-FL-0-I008-0</v>
      </c>
      <c r="B100" s="27" t="str">
        <f t="shared" si="17"/>
        <v>FL-I08</v>
      </c>
      <c r="C100" s="8" t="s">
        <v>7</v>
      </c>
      <c r="D100" s="9" t="s">
        <v>14</v>
      </c>
      <c r="E100" s="8" t="s">
        <v>31</v>
      </c>
      <c r="F100" s="35" t="s">
        <v>8</v>
      </c>
      <c r="G100" s="35" t="s">
        <v>109</v>
      </c>
      <c r="H100" s="35" t="s">
        <v>1467</v>
      </c>
      <c r="I100" s="35">
        <v>0</v>
      </c>
      <c r="J100" s="37" t="s">
        <v>173</v>
      </c>
      <c r="K100" s="37" t="s">
        <v>1473</v>
      </c>
      <c r="L100" s="37">
        <v>0</v>
      </c>
      <c r="M100" s="38" t="s">
        <v>175</v>
      </c>
      <c r="N100" s="37" t="s">
        <v>1474</v>
      </c>
      <c r="O100" s="39" t="s">
        <v>81</v>
      </c>
      <c r="P100" s="37">
        <v>0</v>
      </c>
      <c r="Q100" s="37">
        <v>0</v>
      </c>
      <c r="R100" s="37" t="s">
        <v>81</v>
      </c>
      <c r="S100" s="37"/>
      <c r="T100" s="42" t="s">
        <v>81</v>
      </c>
      <c r="U100" s="42" t="s">
        <v>83</v>
      </c>
    </row>
    <row r="101" spans="1:22" customFormat="1" x14ac:dyDescent="0.3">
      <c r="A101" s="26" t="str">
        <f t="shared" si="16"/>
        <v>NiN-3.0-T-A-LV-FL-0-I009-0</v>
      </c>
      <c r="B101" s="27" t="str">
        <f t="shared" si="17"/>
        <v>FL-I09</v>
      </c>
      <c r="C101" s="8" t="s">
        <v>7</v>
      </c>
      <c r="D101" s="9" t="s">
        <v>14</v>
      </c>
      <c r="E101" s="8" t="s">
        <v>31</v>
      </c>
      <c r="F101" s="35" t="s">
        <v>8</v>
      </c>
      <c r="G101" s="35" t="s">
        <v>109</v>
      </c>
      <c r="H101" s="35" t="s">
        <v>1467</v>
      </c>
      <c r="I101" s="35">
        <v>0</v>
      </c>
      <c r="J101" s="37" t="s">
        <v>173</v>
      </c>
      <c r="K101" s="37" t="s">
        <v>1473</v>
      </c>
      <c r="L101" s="37">
        <v>0</v>
      </c>
      <c r="M101" s="38" t="s">
        <v>337</v>
      </c>
      <c r="N101" s="37" t="s">
        <v>1479</v>
      </c>
      <c r="O101" s="39" t="s">
        <v>81</v>
      </c>
      <c r="P101" s="37">
        <v>0</v>
      </c>
      <c r="Q101" s="37">
        <v>0</v>
      </c>
      <c r="R101" s="37" t="s">
        <v>81</v>
      </c>
      <c r="S101" s="37"/>
      <c r="T101" s="42" t="s">
        <v>1680</v>
      </c>
      <c r="U101" s="42" t="s">
        <v>16</v>
      </c>
    </row>
    <row r="102" spans="1:22" customFormat="1" x14ac:dyDescent="0.3">
      <c r="A102" s="26" t="str">
        <f t="shared" si="16"/>
        <v>NiN-3.0-T-A-LV-FL-0-I010-0</v>
      </c>
      <c r="B102" s="27" t="str">
        <f t="shared" si="17"/>
        <v>FL-I10</v>
      </c>
      <c r="C102" s="8" t="s">
        <v>7</v>
      </c>
      <c r="D102" s="9" t="s">
        <v>14</v>
      </c>
      <c r="E102" s="8" t="s">
        <v>31</v>
      </c>
      <c r="F102" s="35" t="s">
        <v>8</v>
      </c>
      <c r="G102" s="35" t="s">
        <v>109</v>
      </c>
      <c r="H102" s="35" t="s">
        <v>1467</v>
      </c>
      <c r="I102" s="35">
        <v>0</v>
      </c>
      <c r="J102" s="37" t="s">
        <v>173</v>
      </c>
      <c r="K102" s="37" t="s">
        <v>1473</v>
      </c>
      <c r="L102" s="37">
        <v>0</v>
      </c>
      <c r="M102" s="38" t="s">
        <v>338</v>
      </c>
      <c r="N102" s="37" t="s">
        <v>1480</v>
      </c>
      <c r="O102" s="39" t="s">
        <v>81</v>
      </c>
      <c r="P102" s="37">
        <v>0</v>
      </c>
      <c r="Q102" s="37">
        <v>0</v>
      </c>
      <c r="R102" s="37" t="s">
        <v>81</v>
      </c>
      <c r="S102" s="37"/>
      <c r="T102" s="42" t="s">
        <v>1680</v>
      </c>
      <c r="U102" s="42" t="s">
        <v>16</v>
      </c>
    </row>
    <row r="103" spans="1:22" customFormat="1" x14ac:dyDescent="0.3">
      <c r="A103" s="26" t="str">
        <f t="shared" si="16"/>
        <v>NiN-3.0-T-A-LV-FL-0-I011-0</v>
      </c>
      <c r="B103" s="27" t="str">
        <f t="shared" si="17"/>
        <v>FL-I11</v>
      </c>
      <c r="C103" s="8" t="s">
        <v>7</v>
      </c>
      <c r="D103" s="9" t="s">
        <v>14</v>
      </c>
      <c r="E103" s="8" t="s">
        <v>31</v>
      </c>
      <c r="F103" s="35" t="s">
        <v>8</v>
      </c>
      <c r="G103" s="35" t="s">
        <v>109</v>
      </c>
      <c r="H103" s="35" t="s">
        <v>1467</v>
      </c>
      <c r="I103" s="35">
        <v>0</v>
      </c>
      <c r="J103" s="37" t="s">
        <v>173</v>
      </c>
      <c r="K103" s="37" t="s">
        <v>1473</v>
      </c>
      <c r="L103" s="37">
        <v>0</v>
      </c>
      <c r="M103" s="38">
        <v>11</v>
      </c>
      <c r="N103" s="37" t="s">
        <v>1485</v>
      </c>
      <c r="O103" s="39" t="s">
        <v>81</v>
      </c>
      <c r="P103" s="37">
        <v>0</v>
      </c>
      <c r="Q103" s="37">
        <v>0</v>
      </c>
      <c r="R103" s="37" t="s">
        <v>81</v>
      </c>
      <c r="S103" s="37"/>
      <c r="T103" s="42" t="s">
        <v>81</v>
      </c>
      <c r="U103" s="42" t="s">
        <v>83</v>
      </c>
    </row>
    <row r="104" spans="1:22" customFormat="1" x14ac:dyDescent="0.3">
      <c r="A104" s="26" t="str">
        <f t="shared" si="16"/>
        <v>NiN-3.0-T-A-LV-FL-0-I012-0</v>
      </c>
      <c r="B104" s="27" t="str">
        <f t="shared" si="17"/>
        <v>FL-I12</v>
      </c>
      <c r="C104" s="8" t="s">
        <v>7</v>
      </c>
      <c r="D104" s="9" t="s">
        <v>14</v>
      </c>
      <c r="E104" s="8" t="s">
        <v>31</v>
      </c>
      <c r="F104" s="35" t="s">
        <v>8</v>
      </c>
      <c r="G104" s="35" t="s">
        <v>109</v>
      </c>
      <c r="H104" s="35" t="s">
        <v>1467</v>
      </c>
      <c r="I104" s="35">
        <v>0</v>
      </c>
      <c r="J104" s="37" t="s">
        <v>173</v>
      </c>
      <c r="K104" s="37" t="s">
        <v>1473</v>
      </c>
      <c r="L104" s="37">
        <v>0</v>
      </c>
      <c r="M104" s="38">
        <v>12</v>
      </c>
      <c r="N104" s="37" t="s">
        <v>1482</v>
      </c>
      <c r="O104" s="39" t="s">
        <v>81</v>
      </c>
      <c r="P104" s="37">
        <v>0</v>
      </c>
      <c r="Q104" s="37">
        <v>0</v>
      </c>
      <c r="R104" s="37" t="s">
        <v>81</v>
      </c>
      <c r="S104" s="37"/>
      <c r="T104" s="42" t="s">
        <v>81</v>
      </c>
      <c r="U104" s="42" t="s">
        <v>83</v>
      </c>
    </row>
    <row r="105" spans="1:22" x14ac:dyDescent="0.3">
      <c r="A105" s="81" t="str">
        <f t="shared" si="16"/>
        <v>NiN-3.0-T-A-LV-FL-0-J00-0</v>
      </c>
      <c r="B105" s="80" t="str">
        <f>_xlfn.CONCAT(H105,"-",J105)</f>
        <v>FL-J</v>
      </c>
      <c r="C105" s="82" t="s">
        <v>7</v>
      </c>
      <c r="D105" s="83" t="s">
        <v>14</v>
      </c>
      <c r="E105" s="82" t="s">
        <v>31</v>
      </c>
      <c r="F105" s="84" t="s">
        <v>8</v>
      </c>
      <c r="G105" s="84" t="s">
        <v>109</v>
      </c>
      <c r="H105" s="84" t="s">
        <v>1467</v>
      </c>
      <c r="I105" s="84">
        <v>0</v>
      </c>
      <c r="J105" s="85" t="s">
        <v>187</v>
      </c>
      <c r="K105" s="85" t="s">
        <v>1617</v>
      </c>
      <c r="L105" s="85">
        <v>0</v>
      </c>
      <c r="M105" s="86">
        <v>0</v>
      </c>
      <c r="N105" s="87"/>
      <c r="O105" s="87" t="s">
        <v>81</v>
      </c>
      <c r="P105" s="85">
        <v>0</v>
      </c>
      <c r="Q105" s="86">
        <v>0</v>
      </c>
      <c r="R105" s="85" t="s">
        <v>81</v>
      </c>
      <c r="S105" s="85"/>
      <c r="T105" s="88"/>
      <c r="U105" s="88"/>
      <c r="V105" s="21"/>
    </row>
    <row r="106" spans="1:22" customFormat="1" x14ac:dyDescent="0.3">
      <c r="A106" s="26" t="str">
        <f t="shared" ref="A106:A110" si="18">_xlfn.CONCAT(C106,"-",D106,"-",E106,"-",F106,"-",G106,"-",H106,"-",I106,"-",J106,L106,M106,"-",Q106)</f>
        <v>NiN-3.0-T-A-LV-FL-0-J001-0</v>
      </c>
      <c r="B106" s="27" t="str">
        <f t="shared" ref="B106:B109" si="19">_xlfn.CONCAT(H106,"-",J106,M106)</f>
        <v>FL-J01</v>
      </c>
      <c r="C106" s="8" t="s">
        <v>7</v>
      </c>
      <c r="D106" s="9" t="s">
        <v>14</v>
      </c>
      <c r="E106" s="8" t="s">
        <v>31</v>
      </c>
      <c r="F106" s="35" t="s">
        <v>8</v>
      </c>
      <c r="G106" s="35" t="s">
        <v>109</v>
      </c>
      <c r="H106" s="35" t="s">
        <v>1467</v>
      </c>
      <c r="I106" s="35">
        <v>0</v>
      </c>
      <c r="J106" s="37" t="s">
        <v>187</v>
      </c>
      <c r="K106" s="37" t="s">
        <v>1617</v>
      </c>
      <c r="L106" s="37">
        <v>0</v>
      </c>
      <c r="M106" s="37" t="s">
        <v>38</v>
      </c>
      <c r="N106" s="37" t="s">
        <v>1619</v>
      </c>
      <c r="O106" s="39" t="s">
        <v>81</v>
      </c>
      <c r="P106" s="37">
        <v>0</v>
      </c>
      <c r="Q106" s="37">
        <v>0</v>
      </c>
      <c r="R106" s="37" t="s">
        <v>81</v>
      </c>
      <c r="S106" s="37"/>
      <c r="T106" s="42" t="s">
        <v>81</v>
      </c>
      <c r="U106" s="42" t="s">
        <v>83</v>
      </c>
    </row>
    <row r="107" spans="1:22" customFormat="1" x14ac:dyDescent="0.3">
      <c r="A107" s="26" t="str">
        <f t="shared" si="18"/>
        <v>NiN-3.0-T-A-LV-FL-0-J002-0</v>
      </c>
      <c r="B107" s="27" t="str">
        <f t="shared" si="19"/>
        <v>FL-J02</v>
      </c>
      <c r="C107" s="8" t="s">
        <v>7</v>
      </c>
      <c r="D107" s="9" t="s">
        <v>14</v>
      </c>
      <c r="E107" s="8" t="s">
        <v>31</v>
      </c>
      <c r="F107" s="35" t="s">
        <v>8</v>
      </c>
      <c r="G107" s="35" t="s">
        <v>109</v>
      </c>
      <c r="H107" s="35" t="s">
        <v>1467</v>
      </c>
      <c r="I107" s="35">
        <v>0</v>
      </c>
      <c r="J107" s="37" t="s">
        <v>187</v>
      </c>
      <c r="K107" s="37" t="s">
        <v>1617</v>
      </c>
      <c r="L107" s="37">
        <v>0</v>
      </c>
      <c r="M107" s="38" t="s">
        <v>132</v>
      </c>
      <c r="N107" s="37" t="s">
        <v>1620</v>
      </c>
      <c r="O107" s="39" t="s">
        <v>81</v>
      </c>
      <c r="P107" s="37">
        <v>0</v>
      </c>
      <c r="Q107" s="37">
        <v>0</v>
      </c>
      <c r="R107" s="37" t="s">
        <v>81</v>
      </c>
      <c r="S107" s="37"/>
      <c r="T107" s="42" t="s">
        <v>81</v>
      </c>
      <c r="U107" s="42" t="s">
        <v>83</v>
      </c>
    </row>
    <row r="108" spans="1:22" customFormat="1" x14ac:dyDescent="0.3">
      <c r="A108" s="26" t="str">
        <f t="shared" si="18"/>
        <v>NiN-3.0-T-A-LV-FL-0-J003-0</v>
      </c>
      <c r="B108" s="27" t="str">
        <f t="shared" si="19"/>
        <v>FL-J03</v>
      </c>
      <c r="C108" s="8" t="s">
        <v>7</v>
      </c>
      <c r="D108" s="9" t="s">
        <v>14</v>
      </c>
      <c r="E108" s="8" t="s">
        <v>31</v>
      </c>
      <c r="F108" s="35" t="s">
        <v>8</v>
      </c>
      <c r="G108" s="35" t="s">
        <v>109</v>
      </c>
      <c r="H108" s="35" t="s">
        <v>1467</v>
      </c>
      <c r="I108" s="35">
        <v>0</v>
      </c>
      <c r="J108" s="37" t="s">
        <v>187</v>
      </c>
      <c r="K108" s="37" t="s">
        <v>1617</v>
      </c>
      <c r="L108" s="37">
        <v>0</v>
      </c>
      <c r="M108" s="38" t="s">
        <v>111</v>
      </c>
      <c r="N108" s="37" t="s">
        <v>1621</v>
      </c>
      <c r="O108" s="39" t="s">
        <v>81</v>
      </c>
      <c r="P108" s="37">
        <v>0</v>
      </c>
      <c r="Q108" s="37">
        <v>0</v>
      </c>
      <c r="R108" s="37" t="s">
        <v>81</v>
      </c>
      <c r="S108" s="37"/>
      <c r="T108" s="42" t="s">
        <v>81</v>
      </c>
      <c r="U108" s="42" t="s">
        <v>83</v>
      </c>
    </row>
    <row r="109" spans="1:22" customFormat="1" x14ac:dyDescent="0.3">
      <c r="A109" s="26" t="str">
        <f t="shared" si="18"/>
        <v>NiN-3.0-T-A-LV-FL-0-J004-0</v>
      </c>
      <c r="B109" s="27" t="str">
        <f t="shared" si="19"/>
        <v>FL-J04</v>
      </c>
      <c r="C109" s="8" t="s">
        <v>7</v>
      </c>
      <c r="D109" s="9" t="s">
        <v>14</v>
      </c>
      <c r="E109" s="8" t="s">
        <v>31</v>
      </c>
      <c r="F109" s="35" t="s">
        <v>8</v>
      </c>
      <c r="G109" s="35" t="s">
        <v>109</v>
      </c>
      <c r="H109" s="35" t="s">
        <v>1467</v>
      </c>
      <c r="I109" s="35">
        <v>0</v>
      </c>
      <c r="J109" s="37" t="s">
        <v>187</v>
      </c>
      <c r="K109" s="37" t="s">
        <v>1617</v>
      </c>
      <c r="L109" s="37">
        <v>0</v>
      </c>
      <c r="M109" s="38" t="s">
        <v>135</v>
      </c>
      <c r="N109" s="37" t="s">
        <v>1618</v>
      </c>
      <c r="O109" s="39" t="s">
        <v>81</v>
      </c>
      <c r="P109" s="37">
        <v>0</v>
      </c>
      <c r="Q109" s="37">
        <v>0</v>
      </c>
      <c r="R109" s="37" t="s">
        <v>81</v>
      </c>
      <c r="S109" s="37"/>
      <c r="T109" s="42" t="s">
        <v>81</v>
      </c>
      <c r="U109" s="42" t="s">
        <v>83</v>
      </c>
    </row>
    <row r="110" spans="1:22" x14ac:dyDescent="0.3">
      <c r="A110" s="81" t="str">
        <f t="shared" si="18"/>
        <v>NiN-3.0-T-A-LV-FL-0-K00-0</v>
      </c>
      <c r="B110" s="80" t="str">
        <f>_xlfn.CONCAT(H110,"-",J110)</f>
        <v>FL-K</v>
      </c>
      <c r="C110" s="82" t="s">
        <v>7</v>
      </c>
      <c r="D110" s="83" t="s">
        <v>14</v>
      </c>
      <c r="E110" s="82" t="s">
        <v>31</v>
      </c>
      <c r="F110" s="84" t="s">
        <v>8</v>
      </c>
      <c r="G110" s="84" t="s">
        <v>109</v>
      </c>
      <c r="H110" s="84" t="s">
        <v>1467</v>
      </c>
      <c r="I110" s="84">
        <v>0</v>
      </c>
      <c r="J110" s="85" t="s">
        <v>119</v>
      </c>
      <c r="K110" s="85" t="s">
        <v>1609</v>
      </c>
      <c r="L110" s="85">
        <v>0</v>
      </c>
      <c r="M110" s="86">
        <v>0</v>
      </c>
      <c r="N110" s="87"/>
      <c r="O110" s="87" t="s">
        <v>81</v>
      </c>
      <c r="P110" s="85">
        <v>0</v>
      </c>
      <c r="Q110" s="86">
        <v>0</v>
      </c>
      <c r="R110" s="85" t="s">
        <v>81</v>
      </c>
      <c r="S110" s="85"/>
      <c r="T110" s="88"/>
      <c r="U110" s="88"/>
      <c r="V110" s="21"/>
    </row>
    <row r="111" spans="1:22" customFormat="1" x14ac:dyDescent="0.3">
      <c r="A111" s="26" t="str">
        <f t="shared" ref="A111:A114" si="20">_xlfn.CONCAT(C111,"-",D111,"-",E111,"-",F111,"-",G111,"-",H111,"-",I111,"-",J111,L111,M111,"-",Q111)</f>
        <v>NiN-3.0-T-A-LV-FL-0-K001-0</v>
      </c>
      <c r="B111" s="27" t="str">
        <f t="shared" ref="B111:B113" si="21">_xlfn.CONCAT(H111,"-",J111,M111)</f>
        <v>FL-K01</v>
      </c>
      <c r="C111" s="8" t="s">
        <v>7</v>
      </c>
      <c r="D111" s="9" t="s">
        <v>14</v>
      </c>
      <c r="E111" s="8" t="s">
        <v>31</v>
      </c>
      <c r="F111" s="35" t="s">
        <v>8</v>
      </c>
      <c r="G111" s="35" t="s">
        <v>109</v>
      </c>
      <c r="H111" s="35" t="s">
        <v>1467</v>
      </c>
      <c r="I111" s="35">
        <v>0</v>
      </c>
      <c r="J111" s="37" t="s">
        <v>119</v>
      </c>
      <c r="K111" s="37" t="s">
        <v>1609</v>
      </c>
      <c r="L111" s="37">
        <v>0</v>
      </c>
      <c r="M111" s="37" t="s">
        <v>38</v>
      </c>
      <c r="N111" s="37" t="s">
        <v>1612</v>
      </c>
      <c r="O111" s="39" t="s">
        <v>81</v>
      </c>
      <c r="P111" s="37">
        <v>0</v>
      </c>
      <c r="Q111" s="37">
        <v>0</v>
      </c>
      <c r="R111" s="37" t="s">
        <v>81</v>
      </c>
      <c r="S111" s="37"/>
      <c r="T111" s="42" t="s">
        <v>81</v>
      </c>
      <c r="U111" s="42" t="s">
        <v>83</v>
      </c>
    </row>
    <row r="112" spans="1:22" customFormat="1" x14ac:dyDescent="0.3">
      <c r="A112" s="26" t="str">
        <f t="shared" si="20"/>
        <v>NiN-3.0-T-A-LV-FL-0-K002-0</v>
      </c>
      <c r="B112" s="27" t="str">
        <f t="shared" si="21"/>
        <v>FL-K02</v>
      </c>
      <c r="C112" s="8" t="s">
        <v>7</v>
      </c>
      <c r="D112" s="9" t="s">
        <v>14</v>
      </c>
      <c r="E112" s="8" t="s">
        <v>31</v>
      </c>
      <c r="F112" s="35" t="s">
        <v>8</v>
      </c>
      <c r="G112" s="35" t="s">
        <v>109</v>
      </c>
      <c r="H112" s="35" t="s">
        <v>1467</v>
      </c>
      <c r="I112" s="35">
        <v>0</v>
      </c>
      <c r="J112" s="37" t="s">
        <v>119</v>
      </c>
      <c r="K112" s="37" t="s">
        <v>1609</v>
      </c>
      <c r="L112" s="37">
        <v>0</v>
      </c>
      <c r="M112" s="38" t="s">
        <v>132</v>
      </c>
      <c r="N112" s="37" t="s">
        <v>1610</v>
      </c>
      <c r="O112" s="39" t="s">
        <v>81</v>
      </c>
      <c r="P112" s="37">
        <v>0</v>
      </c>
      <c r="Q112" s="37">
        <v>0</v>
      </c>
      <c r="R112" s="37" t="s">
        <v>81</v>
      </c>
      <c r="S112" s="37"/>
      <c r="T112" s="42" t="s">
        <v>81</v>
      </c>
      <c r="U112" s="42" t="s">
        <v>83</v>
      </c>
    </row>
    <row r="113" spans="1:22" customFormat="1" x14ac:dyDescent="0.3">
      <c r="A113" s="26" t="str">
        <f t="shared" si="20"/>
        <v>NiN-3.0-T-A-LV-FL-0-K003-0</v>
      </c>
      <c r="B113" s="27" t="str">
        <f t="shared" si="21"/>
        <v>FL-K03</v>
      </c>
      <c r="C113" s="8" t="s">
        <v>7</v>
      </c>
      <c r="D113" s="9" t="s">
        <v>14</v>
      </c>
      <c r="E113" s="8" t="s">
        <v>31</v>
      </c>
      <c r="F113" s="35" t="s">
        <v>8</v>
      </c>
      <c r="G113" s="35" t="s">
        <v>109</v>
      </c>
      <c r="H113" s="35" t="s">
        <v>1467</v>
      </c>
      <c r="I113" s="35">
        <v>0</v>
      </c>
      <c r="J113" s="37" t="s">
        <v>119</v>
      </c>
      <c r="K113" s="37" t="s">
        <v>1609</v>
      </c>
      <c r="L113" s="37">
        <v>0</v>
      </c>
      <c r="M113" s="38" t="s">
        <v>111</v>
      </c>
      <c r="N113" s="37" t="s">
        <v>1611</v>
      </c>
      <c r="O113" s="39" t="s">
        <v>81</v>
      </c>
      <c r="P113" s="37">
        <v>0</v>
      </c>
      <c r="Q113" s="37">
        <v>0</v>
      </c>
      <c r="R113" s="37" t="s">
        <v>81</v>
      </c>
      <c r="S113" s="37"/>
      <c r="T113" s="42" t="s">
        <v>1681</v>
      </c>
      <c r="U113" s="42" t="s">
        <v>16</v>
      </c>
    </row>
    <row r="114" spans="1:22" x14ac:dyDescent="0.3">
      <c r="A114" s="81" t="str">
        <f t="shared" si="20"/>
        <v>NiN-3.0-T-A-LV-FL-0-L00-0</v>
      </c>
      <c r="B114" s="80" t="str">
        <f>_xlfn.CONCAT(H114,"-",J114)</f>
        <v>FL-L</v>
      </c>
      <c r="C114" s="82" t="s">
        <v>7</v>
      </c>
      <c r="D114" s="83" t="s">
        <v>14</v>
      </c>
      <c r="E114" s="82" t="s">
        <v>31</v>
      </c>
      <c r="F114" s="84" t="s">
        <v>8</v>
      </c>
      <c r="G114" s="84" t="s">
        <v>109</v>
      </c>
      <c r="H114" s="84" t="s">
        <v>1467</v>
      </c>
      <c r="I114" s="84">
        <v>0</v>
      </c>
      <c r="J114" s="85" t="s">
        <v>190</v>
      </c>
      <c r="K114" s="85" t="s">
        <v>1455</v>
      </c>
      <c r="L114" s="85">
        <v>0</v>
      </c>
      <c r="M114" s="86">
        <v>0</v>
      </c>
      <c r="N114" s="87"/>
      <c r="O114" s="87" t="s">
        <v>81</v>
      </c>
      <c r="P114" s="85">
        <v>0</v>
      </c>
      <c r="Q114" s="86">
        <v>0</v>
      </c>
      <c r="R114" s="85" t="s">
        <v>81</v>
      </c>
      <c r="S114" s="85"/>
      <c r="T114" s="88"/>
      <c r="U114" s="88"/>
      <c r="V114" s="21"/>
    </row>
    <row r="115" spans="1:22" customFormat="1" x14ac:dyDescent="0.3">
      <c r="A115" s="26" t="str">
        <f t="shared" ref="A115:A125" si="22">_xlfn.CONCAT(C115,"-",D115,"-",E115,"-",F115,"-",G115,"-",H115,"-",I115,"-",J115,L115,M115,"-",Q115)</f>
        <v>NiN-3.0-T-A-LV-FL-0-L001-0</v>
      </c>
      <c r="B115" s="27" t="str">
        <f t="shared" ref="B115:B124" si="23">_xlfn.CONCAT(H115,"-",J115,M115)</f>
        <v>FL-L01</v>
      </c>
      <c r="C115" s="8" t="s">
        <v>7</v>
      </c>
      <c r="D115" s="9" t="s">
        <v>14</v>
      </c>
      <c r="E115" s="8" t="s">
        <v>31</v>
      </c>
      <c r="F115" s="35" t="s">
        <v>8</v>
      </c>
      <c r="G115" s="35" t="s">
        <v>109</v>
      </c>
      <c r="H115" s="35" t="s">
        <v>1467</v>
      </c>
      <c r="I115" s="35">
        <v>0</v>
      </c>
      <c r="J115" s="37" t="s">
        <v>190</v>
      </c>
      <c r="K115" s="37" t="s">
        <v>1455</v>
      </c>
      <c r="L115" s="37">
        <v>0</v>
      </c>
      <c r="M115" s="37" t="s">
        <v>38</v>
      </c>
      <c r="N115" s="37" t="s">
        <v>1463</v>
      </c>
      <c r="O115" s="39" t="s">
        <v>81</v>
      </c>
      <c r="P115" s="37">
        <v>0</v>
      </c>
      <c r="Q115" s="37">
        <v>0</v>
      </c>
      <c r="R115" s="37" t="s">
        <v>81</v>
      </c>
      <c r="S115" s="37"/>
      <c r="T115" s="42" t="s">
        <v>1682</v>
      </c>
      <c r="U115" s="42" t="s">
        <v>16</v>
      </c>
    </row>
    <row r="116" spans="1:22" customFormat="1" x14ac:dyDescent="0.3">
      <c r="A116" s="26" t="str">
        <f t="shared" si="22"/>
        <v>NiN-3.0-T-A-LV-FL-0-L002-0</v>
      </c>
      <c r="B116" s="27" t="str">
        <f t="shared" si="23"/>
        <v>FL-L02</v>
      </c>
      <c r="C116" s="8" t="s">
        <v>7</v>
      </c>
      <c r="D116" s="9" t="s">
        <v>14</v>
      </c>
      <c r="E116" s="8" t="s">
        <v>31</v>
      </c>
      <c r="F116" s="35" t="s">
        <v>8</v>
      </c>
      <c r="G116" s="35" t="s">
        <v>109</v>
      </c>
      <c r="H116" s="35" t="s">
        <v>1467</v>
      </c>
      <c r="I116" s="35">
        <v>0</v>
      </c>
      <c r="J116" s="37" t="s">
        <v>190</v>
      </c>
      <c r="K116" s="37" t="s">
        <v>1455</v>
      </c>
      <c r="L116" s="37">
        <v>0</v>
      </c>
      <c r="M116" s="38" t="s">
        <v>132</v>
      </c>
      <c r="N116" s="37" t="s">
        <v>1457</v>
      </c>
      <c r="O116" s="39" t="s">
        <v>81</v>
      </c>
      <c r="P116" s="37">
        <v>0</v>
      </c>
      <c r="Q116" s="37">
        <v>0</v>
      </c>
      <c r="R116" s="37" t="s">
        <v>81</v>
      </c>
      <c r="S116" s="37"/>
      <c r="T116" s="42" t="s">
        <v>1683</v>
      </c>
      <c r="U116" s="42" t="s">
        <v>16</v>
      </c>
    </row>
    <row r="117" spans="1:22" customFormat="1" x14ac:dyDescent="0.3">
      <c r="A117" s="26" t="str">
        <f t="shared" si="22"/>
        <v>NiN-3.0-T-A-LV-FL-0-L003-0</v>
      </c>
      <c r="B117" s="27" t="str">
        <f t="shared" si="23"/>
        <v>FL-L03</v>
      </c>
      <c r="C117" s="8" t="s">
        <v>7</v>
      </c>
      <c r="D117" s="9" t="s">
        <v>14</v>
      </c>
      <c r="E117" s="8" t="s">
        <v>31</v>
      </c>
      <c r="F117" s="35" t="s">
        <v>8</v>
      </c>
      <c r="G117" s="35" t="s">
        <v>109</v>
      </c>
      <c r="H117" s="35" t="s">
        <v>1467</v>
      </c>
      <c r="I117" s="35">
        <v>0</v>
      </c>
      <c r="J117" s="37" t="s">
        <v>190</v>
      </c>
      <c r="K117" s="37" t="s">
        <v>1455</v>
      </c>
      <c r="L117" s="37">
        <v>0</v>
      </c>
      <c r="M117" s="38" t="s">
        <v>111</v>
      </c>
      <c r="N117" s="37" t="s">
        <v>1464</v>
      </c>
      <c r="O117" s="39" t="s">
        <v>81</v>
      </c>
      <c r="P117" s="37">
        <v>0</v>
      </c>
      <c r="Q117" s="37">
        <v>0</v>
      </c>
      <c r="R117" s="37" t="s">
        <v>81</v>
      </c>
      <c r="S117" s="37"/>
      <c r="T117" s="42" t="s">
        <v>1685</v>
      </c>
      <c r="U117" s="42" t="s">
        <v>16</v>
      </c>
    </row>
    <row r="118" spans="1:22" customFormat="1" x14ac:dyDescent="0.3">
      <c r="A118" s="26" t="str">
        <f t="shared" si="22"/>
        <v>NiN-3.0-T-A-LV-FL-0-L004-0</v>
      </c>
      <c r="B118" s="27" t="str">
        <f t="shared" si="23"/>
        <v>FL-L04</v>
      </c>
      <c r="C118" s="8" t="s">
        <v>7</v>
      </c>
      <c r="D118" s="9" t="s">
        <v>14</v>
      </c>
      <c r="E118" s="8" t="s">
        <v>31</v>
      </c>
      <c r="F118" s="35" t="s">
        <v>8</v>
      </c>
      <c r="G118" s="35" t="s">
        <v>109</v>
      </c>
      <c r="H118" s="35" t="s">
        <v>1467</v>
      </c>
      <c r="I118" s="35">
        <v>0</v>
      </c>
      <c r="J118" s="37" t="s">
        <v>190</v>
      </c>
      <c r="K118" s="37" t="s">
        <v>1455</v>
      </c>
      <c r="L118" s="37">
        <v>0</v>
      </c>
      <c r="M118" s="38" t="s">
        <v>135</v>
      </c>
      <c r="N118" s="37" t="s">
        <v>1459</v>
      </c>
      <c r="O118" s="39" t="s">
        <v>81</v>
      </c>
      <c r="P118" s="37">
        <v>0</v>
      </c>
      <c r="Q118" s="37">
        <v>0</v>
      </c>
      <c r="R118" s="37" t="s">
        <v>81</v>
      </c>
      <c r="S118" s="37"/>
      <c r="T118" s="42" t="s">
        <v>1686</v>
      </c>
      <c r="U118" s="42" t="s">
        <v>16</v>
      </c>
    </row>
    <row r="119" spans="1:22" customFormat="1" x14ac:dyDescent="0.3">
      <c r="A119" s="26" t="str">
        <f t="shared" si="22"/>
        <v>NiN-3.0-T-A-LV-FL-0-L005-0</v>
      </c>
      <c r="B119" s="27" t="str">
        <f t="shared" si="23"/>
        <v>FL-L05</v>
      </c>
      <c r="C119" s="8" t="s">
        <v>7</v>
      </c>
      <c r="D119" s="9" t="s">
        <v>14</v>
      </c>
      <c r="E119" s="8" t="s">
        <v>31</v>
      </c>
      <c r="F119" s="35" t="s">
        <v>8</v>
      </c>
      <c r="G119" s="35" t="s">
        <v>109</v>
      </c>
      <c r="H119" s="35" t="s">
        <v>1467</v>
      </c>
      <c r="I119" s="35">
        <v>0</v>
      </c>
      <c r="J119" s="37" t="s">
        <v>190</v>
      </c>
      <c r="K119" s="37" t="s">
        <v>1455</v>
      </c>
      <c r="L119" s="37">
        <v>0</v>
      </c>
      <c r="M119" s="38" t="s">
        <v>136</v>
      </c>
      <c r="N119" s="37" t="s">
        <v>1462</v>
      </c>
      <c r="O119" s="39" t="s">
        <v>81</v>
      </c>
      <c r="P119" s="37">
        <v>0</v>
      </c>
      <c r="Q119" s="37">
        <v>0</v>
      </c>
      <c r="R119" s="37" t="s">
        <v>81</v>
      </c>
      <c r="S119" s="37"/>
      <c r="T119" s="42" t="s">
        <v>1687</v>
      </c>
      <c r="U119" s="42" t="s">
        <v>16</v>
      </c>
    </row>
    <row r="120" spans="1:22" customFormat="1" x14ac:dyDescent="0.3">
      <c r="A120" s="26" t="str">
        <f t="shared" si="22"/>
        <v>NiN-3.0-T-A-LV-FL-0-L006-0</v>
      </c>
      <c r="B120" s="27" t="str">
        <f t="shared" si="23"/>
        <v>FL-L06</v>
      </c>
      <c r="C120" s="8" t="s">
        <v>7</v>
      </c>
      <c r="D120" s="9" t="s">
        <v>14</v>
      </c>
      <c r="E120" s="8" t="s">
        <v>31</v>
      </c>
      <c r="F120" s="35" t="s">
        <v>8</v>
      </c>
      <c r="G120" s="35" t="s">
        <v>109</v>
      </c>
      <c r="H120" s="35" t="s">
        <v>1467</v>
      </c>
      <c r="I120" s="35">
        <v>0</v>
      </c>
      <c r="J120" s="37" t="s">
        <v>190</v>
      </c>
      <c r="K120" s="37" t="s">
        <v>1455</v>
      </c>
      <c r="L120" s="37">
        <v>0</v>
      </c>
      <c r="M120" s="38" t="s">
        <v>137</v>
      </c>
      <c r="N120" s="37" t="s">
        <v>1465</v>
      </c>
      <c r="O120" s="39" t="s">
        <v>81</v>
      </c>
      <c r="P120" s="37">
        <v>0</v>
      </c>
      <c r="Q120" s="37">
        <v>0</v>
      </c>
      <c r="R120" s="37" t="s">
        <v>81</v>
      </c>
      <c r="S120" s="37"/>
      <c r="T120" s="42" t="s">
        <v>81</v>
      </c>
      <c r="U120" s="42" t="s">
        <v>83</v>
      </c>
    </row>
    <row r="121" spans="1:22" customFormat="1" x14ac:dyDescent="0.3">
      <c r="A121" s="26" t="str">
        <f t="shared" si="22"/>
        <v>NiN-3.0-T-A-LV-FL-0-L007-0</v>
      </c>
      <c r="B121" s="27" t="str">
        <f t="shared" si="23"/>
        <v>FL-L07</v>
      </c>
      <c r="C121" s="8" t="s">
        <v>7</v>
      </c>
      <c r="D121" s="9" t="s">
        <v>14</v>
      </c>
      <c r="E121" s="8" t="s">
        <v>31</v>
      </c>
      <c r="F121" s="35" t="s">
        <v>8</v>
      </c>
      <c r="G121" s="35" t="s">
        <v>109</v>
      </c>
      <c r="H121" s="35" t="s">
        <v>1467</v>
      </c>
      <c r="I121" s="35">
        <v>0</v>
      </c>
      <c r="J121" s="37" t="s">
        <v>190</v>
      </c>
      <c r="K121" s="37" t="s">
        <v>1455</v>
      </c>
      <c r="L121" s="37">
        <v>0</v>
      </c>
      <c r="M121" s="38" t="s">
        <v>116</v>
      </c>
      <c r="N121" s="37" t="s">
        <v>4954</v>
      </c>
      <c r="O121" s="39" t="s">
        <v>81</v>
      </c>
      <c r="P121" s="37">
        <v>0</v>
      </c>
      <c r="Q121" s="37">
        <v>0</v>
      </c>
      <c r="R121" s="37" t="s">
        <v>81</v>
      </c>
      <c r="S121" s="37"/>
      <c r="T121" s="42" t="s">
        <v>1688</v>
      </c>
      <c r="U121" s="42" t="s">
        <v>16</v>
      </c>
    </row>
    <row r="122" spans="1:22" customFormat="1" x14ac:dyDescent="0.3">
      <c r="A122" s="26" t="str">
        <f t="shared" si="22"/>
        <v>NiN-3.0-T-A-LV-FL-0-L008-0</v>
      </c>
      <c r="B122" s="27" t="str">
        <f t="shared" si="23"/>
        <v>FL-L08</v>
      </c>
      <c r="C122" s="8" t="s">
        <v>7</v>
      </c>
      <c r="D122" s="9" t="s">
        <v>14</v>
      </c>
      <c r="E122" s="8" t="s">
        <v>31</v>
      </c>
      <c r="F122" s="35" t="s">
        <v>8</v>
      </c>
      <c r="G122" s="35" t="s">
        <v>109</v>
      </c>
      <c r="H122" s="35" t="s">
        <v>1467</v>
      </c>
      <c r="I122" s="35">
        <v>0</v>
      </c>
      <c r="J122" s="37" t="s">
        <v>190</v>
      </c>
      <c r="K122" s="37" t="s">
        <v>1455</v>
      </c>
      <c r="L122" s="37">
        <v>0</v>
      </c>
      <c r="M122" s="38" t="s">
        <v>175</v>
      </c>
      <c r="N122" s="37" t="s">
        <v>1458</v>
      </c>
      <c r="O122" s="39" t="s">
        <v>81</v>
      </c>
      <c r="P122" s="37">
        <v>0</v>
      </c>
      <c r="Q122" s="37">
        <v>0</v>
      </c>
      <c r="R122" s="37" t="s">
        <v>81</v>
      </c>
      <c r="S122" s="37"/>
      <c r="T122" s="42" t="s">
        <v>1689</v>
      </c>
      <c r="U122" s="42" t="s">
        <v>16</v>
      </c>
    </row>
    <row r="123" spans="1:22" customFormat="1" x14ac:dyDescent="0.3">
      <c r="A123" s="26" t="str">
        <f t="shared" si="22"/>
        <v>NiN-3.0-T-A-LV-FL-0-L009-0</v>
      </c>
      <c r="B123" s="27" t="str">
        <f t="shared" si="23"/>
        <v>FL-L09</v>
      </c>
      <c r="C123" s="8" t="s">
        <v>7</v>
      </c>
      <c r="D123" s="9" t="s">
        <v>14</v>
      </c>
      <c r="E123" s="8" t="s">
        <v>31</v>
      </c>
      <c r="F123" s="35" t="s">
        <v>8</v>
      </c>
      <c r="G123" s="35" t="s">
        <v>109</v>
      </c>
      <c r="H123" s="35" t="s">
        <v>1467</v>
      </c>
      <c r="I123" s="35">
        <v>0</v>
      </c>
      <c r="J123" s="37" t="s">
        <v>190</v>
      </c>
      <c r="K123" s="37" t="s">
        <v>1455</v>
      </c>
      <c r="L123" s="37">
        <v>0</v>
      </c>
      <c r="M123" s="38" t="s">
        <v>337</v>
      </c>
      <c r="N123" s="37" t="s">
        <v>1460</v>
      </c>
      <c r="O123" s="39" t="s">
        <v>81</v>
      </c>
      <c r="P123" s="37">
        <v>0</v>
      </c>
      <c r="Q123" s="37">
        <v>0</v>
      </c>
      <c r="R123" s="37" t="s">
        <v>81</v>
      </c>
      <c r="S123" s="37"/>
      <c r="T123" s="42" t="s">
        <v>1690</v>
      </c>
      <c r="U123" s="42" t="s">
        <v>16</v>
      </c>
    </row>
    <row r="124" spans="1:22" customFormat="1" x14ac:dyDescent="0.3">
      <c r="A124" s="26" t="str">
        <f t="shared" si="22"/>
        <v>NiN-3.0-T-A-LV-FL-0-L010-0</v>
      </c>
      <c r="B124" s="27" t="str">
        <f t="shared" si="23"/>
        <v>FL-L10</v>
      </c>
      <c r="C124" s="8" t="s">
        <v>7</v>
      </c>
      <c r="D124" s="9" t="s">
        <v>14</v>
      </c>
      <c r="E124" s="8" t="s">
        <v>31</v>
      </c>
      <c r="F124" s="35" t="s">
        <v>8</v>
      </c>
      <c r="G124" s="35" t="s">
        <v>109</v>
      </c>
      <c r="H124" s="35" t="s">
        <v>1467</v>
      </c>
      <c r="I124" s="35">
        <v>0</v>
      </c>
      <c r="J124" s="37" t="s">
        <v>190</v>
      </c>
      <c r="K124" s="37" t="s">
        <v>1455</v>
      </c>
      <c r="L124" s="37">
        <v>0</v>
      </c>
      <c r="M124" s="38" t="s">
        <v>338</v>
      </c>
      <c r="N124" s="37" t="s">
        <v>1461</v>
      </c>
      <c r="O124" s="39" t="s">
        <v>81</v>
      </c>
      <c r="P124" s="37">
        <v>0</v>
      </c>
      <c r="Q124" s="37">
        <v>0</v>
      </c>
      <c r="R124" s="37" t="s">
        <v>81</v>
      </c>
      <c r="S124" s="37"/>
      <c r="T124" s="42" t="s">
        <v>1691</v>
      </c>
      <c r="U124" s="42" t="s">
        <v>16</v>
      </c>
    </row>
    <row r="125" spans="1:22" x14ac:dyDescent="0.3">
      <c r="A125" s="81" t="str">
        <f t="shared" si="22"/>
        <v>NiN-3.0-T-A-LV-FL-0-M00-0</v>
      </c>
      <c r="B125" s="80" t="str">
        <f>_xlfn.CONCAT(H125,"-",J125)</f>
        <v>FL-M</v>
      </c>
      <c r="C125" s="82" t="s">
        <v>7</v>
      </c>
      <c r="D125" s="83" t="s">
        <v>14</v>
      </c>
      <c r="E125" s="82" t="s">
        <v>31</v>
      </c>
      <c r="F125" s="84" t="s">
        <v>8</v>
      </c>
      <c r="G125" s="84" t="s">
        <v>109</v>
      </c>
      <c r="H125" s="84" t="s">
        <v>1467</v>
      </c>
      <c r="I125" s="84">
        <v>0</v>
      </c>
      <c r="J125" s="85" t="s">
        <v>55</v>
      </c>
      <c r="K125" s="85" t="s">
        <v>1623</v>
      </c>
      <c r="L125" s="85">
        <v>0</v>
      </c>
      <c r="M125" s="86">
        <v>0</v>
      </c>
      <c r="N125" s="87"/>
      <c r="O125" s="87" t="s">
        <v>81</v>
      </c>
      <c r="P125" s="85">
        <v>0</v>
      </c>
      <c r="Q125" s="86">
        <v>0</v>
      </c>
      <c r="R125" s="85" t="s">
        <v>81</v>
      </c>
      <c r="S125" s="85"/>
      <c r="T125" s="88"/>
      <c r="U125" s="88"/>
      <c r="V125" s="21"/>
    </row>
    <row r="126" spans="1:22" customFormat="1" x14ac:dyDescent="0.3">
      <c r="A126" s="26" t="str">
        <f t="shared" ref="A126:A133" si="24">_xlfn.CONCAT(C126,"-",D126,"-",E126,"-",F126,"-",G126,"-",H126,"-",I126,"-",J126,L126,M126,"-",Q126)</f>
        <v>NiN-3.0-T-A-LV-FL-0-M001-0</v>
      </c>
      <c r="B126" s="27" t="str">
        <f t="shared" ref="B126:B132" si="25">_xlfn.CONCAT(H126,"-",J126,M126)</f>
        <v>FL-M01</v>
      </c>
      <c r="C126" s="8" t="s">
        <v>7</v>
      </c>
      <c r="D126" s="9" t="s">
        <v>14</v>
      </c>
      <c r="E126" s="8" t="s">
        <v>31</v>
      </c>
      <c r="F126" s="35" t="s">
        <v>8</v>
      </c>
      <c r="G126" s="35" t="s">
        <v>109</v>
      </c>
      <c r="H126" s="35" t="s">
        <v>1467</v>
      </c>
      <c r="I126" s="35">
        <v>0</v>
      </c>
      <c r="J126" s="37" t="s">
        <v>55</v>
      </c>
      <c r="K126" s="37" t="s">
        <v>1623</v>
      </c>
      <c r="L126" s="37">
        <v>0</v>
      </c>
      <c r="M126" s="37" t="s">
        <v>38</v>
      </c>
      <c r="N126" s="37" t="s">
        <v>1629</v>
      </c>
      <c r="O126" s="39" t="s">
        <v>81</v>
      </c>
      <c r="P126" s="37">
        <v>0</v>
      </c>
      <c r="Q126" s="37">
        <v>0</v>
      </c>
      <c r="R126" s="37" t="s">
        <v>81</v>
      </c>
      <c r="S126" s="37"/>
      <c r="T126" s="42" t="s">
        <v>81</v>
      </c>
      <c r="U126" s="42" t="s">
        <v>83</v>
      </c>
    </row>
    <row r="127" spans="1:22" customFormat="1" x14ac:dyDescent="0.3">
      <c r="A127" s="26" t="str">
        <f t="shared" si="24"/>
        <v>NiN-3.0-T-A-LV-FL-0-M002-0</v>
      </c>
      <c r="B127" s="27" t="str">
        <f t="shared" si="25"/>
        <v>FL-M02</v>
      </c>
      <c r="C127" s="8" t="s">
        <v>7</v>
      </c>
      <c r="D127" s="9" t="s">
        <v>14</v>
      </c>
      <c r="E127" s="8" t="s">
        <v>31</v>
      </c>
      <c r="F127" s="35" t="s">
        <v>8</v>
      </c>
      <c r="G127" s="35" t="s">
        <v>109</v>
      </c>
      <c r="H127" s="35" t="s">
        <v>1467</v>
      </c>
      <c r="I127" s="35">
        <v>0</v>
      </c>
      <c r="J127" s="37" t="s">
        <v>55</v>
      </c>
      <c r="K127" s="37" t="s">
        <v>1623</v>
      </c>
      <c r="L127" s="37">
        <v>0</v>
      </c>
      <c r="M127" s="38" t="s">
        <v>132</v>
      </c>
      <c r="N127" s="37" t="s">
        <v>1622</v>
      </c>
      <c r="O127" s="39" t="s">
        <v>81</v>
      </c>
      <c r="P127" s="37">
        <v>0</v>
      </c>
      <c r="Q127" s="37">
        <v>0</v>
      </c>
      <c r="R127" s="37" t="s">
        <v>81</v>
      </c>
      <c r="S127" s="37"/>
      <c r="T127" s="42" t="s">
        <v>81</v>
      </c>
      <c r="U127" s="42" t="s">
        <v>83</v>
      </c>
    </row>
    <row r="128" spans="1:22" customFormat="1" x14ac:dyDescent="0.3">
      <c r="A128" s="26" t="str">
        <f t="shared" si="24"/>
        <v>NiN-3.0-T-A-LV-FL-0-M003-0</v>
      </c>
      <c r="B128" s="27" t="str">
        <f t="shared" si="25"/>
        <v>FL-M03</v>
      </c>
      <c r="C128" s="8" t="s">
        <v>7</v>
      </c>
      <c r="D128" s="9" t="s">
        <v>14</v>
      </c>
      <c r="E128" s="8" t="s">
        <v>31</v>
      </c>
      <c r="F128" s="35" t="s">
        <v>8</v>
      </c>
      <c r="G128" s="35" t="s">
        <v>109</v>
      </c>
      <c r="H128" s="35" t="s">
        <v>1467</v>
      </c>
      <c r="I128" s="35">
        <v>0</v>
      </c>
      <c r="J128" s="37" t="s">
        <v>55</v>
      </c>
      <c r="K128" s="37" t="s">
        <v>1623</v>
      </c>
      <c r="L128" s="37">
        <v>0</v>
      </c>
      <c r="M128" s="38" t="s">
        <v>111</v>
      </c>
      <c r="N128" s="37" t="s">
        <v>1625</v>
      </c>
      <c r="O128" s="39" t="s">
        <v>81</v>
      </c>
      <c r="P128" s="37">
        <v>0</v>
      </c>
      <c r="Q128" s="37">
        <v>0</v>
      </c>
      <c r="R128" s="37" t="s">
        <v>81</v>
      </c>
      <c r="S128" s="37"/>
      <c r="T128" s="42" t="s">
        <v>1692</v>
      </c>
      <c r="U128" s="42" t="s">
        <v>1213</v>
      </c>
    </row>
    <row r="129" spans="1:22" x14ac:dyDescent="0.3">
      <c r="A129" s="26" t="str">
        <f t="shared" si="24"/>
        <v>NiN-3.0-T-A-LV-FL-0-M004-0</v>
      </c>
      <c r="B129" s="27" t="str">
        <f t="shared" si="25"/>
        <v>FL-M04</v>
      </c>
      <c r="C129" s="8" t="s">
        <v>7</v>
      </c>
      <c r="D129" s="9" t="s">
        <v>14</v>
      </c>
      <c r="E129" s="8" t="s">
        <v>31</v>
      </c>
      <c r="F129" s="35" t="s">
        <v>8</v>
      </c>
      <c r="G129" s="35" t="s">
        <v>109</v>
      </c>
      <c r="H129" s="35" t="s">
        <v>1467</v>
      </c>
      <c r="I129" s="35">
        <v>0</v>
      </c>
      <c r="J129" s="37" t="s">
        <v>55</v>
      </c>
      <c r="K129" s="37" t="s">
        <v>1623</v>
      </c>
      <c r="L129" s="37">
        <v>0</v>
      </c>
      <c r="M129" s="38" t="s">
        <v>135</v>
      </c>
      <c r="N129" s="37" t="s">
        <v>1626</v>
      </c>
      <c r="O129" s="39" t="s">
        <v>81</v>
      </c>
      <c r="P129" s="37">
        <v>0</v>
      </c>
      <c r="Q129" s="37">
        <v>0</v>
      </c>
      <c r="R129" s="37" t="s">
        <v>81</v>
      </c>
      <c r="S129" s="37"/>
      <c r="T129" s="42" t="s">
        <v>81</v>
      </c>
      <c r="U129" s="42" t="s">
        <v>83</v>
      </c>
      <c r="V129" s="103"/>
    </row>
    <row r="130" spans="1:22" customFormat="1" x14ac:dyDescent="0.3">
      <c r="A130" s="26" t="str">
        <f t="shared" si="24"/>
        <v>NiN-3.0-T-A-LV-FL-0-M005-0</v>
      </c>
      <c r="B130" s="27" t="str">
        <f t="shared" si="25"/>
        <v>FL-M05</v>
      </c>
      <c r="C130" s="8" t="s">
        <v>7</v>
      </c>
      <c r="D130" s="9" t="s">
        <v>14</v>
      </c>
      <c r="E130" s="8" t="s">
        <v>31</v>
      </c>
      <c r="F130" s="35" t="s">
        <v>8</v>
      </c>
      <c r="G130" s="35" t="s">
        <v>109</v>
      </c>
      <c r="H130" s="35" t="s">
        <v>1467</v>
      </c>
      <c r="I130" s="35">
        <v>0</v>
      </c>
      <c r="J130" s="37" t="s">
        <v>55</v>
      </c>
      <c r="K130" s="37" t="s">
        <v>1623</v>
      </c>
      <c r="L130" s="37">
        <v>0</v>
      </c>
      <c r="M130" s="38" t="s">
        <v>136</v>
      </c>
      <c r="N130" s="37" t="s">
        <v>1624</v>
      </c>
      <c r="O130" s="39" t="s">
        <v>81</v>
      </c>
      <c r="P130" s="37">
        <v>0</v>
      </c>
      <c r="Q130" s="37">
        <v>0</v>
      </c>
      <c r="R130" s="37" t="s">
        <v>81</v>
      </c>
      <c r="S130" s="37"/>
      <c r="T130" s="42" t="s">
        <v>81</v>
      </c>
      <c r="U130" s="42" t="s">
        <v>83</v>
      </c>
    </row>
    <row r="131" spans="1:22" customFormat="1" x14ac:dyDescent="0.3">
      <c r="A131" s="26" t="str">
        <f t="shared" si="24"/>
        <v>NiN-3.0-T-A-LV-FL-0-M006-0</v>
      </c>
      <c r="B131" s="27" t="str">
        <f t="shared" si="25"/>
        <v>FL-M06</v>
      </c>
      <c r="C131" s="8" t="s">
        <v>7</v>
      </c>
      <c r="D131" s="9" t="s">
        <v>14</v>
      </c>
      <c r="E131" s="8" t="s">
        <v>31</v>
      </c>
      <c r="F131" s="35" t="s">
        <v>8</v>
      </c>
      <c r="G131" s="35" t="s">
        <v>109</v>
      </c>
      <c r="H131" s="35" t="s">
        <v>1467</v>
      </c>
      <c r="I131" s="35">
        <v>0</v>
      </c>
      <c r="J131" s="37" t="s">
        <v>55</v>
      </c>
      <c r="K131" s="37" t="s">
        <v>1623</v>
      </c>
      <c r="L131" s="37">
        <v>0</v>
      </c>
      <c r="M131" s="38" t="s">
        <v>137</v>
      </c>
      <c r="N131" s="37" t="s">
        <v>1628</v>
      </c>
      <c r="O131" s="39" t="s">
        <v>81</v>
      </c>
      <c r="P131" s="37">
        <v>0</v>
      </c>
      <c r="Q131" s="37">
        <v>0</v>
      </c>
      <c r="R131" s="37" t="s">
        <v>81</v>
      </c>
      <c r="S131" s="37"/>
      <c r="T131" s="42" t="s">
        <v>81</v>
      </c>
      <c r="U131" s="42" t="s">
        <v>83</v>
      </c>
    </row>
    <row r="132" spans="1:22" customFormat="1" x14ac:dyDescent="0.3">
      <c r="A132" s="26" t="str">
        <f t="shared" si="24"/>
        <v>NiN-3.0-T-A-LV-FL-0-M007-0</v>
      </c>
      <c r="B132" s="27" t="str">
        <f t="shared" si="25"/>
        <v>FL-M07</v>
      </c>
      <c r="C132" s="8" t="s">
        <v>7</v>
      </c>
      <c r="D132" s="9" t="s">
        <v>14</v>
      </c>
      <c r="E132" s="8" t="s">
        <v>31</v>
      </c>
      <c r="F132" s="35" t="s">
        <v>8</v>
      </c>
      <c r="G132" s="35" t="s">
        <v>109</v>
      </c>
      <c r="H132" s="35" t="s">
        <v>1467</v>
      </c>
      <c r="I132" s="35">
        <v>0</v>
      </c>
      <c r="J132" s="37" t="s">
        <v>55</v>
      </c>
      <c r="K132" s="37" t="s">
        <v>1623</v>
      </c>
      <c r="L132" s="37">
        <v>0</v>
      </c>
      <c r="M132" s="38" t="s">
        <v>116</v>
      </c>
      <c r="N132" s="37" t="s">
        <v>1627</v>
      </c>
      <c r="O132" s="39" t="s">
        <v>81</v>
      </c>
      <c r="P132" s="37">
        <v>0</v>
      </c>
      <c r="Q132" s="37">
        <v>0</v>
      </c>
      <c r="R132" s="37" t="s">
        <v>81</v>
      </c>
      <c r="S132" s="37"/>
      <c r="T132" s="42" t="s">
        <v>81</v>
      </c>
      <c r="U132" s="42" t="s">
        <v>83</v>
      </c>
    </row>
    <row r="133" spans="1:22" x14ac:dyDescent="0.3">
      <c r="A133" s="81" t="str">
        <f t="shared" si="24"/>
        <v>NiN-3.0-T-A-LV-FL-0-N00-0</v>
      </c>
      <c r="B133" s="80" t="str">
        <f>_xlfn.CONCAT(H133,"-",J133)</f>
        <v>FL-N</v>
      </c>
      <c r="C133" s="82" t="s">
        <v>7</v>
      </c>
      <c r="D133" s="83" t="s">
        <v>14</v>
      </c>
      <c r="E133" s="82" t="s">
        <v>31</v>
      </c>
      <c r="F133" s="84" t="s">
        <v>8</v>
      </c>
      <c r="G133" s="84" t="s">
        <v>109</v>
      </c>
      <c r="H133" s="84" t="s">
        <v>1467</v>
      </c>
      <c r="I133" s="84">
        <v>0</v>
      </c>
      <c r="J133" s="85" t="s">
        <v>9</v>
      </c>
      <c r="K133" s="85" t="s">
        <v>1633</v>
      </c>
      <c r="L133" s="85">
        <v>0</v>
      </c>
      <c r="M133" s="86">
        <v>0</v>
      </c>
      <c r="N133" s="87"/>
      <c r="O133" s="87" t="s">
        <v>81</v>
      </c>
      <c r="P133" s="85">
        <v>0</v>
      </c>
      <c r="Q133" s="86">
        <v>0</v>
      </c>
      <c r="R133" s="85" t="s">
        <v>81</v>
      </c>
      <c r="S133" s="85"/>
      <c r="T133" s="88"/>
      <c r="U133" s="88"/>
      <c r="V133" s="21"/>
    </row>
    <row r="134" spans="1:22" customFormat="1" x14ac:dyDescent="0.3">
      <c r="A134" s="26" t="str">
        <f t="shared" ref="A134:A139" si="26">_xlfn.CONCAT(C134,"-",D134,"-",E134,"-",F134,"-",G134,"-",H134,"-",I134,"-",J134,L134,M134,"-",Q134)</f>
        <v>NiN-3.0-T-A-LV-FL-0-N001-0</v>
      </c>
      <c r="B134" s="27" t="str">
        <f t="shared" ref="B134:B138" si="27">_xlfn.CONCAT(H134,"-",J134,M134)</f>
        <v>FL-N01</v>
      </c>
      <c r="C134" s="8" t="s">
        <v>7</v>
      </c>
      <c r="D134" s="9" t="s">
        <v>14</v>
      </c>
      <c r="E134" s="8" t="s">
        <v>31</v>
      </c>
      <c r="F134" s="35" t="s">
        <v>8</v>
      </c>
      <c r="G134" s="35" t="s">
        <v>109</v>
      </c>
      <c r="H134" s="35" t="s">
        <v>1467</v>
      </c>
      <c r="I134" s="35">
        <v>0</v>
      </c>
      <c r="J134" s="37" t="s">
        <v>9</v>
      </c>
      <c r="K134" s="37" t="s">
        <v>1633</v>
      </c>
      <c r="L134" s="37">
        <v>0</v>
      </c>
      <c r="M134" s="37" t="s">
        <v>38</v>
      </c>
      <c r="N134" s="37" t="s">
        <v>1639</v>
      </c>
      <c r="O134" s="39" t="s">
        <v>81</v>
      </c>
      <c r="P134" s="37">
        <v>0</v>
      </c>
      <c r="Q134" s="37">
        <v>0</v>
      </c>
      <c r="R134" s="37" t="s">
        <v>81</v>
      </c>
      <c r="S134" s="37"/>
      <c r="T134" s="42" t="s">
        <v>1693</v>
      </c>
      <c r="U134" s="42" t="s">
        <v>1213</v>
      </c>
    </row>
    <row r="135" spans="1:22" customFormat="1" x14ac:dyDescent="0.3">
      <c r="A135" s="26" t="str">
        <f t="shared" si="26"/>
        <v>NiN-3.0-T-A-LV-FL-0-N002-0</v>
      </c>
      <c r="B135" s="27" t="str">
        <f t="shared" si="27"/>
        <v>FL-N02</v>
      </c>
      <c r="C135" s="8" t="s">
        <v>7</v>
      </c>
      <c r="D135" s="9" t="s">
        <v>14</v>
      </c>
      <c r="E135" s="8" t="s">
        <v>31</v>
      </c>
      <c r="F135" s="35" t="s">
        <v>8</v>
      </c>
      <c r="G135" s="35" t="s">
        <v>109</v>
      </c>
      <c r="H135" s="35" t="s">
        <v>1467</v>
      </c>
      <c r="I135" s="35">
        <v>0</v>
      </c>
      <c r="J135" s="37" t="s">
        <v>9</v>
      </c>
      <c r="K135" s="37" t="s">
        <v>1633</v>
      </c>
      <c r="L135" s="37">
        <v>0</v>
      </c>
      <c r="M135" s="38" t="s">
        <v>132</v>
      </c>
      <c r="N135" s="37" t="s">
        <v>1636</v>
      </c>
      <c r="O135" s="39" t="s">
        <v>81</v>
      </c>
      <c r="P135" s="37">
        <v>0</v>
      </c>
      <c r="Q135" s="37">
        <v>0</v>
      </c>
      <c r="R135" s="37" t="s">
        <v>81</v>
      </c>
      <c r="S135" s="37"/>
      <c r="T135" s="42" t="s">
        <v>81</v>
      </c>
      <c r="U135" s="42" t="s">
        <v>83</v>
      </c>
    </row>
    <row r="136" spans="1:22" customFormat="1" x14ac:dyDescent="0.3">
      <c r="A136" s="26" t="str">
        <f t="shared" si="26"/>
        <v>NiN-3.0-T-A-LV-FL-0-N003-0</v>
      </c>
      <c r="B136" s="27" t="str">
        <f t="shared" si="27"/>
        <v>FL-N03</v>
      </c>
      <c r="C136" s="8" t="s">
        <v>7</v>
      </c>
      <c r="D136" s="9" t="s">
        <v>14</v>
      </c>
      <c r="E136" s="8" t="s">
        <v>31</v>
      </c>
      <c r="F136" s="35" t="s">
        <v>8</v>
      </c>
      <c r="G136" s="35" t="s">
        <v>109</v>
      </c>
      <c r="H136" s="35" t="s">
        <v>1467</v>
      </c>
      <c r="I136" s="35">
        <v>0</v>
      </c>
      <c r="J136" s="37" t="s">
        <v>9</v>
      </c>
      <c r="K136" s="37" t="s">
        <v>1633</v>
      </c>
      <c r="L136" s="37">
        <v>0</v>
      </c>
      <c r="M136" s="38" t="s">
        <v>111</v>
      </c>
      <c r="N136" s="37" t="s">
        <v>1635</v>
      </c>
      <c r="O136" s="39" t="s">
        <v>81</v>
      </c>
      <c r="P136" s="37">
        <v>0</v>
      </c>
      <c r="Q136" s="37">
        <v>0</v>
      </c>
      <c r="R136" s="37" t="s">
        <v>81</v>
      </c>
      <c r="S136" s="37"/>
      <c r="T136" s="42" t="s">
        <v>1694</v>
      </c>
      <c r="U136" s="42" t="s">
        <v>237</v>
      </c>
    </row>
    <row r="137" spans="1:22" customFormat="1" x14ac:dyDescent="0.3">
      <c r="A137" s="26" t="str">
        <f t="shared" si="26"/>
        <v>NiN-3.0-T-A-LV-FL-0-N004-0</v>
      </c>
      <c r="B137" s="27" t="str">
        <f t="shared" si="27"/>
        <v>FL-N04</v>
      </c>
      <c r="C137" s="8" t="s">
        <v>7</v>
      </c>
      <c r="D137" s="9" t="s">
        <v>14</v>
      </c>
      <c r="E137" s="8" t="s">
        <v>31</v>
      </c>
      <c r="F137" s="35" t="s">
        <v>8</v>
      </c>
      <c r="G137" s="35" t="s">
        <v>109</v>
      </c>
      <c r="H137" s="35" t="s">
        <v>1467</v>
      </c>
      <c r="I137" s="35">
        <v>0</v>
      </c>
      <c r="J137" s="37" t="s">
        <v>9</v>
      </c>
      <c r="K137" s="37" t="s">
        <v>1633</v>
      </c>
      <c r="L137" s="37">
        <v>0</v>
      </c>
      <c r="M137" s="38" t="s">
        <v>135</v>
      </c>
      <c r="N137" s="37" t="s">
        <v>1637</v>
      </c>
      <c r="O137" s="39" t="s">
        <v>81</v>
      </c>
      <c r="P137" s="37">
        <v>0</v>
      </c>
      <c r="Q137" s="37">
        <v>0</v>
      </c>
      <c r="R137" s="37" t="s">
        <v>81</v>
      </c>
      <c r="S137" s="37"/>
      <c r="T137" s="42" t="s">
        <v>1694</v>
      </c>
      <c r="U137" s="42" t="s">
        <v>232</v>
      </c>
    </row>
    <row r="138" spans="1:22" customFormat="1" x14ac:dyDescent="0.3">
      <c r="A138" s="26" t="str">
        <f t="shared" si="26"/>
        <v>NiN-3.0-T-A-LV-FL-0-N005-0</v>
      </c>
      <c r="B138" s="27" t="str">
        <f t="shared" si="27"/>
        <v>FL-N05</v>
      </c>
      <c r="C138" s="8" t="s">
        <v>7</v>
      </c>
      <c r="D138" s="9" t="s">
        <v>14</v>
      </c>
      <c r="E138" s="8" t="s">
        <v>31</v>
      </c>
      <c r="F138" s="35" t="s">
        <v>8</v>
      </c>
      <c r="G138" s="35" t="s">
        <v>109</v>
      </c>
      <c r="H138" s="35" t="s">
        <v>1467</v>
      </c>
      <c r="I138" s="35">
        <v>0</v>
      </c>
      <c r="J138" s="37" t="s">
        <v>9</v>
      </c>
      <c r="K138" s="37" t="s">
        <v>1633</v>
      </c>
      <c r="L138" s="37">
        <v>0</v>
      </c>
      <c r="M138" s="38" t="s">
        <v>136</v>
      </c>
      <c r="N138" s="37" t="s">
        <v>1638</v>
      </c>
      <c r="O138" s="39" t="s">
        <v>81</v>
      </c>
      <c r="P138" s="37">
        <v>0</v>
      </c>
      <c r="Q138" s="37">
        <v>0</v>
      </c>
      <c r="R138" s="37" t="s">
        <v>81</v>
      </c>
      <c r="S138" s="37"/>
      <c r="T138" s="42" t="s">
        <v>1694</v>
      </c>
      <c r="U138" s="42" t="s">
        <v>237</v>
      </c>
    </row>
    <row r="139" spans="1:22" x14ac:dyDescent="0.3">
      <c r="A139" s="81" t="str">
        <f t="shared" si="26"/>
        <v>NiN-3.0-T-A-LV-FL-0-O00-0</v>
      </c>
      <c r="B139" s="80" t="str">
        <f>_xlfn.CONCAT(H139,"-",J139)</f>
        <v>FL-O</v>
      </c>
      <c r="C139" s="82" t="s">
        <v>7</v>
      </c>
      <c r="D139" s="83" t="s">
        <v>14</v>
      </c>
      <c r="E139" s="82" t="s">
        <v>31</v>
      </c>
      <c r="F139" s="84" t="s">
        <v>8</v>
      </c>
      <c r="G139" s="84" t="s">
        <v>109</v>
      </c>
      <c r="H139" s="84" t="s">
        <v>1467</v>
      </c>
      <c r="I139" s="84">
        <v>0</v>
      </c>
      <c r="J139" s="85" t="s">
        <v>1294</v>
      </c>
      <c r="K139" s="85" t="s">
        <v>1492</v>
      </c>
      <c r="L139" s="85">
        <v>0</v>
      </c>
      <c r="M139" s="86">
        <v>0</v>
      </c>
      <c r="N139" s="87"/>
      <c r="O139" s="87" t="s">
        <v>81</v>
      </c>
      <c r="P139" s="85">
        <v>0</v>
      </c>
      <c r="Q139" s="86">
        <v>0</v>
      </c>
      <c r="R139" s="85" t="s">
        <v>81</v>
      </c>
      <c r="S139" s="85"/>
      <c r="T139" s="88"/>
      <c r="U139" s="88"/>
      <c r="V139" s="21"/>
    </row>
    <row r="140" spans="1:22" customFormat="1" x14ac:dyDescent="0.3">
      <c r="A140" s="26" t="str">
        <f t="shared" ref="A140:A142" si="28">_xlfn.CONCAT(C140,"-",D140,"-",E140,"-",F140,"-",G140,"-",H140,"-",I140,"-",J140,L140,M140,"-",Q140)</f>
        <v>NiN-3.0-T-A-LV-FL-0-O001-0</v>
      </c>
      <c r="B140" s="27" t="str">
        <f t="shared" ref="B140:B141" si="29">_xlfn.CONCAT(H140,"-",J140,M140)</f>
        <v>FL-O01</v>
      </c>
      <c r="C140" s="8" t="s">
        <v>7</v>
      </c>
      <c r="D140" s="9" t="s">
        <v>14</v>
      </c>
      <c r="E140" s="8" t="s">
        <v>31</v>
      </c>
      <c r="F140" s="35" t="s">
        <v>8</v>
      </c>
      <c r="G140" s="35" t="s">
        <v>109</v>
      </c>
      <c r="H140" s="35" t="s">
        <v>1467</v>
      </c>
      <c r="I140" s="35">
        <v>0</v>
      </c>
      <c r="J140" s="37" t="s">
        <v>1294</v>
      </c>
      <c r="K140" s="37" t="s">
        <v>1492</v>
      </c>
      <c r="L140" s="37">
        <v>0</v>
      </c>
      <c r="M140" s="37" t="s">
        <v>38</v>
      </c>
      <c r="N140" s="37" t="s">
        <v>1495</v>
      </c>
      <c r="O140" s="39" t="s">
        <v>81</v>
      </c>
      <c r="P140" s="37">
        <v>0</v>
      </c>
      <c r="Q140" s="37">
        <v>0</v>
      </c>
      <c r="R140" s="37" t="s">
        <v>81</v>
      </c>
      <c r="S140" s="37"/>
      <c r="T140" s="42" t="s">
        <v>81</v>
      </c>
      <c r="U140" s="42" t="s">
        <v>83</v>
      </c>
    </row>
    <row r="141" spans="1:22" customFormat="1" x14ac:dyDescent="0.3">
      <c r="A141" s="26" t="str">
        <f t="shared" si="28"/>
        <v>NiN-3.0-T-A-LV-FL-0-O002-0</v>
      </c>
      <c r="B141" s="27" t="str">
        <f t="shared" si="29"/>
        <v>FL-O02</v>
      </c>
      <c r="C141" s="8" t="s">
        <v>7</v>
      </c>
      <c r="D141" s="9" t="s">
        <v>14</v>
      </c>
      <c r="E141" s="8" t="s">
        <v>31</v>
      </c>
      <c r="F141" s="35" t="s">
        <v>8</v>
      </c>
      <c r="G141" s="35" t="s">
        <v>109</v>
      </c>
      <c r="H141" s="35" t="s">
        <v>1467</v>
      </c>
      <c r="I141" s="35">
        <v>0</v>
      </c>
      <c r="J141" s="37" t="s">
        <v>1294</v>
      </c>
      <c r="K141" s="37" t="s">
        <v>1492</v>
      </c>
      <c r="L141" s="37">
        <v>0</v>
      </c>
      <c r="M141" s="38" t="s">
        <v>132</v>
      </c>
      <c r="N141" s="37" t="s">
        <v>1493</v>
      </c>
      <c r="O141" s="39" t="s">
        <v>81</v>
      </c>
      <c r="P141" s="37">
        <v>0</v>
      </c>
      <c r="Q141" s="37">
        <v>0</v>
      </c>
      <c r="R141" s="37" t="s">
        <v>81</v>
      </c>
      <c r="S141" s="37"/>
      <c r="T141" s="42" t="s">
        <v>1695</v>
      </c>
      <c r="U141" s="42" t="s">
        <v>16</v>
      </c>
    </row>
    <row r="142" spans="1:22" x14ac:dyDescent="0.3">
      <c r="A142" s="81" t="str">
        <f t="shared" si="28"/>
        <v>NiN-3.0-T-A-LV-FL-0-P00-0</v>
      </c>
      <c r="B142" s="80" t="str">
        <f>_xlfn.CONCAT(H142,"-",J142)</f>
        <v>FL-P</v>
      </c>
      <c r="C142" s="82" t="s">
        <v>7</v>
      </c>
      <c r="D142" s="83" t="s">
        <v>14</v>
      </c>
      <c r="E142" s="82" t="s">
        <v>31</v>
      </c>
      <c r="F142" s="84" t="s">
        <v>8</v>
      </c>
      <c r="G142" s="84" t="s">
        <v>109</v>
      </c>
      <c r="H142" s="84" t="s">
        <v>1467</v>
      </c>
      <c r="I142" s="84">
        <v>0</v>
      </c>
      <c r="J142" s="85" t="s">
        <v>1295</v>
      </c>
      <c r="K142" s="85" t="s">
        <v>1599</v>
      </c>
      <c r="L142" s="85">
        <v>0</v>
      </c>
      <c r="M142" s="86">
        <v>0</v>
      </c>
      <c r="N142" s="87"/>
      <c r="O142" s="87" t="s">
        <v>81</v>
      </c>
      <c r="P142" s="85">
        <v>0</v>
      </c>
      <c r="Q142" s="86">
        <v>0</v>
      </c>
      <c r="R142" s="85" t="s">
        <v>81</v>
      </c>
      <c r="S142" s="85"/>
      <c r="T142" s="88"/>
      <c r="U142" s="88"/>
      <c r="V142" s="21"/>
    </row>
    <row r="143" spans="1:22" customFormat="1" x14ac:dyDescent="0.3">
      <c r="A143" s="26" t="str">
        <f t="shared" ref="A143:A150" si="30">_xlfn.CONCAT(C143,"-",D143,"-",E143,"-",F143,"-",G143,"-",H143,"-",I143,"-",J143,L143,M143,"-",Q143)</f>
        <v>NiN-3.0-T-A-LV-FL-0-P001-0</v>
      </c>
      <c r="B143" s="27" t="str">
        <f t="shared" ref="B143:B150" si="31">_xlfn.CONCAT(H143,"-",J143,M143)</f>
        <v>FL-P01</v>
      </c>
      <c r="C143" s="8" t="s">
        <v>7</v>
      </c>
      <c r="D143" s="9" t="s">
        <v>14</v>
      </c>
      <c r="E143" s="8" t="s">
        <v>31</v>
      </c>
      <c r="F143" s="35" t="s">
        <v>8</v>
      </c>
      <c r="G143" s="35" t="s">
        <v>109</v>
      </c>
      <c r="H143" s="35" t="s">
        <v>1467</v>
      </c>
      <c r="I143" s="35">
        <v>0</v>
      </c>
      <c r="J143" s="37" t="s">
        <v>1295</v>
      </c>
      <c r="K143" s="37" t="s">
        <v>1599</v>
      </c>
      <c r="L143" s="37">
        <v>0</v>
      </c>
      <c r="M143" s="37" t="s">
        <v>38</v>
      </c>
      <c r="N143" s="37" t="s">
        <v>1607</v>
      </c>
      <c r="O143" s="39" t="s">
        <v>81</v>
      </c>
      <c r="P143" s="37">
        <v>0</v>
      </c>
      <c r="Q143" s="37">
        <v>0</v>
      </c>
      <c r="R143" s="37" t="s">
        <v>81</v>
      </c>
      <c r="S143" s="37"/>
      <c r="T143" s="42" t="s">
        <v>1696</v>
      </c>
      <c r="U143" s="42" t="s">
        <v>231</v>
      </c>
    </row>
    <row r="144" spans="1:22" customFormat="1" x14ac:dyDescent="0.3">
      <c r="A144" s="26" t="str">
        <f t="shared" si="30"/>
        <v>NiN-3.0-T-A-LV-FL-0-P002-0</v>
      </c>
      <c r="B144" s="27" t="str">
        <f t="shared" si="31"/>
        <v>FL-P02</v>
      </c>
      <c r="C144" s="8" t="s">
        <v>7</v>
      </c>
      <c r="D144" s="9" t="s">
        <v>14</v>
      </c>
      <c r="E144" s="8" t="s">
        <v>31</v>
      </c>
      <c r="F144" s="35" t="s">
        <v>8</v>
      </c>
      <c r="G144" s="35" t="s">
        <v>109</v>
      </c>
      <c r="H144" s="35" t="s">
        <v>1467</v>
      </c>
      <c r="I144" s="35">
        <v>0</v>
      </c>
      <c r="J144" s="37" t="s">
        <v>1295</v>
      </c>
      <c r="K144" s="37" t="s">
        <v>1599</v>
      </c>
      <c r="L144" s="37">
        <v>0</v>
      </c>
      <c r="M144" s="38" t="s">
        <v>132</v>
      </c>
      <c r="N144" s="37" t="s">
        <v>1606</v>
      </c>
      <c r="O144" s="39" t="s">
        <v>81</v>
      </c>
      <c r="P144" s="37">
        <v>0</v>
      </c>
      <c r="Q144" s="37">
        <v>0</v>
      </c>
      <c r="R144" s="37" t="s">
        <v>81</v>
      </c>
      <c r="S144" s="37"/>
      <c r="T144" s="42" t="s">
        <v>1696</v>
      </c>
      <c r="U144" s="42" t="s">
        <v>237</v>
      </c>
    </row>
    <row r="145" spans="1:22" customFormat="1" x14ac:dyDescent="0.3">
      <c r="A145" s="26" t="str">
        <f t="shared" si="30"/>
        <v>NiN-3.0-T-A-LV-FL-0-P003-0</v>
      </c>
      <c r="B145" s="27" t="str">
        <f t="shared" si="31"/>
        <v>FL-P03</v>
      </c>
      <c r="C145" s="8" t="s">
        <v>7</v>
      </c>
      <c r="D145" s="9" t="s">
        <v>14</v>
      </c>
      <c r="E145" s="8" t="s">
        <v>31</v>
      </c>
      <c r="F145" s="35" t="s">
        <v>8</v>
      </c>
      <c r="G145" s="35" t="s">
        <v>109</v>
      </c>
      <c r="H145" s="35" t="s">
        <v>1467</v>
      </c>
      <c r="I145" s="35">
        <v>0</v>
      </c>
      <c r="J145" s="37" t="s">
        <v>1295</v>
      </c>
      <c r="K145" s="37" t="s">
        <v>1599</v>
      </c>
      <c r="L145" s="37">
        <v>0</v>
      </c>
      <c r="M145" s="38" t="s">
        <v>111</v>
      </c>
      <c r="N145" s="37" t="s">
        <v>1604</v>
      </c>
      <c r="O145" s="39" t="s">
        <v>81</v>
      </c>
      <c r="P145" s="37">
        <v>0</v>
      </c>
      <c r="Q145" s="37">
        <v>0</v>
      </c>
      <c r="R145" s="37" t="s">
        <v>81</v>
      </c>
      <c r="S145" s="37"/>
      <c r="T145" s="42" t="s">
        <v>81</v>
      </c>
      <c r="U145" s="42" t="s">
        <v>83</v>
      </c>
    </row>
    <row r="146" spans="1:22" customFormat="1" x14ac:dyDescent="0.3">
      <c r="A146" s="26" t="str">
        <f t="shared" si="30"/>
        <v>NiN-3.0-T-A-LV-FL-0-P004-0</v>
      </c>
      <c r="B146" s="27" t="str">
        <f t="shared" si="31"/>
        <v>FL-P04</v>
      </c>
      <c r="C146" s="8" t="s">
        <v>7</v>
      </c>
      <c r="D146" s="9" t="s">
        <v>14</v>
      </c>
      <c r="E146" s="8" t="s">
        <v>31</v>
      </c>
      <c r="F146" s="35" t="s">
        <v>8</v>
      </c>
      <c r="G146" s="35" t="s">
        <v>109</v>
      </c>
      <c r="H146" s="35" t="s">
        <v>1467</v>
      </c>
      <c r="I146" s="35">
        <v>0</v>
      </c>
      <c r="J146" s="37" t="s">
        <v>1295</v>
      </c>
      <c r="K146" s="37" t="s">
        <v>1599</v>
      </c>
      <c r="L146" s="37">
        <v>0</v>
      </c>
      <c r="M146" s="38" t="s">
        <v>135</v>
      </c>
      <c r="N146" s="37" t="s">
        <v>1605</v>
      </c>
      <c r="O146" s="39" t="s">
        <v>81</v>
      </c>
      <c r="P146" s="37">
        <v>0</v>
      </c>
      <c r="Q146" s="37">
        <v>0</v>
      </c>
      <c r="R146" s="37" t="s">
        <v>81</v>
      </c>
      <c r="S146" s="37"/>
      <c r="T146" s="42" t="s">
        <v>81</v>
      </c>
      <c r="U146" s="42" t="s">
        <v>83</v>
      </c>
    </row>
    <row r="147" spans="1:22" customFormat="1" x14ac:dyDescent="0.3">
      <c r="A147" s="26" t="str">
        <f t="shared" si="30"/>
        <v>NiN-3.0-T-A-LV-FL-0-P005-0</v>
      </c>
      <c r="B147" s="27" t="str">
        <f t="shared" si="31"/>
        <v>FL-P05</v>
      </c>
      <c r="C147" s="8" t="s">
        <v>7</v>
      </c>
      <c r="D147" s="9" t="s">
        <v>14</v>
      </c>
      <c r="E147" s="8" t="s">
        <v>31</v>
      </c>
      <c r="F147" s="35" t="s">
        <v>8</v>
      </c>
      <c r="G147" s="35" t="s">
        <v>109</v>
      </c>
      <c r="H147" s="35" t="s">
        <v>1467</v>
      </c>
      <c r="I147" s="35">
        <v>0</v>
      </c>
      <c r="J147" s="37" t="s">
        <v>1295</v>
      </c>
      <c r="K147" s="37" t="s">
        <v>1599</v>
      </c>
      <c r="L147" s="37">
        <v>0</v>
      </c>
      <c r="M147" s="38" t="s">
        <v>136</v>
      </c>
      <c r="N147" s="37" t="s">
        <v>1600</v>
      </c>
      <c r="O147" s="39" t="s">
        <v>81</v>
      </c>
      <c r="P147" s="37">
        <v>0</v>
      </c>
      <c r="Q147" s="37">
        <v>0</v>
      </c>
      <c r="R147" s="37" t="s">
        <v>81</v>
      </c>
      <c r="S147" s="37"/>
      <c r="T147" s="42" t="s">
        <v>81</v>
      </c>
      <c r="U147" s="42" t="s">
        <v>83</v>
      </c>
    </row>
    <row r="148" spans="1:22" customFormat="1" x14ac:dyDescent="0.3">
      <c r="A148" s="26" t="str">
        <f t="shared" si="30"/>
        <v>NiN-3.0-T-A-LV-FL-0-P006-0</v>
      </c>
      <c r="B148" s="27" t="str">
        <f t="shared" si="31"/>
        <v>FL-P06</v>
      </c>
      <c r="C148" s="8" t="s">
        <v>7</v>
      </c>
      <c r="D148" s="9" t="s">
        <v>14</v>
      </c>
      <c r="E148" s="8" t="s">
        <v>31</v>
      </c>
      <c r="F148" s="35" t="s">
        <v>8</v>
      </c>
      <c r="G148" s="35" t="s">
        <v>109</v>
      </c>
      <c r="H148" s="35" t="s">
        <v>1467</v>
      </c>
      <c r="I148" s="35">
        <v>0</v>
      </c>
      <c r="J148" s="37" t="s">
        <v>1295</v>
      </c>
      <c r="K148" s="37" t="s">
        <v>1599</v>
      </c>
      <c r="L148" s="37">
        <v>0</v>
      </c>
      <c r="M148" s="38" t="s">
        <v>137</v>
      </c>
      <c r="N148" s="37" t="s">
        <v>1603</v>
      </c>
      <c r="O148" s="39" t="s">
        <v>81</v>
      </c>
      <c r="P148" s="37">
        <v>0</v>
      </c>
      <c r="Q148" s="37">
        <v>0</v>
      </c>
      <c r="R148" s="37" t="s">
        <v>81</v>
      </c>
      <c r="S148" s="37"/>
      <c r="T148" s="42" t="s">
        <v>1697</v>
      </c>
      <c r="U148" s="42" t="s">
        <v>231</v>
      </c>
    </row>
    <row r="149" spans="1:22" customFormat="1" x14ac:dyDescent="0.3">
      <c r="A149" s="26" t="str">
        <f t="shared" si="30"/>
        <v>NiN-3.0-T-A-LV-FL-0-P007-0</v>
      </c>
      <c r="B149" s="27" t="str">
        <f t="shared" si="31"/>
        <v>FL-P07</v>
      </c>
      <c r="C149" s="8" t="s">
        <v>7</v>
      </c>
      <c r="D149" s="9" t="s">
        <v>14</v>
      </c>
      <c r="E149" s="8" t="s">
        <v>31</v>
      </c>
      <c r="F149" s="35" t="s">
        <v>8</v>
      </c>
      <c r="G149" s="35" t="s">
        <v>109</v>
      </c>
      <c r="H149" s="35" t="s">
        <v>1467</v>
      </c>
      <c r="I149" s="35">
        <v>0</v>
      </c>
      <c r="J149" s="37" t="s">
        <v>1295</v>
      </c>
      <c r="K149" s="37" t="s">
        <v>1599</v>
      </c>
      <c r="L149" s="37">
        <v>0</v>
      </c>
      <c r="M149" s="38" t="s">
        <v>116</v>
      </c>
      <c r="N149" s="37" t="s">
        <v>1601</v>
      </c>
      <c r="O149" s="39" t="s">
        <v>81</v>
      </c>
      <c r="P149" s="37">
        <v>0</v>
      </c>
      <c r="Q149" s="37">
        <v>0</v>
      </c>
      <c r="R149" s="37" t="s">
        <v>81</v>
      </c>
      <c r="S149" s="37"/>
      <c r="T149" s="42" t="s">
        <v>1697</v>
      </c>
      <c r="U149" s="42" t="s">
        <v>237</v>
      </c>
    </row>
    <row r="150" spans="1:22" customFormat="1" ht="15" thickBot="1" x14ac:dyDescent="0.35">
      <c r="A150" s="28" t="str">
        <f t="shared" si="30"/>
        <v>NiN-3.0-T-A-LV-FL-0-P008-0</v>
      </c>
      <c r="B150" s="29" t="str">
        <f t="shared" si="31"/>
        <v>FL-P08</v>
      </c>
      <c r="C150" s="127" t="s">
        <v>7</v>
      </c>
      <c r="D150" s="128" t="s">
        <v>14</v>
      </c>
      <c r="E150" s="127" t="s">
        <v>31</v>
      </c>
      <c r="F150" s="36" t="s">
        <v>8</v>
      </c>
      <c r="G150" s="36" t="s">
        <v>109</v>
      </c>
      <c r="H150" s="36" t="s">
        <v>1467</v>
      </c>
      <c r="I150" s="36">
        <v>0</v>
      </c>
      <c r="J150" s="40" t="s">
        <v>1295</v>
      </c>
      <c r="K150" s="40" t="s">
        <v>1599</v>
      </c>
      <c r="L150" s="40">
        <v>0</v>
      </c>
      <c r="M150" s="41" t="s">
        <v>175</v>
      </c>
      <c r="N150" s="40" t="s">
        <v>1602</v>
      </c>
      <c r="O150" s="129" t="s">
        <v>81</v>
      </c>
      <c r="P150" s="40">
        <v>0</v>
      </c>
      <c r="Q150" s="40">
        <v>0</v>
      </c>
      <c r="R150" s="40" t="s">
        <v>81</v>
      </c>
      <c r="S150" s="40"/>
      <c r="T150" s="42" t="s">
        <v>1697</v>
      </c>
      <c r="U150" s="42" t="s">
        <v>237</v>
      </c>
    </row>
    <row r="151" spans="1:22" s="125" customFormat="1" x14ac:dyDescent="0.3">
      <c r="A151" s="126" t="s">
        <v>130</v>
      </c>
      <c r="B151" s="118"/>
      <c r="C151" s="118"/>
      <c r="D151" s="119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23"/>
      <c r="U151" s="123"/>
      <c r="V151" s="124" t="s">
        <v>1215</v>
      </c>
    </row>
    <row r="152" spans="1:22" x14ac:dyDescent="0.3">
      <c r="A152" s="81" t="str">
        <f t="shared" ref="A152:A157" si="32">_xlfn.CONCAT(C152,"-",D152,"-",E152,"-",F152,"-",G152,"-",H152,"-",I152,"-",J152,L152,M152,"-",Q152)</f>
        <v>NiN-3.0-T-A-LV-EL-0-A00-0</v>
      </c>
      <c r="B152" s="80" t="str">
        <f>_xlfn.CONCAT(H152,"-",J152)</f>
        <v>EL-A</v>
      </c>
      <c r="C152" s="82" t="s">
        <v>7</v>
      </c>
      <c r="D152" s="83" t="s">
        <v>14</v>
      </c>
      <c r="E152" s="82" t="s">
        <v>31</v>
      </c>
      <c r="F152" s="84" t="s">
        <v>8</v>
      </c>
      <c r="G152" s="84" t="s">
        <v>109</v>
      </c>
      <c r="H152" s="84" t="s">
        <v>76</v>
      </c>
      <c r="I152" s="84">
        <v>0</v>
      </c>
      <c r="J152" s="85" t="s">
        <v>8</v>
      </c>
      <c r="K152" s="85" t="s">
        <v>110</v>
      </c>
      <c r="L152" s="85">
        <v>0</v>
      </c>
      <c r="M152" s="86">
        <v>0</v>
      </c>
      <c r="N152" s="87"/>
      <c r="O152" s="87" t="s">
        <v>81</v>
      </c>
      <c r="P152" s="85">
        <v>0</v>
      </c>
      <c r="Q152" s="86">
        <v>0</v>
      </c>
      <c r="R152" s="85" t="s">
        <v>81</v>
      </c>
      <c r="S152" s="85"/>
      <c r="T152" s="88" t="s">
        <v>81</v>
      </c>
      <c r="U152" s="88" t="s">
        <v>83</v>
      </c>
      <c r="V152" s="21"/>
    </row>
    <row r="153" spans="1:22" x14ac:dyDescent="0.3">
      <c r="A153" s="26" t="str">
        <f t="shared" si="32"/>
        <v>NiN-3.0-T-A-LV-EL-0-A001-0</v>
      </c>
      <c r="B153" s="27" t="str">
        <f>_xlfn.CONCAT(H153,"-",J153,M153)</f>
        <v>EL-A01</v>
      </c>
      <c r="C153" s="30" t="s">
        <v>7</v>
      </c>
      <c r="D153" s="31" t="s">
        <v>14</v>
      </c>
      <c r="E153" s="30" t="s">
        <v>31</v>
      </c>
      <c r="F153" s="35" t="s">
        <v>8</v>
      </c>
      <c r="G153" s="35" t="s">
        <v>109</v>
      </c>
      <c r="H153" s="35" t="s">
        <v>76</v>
      </c>
      <c r="I153" s="35">
        <v>0</v>
      </c>
      <c r="J153" s="37" t="s">
        <v>8</v>
      </c>
      <c r="K153" s="37" t="s">
        <v>110</v>
      </c>
      <c r="L153" s="37">
        <v>0</v>
      </c>
      <c r="M153" s="37" t="s">
        <v>38</v>
      </c>
      <c r="N153" s="37" t="s">
        <v>131</v>
      </c>
      <c r="O153" s="37" t="s">
        <v>81</v>
      </c>
      <c r="P153" s="37">
        <v>0</v>
      </c>
      <c r="Q153" s="37">
        <v>0</v>
      </c>
      <c r="R153" s="37" t="s">
        <v>81</v>
      </c>
      <c r="S153" s="37"/>
      <c r="T153" s="42" t="s">
        <v>81</v>
      </c>
      <c r="U153" s="42" t="s">
        <v>83</v>
      </c>
      <c r="V153" s="21"/>
    </row>
    <row r="154" spans="1:22" x14ac:dyDescent="0.3">
      <c r="A154" s="26" t="str">
        <f t="shared" si="32"/>
        <v>NiN-3.0-T-A-LV-EL-0-A002-0</v>
      </c>
      <c r="B154" s="27" t="str">
        <f>_xlfn.CONCAT(H154,"-",J154,M154)</f>
        <v>EL-A02</v>
      </c>
      <c r="C154" s="30" t="s">
        <v>7</v>
      </c>
      <c r="D154" s="31" t="s">
        <v>14</v>
      </c>
      <c r="E154" s="30" t="s">
        <v>31</v>
      </c>
      <c r="F154" s="35" t="s">
        <v>8</v>
      </c>
      <c r="G154" s="35" t="s">
        <v>109</v>
      </c>
      <c r="H154" s="35" t="s">
        <v>76</v>
      </c>
      <c r="I154" s="35">
        <v>0</v>
      </c>
      <c r="J154" s="37" t="s">
        <v>8</v>
      </c>
      <c r="K154" s="37" t="s">
        <v>110</v>
      </c>
      <c r="L154" s="37">
        <v>0</v>
      </c>
      <c r="M154" s="37" t="s">
        <v>132</v>
      </c>
      <c r="N154" s="37" t="s">
        <v>133</v>
      </c>
      <c r="O154" s="37" t="s">
        <v>81</v>
      </c>
      <c r="P154" s="37">
        <v>0</v>
      </c>
      <c r="Q154" s="37">
        <v>0</v>
      </c>
      <c r="R154" s="37" t="s">
        <v>81</v>
      </c>
      <c r="S154" s="37"/>
      <c r="T154" s="42" t="s">
        <v>81</v>
      </c>
      <c r="U154" s="42" t="s">
        <v>83</v>
      </c>
      <c r="V154" s="21"/>
    </row>
    <row r="155" spans="1:22" x14ac:dyDescent="0.3">
      <c r="A155" s="26" t="str">
        <f t="shared" si="32"/>
        <v>NiN-3.0-T-A-LV-EL-0-A003-0</v>
      </c>
      <c r="B155" s="27" t="str">
        <f>_xlfn.CONCAT(H155,"-",J155,M155)</f>
        <v>EL-A03</v>
      </c>
      <c r="C155" s="30" t="s">
        <v>7</v>
      </c>
      <c r="D155" s="31" t="s">
        <v>14</v>
      </c>
      <c r="E155" s="30" t="s">
        <v>31</v>
      </c>
      <c r="F155" s="35" t="s">
        <v>8</v>
      </c>
      <c r="G155" s="35" t="s">
        <v>109</v>
      </c>
      <c r="H155" s="35" t="s">
        <v>76</v>
      </c>
      <c r="I155" s="35">
        <v>0</v>
      </c>
      <c r="J155" s="37" t="s">
        <v>8</v>
      </c>
      <c r="K155" s="37" t="s">
        <v>110</v>
      </c>
      <c r="L155" s="37">
        <v>0</v>
      </c>
      <c r="M155" s="37" t="s">
        <v>111</v>
      </c>
      <c r="N155" s="37" t="s">
        <v>112</v>
      </c>
      <c r="O155" s="37" t="s">
        <v>81</v>
      </c>
      <c r="P155" s="37">
        <v>0</v>
      </c>
      <c r="Q155" s="37">
        <v>0</v>
      </c>
      <c r="R155" s="37" t="s">
        <v>81</v>
      </c>
      <c r="S155" s="37"/>
      <c r="T155" s="42" t="s">
        <v>81</v>
      </c>
      <c r="U155" s="42" t="s">
        <v>83</v>
      </c>
      <c r="V155" s="21"/>
    </row>
    <row r="156" spans="1:22" x14ac:dyDescent="0.3">
      <c r="A156" s="81" t="str">
        <f t="shared" si="32"/>
        <v>NiN-3.0-T-A-LV-EL-0-B00-0</v>
      </c>
      <c r="B156" s="80" t="str">
        <f>_xlfn.CONCAT(H156,"-",J156)</f>
        <v>EL-B</v>
      </c>
      <c r="C156" s="82" t="s">
        <v>7</v>
      </c>
      <c r="D156" s="83" t="s">
        <v>14</v>
      </c>
      <c r="E156" s="82" t="s">
        <v>31</v>
      </c>
      <c r="F156" s="84" t="s">
        <v>8</v>
      </c>
      <c r="G156" s="84" t="s">
        <v>109</v>
      </c>
      <c r="H156" s="84" t="s">
        <v>76</v>
      </c>
      <c r="I156" s="84">
        <v>0</v>
      </c>
      <c r="J156" s="85" t="s">
        <v>36</v>
      </c>
      <c r="K156" s="85" t="s">
        <v>1216</v>
      </c>
      <c r="L156" s="85">
        <v>0</v>
      </c>
      <c r="M156" s="86">
        <v>0</v>
      </c>
      <c r="N156" s="87"/>
      <c r="O156" s="87" t="s">
        <v>81</v>
      </c>
      <c r="P156" s="85">
        <v>0</v>
      </c>
      <c r="Q156" s="86">
        <v>0</v>
      </c>
      <c r="R156" s="85" t="s">
        <v>81</v>
      </c>
      <c r="S156" s="85"/>
      <c r="T156" s="88" t="s">
        <v>81</v>
      </c>
      <c r="U156" s="88" t="s">
        <v>83</v>
      </c>
      <c r="V156" s="21"/>
    </row>
    <row r="157" spans="1:22" x14ac:dyDescent="0.3">
      <c r="A157" s="26" t="str">
        <f t="shared" si="32"/>
        <v>NiN-3.0-T-A-LV-EL-0-B001-0</v>
      </c>
      <c r="B157" s="27" t="str">
        <f>_xlfn.CONCAT(H157,"-",J157,M157)</f>
        <v>EL-B01</v>
      </c>
      <c r="C157" s="30" t="s">
        <v>7</v>
      </c>
      <c r="D157" s="31" t="s">
        <v>14</v>
      </c>
      <c r="E157" s="30" t="s">
        <v>31</v>
      </c>
      <c r="F157" s="35" t="s">
        <v>8</v>
      </c>
      <c r="G157" s="35" t="s">
        <v>109</v>
      </c>
      <c r="H157" s="35" t="s">
        <v>76</v>
      </c>
      <c r="I157" s="35">
        <v>0</v>
      </c>
      <c r="J157" s="37" t="s">
        <v>36</v>
      </c>
      <c r="K157" s="37" t="s">
        <v>1216</v>
      </c>
      <c r="L157" s="37">
        <v>0</v>
      </c>
      <c r="M157" s="37" t="s">
        <v>38</v>
      </c>
      <c r="N157" s="37" t="s">
        <v>5467</v>
      </c>
      <c r="O157" s="37" t="s">
        <v>81</v>
      </c>
      <c r="P157" s="37">
        <v>0</v>
      </c>
      <c r="Q157" s="37">
        <v>0</v>
      </c>
      <c r="R157" s="37" t="s">
        <v>81</v>
      </c>
      <c r="S157" s="37"/>
      <c r="T157" s="42" t="s">
        <v>81</v>
      </c>
      <c r="U157" s="42" t="s">
        <v>83</v>
      </c>
      <c r="V157" s="21"/>
    </row>
    <row r="158" spans="1:22" x14ac:dyDescent="0.3">
      <c r="A158" s="26" t="str">
        <f t="shared" ref="A158:A160" si="33">_xlfn.CONCAT(C158,"-",D158,"-",E158,"-",F158,"-",G158,"-",H158,"-",I158,"-",J158,L158,M158,"-",Q158)</f>
        <v>NiN-3.0-T-A-LV-EL-0-B002-0</v>
      </c>
      <c r="B158" s="27" t="str">
        <f t="shared" ref="B158:B160" si="34">_xlfn.CONCAT(H158,"-",J158,M158)</f>
        <v>EL-B02</v>
      </c>
      <c r="C158" s="30" t="s">
        <v>7</v>
      </c>
      <c r="D158" s="31" t="s">
        <v>14</v>
      </c>
      <c r="E158" s="30" t="s">
        <v>31</v>
      </c>
      <c r="F158" s="35" t="s">
        <v>8</v>
      </c>
      <c r="G158" s="35" t="s">
        <v>109</v>
      </c>
      <c r="H158" s="35" t="s">
        <v>76</v>
      </c>
      <c r="I158" s="35">
        <v>0</v>
      </c>
      <c r="J158" s="37" t="s">
        <v>36</v>
      </c>
      <c r="K158" s="37" t="s">
        <v>1216</v>
      </c>
      <c r="L158" s="37">
        <v>0</v>
      </c>
      <c r="M158" s="38" t="s">
        <v>132</v>
      </c>
      <c r="N158" s="37" t="s">
        <v>5466</v>
      </c>
      <c r="O158" s="37" t="s">
        <v>81</v>
      </c>
      <c r="P158" s="37">
        <v>0</v>
      </c>
      <c r="Q158" s="37">
        <v>0</v>
      </c>
      <c r="R158" s="37" t="s">
        <v>81</v>
      </c>
      <c r="S158" s="37"/>
      <c r="T158" s="42" t="s">
        <v>81</v>
      </c>
      <c r="U158" s="42" t="s">
        <v>83</v>
      </c>
      <c r="V158" s="21"/>
    </row>
    <row r="159" spans="1:22" x14ac:dyDescent="0.3">
      <c r="A159" s="26" t="str">
        <f t="shared" si="33"/>
        <v>NiN-3.0-T-A-LV-EL-0-B003-0</v>
      </c>
      <c r="B159" s="27" t="str">
        <f t="shared" si="34"/>
        <v>EL-B03</v>
      </c>
      <c r="C159" s="30" t="s">
        <v>7</v>
      </c>
      <c r="D159" s="31" t="s">
        <v>14</v>
      </c>
      <c r="E159" s="30" t="s">
        <v>31</v>
      </c>
      <c r="F159" s="35" t="s">
        <v>8</v>
      </c>
      <c r="G159" s="35" t="s">
        <v>109</v>
      </c>
      <c r="H159" s="35" t="s">
        <v>76</v>
      </c>
      <c r="I159" s="35">
        <v>0</v>
      </c>
      <c r="J159" s="37" t="s">
        <v>36</v>
      </c>
      <c r="K159" s="37" t="s">
        <v>1216</v>
      </c>
      <c r="L159" s="37">
        <v>0</v>
      </c>
      <c r="M159" s="38" t="s">
        <v>111</v>
      </c>
      <c r="N159" s="37" t="s">
        <v>5465</v>
      </c>
      <c r="O159" s="37" t="s">
        <v>81</v>
      </c>
      <c r="P159" s="37">
        <v>0</v>
      </c>
      <c r="Q159" s="37">
        <v>0</v>
      </c>
      <c r="R159" s="37" t="s">
        <v>81</v>
      </c>
      <c r="S159" s="37"/>
      <c r="T159" s="42" t="s">
        <v>81</v>
      </c>
      <c r="U159" s="42" t="s">
        <v>83</v>
      </c>
      <c r="V159" s="21"/>
    </row>
    <row r="160" spans="1:22" x14ac:dyDescent="0.3">
      <c r="A160" s="26" t="str">
        <f t="shared" si="33"/>
        <v>NiN-3.0-T-A-LV-EL-0-B004-0</v>
      </c>
      <c r="B160" s="27" t="str">
        <f t="shared" si="34"/>
        <v>EL-B04</v>
      </c>
      <c r="C160" s="30" t="s">
        <v>7</v>
      </c>
      <c r="D160" s="31" t="s">
        <v>14</v>
      </c>
      <c r="E160" s="30" t="s">
        <v>31</v>
      </c>
      <c r="F160" s="35" t="s">
        <v>8</v>
      </c>
      <c r="G160" s="35" t="s">
        <v>109</v>
      </c>
      <c r="H160" s="35" t="s">
        <v>76</v>
      </c>
      <c r="I160" s="35">
        <v>0</v>
      </c>
      <c r="J160" s="37" t="s">
        <v>36</v>
      </c>
      <c r="K160" s="37" t="s">
        <v>1216</v>
      </c>
      <c r="L160" s="37">
        <v>0</v>
      </c>
      <c r="M160" s="38" t="s">
        <v>135</v>
      </c>
      <c r="N160" s="37" t="s">
        <v>1217</v>
      </c>
      <c r="O160" s="37" t="s">
        <v>81</v>
      </c>
      <c r="P160" s="37">
        <v>0</v>
      </c>
      <c r="Q160" s="37">
        <v>0</v>
      </c>
      <c r="R160" s="37" t="s">
        <v>81</v>
      </c>
      <c r="S160" s="37"/>
      <c r="T160" s="42" t="s">
        <v>81</v>
      </c>
      <c r="U160" s="42" t="s">
        <v>83</v>
      </c>
      <c r="V160" s="21"/>
    </row>
    <row r="161" spans="1:22" x14ac:dyDescent="0.3">
      <c r="A161" s="81" t="str">
        <f t="shared" ref="A161:A166" si="35">_xlfn.CONCAT(C161,"-",D161,"-",E161,"-",F161,"-",G161,"-",H161,"-",I161,"-",J161,L161,M161,"-",Q161)</f>
        <v>NiN-3.0-T-A-LV-EL-0-C00-0</v>
      </c>
      <c r="B161" s="80" t="str">
        <f>_xlfn.CONCAT(H161,"-",J161)</f>
        <v>EL-C</v>
      </c>
      <c r="C161" s="82" t="s">
        <v>7</v>
      </c>
      <c r="D161" s="83" t="s">
        <v>14</v>
      </c>
      <c r="E161" s="82" t="s">
        <v>31</v>
      </c>
      <c r="F161" s="84" t="s">
        <v>8</v>
      </c>
      <c r="G161" s="84" t="s">
        <v>109</v>
      </c>
      <c r="H161" s="84" t="s">
        <v>76</v>
      </c>
      <c r="I161" s="84">
        <v>0</v>
      </c>
      <c r="J161" s="85" t="s">
        <v>32</v>
      </c>
      <c r="K161" s="85" t="s">
        <v>1218</v>
      </c>
      <c r="L161" s="85">
        <v>0</v>
      </c>
      <c r="M161" s="86">
        <v>0</v>
      </c>
      <c r="N161" s="87"/>
      <c r="O161" s="87" t="s">
        <v>81</v>
      </c>
      <c r="P161" s="85">
        <v>0</v>
      </c>
      <c r="Q161" s="86">
        <v>0</v>
      </c>
      <c r="R161" s="85" t="s">
        <v>81</v>
      </c>
      <c r="S161" s="85"/>
      <c r="T161" s="88" t="s">
        <v>81</v>
      </c>
      <c r="U161" s="88" t="s">
        <v>83</v>
      </c>
      <c r="V161" s="21"/>
    </row>
    <row r="162" spans="1:22" x14ac:dyDescent="0.3">
      <c r="A162" s="26" t="str">
        <f t="shared" si="35"/>
        <v>NiN-3.0-T-A-LV-EL-0-C001-0</v>
      </c>
      <c r="B162" s="27" t="str">
        <f t="shared" ref="B162:B164" si="36">_xlfn.CONCAT(H162,"-",J162,M162)</f>
        <v>EL-C01</v>
      </c>
      <c r="C162" s="30" t="s">
        <v>7</v>
      </c>
      <c r="D162" s="31" t="s">
        <v>14</v>
      </c>
      <c r="E162" s="30" t="s">
        <v>31</v>
      </c>
      <c r="F162" s="35" t="s">
        <v>8</v>
      </c>
      <c r="G162" s="35" t="s">
        <v>109</v>
      </c>
      <c r="H162" s="35" t="s">
        <v>76</v>
      </c>
      <c r="I162" s="35">
        <v>0</v>
      </c>
      <c r="J162" s="37" t="s">
        <v>32</v>
      </c>
      <c r="K162" s="37" t="s">
        <v>1218</v>
      </c>
      <c r="L162" s="37">
        <v>0</v>
      </c>
      <c r="M162" s="37" t="s">
        <v>38</v>
      </c>
      <c r="N162" s="37" t="s">
        <v>5468</v>
      </c>
      <c r="O162" s="37" t="s">
        <v>81</v>
      </c>
      <c r="P162" s="37">
        <v>0</v>
      </c>
      <c r="Q162" s="37">
        <v>0</v>
      </c>
      <c r="R162" s="37" t="s">
        <v>81</v>
      </c>
      <c r="S162" s="37"/>
      <c r="T162" s="42" t="s">
        <v>81</v>
      </c>
      <c r="U162" s="42" t="s">
        <v>83</v>
      </c>
      <c r="V162" s="21"/>
    </row>
    <row r="163" spans="1:22" x14ac:dyDescent="0.3">
      <c r="A163" s="26" t="str">
        <f t="shared" si="35"/>
        <v>NiN-3.0-T-A-LV-EL-0-C002-0</v>
      </c>
      <c r="B163" s="27" t="str">
        <f t="shared" si="36"/>
        <v>EL-C02</v>
      </c>
      <c r="C163" s="30" t="s">
        <v>7</v>
      </c>
      <c r="D163" s="31" t="s">
        <v>14</v>
      </c>
      <c r="E163" s="30" t="s">
        <v>31</v>
      </c>
      <c r="F163" s="35" t="s">
        <v>8</v>
      </c>
      <c r="G163" s="35" t="s">
        <v>109</v>
      </c>
      <c r="H163" s="35" t="s">
        <v>76</v>
      </c>
      <c r="I163" s="35">
        <v>0</v>
      </c>
      <c r="J163" s="37" t="s">
        <v>32</v>
      </c>
      <c r="K163" s="37" t="s">
        <v>1218</v>
      </c>
      <c r="L163" s="37">
        <v>0</v>
      </c>
      <c r="M163" s="37" t="s">
        <v>132</v>
      </c>
      <c r="N163" s="37" t="s">
        <v>5469</v>
      </c>
      <c r="O163" s="37" t="s">
        <v>81</v>
      </c>
      <c r="P163" s="37">
        <v>0</v>
      </c>
      <c r="Q163" s="37">
        <v>0</v>
      </c>
      <c r="R163" s="37" t="s">
        <v>81</v>
      </c>
      <c r="S163" s="37"/>
      <c r="T163" s="42" t="s">
        <v>81</v>
      </c>
      <c r="U163" s="42" t="s">
        <v>83</v>
      </c>
      <c r="V163" s="21"/>
    </row>
    <row r="164" spans="1:22" x14ac:dyDescent="0.3">
      <c r="A164" s="26" t="str">
        <f t="shared" si="35"/>
        <v>NiN-3.0-T-A-LV-EL-0-C003-0</v>
      </c>
      <c r="B164" s="27" t="str">
        <f t="shared" si="36"/>
        <v>EL-C03</v>
      </c>
      <c r="C164" s="30" t="s">
        <v>7</v>
      </c>
      <c r="D164" s="31" t="s">
        <v>14</v>
      </c>
      <c r="E164" s="30" t="s">
        <v>31</v>
      </c>
      <c r="F164" s="35" t="s">
        <v>8</v>
      </c>
      <c r="G164" s="35" t="s">
        <v>109</v>
      </c>
      <c r="H164" s="35" t="s">
        <v>76</v>
      </c>
      <c r="I164" s="35">
        <v>0</v>
      </c>
      <c r="J164" s="37" t="s">
        <v>32</v>
      </c>
      <c r="K164" s="37" t="s">
        <v>1218</v>
      </c>
      <c r="L164" s="37">
        <v>0</v>
      </c>
      <c r="M164" s="37" t="s">
        <v>111</v>
      </c>
      <c r="N164" s="37" t="s">
        <v>5470</v>
      </c>
      <c r="O164" s="37" t="s">
        <v>81</v>
      </c>
      <c r="P164" s="37">
        <v>0</v>
      </c>
      <c r="Q164" s="37">
        <v>0</v>
      </c>
      <c r="R164" s="37" t="s">
        <v>81</v>
      </c>
      <c r="S164" s="37"/>
      <c r="T164" s="42" t="s">
        <v>81</v>
      </c>
      <c r="U164" s="42" t="s">
        <v>83</v>
      </c>
      <c r="V164" s="21"/>
    </row>
    <row r="165" spans="1:22" x14ac:dyDescent="0.3">
      <c r="A165" s="81" t="str">
        <f t="shared" si="35"/>
        <v>NiN-3.0-T-A-LV-EL-0-D00-0</v>
      </c>
      <c r="B165" s="80" t="str">
        <f>_xlfn.CONCAT(H165,"-",J165)</f>
        <v>EL-D</v>
      </c>
      <c r="C165" s="82" t="s">
        <v>7</v>
      </c>
      <c r="D165" s="83" t="s">
        <v>14</v>
      </c>
      <c r="E165" s="82" t="s">
        <v>31</v>
      </c>
      <c r="F165" s="84" t="s">
        <v>8</v>
      </c>
      <c r="G165" s="84" t="s">
        <v>109</v>
      </c>
      <c r="H165" s="84" t="s">
        <v>76</v>
      </c>
      <c r="I165" s="84">
        <v>0</v>
      </c>
      <c r="J165" s="85" t="s">
        <v>114</v>
      </c>
      <c r="K165" s="85" t="s">
        <v>5471</v>
      </c>
      <c r="L165" s="85">
        <v>0</v>
      </c>
      <c r="M165" s="86">
        <v>0</v>
      </c>
      <c r="N165" s="87"/>
      <c r="O165" s="87" t="s">
        <v>81</v>
      </c>
      <c r="P165" s="85">
        <v>0</v>
      </c>
      <c r="Q165" s="86">
        <v>0</v>
      </c>
      <c r="R165" s="85" t="s">
        <v>81</v>
      </c>
      <c r="S165" s="85"/>
      <c r="T165" s="88" t="s">
        <v>81</v>
      </c>
      <c r="U165" s="88" t="s">
        <v>83</v>
      </c>
      <c r="V165" s="21"/>
    </row>
    <row r="166" spans="1:22" x14ac:dyDescent="0.3">
      <c r="A166" s="26" t="str">
        <f t="shared" si="35"/>
        <v>NiN-3.0-T-A-LV-EL-0-D001-0</v>
      </c>
      <c r="B166" s="27" t="str">
        <f t="shared" ref="B166:B168" si="37">_xlfn.CONCAT(H166,"-",J166,M166)</f>
        <v>EL-D01</v>
      </c>
      <c r="C166" s="30" t="s">
        <v>7</v>
      </c>
      <c r="D166" s="31" t="s">
        <v>14</v>
      </c>
      <c r="E166" s="30" t="s">
        <v>31</v>
      </c>
      <c r="F166" s="35" t="s">
        <v>8</v>
      </c>
      <c r="G166" s="35" t="s">
        <v>109</v>
      </c>
      <c r="H166" s="35" t="s">
        <v>76</v>
      </c>
      <c r="I166" s="35">
        <v>0</v>
      </c>
      <c r="J166" s="37" t="s">
        <v>114</v>
      </c>
      <c r="K166" s="37" t="s">
        <v>5471</v>
      </c>
      <c r="L166" s="37">
        <v>0</v>
      </c>
      <c r="M166" s="37" t="s">
        <v>38</v>
      </c>
      <c r="N166" s="37" t="s">
        <v>134</v>
      </c>
      <c r="O166" s="37" t="s">
        <v>81</v>
      </c>
      <c r="P166" s="37">
        <v>0</v>
      </c>
      <c r="Q166" s="37">
        <v>0</v>
      </c>
      <c r="R166" s="37" t="s">
        <v>81</v>
      </c>
      <c r="S166" s="37"/>
      <c r="T166" s="42" t="s">
        <v>81</v>
      </c>
      <c r="U166" s="42" t="s">
        <v>83</v>
      </c>
      <c r="V166" s="21"/>
    </row>
    <row r="167" spans="1:22" x14ac:dyDescent="0.3">
      <c r="A167" s="26" t="str">
        <f t="shared" ref="A167:A168" si="38">_xlfn.CONCAT(C167,"-",D167,"-",E167,"-",F167,"-",G167,"-",H167,"-",I167,"-",J167,L167,M167,"-",Q167)</f>
        <v>NiN-3.0-T-A-LV-EL-0-D002-0</v>
      </c>
      <c r="B167" s="27" t="str">
        <f t="shared" si="37"/>
        <v>EL-D02</v>
      </c>
      <c r="C167" s="30" t="s">
        <v>7</v>
      </c>
      <c r="D167" s="31" t="s">
        <v>14</v>
      </c>
      <c r="E167" s="30" t="s">
        <v>31</v>
      </c>
      <c r="F167" s="35" t="s">
        <v>8</v>
      </c>
      <c r="G167" s="35" t="s">
        <v>109</v>
      </c>
      <c r="H167" s="35" t="s">
        <v>76</v>
      </c>
      <c r="I167" s="35">
        <v>0</v>
      </c>
      <c r="J167" s="37" t="s">
        <v>114</v>
      </c>
      <c r="K167" s="37" t="s">
        <v>5471</v>
      </c>
      <c r="L167" s="37">
        <v>0</v>
      </c>
      <c r="M167" s="37" t="s">
        <v>132</v>
      </c>
      <c r="N167" s="37" t="s">
        <v>1219</v>
      </c>
      <c r="O167" s="37" t="s">
        <v>81</v>
      </c>
      <c r="P167" s="37">
        <v>0</v>
      </c>
      <c r="Q167" s="37">
        <v>0</v>
      </c>
      <c r="R167" s="37" t="s">
        <v>81</v>
      </c>
      <c r="S167" s="37"/>
      <c r="T167" s="42" t="s">
        <v>81</v>
      </c>
      <c r="U167" s="42" t="s">
        <v>83</v>
      </c>
      <c r="V167" s="21"/>
    </row>
    <row r="168" spans="1:22" x14ac:dyDescent="0.3">
      <c r="A168" s="26" t="str">
        <f t="shared" si="38"/>
        <v>NiN-3.0-T-A-LV-EL-0-D003-0</v>
      </c>
      <c r="B168" s="27" t="str">
        <f t="shared" si="37"/>
        <v>EL-D03</v>
      </c>
      <c r="C168" s="30" t="s">
        <v>7</v>
      </c>
      <c r="D168" s="31" t="s">
        <v>14</v>
      </c>
      <c r="E168" s="30" t="s">
        <v>31</v>
      </c>
      <c r="F168" s="35" t="s">
        <v>8</v>
      </c>
      <c r="G168" s="35" t="s">
        <v>109</v>
      </c>
      <c r="H168" s="35" t="s">
        <v>76</v>
      </c>
      <c r="I168" s="35">
        <v>0</v>
      </c>
      <c r="J168" s="37" t="s">
        <v>114</v>
      </c>
      <c r="K168" s="37" t="s">
        <v>5471</v>
      </c>
      <c r="L168" s="37">
        <v>0</v>
      </c>
      <c r="M168" s="38" t="s">
        <v>111</v>
      </c>
      <c r="N168" s="37" t="s">
        <v>1220</v>
      </c>
      <c r="O168" s="37" t="s">
        <v>81</v>
      </c>
      <c r="P168" s="37">
        <v>0</v>
      </c>
      <c r="Q168" s="37">
        <v>0</v>
      </c>
      <c r="R168" s="37" t="s">
        <v>81</v>
      </c>
      <c r="S168" s="37"/>
      <c r="T168" s="42" t="s">
        <v>81</v>
      </c>
      <c r="U168" s="42" t="s">
        <v>83</v>
      </c>
      <c r="V168" s="21"/>
    </row>
    <row r="169" spans="1:22" x14ac:dyDescent="0.3">
      <c r="A169" s="81" t="str">
        <f t="shared" ref="A169:A177" si="39">_xlfn.CONCAT(C169,"-",D169,"-",E169,"-",F169,"-",G169,"-",H169,"-",I169,"-",J169,L169,M169,"-",Q169)</f>
        <v>NiN-3.0-T-A-LV-EL-0-F00-0</v>
      </c>
      <c r="B169" s="80" t="str">
        <f>_xlfn.CONCAT(H169,"-",J169)</f>
        <v>EL-F</v>
      </c>
      <c r="C169" s="82" t="s">
        <v>7</v>
      </c>
      <c r="D169" s="83" t="s">
        <v>14</v>
      </c>
      <c r="E169" s="82" t="s">
        <v>31</v>
      </c>
      <c r="F169" s="84" t="s">
        <v>8</v>
      </c>
      <c r="G169" s="84" t="s">
        <v>109</v>
      </c>
      <c r="H169" s="84" t="s">
        <v>76</v>
      </c>
      <c r="I169" s="84">
        <v>0</v>
      </c>
      <c r="J169" s="85" t="s">
        <v>121</v>
      </c>
      <c r="K169" s="85" t="s">
        <v>1221</v>
      </c>
      <c r="L169" s="85">
        <v>0</v>
      </c>
      <c r="M169" s="86">
        <v>0</v>
      </c>
      <c r="N169" s="87"/>
      <c r="O169" s="87" t="s">
        <v>81</v>
      </c>
      <c r="P169" s="85">
        <v>0</v>
      </c>
      <c r="Q169" s="86">
        <v>0</v>
      </c>
      <c r="R169" s="85" t="s">
        <v>81</v>
      </c>
      <c r="S169" s="85"/>
      <c r="T169" s="88" t="s">
        <v>81</v>
      </c>
      <c r="U169" s="88" t="s">
        <v>83</v>
      </c>
      <c r="V169" s="21"/>
    </row>
    <row r="170" spans="1:22" x14ac:dyDescent="0.3">
      <c r="A170" s="26" t="str">
        <f t="shared" si="39"/>
        <v>NiN-3.0-T-A-LV-EL-0-F001-0</v>
      </c>
      <c r="B170" s="27" t="str">
        <f>_xlfn.CONCAT(H170,"-",J170,M170)</f>
        <v>EL-F01</v>
      </c>
      <c r="C170" s="30" t="s">
        <v>7</v>
      </c>
      <c r="D170" s="31" t="s">
        <v>14</v>
      </c>
      <c r="E170" s="30" t="s">
        <v>31</v>
      </c>
      <c r="F170" s="35" t="s">
        <v>8</v>
      </c>
      <c r="G170" s="35" t="s">
        <v>109</v>
      </c>
      <c r="H170" s="35" t="s">
        <v>76</v>
      </c>
      <c r="I170" s="35">
        <v>0</v>
      </c>
      <c r="J170" s="37" t="s">
        <v>121</v>
      </c>
      <c r="K170" s="37" t="s">
        <v>1221</v>
      </c>
      <c r="L170" s="37">
        <v>0</v>
      </c>
      <c r="M170" s="37" t="s">
        <v>38</v>
      </c>
      <c r="N170" s="37" t="s">
        <v>1222</v>
      </c>
      <c r="O170" s="37" t="s">
        <v>81</v>
      </c>
      <c r="P170" s="37">
        <v>0</v>
      </c>
      <c r="Q170" s="37">
        <v>0</v>
      </c>
      <c r="R170" s="37" t="s">
        <v>81</v>
      </c>
      <c r="S170" s="37"/>
      <c r="T170" s="42" t="s">
        <v>81</v>
      </c>
      <c r="U170" s="42" t="s">
        <v>83</v>
      </c>
      <c r="V170" s="21"/>
    </row>
    <row r="171" spans="1:22" x14ac:dyDescent="0.3">
      <c r="A171" s="26" t="str">
        <f t="shared" si="39"/>
        <v>NiN-3.0-T-A-LV-EL-0-F002-0</v>
      </c>
      <c r="B171" s="27" t="str">
        <f>_xlfn.CONCAT(H171,"-",J171,M171)</f>
        <v>EL-F02</v>
      </c>
      <c r="C171" s="30" t="s">
        <v>7</v>
      </c>
      <c r="D171" s="31" t="s">
        <v>14</v>
      </c>
      <c r="E171" s="30" t="s">
        <v>31</v>
      </c>
      <c r="F171" s="35" t="s">
        <v>8</v>
      </c>
      <c r="G171" s="35" t="s">
        <v>109</v>
      </c>
      <c r="H171" s="35" t="s">
        <v>76</v>
      </c>
      <c r="I171" s="35">
        <v>0</v>
      </c>
      <c r="J171" s="37" t="s">
        <v>121</v>
      </c>
      <c r="K171" s="37" t="s">
        <v>1221</v>
      </c>
      <c r="L171" s="37">
        <v>0</v>
      </c>
      <c r="M171" s="37" t="s">
        <v>132</v>
      </c>
      <c r="N171" s="37" t="s">
        <v>1223</v>
      </c>
      <c r="O171" s="37" t="s">
        <v>81</v>
      </c>
      <c r="P171" s="37">
        <v>0</v>
      </c>
      <c r="Q171" s="37">
        <v>0</v>
      </c>
      <c r="R171" s="37" t="s">
        <v>81</v>
      </c>
      <c r="S171" s="37"/>
      <c r="T171" s="42" t="s">
        <v>81</v>
      </c>
      <c r="U171" s="42" t="s">
        <v>83</v>
      </c>
      <c r="V171" s="21"/>
    </row>
    <row r="172" spans="1:22" x14ac:dyDescent="0.3">
      <c r="A172" s="26" t="str">
        <f t="shared" si="39"/>
        <v>NiN-3.0-T-A-LV-EL-0-F003-0</v>
      </c>
      <c r="B172" s="27" t="str">
        <f>_xlfn.CONCAT(H172,"-",J172,M172)</f>
        <v>EL-F03</v>
      </c>
      <c r="C172" s="30" t="s">
        <v>7</v>
      </c>
      <c r="D172" s="31" t="s">
        <v>14</v>
      </c>
      <c r="E172" s="30" t="s">
        <v>31</v>
      </c>
      <c r="F172" s="35" t="s">
        <v>8</v>
      </c>
      <c r="G172" s="35" t="s">
        <v>109</v>
      </c>
      <c r="H172" s="35" t="s">
        <v>76</v>
      </c>
      <c r="I172" s="35">
        <v>0</v>
      </c>
      <c r="J172" s="37" t="s">
        <v>121</v>
      </c>
      <c r="K172" s="37" t="s">
        <v>1221</v>
      </c>
      <c r="L172" s="37">
        <v>0</v>
      </c>
      <c r="M172" s="37" t="s">
        <v>111</v>
      </c>
      <c r="N172" s="37" t="s">
        <v>1224</v>
      </c>
      <c r="O172" s="37" t="s">
        <v>81</v>
      </c>
      <c r="P172" s="37">
        <v>0</v>
      </c>
      <c r="Q172" s="37">
        <v>0</v>
      </c>
      <c r="R172" s="37" t="s">
        <v>81</v>
      </c>
      <c r="S172" s="37"/>
      <c r="T172" s="42" t="s">
        <v>81</v>
      </c>
      <c r="U172" s="42" t="s">
        <v>83</v>
      </c>
      <c r="V172" s="21"/>
    </row>
    <row r="173" spans="1:22" x14ac:dyDescent="0.3">
      <c r="A173" s="26" t="str">
        <f t="shared" si="39"/>
        <v>NiN-3.0-T-A-LV-EL-0-F004-0</v>
      </c>
      <c r="B173" s="27" t="str">
        <f>_xlfn.CONCAT(H173,"-",J173,M173)</f>
        <v>EL-F04</v>
      </c>
      <c r="C173" s="30" t="s">
        <v>7</v>
      </c>
      <c r="D173" s="31" t="s">
        <v>14</v>
      </c>
      <c r="E173" s="30" t="s">
        <v>31</v>
      </c>
      <c r="F173" s="35" t="s">
        <v>8</v>
      </c>
      <c r="G173" s="35" t="s">
        <v>109</v>
      </c>
      <c r="H173" s="35" t="s">
        <v>76</v>
      </c>
      <c r="I173" s="35">
        <v>0</v>
      </c>
      <c r="J173" s="37" t="s">
        <v>121</v>
      </c>
      <c r="K173" s="37" t="s">
        <v>1221</v>
      </c>
      <c r="L173" s="37">
        <v>0</v>
      </c>
      <c r="M173" s="37" t="s">
        <v>135</v>
      </c>
      <c r="N173" s="37" t="s">
        <v>1225</v>
      </c>
      <c r="O173" s="37" t="s">
        <v>81</v>
      </c>
      <c r="P173" s="37">
        <v>0</v>
      </c>
      <c r="Q173" s="37">
        <v>0</v>
      </c>
      <c r="R173" s="37" t="s">
        <v>81</v>
      </c>
      <c r="S173" s="37"/>
      <c r="T173" s="42" t="s">
        <v>81</v>
      </c>
      <c r="U173" s="42" t="s">
        <v>83</v>
      </c>
      <c r="V173" s="21"/>
    </row>
    <row r="174" spans="1:22" x14ac:dyDescent="0.3">
      <c r="A174" s="81" t="str">
        <f t="shared" si="39"/>
        <v>NiN-3.0-T-A-LV-EL-0-G00-0</v>
      </c>
      <c r="B174" s="80" t="str">
        <f>_xlfn.CONCAT(H174,"-",J174)</f>
        <v>EL-G</v>
      </c>
      <c r="C174" s="82" t="s">
        <v>7</v>
      </c>
      <c r="D174" s="83" t="s">
        <v>14</v>
      </c>
      <c r="E174" s="82" t="s">
        <v>31</v>
      </c>
      <c r="F174" s="84" t="s">
        <v>8</v>
      </c>
      <c r="G174" s="84" t="s">
        <v>109</v>
      </c>
      <c r="H174" s="84" t="s">
        <v>76</v>
      </c>
      <c r="I174" s="84">
        <v>0</v>
      </c>
      <c r="J174" s="85" t="s">
        <v>37</v>
      </c>
      <c r="K174" s="85" t="s">
        <v>139</v>
      </c>
      <c r="L174" s="85">
        <v>0</v>
      </c>
      <c r="M174" s="86">
        <v>0</v>
      </c>
      <c r="N174" s="87"/>
      <c r="O174" s="87" t="s">
        <v>81</v>
      </c>
      <c r="P174" s="85">
        <v>0</v>
      </c>
      <c r="Q174" s="86">
        <v>0</v>
      </c>
      <c r="R174" s="85" t="s">
        <v>81</v>
      </c>
      <c r="S174" s="85"/>
      <c r="T174" s="88" t="s">
        <v>81</v>
      </c>
      <c r="U174" s="88" t="s">
        <v>83</v>
      </c>
      <c r="V174" s="21"/>
    </row>
    <row r="175" spans="1:22" x14ac:dyDescent="0.3">
      <c r="A175" s="26" t="str">
        <f t="shared" si="39"/>
        <v>NiN-3.0-T-A-LV-EL-0-G001-0</v>
      </c>
      <c r="B175" s="27" t="str">
        <f>_xlfn.CONCAT(H175,"-",J175,M175)</f>
        <v>EL-G01</v>
      </c>
      <c r="C175" s="30" t="s">
        <v>7</v>
      </c>
      <c r="D175" s="31" t="s">
        <v>14</v>
      </c>
      <c r="E175" s="30" t="s">
        <v>31</v>
      </c>
      <c r="F175" s="35" t="s">
        <v>8</v>
      </c>
      <c r="G175" s="35" t="s">
        <v>109</v>
      </c>
      <c r="H175" s="35" t="s">
        <v>76</v>
      </c>
      <c r="I175" s="35">
        <v>0</v>
      </c>
      <c r="J175" s="37" t="s">
        <v>37</v>
      </c>
      <c r="K175" s="37" t="s">
        <v>139</v>
      </c>
      <c r="L175" s="37">
        <v>0</v>
      </c>
      <c r="M175" s="37" t="s">
        <v>38</v>
      </c>
      <c r="N175" s="37" t="s">
        <v>139</v>
      </c>
      <c r="O175" s="37" t="s">
        <v>81</v>
      </c>
      <c r="P175" s="37">
        <v>0</v>
      </c>
      <c r="Q175" s="37">
        <v>0</v>
      </c>
      <c r="R175" s="37" t="s">
        <v>81</v>
      </c>
      <c r="S175" s="37"/>
      <c r="T175" s="42" t="s">
        <v>81</v>
      </c>
      <c r="U175" s="42" t="s">
        <v>83</v>
      </c>
      <c r="V175" s="21"/>
    </row>
    <row r="176" spans="1:22" x14ac:dyDescent="0.3">
      <c r="A176" s="81" t="str">
        <f t="shared" si="39"/>
        <v>NiN-3.0-T-A-LV-EL-0-H00-0</v>
      </c>
      <c r="B176" s="80" t="str">
        <f>_xlfn.CONCAT(H176,"-",J176)</f>
        <v>EL-H</v>
      </c>
      <c r="C176" s="82" t="s">
        <v>7</v>
      </c>
      <c r="D176" s="83" t="s">
        <v>14</v>
      </c>
      <c r="E176" s="82" t="s">
        <v>31</v>
      </c>
      <c r="F176" s="84" t="s">
        <v>8</v>
      </c>
      <c r="G176" s="84" t="s">
        <v>109</v>
      </c>
      <c r="H176" s="84" t="s">
        <v>76</v>
      </c>
      <c r="I176" s="84">
        <v>0</v>
      </c>
      <c r="J176" s="85" t="s">
        <v>170</v>
      </c>
      <c r="K176" s="85" t="s">
        <v>1226</v>
      </c>
      <c r="L176" s="85">
        <v>0</v>
      </c>
      <c r="M176" s="86">
        <v>0</v>
      </c>
      <c r="N176" s="87"/>
      <c r="O176" s="87" t="s">
        <v>81</v>
      </c>
      <c r="P176" s="85">
        <v>0</v>
      </c>
      <c r="Q176" s="86">
        <v>0</v>
      </c>
      <c r="R176" s="85" t="s">
        <v>81</v>
      </c>
      <c r="S176" s="85"/>
      <c r="T176" s="88" t="s">
        <v>81</v>
      </c>
      <c r="U176" s="88" t="s">
        <v>83</v>
      </c>
      <c r="V176" s="21"/>
    </row>
    <row r="177" spans="1:22" ht="15" thickBot="1" x14ac:dyDescent="0.35">
      <c r="A177" s="130" t="str">
        <f t="shared" si="39"/>
        <v>NiN-3.0-T-A-LV-EL-0-H001-0</v>
      </c>
      <c r="B177" s="29" t="str">
        <f>_xlfn.CONCAT(H177,"-",J177,M177)</f>
        <v>EL-H01</v>
      </c>
      <c r="C177" s="33" t="s">
        <v>7</v>
      </c>
      <c r="D177" s="34" t="s">
        <v>14</v>
      </c>
      <c r="E177" s="33" t="s">
        <v>31</v>
      </c>
      <c r="F177" s="36" t="s">
        <v>8</v>
      </c>
      <c r="G177" s="36" t="s">
        <v>109</v>
      </c>
      <c r="H177" s="36" t="s">
        <v>76</v>
      </c>
      <c r="I177" s="36">
        <v>0</v>
      </c>
      <c r="J177" s="40" t="s">
        <v>170</v>
      </c>
      <c r="K177" s="40" t="s">
        <v>1226</v>
      </c>
      <c r="L177" s="40">
        <v>0</v>
      </c>
      <c r="M177" s="40" t="s">
        <v>38</v>
      </c>
      <c r="N177" s="40" t="s">
        <v>1226</v>
      </c>
      <c r="O177" s="40" t="s">
        <v>81</v>
      </c>
      <c r="P177" s="40">
        <v>0</v>
      </c>
      <c r="Q177" s="40">
        <v>0</v>
      </c>
      <c r="R177" s="40" t="s">
        <v>81</v>
      </c>
      <c r="S177" s="40"/>
      <c r="T177" s="43" t="s">
        <v>81</v>
      </c>
      <c r="U177" s="43" t="s">
        <v>83</v>
      </c>
      <c r="V177" s="21"/>
    </row>
    <row r="178" spans="1:22" x14ac:dyDescent="0.3">
      <c r="A178" s="59" t="s">
        <v>140</v>
      </c>
      <c r="B178" s="60"/>
      <c r="C178" s="60"/>
      <c r="D178" s="61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2" t="s">
        <v>141</v>
      </c>
    </row>
    <row r="179" spans="1:22" x14ac:dyDescent="0.3">
      <c r="A179" s="81" t="str">
        <f t="shared" ref="A179:A188" si="40">_xlfn.CONCAT(C179,"-",D179,"-",E179,"-",F179,"-",G179,"-",H179,"-",I179,"-",J179,L179,M179,"-",Q179)</f>
        <v>NiN-3.0-T-A-LV-IB-0-A00-0</v>
      </c>
      <c r="B179" s="80" t="str">
        <f>_xlfn.CONCAT(H179,"-",J179)</f>
        <v>IB-A</v>
      </c>
      <c r="C179" s="82" t="s">
        <v>7</v>
      </c>
      <c r="D179" s="83" t="s">
        <v>14</v>
      </c>
      <c r="E179" s="82" t="s">
        <v>31</v>
      </c>
      <c r="F179" s="84" t="s">
        <v>8</v>
      </c>
      <c r="G179" s="84" t="s">
        <v>109</v>
      </c>
      <c r="H179" s="84" t="s">
        <v>113</v>
      </c>
      <c r="I179" s="84">
        <v>0</v>
      </c>
      <c r="J179" s="85" t="s">
        <v>8</v>
      </c>
      <c r="K179" s="85" t="s">
        <v>142</v>
      </c>
      <c r="L179" s="85">
        <v>0</v>
      </c>
      <c r="M179" s="86">
        <v>0</v>
      </c>
      <c r="N179" s="87"/>
      <c r="O179" s="87" t="s">
        <v>81</v>
      </c>
      <c r="P179" s="85">
        <v>0</v>
      </c>
      <c r="Q179" s="86">
        <v>0</v>
      </c>
      <c r="R179" s="85" t="s">
        <v>81</v>
      </c>
      <c r="S179" s="85"/>
      <c r="T179" s="88" t="s">
        <v>81</v>
      </c>
      <c r="U179" s="88" t="s">
        <v>83</v>
      </c>
      <c r="V179" s="21"/>
    </row>
    <row r="180" spans="1:22" x14ac:dyDescent="0.3">
      <c r="A180" s="26" t="str">
        <f t="shared" si="40"/>
        <v>NiN-3.0-T-A-LV-IB-0-A001-0</v>
      </c>
      <c r="B180" s="27" t="str">
        <f>_xlfn.CONCAT(H180,"-",J180,M180)</f>
        <v>IB-A01</v>
      </c>
      <c r="C180" s="30" t="s">
        <v>7</v>
      </c>
      <c r="D180" s="31" t="s">
        <v>14</v>
      </c>
      <c r="E180" s="30" t="s">
        <v>31</v>
      </c>
      <c r="F180" s="35" t="s">
        <v>8</v>
      </c>
      <c r="G180" s="35" t="s">
        <v>109</v>
      </c>
      <c r="H180" s="35" t="s">
        <v>113</v>
      </c>
      <c r="I180" s="35">
        <v>0</v>
      </c>
      <c r="J180" s="37" t="s">
        <v>8</v>
      </c>
      <c r="K180" s="37" t="s">
        <v>142</v>
      </c>
      <c r="L180" s="37">
        <v>0</v>
      </c>
      <c r="M180" s="37" t="s">
        <v>38</v>
      </c>
      <c r="N180" s="37" t="s">
        <v>143</v>
      </c>
      <c r="O180" s="37" t="s">
        <v>81</v>
      </c>
      <c r="P180" s="37">
        <v>0</v>
      </c>
      <c r="Q180" s="37">
        <v>0</v>
      </c>
      <c r="R180" s="37" t="s">
        <v>81</v>
      </c>
      <c r="S180" s="37"/>
      <c r="T180" s="42" t="s">
        <v>81</v>
      </c>
      <c r="U180" s="42" t="s">
        <v>83</v>
      </c>
      <c r="V180" s="21"/>
    </row>
    <row r="181" spans="1:22" x14ac:dyDescent="0.3">
      <c r="A181" s="81" t="str">
        <f t="shared" si="40"/>
        <v>NiN-3.0-T-A-LV-IB-0-B00-0</v>
      </c>
      <c r="B181" s="80" t="str">
        <f>_xlfn.CONCAT(H181,"-",J181)</f>
        <v>IB-B</v>
      </c>
      <c r="C181" s="82" t="s">
        <v>7</v>
      </c>
      <c r="D181" s="83" t="s">
        <v>14</v>
      </c>
      <c r="E181" s="82" t="s">
        <v>31</v>
      </c>
      <c r="F181" s="84" t="s">
        <v>8</v>
      </c>
      <c r="G181" s="84" t="s">
        <v>109</v>
      </c>
      <c r="H181" s="84" t="s">
        <v>113</v>
      </c>
      <c r="I181" s="84">
        <v>0</v>
      </c>
      <c r="J181" s="85" t="s">
        <v>36</v>
      </c>
      <c r="K181" s="85" t="s">
        <v>144</v>
      </c>
      <c r="L181" s="85">
        <v>0</v>
      </c>
      <c r="M181" s="86">
        <v>0</v>
      </c>
      <c r="N181" s="87"/>
      <c r="O181" s="87" t="s">
        <v>81</v>
      </c>
      <c r="P181" s="85">
        <v>0</v>
      </c>
      <c r="Q181" s="86">
        <v>0</v>
      </c>
      <c r="R181" s="85" t="s">
        <v>81</v>
      </c>
      <c r="S181" s="85"/>
      <c r="T181" s="88" t="s">
        <v>81</v>
      </c>
      <c r="U181" s="88" t="s">
        <v>83</v>
      </c>
      <c r="V181" s="21"/>
    </row>
    <row r="182" spans="1:22" x14ac:dyDescent="0.3">
      <c r="A182" s="26" t="str">
        <f t="shared" si="40"/>
        <v>NiN-3.0-T-A-LV-IB-0-B001-0</v>
      </c>
      <c r="B182" s="27" t="str">
        <f>_xlfn.CONCAT(H182,"-",J182,M182)</f>
        <v>IB-B01</v>
      </c>
      <c r="C182" s="30" t="s">
        <v>7</v>
      </c>
      <c r="D182" s="31" t="s">
        <v>14</v>
      </c>
      <c r="E182" s="30" t="s">
        <v>31</v>
      </c>
      <c r="F182" s="35" t="s">
        <v>8</v>
      </c>
      <c r="G182" s="35" t="s">
        <v>109</v>
      </c>
      <c r="H182" s="35" t="s">
        <v>113</v>
      </c>
      <c r="I182" s="35">
        <v>0</v>
      </c>
      <c r="J182" s="37" t="s">
        <v>36</v>
      </c>
      <c r="K182" s="37" t="s">
        <v>144</v>
      </c>
      <c r="L182" s="37">
        <v>0</v>
      </c>
      <c r="M182" s="37" t="s">
        <v>38</v>
      </c>
      <c r="N182" s="37" t="s">
        <v>145</v>
      </c>
      <c r="O182" s="37" t="s">
        <v>81</v>
      </c>
      <c r="P182" s="37">
        <v>0</v>
      </c>
      <c r="Q182" s="37">
        <v>0</v>
      </c>
      <c r="R182" s="37" t="s">
        <v>81</v>
      </c>
      <c r="S182" s="37"/>
      <c r="T182" s="42" t="s">
        <v>81</v>
      </c>
      <c r="U182" s="42" t="s">
        <v>83</v>
      </c>
      <c r="V182" s="21"/>
    </row>
    <row r="183" spans="1:22" x14ac:dyDescent="0.3">
      <c r="A183" s="26" t="str">
        <f t="shared" si="40"/>
        <v>NiN-3.0-T-A-LV-IB-0-B002-0</v>
      </c>
      <c r="B183" s="27" t="str">
        <f>_xlfn.CONCAT(H183,"-",J183,M183)</f>
        <v>IB-B02</v>
      </c>
      <c r="C183" s="30" t="s">
        <v>7</v>
      </c>
      <c r="D183" s="31" t="s">
        <v>14</v>
      </c>
      <c r="E183" s="30" t="s">
        <v>31</v>
      </c>
      <c r="F183" s="35" t="s">
        <v>8</v>
      </c>
      <c r="G183" s="35" t="s">
        <v>109</v>
      </c>
      <c r="H183" s="35" t="s">
        <v>113</v>
      </c>
      <c r="I183" s="35">
        <v>0</v>
      </c>
      <c r="J183" s="37" t="s">
        <v>36</v>
      </c>
      <c r="K183" s="37" t="s">
        <v>144</v>
      </c>
      <c r="L183" s="37">
        <v>0</v>
      </c>
      <c r="M183" s="37" t="s">
        <v>132</v>
      </c>
      <c r="N183" s="37" t="s">
        <v>146</v>
      </c>
      <c r="O183" s="37" t="s">
        <v>81</v>
      </c>
      <c r="P183" s="37">
        <v>0</v>
      </c>
      <c r="Q183" s="37">
        <v>0</v>
      </c>
      <c r="R183" s="37" t="s">
        <v>81</v>
      </c>
      <c r="S183" s="37"/>
      <c r="T183" s="42" t="s">
        <v>81</v>
      </c>
      <c r="U183" s="42" t="s">
        <v>83</v>
      </c>
      <c r="V183" s="21"/>
    </row>
    <row r="184" spans="1:22" x14ac:dyDescent="0.3">
      <c r="A184" s="81" t="str">
        <f t="shared" si="40"/>
        <v>NiN-3.0-T-A-LV-IB-0-C00-0</v>
      </c>
      <c r="B184" s="80" t="str">
        <f>_xlfn.CONCAT(H184,"-",J184)</f>
        <v>IB-C</v>
      </c>
      <c r="C184" s="82" t="s">
        <v>7</v>
      </c>
      <c r="D184" s="83" t="s">
        <v>14</v>
      </c>
      <c r="E184" s="82" t="s">
        <v>31</v>
      </c>
      <c r="F184" s="84" t="s">
        <v>8</v>
      </c>
      <c r="G184" s="84" t="s">
        <v>109</v>
      </c>
      <c r="H184" s="84" t="s">
        <v>113</v>
      </c>
      <c r="I184" s="84">
        <v>0</v>
      </c>
      <c r="J184" s="85" t="s">
        <v>32</v>
      </c>
      <c r="K184" s="85" t="s">
        <v>147</v>
      </c>
      <c r="L184" s="85">
        <v>0</v>
      </c>
      <c r="M184" s="86">
        <v>0</v>
      </c>
      <c r="N184" s="87"/>
      <c r="O184" s="87" t="s">
        <v>81</v>
      </c>
      <c r="P184" s="85">
        <v>0</v>
      </c>
      <c r="Q184" s="86">
        <v>0</v>
      </c>
      <c r="R184" s="85" t="s">
        <v>81</v>
      </c>
      <c r="S184" s="85"/>
      <c r="T184" s="88" t="s">
        <v>81</v>
      </c>
      <c r="U184" s="88" t="s">
        <v>83</v>
      </c>
      <c r="V184" s="21"/>
    </row>
    <row r="185" spans="1:22" x14ac:dyDescent="0.3">
      <c r="A185" s="26" t="str">
        <f t="shared" si="40"/>
        <v>NiN-3.0-T-A-LV-IB-0-C001-0</v>
      </c>
      <c r="B185" s="27" t="str">
        <f>_xlfn.CONCAT(H185,"-",J185,M185)</f>
        <v>IB-C01</v>
      </c>
      <c r="C185" s="30" t="s">
        <v>7</v>
      </c>
      <c r="D185" s="31" t="s">
        <v>14</v>
      </c>
      <c r="E185" s="30" t="s">
        <v>31</v>
      </c>
      <c r="F185" s="35" t="s">
        <v>8</v>
      </c>
      <c r="G185" s="35" t="s">
        <v>109</v>
      </c>
      <c r="H185" s="35" t="s">
        <v>113</v>
      </c>
      <c r="I185" s="35">
        <v>0</v>
      </c>
      <c r="J185" s="37" t="s">
        <v>32</v>
      </c>
      <c r="K185" s="37" t="s">
        <v>147</v>
      </c>
      <c r="L185" s="37">
        <v>0</v>
      </c>
      <c r="M185" s="37" t="s">
        <v>38</v>
      </c>
      <c r="N185" s="37" t="s">
        <v>148</v>
      </c>
      <c r="O185" s="37" t="s">
        <v>81</v>
      </c>
      <c r="P185" s="37">
        <v>0</v>
      </c>
      <c r="Q185" s="37">
        <v>0</v>
      </c>
      <c r="R185" s="37" t="s">
        <v>81</v>
      </c>
      <c r="S185" s="37"/>
      <c r="T185" s="42" t="s">
        <v>81</v>
      </c>
      <c r="U185" s="42" t="s">
        <v>83</v>
      </c>
      <c r="V185" s="21"/>
    </row>
    <row r="186" spans="1:22" x14ac:dyDescent="0.3">
      <c r="A186" s="26" t="str">
        <f t="shared" si="40"/>
        <v>NiN-3.0-T-A-LV-IB-0-C002-0</v>
      </c>
      <c r="B186" s="27" t="str">
        <f>_xlfn.CONCAT(H186,"-",J186,M186)</f>
        <v>IB-C02</v>
      </c>
      <c r="C186" s="30" t="s">
        <v>7</v>
      </c>
      <c r="D186" s="31" t="s">
        <v>14</v>
      </c>
      <c r="E186" s="30" t="s">
        <v>31</v>
      </c>
      <c r="F186" s="35" t="s">
        <v>8</v>
      </c>
      <c r="G186" s="35" t="s">
        <v>109</v>
      </c>
      <c r="H186" s="35" t="s">
        <v>113</v>
      </c>
      <c r="I186" s="35">
        <v>0</v>
      </c>
      <c r="J186" s="37" t="s">
        <v>32</v>
      </c>
      <c r="K186" s="37" t="s">
        <v>147</v>
      </c>
      <c r="L186" s="37">
        <v>0</v>
      </c>
      <c r="M186" s="37" t="s">
        <v>132</v>
      </c>
      <c r="N186" s="37" t="s">
        <v>149</v>
      </c>
      <c r="O186" s="37" t="s">
        <v>81</v>
      </c>
      <c r="P186" s="37">
        <v>0</v>
      </c>
      <c r="Q186" s="37">
        <v>0</v>
      </c>
      <c r="R186" s="37" t="s">
        <v>81</v>
      </c>
      <c r="S186" s="37"/>
      <c r="T186" s="42" t="s">
        <v>81</v>
      </c>
      <c r="U186" s="42" t="s">
        <v>83</v>
      </c>
      <c r="V186" s="21"/>
    </row>
    <row r="187" spans="1:22" x14ac:dyDescent="0.3">
      <c r="A187" s="81" t="str">
        <f t="shared" si="40"/>
        <v>NiN-3.0-T-A-LV-IB-0-D00-0</v>
      </c>
      <c r="B187" s="80" t="str">
        <f>_xlfn.CONCAT(H187,"-",J187)</f>
        <v>IB-D</v>
      </c>
      <c r="C187" s="82" t="s">
        <v>7</v>
      </c>
      <c r="D187" s="83" t="s">
        <v>14</v>
      </c>
      <c r="E187" s="82" t="s">
        <v>31</v>
      </c>
      <c r="F187" s="84" t="s">
        <v>8</v>
      </c>
      <c r="G187" s="84" t="s">
        <v>109</v>
      </c>
      <c r="H187" s="84" t="s">
        <v>113</v>
      </c>
      <c r="I187" s="84">
        <v>0</v>
      </c>
      <c r="J187" s="85" t="s">
        <v>114</v>
      </c>
      <c r="K187" s="85" t="s">
        <v>115</v>
      </c>
      <c r="L187" s="85">
        <v>0</v>
      </c>
      <c r="M187" s="86">
        <v>0</v>
      </c>
      <c r="N187" s="87"/>
      <c r="O187" s="87" t="s">
        <v>81</v>
      </c>
      <c r="P187" s="85">
        <v>0</v>
      </c>
      <c r="Q187" s="86">
        <v>0</v>
      </c>
      <c r="R187" s="85" t="s">
        <v>81</v>
      </c>
      <c r="S187" s="85"/>
      <c r="T187" s="88" t="s">
        <v>81</v>
      </c>
      <c r="U187" s="88" t="s">
        <v>83</v>
      </c>
      <c r="V187" s="21"/>
    </row>
    <row r="188" spans="1:22" x14ac:dyDescent="0.3">
      <c r="A188" s="26" t="str">
        <f t="shared" si="40"/>
        <v>NiN-3.0-T-A-LV-IB-0-D001-0</v>
      </c>
      <c r="B188" s="27" t="str">
        <f t="shared" ref="B188:B193" si="41">_xlfn.CONCAT(H188,"-",J188,M188)</f>
        <v>IB-D01</v>
      </c>
      <c r="C188" s="30" t="s">
        <v>7</v>
      </c>
      <c r="D188" s="31" t="s">
        <v>14</v>
      </c>
      <c r="E188" s="30" t="s">
        <v>31</v>
      </c>
      <c r="F188" s="35" t="s">
        <v>8</v>
      </c>
      <c r="G188" s="35" t="s">
        <v>109</v>
      </c>
      <c r="H188" s="35" t="s">
        <v>113</v>
      </c>
      <c r="I188" s="35">
        <v>0</v>
      </c>
      <c r="J188" s="37" t="s">
        <v>114</v>
      </c>
      <c r="K188" s="37" t="s">
        <v>115</v>
      </c>
      <c r="L188" s="37">
        <v>0</v>
      </c>
      <c r="M188" s="37" t="s">
        <v>38</v>
      </c>
      <c r="N188" s="37" t="s">
        <v>150</v>
      </c>
      <c r="O188" s="37" t="s">
        <v>81</v>
      </c>
      <c r="P188" s="37">
        <v>0</v>
      </c>
      <c r="Q188" s="37">
        <v>0</v>
      </c>
      <c r="R188" s="37" t="s">
        <v>81</v>
      </c>
      <c r="S188" s="37"/>
      <c r="T188" s="42" t="s">
        <v>81</v>
      </c>
      <c r="U188" s="42" t="s">
        <v>83</v>
      </c>
      <c r="V188" s="21"/>
    </row>
    <row r="189" spans="1:22" x14ac:dyDescent="0.3">
      <c r="A189" s="26" t="str">
        <f t="shared" ref="A189:A195" si="42">_xlfn.CONCAT(C189,"-",D189,"-",E189,"-",F189,"-",G189,"-",H189,"-",I189,"-",J189,L189,M189,"-",Q189)</f>
        <v>NiN-3.0-T-A-LV-IB-0-D002-0</v>
      </c>
      <c r="B189" s="27" t="str">
        <f t="shared" si="41"/>
        <v>IB-D02</v>
      </c>
      <c r="C189" s="30" t="s">
        <v>7</v>
      </c>
      <c r="D189" s="31" t="s">
        <v>14</v>
      </c>
      <c r="E189" s="30" t="s">
        <v>31</v>
      </c>
      <c r="F189" s="35" t="s">
        <v>8</v>
      </c>
      <c r="G189" s="35" t="s">
        <v>109</v>
      </c>
      <c r="H189" s="35" t="s">
        <v>113</v>
      </c>
      <c r="I189" s="35">
        <v>0</v>
      </c>
      <c r="J189" s="37" t="s">
        <v>114</v>
      </c>
      <c r="K189" s="37" t="s">
        <v>115</v>
      </c>
      <c r="L189" s="37">
        <v>0</v>
      </c>
      <c r="M189" s="37" t="s">
        <v>132</v>
      </c>
      <c r="N189" s="37" t="s">
        <v>151</v>
      </c>
      <c r="O189" s="37" t="s">
        <v>81</v>
      </c>
      <c r="P189" s="37">
        <v>0</v>
      </c>
      <c r="Q189" s="37">
        <v>0</v>
      </c>
      <c r="R189" s="37" t="s">
        <v>81</v>
      </c>
      <c r="S189" s="37"/>
      <c r="T189" s="42" t="s">
        <v>81</v>
      </c>
      <c r="U189" s="42" t="s">
        <v>83</v>
      </c>
      <c r="V189" s="21"/>
    </row>
    <row r="190" spans="1:22" x14ac:dyDescent="0.3">
      <c r="A190" s="26" t="str">
        <f t="shared" si="42"/>
        <v>NiN-3.0-T-A-LV-IB-0-D003-0</v>
      </c>
      <c r="B190" s="27" t="str">
        <f t="shared" si="41"/>
        <v>IB-D03</v>
      </c>
      <c r="C190" s="30" t="s">
        <v>7</v>
      </c>
      <c r="D190" s="31" t="s">
        <v>14</v>
      </c>
      <c r="E190" s="30" t="s">
        <v>31</v>
      </c>
      <c r="F190" s="35" t="s">
        <v>8</v>
      </c>
      <c r="G190" s="35" t="s">
        <v>109</v>
      </c>
      <c r="H190" s="35" t="s">
        <v>113</v>
      </c>
      <c r="I190" s="35">
        <v>0</v>
      </c>
      <c r="J190" s="37" t="s">
        <v>114</v>
      </c>
      <c r="K190" s="37" t="s">
        <v>115</v>
      </c>
      <c r="L190" s="37">
        <v>0</v>
      </c>
      <c r="M190" s="37" t="s">
        <v>111</v>
      </c>
      <c r="N190" s="37" t="s">
        <v>152</v>
      </c>
      <c r="O190" s="37" t="s">
        <v>81</v>
      </c>
      <c r="P190" s="37">
        <v>0</v>
      </c>
      <c r="Q190" s="37">
        <v>0</v>
      </c>
      <c r="R190" s="37" t="s">
        <v>81</v>
      </c>
      <c r="S190" s="37"/>
      <c r="T190" s="42" t="s">
        <v>81</v>
      </c>
      <c r="U190" s="42" t="s">
        <v>83</v>
      </c>
      <c r="V190" s="21"/>
    </row>
    <row r="191" spans="1:22" x14ac:dyDescent="0.3">
      <c r="A191" s="26" t="str">
        <f t="shared" si="42"/>
        <v>NiN-3.0-T-A-LV-IB-0-D004-0</v>
      </c>
      <c r="B191" s="27" t="str">
        <f t="shared" si="41"/>
        <v>IB-D04</v>
      </c>
      <c r="C191" s="30" t="s">
        <v>7</v>
      </c>
      <c r="D191" s="31" t="s">
        <v>14</v>
      </c>
      <c r="E191" s="30" t="s">
        <v>31</v>
      </c>
      <c r="F191" s="35" t="s">
        <v>8</v>
      </c>
      <c r="G191" s="35" t="s">
        <v>109</v>
      </c>
      <c r="H191" s="35" t="s">
        <v>113</v>
      </c>
      <c r="I191" s="35">
        <v>0</v>
      </c>
      <c r="J191" s="37" t="s">
        <v>114</v>
      </c>
      <c r="K191" s="37" t="s">
        <v>115</v>
      </c>
      <c r="L191" s="37">
        <v>0</v>
      </c>
      <c r="M191" s="37" t="s">
        <v>135</v>
      </c>
      <c r="N191" s="37" t="s">
        <v>153</v>
      </c>
      <c r="O191" s="37" t="s">
        <v>81</v>
      </c>
      <c r="P191" s="37">
        <v>0</v>
      </c>
      <c r="Q191" s="37">
        <v>0</v>
      </c>
      <c r="R191" s="37" t="s">
        <v>81</v>
      </c>
      <c r="S191" s="37"/>
      <c r="T191" s="42" t="s">
        <v>81</v>
      </c>
      <c r="U191" s="42" t="s">
        <v>83</v>
      </c>
      <c r="V191" s="21"/>
    </row>
    <row r="192" spans="1:22" x14ac:dyDescent="0.3">
      <c r="A192" s="26" t="str">
        <f t="shared" si="42"/>
        <v>NiN-3.0-T-A-LV-IB-0-D005-0</v>
      </c>
      <c r="B192" s="27" t="str">
        <f t="shared" si="41"/>
        <v>IB-D05</v>
      </c>
      <c r="C192" s="30" t="s">
        <v>7</v>
      </c>
      <c r="D192" s="31" t="s">
        <v>14</v>
      </c>
      <c r="E192" s="30" t="s">
        <v>31</v>
      </c>
      <c r="F192" s="35" t="s">
        <v>8</v>
      </c>
      <c r="G192" s="35" t="s">
        <v>109</v>
      </c>
      <c r="H192" s="35" t="s">
        <v>113</v>
      </c>
      <c r="I192" s="35">
        <v>0</v>
      </c>
      <c r="J192" s="37" t="s">
        <v>114</v>
      </c>
      <c r="K192" s="37" t="s">
        <v>115</v>
      </c>
      <c r="L192" s="37">
        <v>0</v>
      </c>
      <c r="M192" s="37" t="s">
        <v>136</v>
      </c>
      <c r="N192" s="37" t="s">
        <v>154</v>
      </c>
      <c r="O192" s="37" t="s">
        <v>81</v>
      </c>
      <c r="P192" s="37">
        <v>0</v>
      </c>
      <c r="Q192" s="37">
        <v>0</v>
      </c>
      <c r="R192" s="37" t="s">
        <v>81</v>
      </c>
      <c r="S192" s="37"/>
      <c r="T192" s="42" t="s">
        <v>81</v>
      </c>
      <c r="U192" s="42" t="s">
        <v>83</v>
      </c>
      <c r="V192" s="21" t="s">
        <v>156</v>
      </c>
    </row>
    <row r="193" spans="1:22" x14ac:dyDescent="0.3">
      <c r="A193" s="26" t="str">
        <f t="shared" si="42"/>
        <v>NiN-3.0-T-A-LV-IB-0-D006-0</v>
      </c>
      <c r="B193" s="27" t="str">
        <f t="shared" si="41"/>
        <v>IB-D06</v>
      </c>
      <c r="C193" s="30" t="s">
        <v>7</v>
      </c>
      <c r="D193" s="31" t="s">
        <v>14</v>
      </c>
      <c r="E193" s="30" t="s">
        <v>31</v>
      </c>
      <c r="F193" s="35" t="s">
        <v>8</v>
      </c>
      <c r="G193" s="35" t="s">
        <v>109</v>
      </c>
      <c r="H193" s="35" t="s">
        <v>113</v>
      </c>
      <c r="I193" s="35">
        <v>0</v>
      </c>
      <c r="J193" s="37" t="s">
        <v>114</v>
      </c>
      <c r="K193" s="37" t="s">
        <v>115</v>
      </c>
      <c r="L193" s="37">
        <v>0</v>
      </c>
      <c r="M193" s="37" t="s">
        <v>137</v>
      </c>
      <c r="N193" s="37" t="s">
        <v>155</v>
      </c>
      <c r="O193" s="37" t="s">
        <v>81</v>
      </c>
      <c r="P193" s="37">
        <v>0</v>
      </c>
      <c r="Q193" s="37">
        <v>0</v>
      </c>
      <c r="R193" s="37" t="s">
        <v>81</v>
      </c>
      <c r="S193" s="37"/>
      <c r="T193" s="42" t="s">
        <v>81</v>
      </c>
      <c r="U193" s="42" t="s">
        <v>83</v>
      </c>
      <c r="V193" s="21"/>
    </row>
    <row r="194" spans="1:22" x14ac:dyDescent="0.3">
      <c r="A194" s="81" t="str">
        <f t="shared" si="42"/>
        <v>NiN-3.0-T-A-LV-IB-0-E00-0</v>
      </c>
      <c r="B194" s="80" t="str">
        <f>_xlfn.CONCAT(H194,"-",J194)</f>
        <v>IB-E</v>
      </c>
      <c r="C194" s="82" t="s">
        <v>7</v>
      </c>
      <c r="D194" s="83" t="s">
        <v>14</v>
      </c>
      <c r="E194" s="82" t="s">
        <v>31</v>
      </c>
      <c r="F194" s="84" t="s">
        <v>8</v>
      </c>
      <c r="G194" s="84" t="s">
        <v>109</v>
      </c>
      <c r="H194" s="84" t="s">
        <v>113</v>
      </c>
      <c r="I194" s="84">
        <v>0</v>
      </c>
      <c r="J194" s="85" t="s">
        <v>138</v>
      </c>
      <c r="K194" s="85" t="s">
        <v>157</v>
      </c>
      <c r="L194" s="85">
        <v>0</v>
      </c>
      <c r="M194" s="86">
        <v>0</v>
      </c>
      <c r="N194" s="87"/>
      <c r="O194" s="87" t="s">
        <v>81</v>
      </c>
      <c r="P194" s="85">
        <v>0</v>
      </c>
      <c r="Q194" s="86">
        <v>0</v>
      </c>
      <c r="R194" s="85" t="s">
        <v>81</v>
      </c>
      <c r="S194" s="85"/>
      <c r="T194" s="88" t="s">
        <v>81</v>
      </c>
      <c r="U194" s="88" t="s">
        <v>83</v>
      </c>
      <c r="V194" s="21"/>
    </row>
    <row r="195" spans="1:22" x14ac:dyDescent="0.3">
      <c r="A195" s="26" t="str">
        <f t="shared" si="42"/>
        <v>NiN-3.0-T-A-LV-IB-0-E001-0</v>
      </c>
      <c r="B195" s="27" t="str">
        <f>_xlfn.CONCAT(H195,"-",J195,M195)</f>
        <v>IB-E01</v>
      </c>
      <c r="C195" s="30" t="s">
        <v>7</v>
      </c>
      <c r="D195" s="31" t="s">
        <v>14</v>
      </c>
      <c r="E195" s="30" t="s">
        <v>31</v>
      </c>
      <c r="F195" s="35" t="s">
        <v>8</v>
      </c>
      <c r="G195" s="35" t="s">
        <v>109</v>
      </c>
      <c r="H195" s="35" t="s">
        <v>113</v>
      </c>
      <c r="I195" s="35">
        <v>0</v>
      </c>
      <c r="J195" s="37" t="s">
        <v>138</v>
      </c>
      <c r="K195" s="37" t="s">
        <v>157</v>
      </c>
      <c r="L195" s="37">
        <v>0</v>
      </c>
      <c r="M195" s="37" t="s">
        <v>38</v>
      </c>
      <c r="N195" s="37" t="s">
        <v>158</v>
      </c>
      <c r="O195" s="37" t="s">
        <v>81</v>
      </c>
      <c r="P195" s="37">
        <v>0</v>
      </c>
      <c r="Q195" s="37">
        <v>0</v>
      </c>
      <c r="R195" s="37" t="s">
        <v>81</v>
      </c>
      <c r="S195" s="37"/>
      <c r="T195" s="42" t="s">
        <v>81</v>
      </c>
      <c r="U195" s="42" t="s">
        <v>83</v>
      </c>
      <c r="V195" s="21" t="s">
        <v>159</v>
      </c>
    </row>
    <row r="196" spans="1:22" x14ac:dyDescent="0.3">
      <c r="A196" s="26" t="str">
        <f t="shared" ref="A196:A201" si="43">_xlfn.CONCAT(C196,"-",D196,"-",E196,"-",F196,"-",G196,"-",H196,"-",I196,"-",J196,L196,M196,"-",Q196)</f>
        <v>NiN-3.0-T-A-LV-IB-0-E002-0</v>
      </c>
      <c r="B196" s="27" t="str">
        <f>_xlfn.CONCAT(H196,"-",J196,M196)</f>
        <v>IB-E02</v>
      </c>
      <c r="C196" s="30" t="s">
        <v>7</v>
      </c>
      <c r="D196" s="31" t="s">
        <v>14</v>
      </c>
      <c r="E196" s="30" t="s">
        <v>31</v>
      </c>
      <c r="F196" s="35" t="s">
        <v>8</v>
      </c>
      <c r="G196" s="35" t="s">
        <v>109</v>
      </c>
      <c r="H196" s="35" t="s">
        <v>113</v>
      </c>
      <c r="I196" s="35">
        <v>0</v>
      </c>
      <c r="J196" s="37" t="s">
        <v>138</v>
      </c>
      <c r="K196" s="37" t="s">
        <v>157</v>
      </c>
      <c r="L196" s="37">
        <v>0</v>
      </c>
      <c r="M196" s="37" t="s">
        <v>132</v>
      </c>
      <c r="N196" s="37" t="s">
        <v>160</v>
      </c>
      <c r="O196" s="37" t="s">
        <v>81</v>
      </c>
      <c r="P196" s="37">
        <v>0</v>
      </c>
      <c r="Q196" s="37">
        <v>0</v>
      </c>
      <c r="R196" s="37" t="s">
        <v>81</v>
      </c>
      <c r="S196" s="37"/>
      <c r="T196" s="42" t="s">
        <v>81</v>
      </c>
      <c r="U196" s="42" t="s">
        <v>83</v>
      </c>
      <c r="V196" s="21" t="s">
        <v>161</v>
      </c>
    </row>
    <row r="197" spans="1:22" x14ac:dyDescent="0.3">
      <c r="A197" s="81" t="str">
        <f t="shared" si="43"/>
        <v>NiN-3.0-T-A-LV-IB-0-F00-0</v>
      </c>
      <c r="B197" s="80" t="str">
        <f>_xlfn.CONCAT(H197,"-",J197)</f>
        <v>IB-F</v>
      </c>
      <c r="C197" s="82" t="s">
        <v>7</v>
      </c>
      <c r="D197" s="83" t="s">
        <v>14</v>
      </c>
      <c r="E197" s="82" t="s">
        <v>31</v>
      </c>
      <c r="F197" s="84" t="s">
        <v>8</v>
      </c>
      <c r="G197" s="84" t="s">
        <v>109</v>
      </c>
      <c r="H197" s="84" t="s">
        <v>113</v>
      </c>
      <c r="I197" s="84">
        <v>0</v>
      </c>
      <c r="J197" s="85" t="s">
        <v>121</v>
      </c>
      <c r="K197" s="85" t="s">
        <v>162</v>
      </c>
      <c r="L197" s="85">
        <v>0</v>
      </c>
      <c r="M197" s="86">
        <v>0</v>
      </c>
      <c r="N197" s="87"/>
      <c r="O197" s="87" t="s">
        <v>81</v>
      </c>
      <c r="P197" s="85">
        <v>0</v>
      </c>
      <c r="Q197" s="86">
        <v>0</v>
      </c>
      <c r="R197" s="85" t="s">
        <v>81</v>
      </c>
      <c r="S197" s="85"/>
      <c r="T197" s="88" t="s">
        <v>81</v>
      </c>
      <c r="U197" s="88" t="s">
        <v>83</v>
      </c>
      <c r="V197" s="21"/>
    </row>
    <row r="198" spans="1:22" x14ac:dyDescent="0.3">
      <c r="A198" s="26" t="str">
        <f t="shared" si="43"/>
        <v>NiN-3.0-T-A-LV-IB-0-F001-0</v>
      </c>
      <c r="B198" s="27" t="str">
        <f>_xlfn.CONCAT(H198,"-",J198,M198)</f>
        <v>IB-F01</v>
      </c>
      <c r="C198" s="30" t="s">
        <v>7</v>
      </c>
      <c r="D198" s="31" t="s">
        <v>14</v>
      </c>
      <c r="E198" s="30" t="s">
        <v>31</v>
      </c>
      <c r="F198" s="35" t="s">
        <v>8</v>
      </c>
      <c r="G198" s="35" t="s">
        <v>109</v>
      </c>
      <c r="H198" s="35" t="s">
        <v>113</v>
      </c>
      <c r="I198" s="35">
        <v>0</v>
      </c>
      <c r="J198" s="37" t="s">
        <v>121</v>
      </c>
      <c r="K198" s="37" t="s">
        <v>162</v>
      </c>
      <c r="L198" s="37">
        <v>0</v>
      </c>
      <c r="M198" s="37" t="s">
        <v>38</v>
      </c>
      <c r="N198" s="37" t="s">
        <v>163</v>
      </c>
      <c r="O198" s="37" t="s">
        <v>81</v>
      </c>
      <c r="P198" s="37">
        <v>0</v>
      </c>
      <c r="Q198" s="37">
        <v>0</v>
      </c>
      <c r="R198" s="37" t="s">
        <v>81</v>
      </c>
      <c r="S198" s="37"/>
      <c r="T198" s="42" t="s">
        <v>81</v>
      </c>
      <c r="U198" s="42" t="s">
        <v>83</v>
      </c>
      <c r="V198" s="21"/>
    </row>
    <row r="199" spans="1:22" x14ac:dyDescent="0.3">
      <c r="A199" s="26" t="str">
        <f t="shared" si="43"/>
        <v>NiN-3.0-T-A-LV-IB-0-F002-0</v>
      </c>
      <c r="B199" s="27" t="str">
        <f>_xlfn.CONCAT(H199,"-",J199,M199)</f>
        <v>IB-F02</v>
      </c>
      <c r="C199" s="30" t="s">
        <v>7</v>
      </c>
      <c r="D199" s="31" t="s">
        <v>14</v>
      </c>
      <c r="E199" s="30" t="s">
        <v>31</v>
      </c>
      <c r="F199" s="35" t="s">
        <v>8</v>
      </c>
      <c r="G199" s="35" t="s">
        <v>109</v>
      </c>
      <c r="H199" s="35" t="s">
        <v>113</v>
      </c>
      <c r="I199" s="35">
        <v>0</v>
      </c>
      <c r="J199" s="37" t="s">
        <v>121</v>
      </c>
      <c r="K199" s="37" t="s">
        <v>162</v>
      </c>
      <c r="L199" s="37">
        <v>0</v>
      </c>
      <c r="M199" s="37" t="s">
        <v>132</v>
      </c>
      <c r="N199" s="37" t="s">
        <v>164</v>
      </c>
      <c r="O199" s="37" t="s">
        <v>81</v>
      </c>
      <c r="P199" s="37">
        <v>0</v>
      </c>
      <c r="Q199" s="37">
        <v>0</v>
      </c>
      <c r="R199" s="37" t="s">
        <v>81</v>
      </c>
      <c r="S199" s="37"/>
      <c r="T199" s="42" t="s">
        <v>81</v>
      </c>
      <c r="U199" s="42" t="s">
        <v>83</v>
      </c>
      <c r="V199" s="21"/>
    </row>
    <row r="200" spans="1:22" x14ac:dyDescent="0.3">
      <c r="A200" s="81" t="str">
        <f t="shared" si="43"/>
        <v>NiN-3.0-T-A-LV-IB-0-G00-0</v>
      </c>
      <c r="B200" s="80" t="str">
        <f>_xlfn.CONCAT(H200,"-",J200)</f>
        <v>IB-G</v>
      </c>
      <c r="C200" s="82" t="s">
        <v>7</v>
      </c>
      <c r="D200" s="83" t="s">
        <v>14</v>
      </c>
      <c r="E200" s="82" t="s">
        <v>31</v>
      </c>
      <c r="F200" s="84" t="s">
        <v>8</v>
      </c>
      <c r="G200" s="84" t="s">
        <v>109</v>
      </c>
      <c r="H200" s="84" t="s">
        <v>113</v>
      </c>
      <c r="I200" s="84">
        <v>0</v>
      </c>
      <c r="J200" s="85" t="s">
        <v>37</v>
      </c>
      <c r="K200" s="85" t="s">
        <v>165</v>
      </c>
      <c r="L200" s="85">
        <v>0</v>
      </c>
      <c r="M200" s="86">
        <v>0</v>
      </c>
      <c r="N200" s="87"/>
      <c r="O200" s="87" t="s">
        <v>81</v>
      </c>
      <c r="P200" s="85">
        <v>0</v>
      </c>
      <c r="Q200" s="86">
        <v>0</v>
      </c>
      <c r="R200" s="85" t="s">
        <v>81</v>
      </c>
      <c r="S200" s="85"/>
      <c r="T200" s="88" t="s">
        <v>81</v>
      </c>
      <c r="U200" s="88" t="s">
        <v>83</v>
      </c>
      <c r="V200" s="21"/>
    </row>
    <row r="201" spans="1:22" x14ac:dyDescent="0.3">
      <c r="A201" s="26" t="str">
        <f t="shared" si="43"/>
        <v>NiN-3.0-T-A-LV-IB-0-G001-0</v>
      </c>
      <c r="B201" s="27" t="str">
        <f>_xlfn.CONCAT(H201,"-",J201,M201)</f>
        <v>IB-G01</v>
      </c>
      <c r="C201" s="30" t="s">
        <v>7</v>
      </c>
      <c r="D201" s="31" t="s">
        <v>14</v>
      </c>
      <c r="E201" s="30" t="s">
        <v>31</v>
      </c>
      <c r="F201" s="35" t="s">
        <v>8</v>
      </c>
      <c r="G201" s="35" t="s">
        <v>109</v>
      </c>
      <c r="H201" s="35" t="s">
        <v>113</v>
      </c>
      <c r="I201" s="35">
        <v>0</v>
      </c>
      <c r="J201" s="37" t="s">
        <v>37</v>
      </c>
      <c r="K201" s="37" t="s">
        <v>166</v>
      </c>
      <c r="L201" s="37">
        <v>0</v>
      </c>
      <c r="M201" s="37" t="s">
        <v>38</v>
      </c>
      <c r="N201" s="37" t="s">
        <v>143</v>
      </c>
      <c r="O201" s="37" t="s">
        <v>81</v>
      </c>
      <c r="P201" s="37">
        <v>0</v>
      </c>
      <c r="Q201" s="37">
        <v>0</v>
      </c>
      <c r="R201" s="37" t="s">
        <v>81</v>
      </c>
      <c r="S201" s="37"/>
      <c r="T201" s="42" t="s">
        <v>81</v>
      </c>
      <c r="U201" s="42" t="s">
        <v>83</v>
      </c>
      <c r="V201" s="21"/>
    </row>
    <row r="202" spans="1:22" x14ac:dyDescent="0.3">
      <c r="A202" s="26" t="str">
        <f t="shared" ref="A202:A208" si="44">_xlfn.CONCAT(C202,"-",D202,"-",E202,"-",F202,"-",G202,"-",H202,"-",I202,"-",J202,L202,M202,"-",Q202)</f>
        <v>NiN-3.0-T-A-LV-IB-0-G002-0</v>
      </c>
      <c r="B202" s="27" t="str">
        <f>_xlfn.CONCAT(H202,"-",J202,M202)</f>
        <v>IB-G02</v>
      </c>
      <c r="C202" s="30" t="s">
        <v>7</v>
      </c>
      <c r="D202" s="31" t="s">
        <v>14</v>
      </c>
      <c r="E202" s="30" t="s">
        <v>31</v>
      </c>
      <c r="F202" s="35" t="s">
        <v>8</v>
      </c>
      <c r="G202" s="35" t="s">
        <v>109</v>
      </c>
      <c r="H202" s="35" t="s">
        <v>113</v>
      </c>
      <c r="I202" s="35">
        <v>0</v>
      </c>
      <c r="J202" s="37" t="s">
        <v>37</v>
      </c>
      <c r="K202" s="37" t="s">
        <v>167</v>
      </c>
      <c r="L202" s="37">
        <v>0</v>
      </c>
      <c r="M202" s="37" t="s">
        <v>132</v>
      </c>
      <c r="N202" s="37" t="s">
        <v>143</v>
      </c>
      <c r="O202" s="37" t="s">
        <v>81</v>
      </c>
      <c r="P202" s="37">
        <v>0</v>
      </c>
      <c r="Q202" s="37">
        <v>0</v>
      </c>
      <c r="R202" s="37" t="s">
        <v>81</v>
      </c>
      <c r="S202" s="37"/>
      <c r="T202" s="42" t="s">
        <v>81</v>
      </c>
      <c r="U202" s="42" t="s">
        <v>83</v>
      </c>
      <c r="V202" s="21"/>
    </row>
    <row r="203" spans="1:22" x14ac:dyDescent="0.3">
      <c r="A203" s="26" t="str">
        <f t="shared" si="44"/>
        <v>NiN-3.0-T-A-LV-IB-0-G003-0</v>
      </c>
      <c r="B203" s="27" t="str">
        <f>_xlfn.CONCAT(H203,"-",J203,M203)</f>
        <v>IB-G03</v>
      </c>
      <c r="C203" s="30" t="s">
        <v>7</v>
      </c>
      <c r="D203" s="31" t="s">
        <v>14</v>
      </c>
      <c r="E203" s="30" t="s">
        <v>31</v>
      </c>
      <c r="F203" s="35" t="s">
        <v>8</v>
      </c>
      <c r="G203" s="35" t="s">
        <v>109</v>
      </c>
      <c r="H203" s="35" t="s">
        <v>113</v>
      </c>
      <c r="I203" s="35">
        <v>0</v>
      </c>
      <c r="J203" s="37" t="s">
        <v>37</v>
      </c>
      <c r="K203" s="37" t="s">
        <v>168</v>
      </c>
      <c r="L203" s="37">
        <v>0</v>
      </c>
      <c r="M203" s="37" t="s">
        <v>111</v>
      </c>
      <c r="N203" s="37" t="s">
        <v>143</v>
      </c>
      <c r="O203" s="37" t="s">
        <v>81</v>
      </c>
      <c r="P203" s="37">
        <v>0</v>
      </c>
      <c r="Q203" s="37">
        <v>0</v>
      </c>
      <c r="R203" s="37" t="s">
        <v>81</v>
      </c>
      <c r="S203" s="37"/>
      <c r="T203" s="42" t="s">
        <v>81</v>
      </c>
      <c r="U203" s="42" t="s">
        <v>83</v>
      </c>
      <c r="V203" s="21"/>
    </row>
    <row r="204" spans="1:22" x14ac:dyDescent="0.3">
      <c r="A204" s="26" t="str">
        <f t="shared" si="44"/>
        <v>NiN-3.0-T-A-LV-IB-0-G004-0</v>
      </c>
      <c r="B204" s="27" t="str">
        <f>_xlfn.CONCAT(H204,"-",J204,M204)</f>
        <v>IB-G04</v>
      </c>
      <c r="C204" s="30" t="s">
        <v>7</v>
      </c>
      <c r="D204" s="31" t="s">
        <v>14</v>
      </c>
      <c r="E204" s="30" t="s">
        <v>31</v>
      </c>
      <c r="F204" s="35" t="s">
        <v>8</v>
      </c>
      <c r="G204" s="35" t="s">
        <v>109</v>
      </c>
      <c r="H204" s="35" t="s">
        <v>113</v>
      </c>
      <c r="I204" s="35">
        <v>0</v>
      </c>
      <c r="J204" s="37" t="s">
        <v>37</v>
      </c>
      <c r="K204" s="37" t="s">
        <v>169</v>
      </c>
      <c r="L204" s="37">
        <v>0</v>
      </c>
      <c r="M204" s="37" t="s">
        <v>135</v>
      </c>
      <c r="N204" s="37" t="s">
        <v>143</v>
      </c>
      <c r="O204" s="37" t="s">
        <v>81</v>
      </c>
      <c r="P204" s="37">
        <v>0</v>
      </c>
      <c r="Q204" s="37">
        <v>0</v>
      </c>
      <c r="R204" s="37" t="s">
        <v>81</v>
      </c>
      <c r="S204" s="37"/>
      <c r="T204" s="42" t="s">
        <v>81</v>
      </c>
      <c r="U204" s="42" t="s">
        <v>83</v>
      </c>
      <c r="V204" s="21"/>
    </row>
    <row r="205" spans="1:22" x14ac:dyDescent="0.3">
      <c r="A205" s="81" t="str">
        <f t="shared" si="44"/>
        <v>NiN-3.0-T-A-LV-IB-0-H00-0</v>
      </c>
      <c r="B205" s="80" t="str">
        <f>_xlfn.CONCAT(H205,"-",J205)</f>
        <v>IB-H</v>
      </c>
      <c r="C205" s="82" t="s">
        <v>7</v>
      </c>
      <c r="D205" s="83" t="s">
        <v>14</v>
      </c>
      <c r="E205" s="82" t="s">
        <v>31</v>
      </c>
      <c r="F205" s="84" t="s">
        <v>8</v>
      </c>
      <c r="G205" s="84" t="s">
        <v>109</v>
      </c>
      <c r="H205" s="84" t="s">
        <v>113</v>
      </c>
      <c r="I205" s="84">
        <v>0</v>
      </c>
      <c r="J205" s="85" t="s">
        <v>170</v>
      </c>
      <c r="K205" s="85" t="s">
        <v>171</v>
      </c>
      <c r="L205" s="85">
        <v>0</v>
      </c>
      <c r="M205" s="86">
        <v>0</v>
      </c>
      <c r="N205" s="87"/>
      <c r="O205" s="87" t="s">
        <v>81</v>
      </c>
      <c r="P205" s="85">
        <v>0</v>
      </c>
      <c r="Q205" s="86">
        <v>0</v>
      </c>
      <c r="R205" s="85" t="s">
        <v>81</v>
      </c>
      <c r="S205" s="85"/>
      <c r="T205" s="88" t="s">
        <v>81</v>
      </c>
      <c r="U205" s="88" t="s">
        <v>83</v>
      </c>
      <c r="V205" s="21"/>
    </row>
    <row r="206" spans="1:22" x14ac:dyDescent="0.3">
      <c r="A206" s="26" t="str">
        <f t="shared" si="44"/>
        <v>NiN-3.0-T-A-LV-IB-0-H001-0</v>
      </c>
      <c r="B206" s="27" t="str">
        <f>_xlfn.CONCAT(H206,"-",J206,M206)</f>
        <v>IB-H01</v>
      </c>
      <c r="C206" s="30" t="s">
        <v>7</v>
      </c>
      <c r="D206" s="31" t="s">
        <v>14</v>
      </c>
      <c r="E206" s="30" t="s">
        <v>31</v>
      </c>
      <c r="F206" s="35" t="s">
        <v>8</v>
      </c>
      <c r="G206" s="35" t="s">
        <v>109</v>
      </c>
      <c r="H206" s="35" t="s">
        <v>113</v>
      </c>
      <c r="I206" s="35">
        <v>0</v>
      </c>
      <c r="J206" s="37" t="s">
        <v>170</v>
      </c>
      <c r="K206" s="37" t="s">
        <v>171</v>
      </c>
      <c r="L206" s="37">
        <v>0</v>
      </c>
      <c r="M206" s="37" t="s">
        <v>38</v>
      </c>
      <c r="N206" s="37" t="s">
        <v>172</v>
      </c>
      <c r="O206" s="37" t="s">
        <v>81</v>
      </c>
      <c r="P206" s="37">
        <v>0</v>
      </c>
      <c r="Q206" s="37">
        <v>0</v>
      </c>
      <c r="R206" s="37" t="s">
        <v>81</v>
      </c>
      <c r="S206" s="37"/>
      <c r="T206" s="42" t="s">
        <v>81</v>
      </c>
      <c r="U206" s="42" t="s">
        <v>83</v>
      </c>
      <c r="V206" s="21"/>
    </row>
    <row r="207" spans="1:22" x14ac:dyDescent="0.3">
      <c r="A207" s="81" t="str">
        <f t="shared" si="44"/>
        <v>NiN-3.0-T-A-LV-IB-0-I00-0</v>
      </c>
      <c r="B207" s="80" t="str">
        <f>_xlfn.CONCAT(H207,"-",J207)</f>
        <v>IB-I</v>
      </c>
      <c r="C207" s="82" t="s">
        <v>7</v>
      </c>
      <c r="D207" s="83" t="s">
        <v>14</v>
      </c>
      <c r="E207" s="82" t="s">
        <v>31</v>
      </c>
      <c r="F207" s="84" t="s">
        <v>8</v>
      </c>
      <c r="G207" s="84" t="s">
        <v>109</v>
      </c>
      <c r="H207" s="84" t="s">
        <v>113</v>
      </c>
      <c r="I207" s="84">
        <v>0</v>
      </c>
      <c r="J207" s="85" t="s">
        <v>173</v>
      </c>
      <c r="K207" s="85" t="s">
        <v>174</v>
      </c>
      <c r="L207" s="85">
        <v>0</v>
      </c>
      <c r="M207" s="86">
        <v>0</v>
      </c>
      <c r="N207" s="87"/>
      <c r="O207" s="87" t="s">
        <v>81</v>
      </c>
      <c r="P207" s="85">
        <v>0</v>
      </c>
      <c r="Q207" s="86">
        <v>0</v>
      </c>
      <c r="R207" s="85" t="s">
        <v>81</v>
      </c>
      <c r="S207" s="85"/>
      <c r="T207" s="88" t="s">
        <v>81</v>
      </c>
      <c r="U207" s="88" t="s">
        <v>83</v>
      </c>
      <c r="V207" s="21"/>
    </row>
    <row r="208" spans="1:22" x14ac:dyDescent="0.3">
      <c r="A208" s="26" t="str">
        <f t="shared" si="44"/>
        <v>NiN-3.0-T-A-LV-IB-0-I001-0</v>
      </c>
      <c r="B208" s="27" t="str">
        <f>_xlfn.CONCAT(H208,"-",J208,M208)</f>
        <v>IB-I01</v>
      </c>
      <c r="C208" s="30" t="s">
        <v>7</v>
      </c>
      <c r="D208" s="31" t="s">
        <v>14</v>
      </c>
      <c r="E208" s="30" t="s">
        <v>31</v>
      </c>
      <c r="F208" s="35" t="s">
        <v>8</v>
      </c>
      <c r="G208" s="35" t="s">
        <v>109</v>
      </c>
      <c r="H208" s="35" t="s">
        <v>113</v>
      </c>
      <c r="I208" s="35">
        <v>0</v>
      </c>
      <c r="J208" s="37" t="s">
        <v>173</v>
      </c>
      <c r="K208" s="37" t="s">
        <v>174</v>
      </c>
      <c r="L208" s="37">
        <v>0</v>
      </c>
      <c r="M208" s="37" t="s">
        <v>38</v>
      </c>
      <c r="N208" s="37" t="s">
        <v>176</v>
      </c>
      <c r="O208" s="37" t="s">
        <v>81</v>
      </c>
      <c r="P208" s="37">
        <v>0</v>
      </c>
      <c r="Q208" s="37">
        <v>0</v>
      </c>
      <c r="R208" s="37" t="s">
        <v>81</v>
      </c>
      <c r="S208" s="37"/>
      <c r="T208" s="42" t="s">
        <v>81</v>
      </c>
      <c r="U208" s="42" t="s">
        <v>83</v>
      </c>
      <c r="V208" s="21"/>
    </row>
    <row r="209" spans="1:22" x14ac:dyDescent="0.3">
      <c r="A209" s="26" t="str">
        <f t="shared" ref="A209:A217" si="45">_xlfn.CONCAT(C209,"-",D209,"-",E209,"-",F209,"-",G209,"-",H209,"-",I209,"-",J209,L209,M209,"-",Q209)</f>
        <v>NiN-3.0-T-A-LV-IB-0-I002-0</v>
      </c>
      <c r="B209" s="27" t="str">
        <f t="shared" ref="B209:B215" si="46">_xlfn.CONCAT(H209,"-",J209,M209)</f>
        <v>IB-I02</v>
      </c>
      <c r="C209" s="30" t="s">
        <v>7</v>
      </c>
      <c r="D209" s="31" t="s">
        <v>14</v>
      </c>
      <c r="E209" s="30" t="s">
        <v>31</v>
      </c>
      <c r="F209" s="35" t="s">
        <v>8</v>
      </c>
      <c r="G209" s="35" t="s">
        <v>109</v>
      </c>
      <c r="H209" s="35" t="s">
        <v>113</v>
      </c>
      <c r="I209" s="35">
        <v>0</v>
      </c>
      <c r="J209" s="37" t="s">
        <v>173</v>
      </c>
      <c r="K209" s="37" t="s">
        <v>174</v>
      </c>
      <c r="L209" s="37">
        <v>0</v>
      </c>
      <c r="M209" s="37" t="s">
        <v>132</v>
      </c>
      <c r="N209" s="37" t="s">
        <v>177</v>
      </c>
      <c r="O209" s="37" t="s">
        <v>81</v>
      </c>
      <c r="P209" s="37">
        <v>0</v>
      </c>
      <c r="Q209" s="37">
        <v>0</v>
      </c>
      <c r="R209" s="37" t="s">
        <v>81</v>
      </c>
      <c r="S209" s="37"/>
      <c r="T209" s="42" t="s">
        <v>81</v>
      </c>
      <c r="U209" s="42" t="s">
        <v>83</v>
      </c>
      <c r="V209" s="21"/>
    </row>
    <row r="210" spans="1:22" x14ac:dyDescent="0.3">
      <c r="A210" s="26" t="str">
        <f t="shared" si="45"/>
        <v>NiN-3.0-T-A-LV-IB-0-I003-0</v>
      </c>
      <c r="B210" s="27" t="str">
        <f t="shared" si="46"/>
        <v>IB-I03</v>
      </c>
      <c r="C210" s="30" t="s">
        <v>7</v>
      </c>
      <c r="D210" s="31" t="s">
        <v>14</v>
      </c>
      <c r="E210" s="30" t="s">
        <v>31</v>
      </c>
      <c r="F210" s="35" t="s">
        <v>8</v>
      </c>
      <c r="G210" s="35" t="s">
        <v>109</v>
      </c>
      <c r="H210" s="35" t="s">
        <v>113</v>
      </c>
      <c r="I210" s="35">
        <v>0</v>
      </c>
      <c r="J210" s="37" t="s">
        <v>173</v>
      </c>
      <c r="K210" s="37" t="s">
        <v>174</v>
      </c>
      <c r="L210" s="37">
        <v>0</v>
      </c>
      <c r="M210" s="37" t="s">
        <v>111</v>
      </c>
      <c r="N210" s="37" t="s">
        <v>178</v>
      </c>
      <c r="O210" s="37" t="s">
        <v>81</v>
      </c>
      <c r="P210" s="37">
        <v>0</v>
      </c>
      <c r="Q210" s="37">
        <v>0</v>
      </c>
      <c r="R210" s="37" t="s">
        <v>81</v>
      </c>
      <c r="S210" s="37"/>
      <c r="T210" s="42" t="s">
        <v>81</v>
      </c>
      <c r="U210" s="42" t="s">
        <v>83</v>
      </c>
      <c r="V210" s="21"/>
    </row>
    <row r="211" spans="1:22" x14ac:dyDescent="0.3">
      <c r="A211" s="26" t="str">
        <f t="shared" si="45"/>
        <v>NiN-3.0-T-A-LV-IB-0-I004-0</v>
      </c>
      <c r="B211" s="27" t="str">
        <f t="shared" si="46"/>
        <v>IB-I04</v>
      </c>
      <c r="C211" s="30" t="s">
        <v>7</v>
      </c>
      <c r="D211" s="31" t="s">
        <v>14</v>
      </c>
      <c r="E211" s="30" t="s">
        <v>31</v>
      </c>
      <c r="F211" s="35" t="s">
        <v>8</v>
      </c>
      <c r="G211" s="35" t="s">
        <v>109</v>
      </c>
      <c r="H211" s="35" t="s">
        <v>113</v>
      </c>
      <c r="I211" s="35">
        <v>0</v>
      </c>
      <c r="J211" s="37" t="s">
        <v>173</v>
      </c>
      <c r="K211" s="37" t="s">
        <v>174</v>
      </c>
      <c r="L211" s="37">
        <v>0</v>
      </c>
      <c r="M211" s="37" t="s">
        <v>135</v>
      </c>
      <c r="N211" s="37" t="s">
        <v>179</v>
      </c>
      <c r="O211" s="37" t="s">
        <v>81</v>
      </c>
      <c r="P211" s="37">
        <v>0</v>
      </c>
      <c r="Q211" s="37">
        <v>0</v>
      </c>
      <c r="R211" s="37" t="s">
        <v>81</v>
      </c>
      <c r="S211" s="37"/>
      <c r="T211" s="42" t="s">
        <v>81</v>
      </c>
      <c r="U211" s="42" t="s">
        <v>83</v>
      </c>
      <c r="V211" s="21"/>
    </row>
    <row r="212" spans="1:22" x14ac:dyDescent="0.3">
      <c r="A212" s="26" t="str">
        <f t="shared" si="45"/>
        <v>NiN-3.0-T-A-LV-IB-0-I005-0</v>
      </c>
      <c r="B212" s="27" t="str">
        <f t="shared" si="46"/>
        <v>IB-I05</v>
      </c>
      <c r="C212" s="30" t="s">
        <v>7</v>
      </c>
      <c r="D212" s="31" t="s">
        <v>14</v>
      </c>
      <c r="E212" s="30" t="s">
        <v>31</v>
      </c>
      <c r="F212" s="35" t="s">
        <v>8</v>
      </c>
      <c r="G212" s="35" t="s">
        <v>109</v>
      </c>
      <c r="H212" s="35" t="s">
        <v>113</v>
      </c>
      <c r="I212" s="35">
        <v>0</v>
      </c>
      <c r="J212" s="37" t="s">
        <v>173</v>
      </c>
      <c r="K212" s="37" t="s">
        <v>174</v>
      </c>
      <c r="L212" s="37">
        <v>0</v>
      </c>
      <c r="M212" s="37" t="s">
        <v>136</v>
      </c>
      <c r="N212" s="37" t="s">
        <v>180</v>
      </c>
      <c r="O212" s="37" t="s">
        <v>81</v>
      </c>
      <c r="P212" s="37">
        <v>0</v>
      </c>
      <c r="Q212" s="37">
        <v>0</v>
      </c>
      <c r="R212" s="37" t="s">
        <v>81</v>
      </c>
      <c r="S212" s="37"/>
      <c r="T212" s="42" t="s">
        <v>81</v>
      </c>
      <c r="U212" s="42" t="s">
        <v>83</v>
      </c>
      <c r="V212" s="21"/>
    </row>
    <row r="213" spans="1:22" x14ac:dyDescent="0.3">
      <c r="A213" s="26" t="str">
        <f t="shared" si="45"/>
        <v>NiN-3.0-T-A-LV-IB-0-I006-0</v>
      </c>
      <c r="B213" s="27" t="str">
        <f t="shared" si="46"/>
        <v>IB-I06</v>
      </c>
      <c r="C213" s="30" t="s">
        <v>7</v>
      </c>
      <c r="D213" s="31" t="s">
        <v>14</v>
      </c>
      <c r="E213" s="30" t="s">
        <v>31</v>
      </c>
      <c r="F213" s="35" t="s">
        <v>8</v>
      </c>
      <c r="G213" s="35" t="s">
        <v>109</v>
      </c>
      <c r="H213" s="35" t="s">
        <v>113</v>
      </c>
      <c r="I213" s="35">
        <v>0</v>
      </c>
      <c r="J213" s="37" t="s">
        <v>173</v>
      </c>
      <c r="K213" s="37" t="s">
        <v>174</v>
      </c>
      <c r="L213" s="37">
        <v>0</v>
      </c>
      <c r="M213" s="37" t="s">
        <v>137</v>
      </c>
      <c r="N213" s="37" t="s">
        <v>181</v>
      </c>
      <c r="O213" s="37" t="s">
        <v>81</v>
      </c>
      <c r="P213" s="37">
        <v>0</v>
      </c>
      <c r="Q213" s="37">
        <v>0</v>
      </c>
      <c r="R213" s="37" t="s">
        <v>81</v>
      </c>
      <c r="S213" s="37"/>
      <c r="T213" s="42" t="s">
        <v>81</v>
      </c>
      <c r="U213" s="42" t="s">
        <v>83</v>
      </c>
      <c r="V213" s="21" t="s">
        <v>183</v>
      </c>
    </row>
    <row r="214" spans="1:22" x14ac:dyDescent="0.3">
      <c r="A214" s="26" t="str">
        <f t="shared" si="45"/>
        <v>NiN-3.0-T-A-LV-IB-0-I007-0</v>
      </c>
      <c r="B214" s="27" t="str">
        <f t="shared" si="46"/>
        <v>IB-I07</v>
      </c>
      <c r="C214" s="30" t="s">
        <v>7</v>
      </c>
      <c r="D214" s="31" t="s">
        <v>14</v>
      </c>
      <c r="E214" s="30" t="s">
        <v>31</v>
      </c>
      <c r="F214" s="35" t="s">
        <v>8</v>
      </c>
      <c r="G214" s="35" t="s">
        <v>109</v>
      </c>
      <c r="H214" s="35" t="s">
        <v>113</v>
      </c>
      <c r="I214" s="35">
        <v>0</v>
      </c>
      <c r="J214" s="37" t="s">
        <v>173</v>
      </c>
      <c r="K214" s="37" t="s">
        <v>174</v>
      </c>
      <c r="L214" s="37">
        <v>0</v>
      </c>
      <c r="M214" s="37" t="s">
        <v>116</v>
      </c>
      <c r="N214" s="37" t="s">
        <v>182</v>
      </c>
      <c r="O214" s="37" t="s">
        <v>81</v>
      </c>
      <c r="P214" s="37">
        <v>0</v>
      </c>
      <c r="Q214" s="37">
        <v>0</v>
      </c>
      <c r="R214" s="37" t="s">
        <v>81</v>
      </c>
      <c r="S214" s="37"/>
      <c r="T214" s="42" t="s">
        <v>81</v>
      </c>
      <c r="U214" s="42" t="s">
        <v>83</v>
      </c>
      <c r="V214" s="21" t="s">
        <v>184</v>
      </c>
    </row>
    <row r="215" spans="1:22" x14ac:dyDescent="0.3">
      <c r="A215" s="26" t="str">
        <f t="shared" si="45"/>
        <v>NiN-3.0-T-A-LV-IB-0-I008-0</v>
      </c>
      <c r="B215" s="27" t="str">
        <f t="shared" si="46"/>
        <v>IB-I08</v>
      </c>
      <c r="C215" s="30" t="s">
        <v>7</v>
      </c>
      <c r="D215" s="31" t="s">
        <v>14</v>
      </c>
      <c r="E215" s="30" t="s">
        <v>31</v>
      </c>
      <c r="F215" s="35" t="s">
        <v>8</v>
      </c>
      <c r="G215" s="35" t="s">
        <v>109</v>
      </c>
      <c r="H215" s="35" t="s">
        <v>113</v>
      </c>
      <c r="I215" s="35">
        <v>0</v>
      </c>
      <c r="J215" s="37" t="s">
        <v>173</v>
      </c>
      <c r="K215" s="37" t="s">
        <v>174</v>
      </c>
      <c r="L215" s="37">
        <v>0</v>
      </c>
      <c r="M215" s="37" t="s">
        <v>175</v>
      </c>
      <c r="N215" s="37" t="s">
        <v>186</v>
      </c>
      <c r="O215" s="37" t="s">
        <v>185</v>
      </c>
      <c r="P215" s="37">
        <v>0</v>
      </c>
      <c r="Q215" s="37">
        <v>0</v>
      </c>
      <c r="R215" s="37" t="s">
        <v>81</v>
      </c>
      <c r="S215" s="37"/>
      <c r="T215" s="42" t="s">
        <v>81</v>
      </c>
      <c r="U215" s="42" t="s">
        <v>83</v>
      </c>
      <c r="V215" s="21"/>
    </row>
    <row r="216" spans="1:22" x14ac:dyDescent="0.3">
      <c r="A216" s="81" t="str">
        <f t="shared" si="45"/>
        <v>NiN-3.0-T-A-LV-IB-0-J00-0</v>
      </c>
      <c r="B216" s="80" t="str">
        <f>_xlfn.CONCAT(H216,"-",J216)</f>
        <v>IB-J</v>
      </c>
      <c r="C216" s="82" t="s">
        <v>7</v>
      </c>
      <c r="D216" s="83" t="s">
        <v>14</v>
      </c>
      <c r="E216" s="82" t="s">
        <v>31</v>
      </c>
      <c r="F216" s="84" t="s">
        <v>8</v>
      </c>
      <c r="G216" s="84" t="s">
        <v>109</v>
      </c>
      <c r="H216" s="84" t="s">
        <v>113</v>
      </c>
      <c r="I216" s="84">
        <v>0</v>
      </c>
      <c r="J216" s="85" t="s">
        <v>187</v>
      </c>
      <c r="K216" s="85" t="s">
        <v>188</v>
      </c>
      <c r="L216" s="85">
        <v>0</v>
      </c>
      <c r="M216" s="86">
        <v>0</v>
      </c>
      <c r="N216" s="87"/>
      <c r="O216" s="87" t="s">
        <v>81</v>
      </c>
      <c r="P216" s="85">
        <v>0</v>
      </c>
      <c r="Q216" s="86">
        <v>0</v>
      </c>
      <c r="R216" s="85" t="s">
        <v>81</v>
      </c>
      <c r="S216" s="85"/>
      <c r="T216" s="88" t="s">
        <v>81</v>
      </c>
      <c r="U216" s="88" t="s">
        <v>83</v>
      </c>
      <c r="V216" s="21"/>
    </row>
    <row r="217" spans="1:22" x14ac:dyDescent="0.3">
      <c r="A217" s="26" t="str">
        <f t="shared" si="45"/>
        <v>NiN-3.0-T-A-LV-IB-0-J001-0</v>
      </c>
      <c r="B217" s="27" t="str">
        <f>_xlfn.CONCAT(H217,"-",J217,M217)</f>
        <v>IB-J01</v>
      </c>
      <c r="C217" s="30" t="s">
        <v>7</v>
      </c>
      <c r="D217" s="31" t="s">
        <v>14</v>
      </c>
      <c r="E217" s="30" t="s">
        <v>31</v>
      </c>
      <c r="F217" s="35" t="s">
        <v>8</v>
      </c>
      <c r="G217" s="35" t="s">
        <v>109</v>
      </c>
      <c r="H217" s="35" t="s">
        <v>113</v>
      </c>
      <c r="I217" s="35">
        <v>0</v>
      </c>
      <c r="J217" s="37" t="s">
        <v>187</v>
      </c>
      <c r="K217" s="37" t="s">
        <v>188</v>
      </c>
      <c r="L217" s="37">
        <v>0</v>
      </c>
      <c r="M217" s="37" t="s">
        <v>38</v>
      </c>
      <c r="N217" s="37" t="s">
        <v>189</v>
      </c>
      <c r="O217" s="37" t="s">
        <v>81</v>
      </c>
      <c r="P217" s="37">
        <v>0</v>
      </c>
      <c r="Q217" s="37">
        <v>0</v>
      </c>
      <c r="R217" s="37" t="s">
        <v>81</v>
      </c>
      <c r="S217" s="37"/>
      <c r="T217" s="42" t="s">
        <v>81</v>
      </c>
      <c r="U217" s="42" t="s">
        <v>83</v>
      </c>
      <c r="V217" s="21"/>
    </row>
    <row r="218" spans="1:22" x14ac:dyDescent="0.3">
      <c r="A218" s="81" t="str">
        <f t="shared" ref="A218:A229" si="47">_xlfn.CONCAT(C218,"-",D218,"-",E218,"-",F218,"-",G218,"-",H218,"-",I218,"-",J218,L218,M218,"-",Q218)</f>
        <v>NiN-3.0-T-A-LV-IB-0-K00-0</v>
      </c>
      <c r="B218" s="80" t="str">
        <f>_xlfn.CONCAT(H218,"-",J218)</f>
        <v>IB-K</v>
      </c>
      <c r="C218" s="82" t="s">
        <v>7</v>
      </c>
      <c r="D218" s="83" t="s">
        <v>14</v>
      </c>
      <c r="E218" s="82" t="s">
        <v>31</v>
      </c>
      <c r="F218" s="84" t="s">
        <v>8</v>
      </c>
      <c r="G218" s="84" t="s">
        <v>109</v>
      </c>
      <c r="H218" s="84" t="s">
        <v>113</v>
      </c>
      <c r="I218" s="84">
        <v>0</v>
      </c>
      <c r="J218" s="85" t="s">
        <v>119</v>
      </c>
      <c r="K218" s="85" t="s">
        <v>191</v>
      </c>
      <c r="L218" s="85">
        <v>0</v>
      </c>
      <c r="M218" s="86">
        <v>0</v>
      </c>
      <c r="N218" s="87"/>
      <c r="O218" s="87" t="s">
        <v>81</v>
      </c>
      <c r="P218" s="85">
        <v>0</v>
      </c>
      <c r="Q218" s="86">
        <v>0</v>
      </c>
      <c r="R218" s="85" t="s">
        <v>81</v>
      </c>
      <c r="S218" s="85"/>
      <c r="T218" s="88" t="s">
        <v>81</v>
      </c>
      <c r="U218" s="88" t="s">
        <v>83</v>
      </c>
      <c r="V218" s="21"/>
    </row>
    <row r="219" spans="1:22" x14ac:dyDescent="0.3">
      <c r="A219" s="26" t="str">
        <f t="shared" si="47"/>
        <v>NiN-3.0-T-A-LV-IB-0-K001-0</v>
      </c>
      <c r="B219" s="27" t="str">
        <f>_xlfn.CONCAT(H219,"-",J219,M219)</f>
        <v>IB-K01</v>
      </c>
      <c r="C219" s="30" t="s">
        <v>7</v>
      </c>
      <c r="D219" s="31" t="s">
        <v>14</v>
      </c>
      <c r="E219" s="30" t="s">
        <v>31</v>
      </c>
      <c r="F219" s="35" t="s">
        <v>8</v>
      </c>
      <c r="G219" s="35" t="s">
        <v>109</v>
      </c>
      <c r="H219" s="35" t="s">
        <v>113</v>
      </c>
      <c r="I219" s="35">
        <v>0</v>
      </c>
      <c r="J219" s="37" t="s">
        <v>119</v>
      </c>
      <c r="K219" s="37" t="s">
        <v>191</v>
      </c>
      <c r="L219" s="37">
        <v>0</v>
      </c>
      <c r="M219" s="37" t="s">
        <v>38</v>
      </c>
      <c r="N219" s="37" t="s">
        <v>192</v>
      </c>
      <c r="O219" s="37" t="s">
        <v>81</v>
      </c>
      <c r="P219" s="37">
        <v>0</v>
      </c>
      <c r="Q219" s="37">
        <v>0</v>
      </c>
      <c r="R219" s="37" t="s">
        <v>81</v>
      </c>
      <c r="S219" s="37"/>
      <c r="T219" s="42" t="s">
        <v>81</v>
      </c>
      <c r="U219" s="42" t="s">
        <v>83</v>
      </c>
      <c r="V219" s="21"/>
    </row>
    <row r="220" spans="1:22" x14ac:dyDescent="0.3">
      <c r="A220" s="81" t="str">
        <f t="shared" si="47"/>
        <v>NiN-3.0-T-A-LV-IB-0-L00-0</v>
      </c>
      <c r="B220" s="80" t="str">
        <f>_xlfn.CONCAT(H220,"-",J220)</f>
        <v>IB-L</v>
      </c>
      <c r="C220" s="82" t="s">
        <v>7</v>
      </c>
      <c r="D220" s="83" t="s">
        <v>14</v>
      </c>
      <c r="E220" s="82" t="s">
        <v>31</v>
      </c>
      <c r="F220" s="84" t="s">
        <v>8</v>
      </c>
      <c r="G220" s="84" t="s">
        <v>109</v>
      </c>
      <c r="H220" s="84" t="s">
        <v>113</v>
      </c>
      <c r="I220" s="84">
        <v>0</v>
      </c>
      <c r="J220" s="85" t="s">
        <v>190</v>
      </c>
      <c r="K220" s="85" t="s">
        <v>193</v>
      </c>
      <c r="L220" s="85">
        <v>0</v>
      </c>
      <c r="M220" s="86">
        <v>0</v>
      </c>
      <c r="N220" s="87"/>
      <c r="O220" s="87" t="s">
        <v>81</v>
      </c>
      <c r="P220" s="85">
        <v>0</v>
      </c>
      <c r="Q220" s="86">
        <v>0</v>
      </c>
      <c r="R220" s="85" t="s">
        <v>81</v>
      </c>
      <c r="S220" s="85"/>
      <c r="T220" s="88" t="s">
        <v>81</v>
      </c>
      <c r="U220" s="88" t="s">
        <v>83</v>
      </c>
      <c r="V220" s="21"/>
    </row>
    <row r="221" spans="1:22" x14ac:dyDescent="0.3">
      <c r="A221" s="26" t="str">
        <f t="shared" si="47"/>
        <v>NiN-3.0-T-A-LV-IB-0-L001-0</v>
      </c>
      <c r="B221" s="27" t="str">
        <f>_xlfn.CONCAT(H221,"-",J221,M221)</f>
        <v>IB-L01</v>
      </c>
      <c r="C221" s="30" t="s">
        <v>7</v>
      </c>
      <c r="D221" s="31" t="s">
        <v>14</v>
      </c>
      <c r="E221" s="30" t="s">
        <v>31</v>
      </c>
      <c r="F221" s="35" t="s">
        <v>8</v>
      </c>
      <c r="G221" s="35" t="s">
        <v>109</v>
      </c>
      <c r="H221" s="35" t="s">
        <v>113</v>
      </c>
      <c r="I221" s="35">
        <v>0</v>
      </c>
      <c r="J221" s="37" t="s">
        <v>190</v>
      </c>
      <c r="K221" s="37" t="s">
        <v>193</v>
      </c>
      <c r="L221" s="37">
        <v>0</v>
      </c>
      <c r="M221" s="37" t="s">
        <v>38</v>
      </c>
      <c r="N221" s="37" t="s">
        <v>194</v>
      </c>
      <c r="O221" s="37" t="s">
        <v>81</v>
      </c>
      <c r="P221" s="37">
        <v>0</v>
      </c>
      <c r="Q221" s="37">
        <v>0</v>
      </c>
      <c r="R221" s="37" t="s">
        <v>81</v>
      </c>
      <c r="S221" s="37"/>
      <c r="T221" s="42" t="s">
        <v>81</v>
      </c>
      <c r="U221" s="42" t="s">
        <v>83</v>
      </c>
      <c r="V221" s="21"/>
    </row>
    <row r="222" spans="1:22" x14ac:dyDescent="0.3">
      <c r="A222" s="26" t="str">
        <f t="shared" si="47"/>
        <v>NiN-3.0-T-A-LV-IB-0-L002-0</v>
      </c>
      <c r="B222" s="27" t="str">
        <f>_xlfn.CONCAT(H222,"-",J222,M222)</f>
        <v>IB-L02</v>
      </c>
      <c r="C222" s="30" t="s">
        <v>7</v>
      </c>
      <c r="D222" s="31" t="s">
        <v>14</v>
      </c>
      <c r="E222" s="30" t="s">
        <v>31</v>
      </c>
      <c r="F222" s="35" t="s">
        <v>8</v>
      </c>
      <c r="G222" s="35" t="s">
        <v>109</v>
      </c>
      <c r="H222" s="35" t="s">
        <v>113</v>
      </c>
      <c r="I222" s="35">
        <v>0</v>
      </c>
      <c r="J222" s="37" t="s">
        <v>190</v>
      </c>
      <c r="K222" s="37" t="s">
        <v>193</v>
      </c>
      <c r="L222" s="37">
        <v>0</v>
      </c>
      <c r="M222" s="37" t="s">
        <v>132</v>
      </c>
      <c r="N222" s="37" t="s">
        <v>195</v>
      </c>
      <c r="O222" s="37" t="s">
        <v>81</v>
      </c>
      <c r="P222" s="37">
        <v>0</v>
      </c>
      <c r="Q222" s="37">
        <v>0</v>
      </c>
      <c r="R222" s="37" t="s">
        <v>81</v>
      </c>
      <c r="S222" s="37"/>
      <c r="T222" s="42" t="s">
        <v>81</v>
      </c>
      <c r="U222" s="42" t="s">
        <v>83</v>
      </c>
      <c r="V222" s="21"/>
    </row>
    <row r="223" spans="1:22" x14ac:dyDescent="0.3">
      <c r="A223" s="81" t="str">
        <f t="shared" si="47"/>
        <v>NiN-3.0-T-A-LV-IB-0-M00-0</v>
      </c>
      <c r="B223" s="80" t="str">
        <f>_xlfn.CONCAT(H223,"-",J223)</f>
        <v>IB-M</v>
      </c>
      <c r="C223" s="82" t="s">
        <v>7</v>
      </c>
      <c r="D223" s="83" t="s">
        <v>14</v>
      </c>
      <c r="E223" s="82" t="s">
        <v>31</v>
      </c>
      <c r="F223" s="84" t="s">
        <v>8</v>
      </c>
      <c r="G223" s="84" t="s">
        <v>109</v>
      </c>
      <c r="H223" s="84" t="s">
        <v>113</v>
      </c>
      <c r="I223" s="84">
        <v>0</v>
      </c>
      <c r="J223" s="85" t="s">
        <v>55</v>
      </c>
      <c r="K223" s="85" t="s">
        <v>196</v>
      </c>
      <c r="L223" s="85">
        <v>0</v>
      </c>
      <c r="M223" s="86">
        <v>0</v>
      </c>
      <c r="N223" s="87"/>
      <c r="O223" s="87" t="s">
        <v>81</v>
      </c>
      <c r="P223" s="85">
        <v>0</v>
      </c>
      <c r="Q223" s="86">
        <v>0</v>
      </c>
      <c r="R223" s="85" t="s">
        <v>81</v>
      </c>
      <c r="S223" s="85"/>
      <c r="T223" s="88" t="s">
        <v>81</v>
      </c>
      <c r="U223" s="88" t="s">
        <v>83</v>
      </c>
      <c r="V223" s="21"/>
    </row>
    <row r="224" spans="1:22" x14ac:dyDescent="0.3">
      <c r="A224" s="26" t="str">
        <f t="shared" si="47"/>
        <v>NiN-3.0-T-A-LV-IB-0-M001-0</v>
      </c>
      <c r="B224" s="27" t="str">
        <f>_xlfn.CONCAT(H224,"-",J224,M224)</f>
        <v>IB-M01</v>
      </c>
      <c r="C224" s="30" t="s">
        <v>7</v>
      </c>
      <c r="D224" s="31" t="s">
        <v>14</v>
      </c>
      <c r="E224" s="30" t="s">
        <v>31</v>
      </c>
      <c r="F224" s="35" t="s">
        <v>8</v>
      </c>
      <c r="G224" s="35" t="s">
        <v>109</v>
      </c>
      <c r="H224" s="35" t="s">
        <v>113</v>
      </c>
      <c r="I224" s="35">
        <v>0</v>
      </c>
      <c r="J224" s="37" t="s">
        <v>55</v>
      </c>
      <c r="K224" s="37" t="s">
        <v>196</v>
      </c>
      <c r="L224" s="37">
        <v>0</v>
      </c>
      <c r="M224" s="37" t="s">
        <v>38</v>
      </c>
      <c r="N224" s="37" t="s">
        <v>197</v>
      </c>
      <c r="O224" s="37" t="s">
        <v>81</v>
      </c>
      <c r="P224" s="37">
        <v>0</v>
      </c>
      <c r="Q224" s="37">
        <v>0</v>
      </c>
      <c r="R224" s="37" t="s">
        <v>81</v>
      </c>
      <c r="S224" s="37"/>
      <c r="T224" s="42" t="s">
        <v>81</v>
      </c>
      <c r="U224" s="42" t="s">
        <v>83</v>
      </c>
      <c r="V224" s="21"/>
    </row>
    <row r="225" spans="1:22" x14ac:dyDescent="0.3">
      <c r="A225" s="81" t="str">
        <f t="shared" si="47"/>
        <v>NiN-3.0-T-A-LV-IB-0-N00-0</v>
      </c>
      <c r="B225" s="80" t="str">
        <f>_xlfn.CONCAT(H225,"-",J225)</f>
        <v>IB-N</v>
      </c>
      <c r="C225" s="82" t="s">
        <v>7</v>
      </c>
      <c r="D225" s="83" t="s">
        <v>14</v>
      </c>
      <c r="E225" s="82" t="s">
        <v>31</v>
      </c>
      <c r="F225" s="84" t="s">
        <v>8</v>
      </c>
      <c r="G225" s="84" t="s">
        <v>109</v>
      </c>
      <c r="H225" s="84" t="s">
        <v>113</v>
      </c>
      <c r="I225" s="84">
        <v>0</v>
      </c>
      <c r="J225" s="85" t="s">
        <v>9</v>
      </c>
      <c r="K225" s="85" t="s">
        <v>198</v>
      </c>
      <c r="L225" s="85">
        <v>0</v>
      </c>
      <c r="M225" s="86">
        <v>0</v>
      </c>
      <c r="N225" s="87"/>
      <c r="O225" s="87" t="s">
        <v>81</v>
      </c>
      <c r="P225" s="85">
        <v>0</v>
      </c>
      <c r="Q225" s="86">
        <v>0</v>
      </c>
      <c r="R225" s="85" t="s">
        <v>81</v>
      </c>
      <c r="S225" s="85"/>
      <c r="T225" s="88" t="s">
        <v>81</v>
      </c>
      <c r="U225" s="88" t="s">
        <v>83</v>
      </c>
      <c r="V225" s="21"/>
    </row>
    <row r="226" spans="1:22" x14ac:dyDescent="0.3">
      <c r="A226" s="26" t="str">
        <f t="shared" si="47"/>
        <v>NiN-3.0-T-A-LV-IB-0-N001-0</v>
      </c>
      <c r="B226" s="27" t="str">
        <f>_xlfn.CONCAT(H226,"-",J226,M226)</f>
        <v>IB-N01</v>
      </c>
      <c r="C226" s="30" t="s">
        <v>7</v>
      </c>
      <c r="D226" s="31" t="s">
        <v>14</v>
      </c>
      <c r="E226" s="30" t="s">
        <v>31</v>
      </c>
      <c r="F226" s="35" t="s">
        <v>8</v>
      </c>
      <c r="G226" s="35" t="s">
        <v>109</v>
      </c>
      <c r="H226" s="35" t="s">
        <v>113</v>
      </c>
      <c r="I226" s="35">
        <v>0</v>
      </c>
      <c r="J226" s="37" t="s">
        <v>9</v>
      </c>
      <c r="K226" s="37" t="s">
        <v>198</v>
      </c>
      <c r="L226" s="37">
        <v>0</v>
      </c>
      <c r="M226" s="37" t="s">
        <v>38</v>
      </c>
      <c r="N226" s="37" t="s">
        <v>199</v>
      </c>
      <c r="O226" s="37" t="s">
        <v>81</v>
      </c>
      <c r="P226" s="37">
        <v>0</v>
      </c>
      <c r="Q226" s="37">
        <v>0</v>
      </c>
      <c r="R226" s="37" t="s">
        <v>81</v>
      </c>
      <c r="S226" s="37"/>
      <c r="T226" s="42" t="s">
        <v>81</v>
      </c>
      <c r="U226" s="42" t="s">
        <v>83</v>
      </c>
      <c r="V226" s="21"/>
    </row>
    <row r="227" spans="1:22" x14ac:dyDescent="0.3">
      <c r="A227" s="26" t="str">
        <f t="shared" si="47"/>
        <v>NiN-3.0-T-A-LV-IB-0-N002-0</v>
      </c>
      <c r="B227" s="27" t="str">
        <f>_xlfn.CONCAT(H227,"-",J227,M227)</f>
        <v>IB-N02</v>
      </c>
      <c r="C227" s="30" t="s">
        <v>7</v>
      </c>
      <c r="D227" s="31" t="s">
        <v>14</v>
      </c>
      <c r="E227" s="30" t="s">
        <v>31</v>
      </c>
      <c r="F227" s="35" t="s">
        <v>8</v>
      </c>
      <c r="G227" s="35" t="s">
        <v>109</v>
      </c>
      <c r="H227" s="35" t="s">
        <v>113</v>
      </c>
      <c r="I227" s="35">
        <v>0</v>
      </c>
      <c r="J227" s="37" t="s">
        <v>9</v>
      </c>
      <c r="K227" s="37" t="s">
        <v>198</v>
      </c>
      <c r="L227" s="37">
        <v>0</v>
      </c>
      <c r="M227" s="37" t="s">
        <v>132</v>
      </c>
      <c r="N227" s="37" t="s">
        <v>200</v>
      </c>
      <c r="O227" s="37" t="s">
        <v>81</v>
      </c>
      <c r="P227" s="37">
        <v>0</v>
      </c>
      <c r="Q227" s="37">
        <v>0</v>
      </c>
      <c r="R227" s="37" t="s">
        <v>81</v>
      </c>
      <c r="S227" s="37"/>
      <c r="T227" s="42" t="s">
        <v>81</v>
      </c>
      <c r="U227" s="42" t="s">
        <v>83</v>
      </c>
      <c r="V227" s="21"/>
    </row>
    <row r="228" spans="1:22" x14ac:dyDescent="0.3">
      <c r="A228" s="26" t="str">
        <f t="shared" si="47"/>
        <v>NiN-3.0-T-A-LV-IB-0-N003-0</v>
      </c>
      <c r="B228" s="27" t="str">
        <f>_xlfn.CONCAT(H228,"-",J228,M228)</f>
        <v>IB-N03</v>
      </c>
      <c r="C228" s="30" t="s">
        <v>7</v>
      </c>
      <c r="D228" s="31" t="s">
        <v>14</v>
      </c>
      <c r="E228" s="30" t="s">
        <v>31</v>
      </c>
      <c r="F228" s="35" t="s">
        <v>8</v>
      </c>
      <c r="G228" s="35" t="s">
        <v>109</v>
      </c>
      <c r="H228" s="35" t="s">
        <v>113</v>
      </c>
      <c r="I228" s="35">
        <v>0</v>
      </c>
      <c r="J228" s="37" t="s">
        <v>9</v>
      </c>
      <c r="K228" s="37" t="s">
        <v>198</v>
      </c>
      <c r="L228" s="37">
        <v>0</v>
      </c>
      <c r="M228" s="37" t="s">
        <v>111</v>
      </c>
      <c r="N228" s="37" t="s">
        <v>201</v>
      </c>
      <c r="O228" s="37" t="s">
        <v>81</v>
      </c>
      <c r="P228" s="37">
        <v>0</v>
      </c>
      <c r="Q228" s="37">
        <v>0</v>
      </c>
      <c r="R228" s="37" t="s">
        <v>81</v>
      </c>
      <c r="S228" s="37"/>
      <c r="T228" s="42" t="s">
        <v>81</v>
      </c>
      <c r="U228" s="42" t="s">
        <v>83</v>
      </c>
      <c r="V228" s="21"/>
    </row>
    <row r="229" spans="1:22" ht="15" thickBot="1" x14ac:dyDescent="0.35">
      <c r="A229" s="130" t="str">
        <f t="shared" si="47"/>
        <v>NiN-3.0-T-A-LV-IB-0-N004-0</v>
      </c>
      <c r="B229" s="29" t="str">
        <f>_xlfn.CONCAT(H229,"-",J229,M229)</f>
        <v>IB-N04</v>
      </c>
      <c r="C229" s="33" t="s">
        <v>7</v>
      </c>
      <c r="D229" s="34" t="s">
        <v>14</v>
      </c>
      <c r="E229" s="33" t="s">
        <v>31</v>
      </c>
      <c r="F229" s="36" t="s">
        <v>8</v>
      </c>
      <c r="G229" s="36" t="s">
        <v>109</v>
      </c>
      <c r="H229" s="36" t="s">
        <v>113</v>
      </c>
      <c r="I229" s="36">
        <v>0</v>
      </c>
      <c r="J229" s="40" t="s">
        <v>9</v>
      </c>
      <c r="K229" s="40" t="s">
        <v>198</v>
      </c>
      <c r="L229" s="40">
        <v>0</v>
      </c>
      <c r="M229" s="40" t="s">
        <v>135</v>
      </c>
      <c r="N229" s="40" t="s">
        <v>202</v>
      </c>
      <c r="O229" s="40" t="s">
        <v>81</v>
      </c>
      <c r="P229" s="40">
        <v>0</v>
      </c>
      <c r="Q229" s="40">
        <v>0</v>
      </c>
      <c r="R229" s="40" t="s">
        <v>81</v>
      </c>
      <c r="S229" s="40"/>
      <c r="T229" s="43" t="s">
        <v>81</v>
      </c>
      <c r="U229" s="43" t="s">
        <v>83</v>
      </c>
      <c r="V229" s="21"/>
    </row>
    <row r="230" spans="1:22" x14ac:dyDescent="0.3">
      <c r="A230" s="59" t="s">
        <v>1227</v>
      </c>
      <c r="B230" s="60"/>
      <c r="C230" s="60"/>
      <c r="D230" s="61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 t="s">
        <v>1262</v>
      </c>
      <c r="U230" s="60" t="s">
        <v>16</v>
      </c>
      <c r="V230" s="62" t="s">
        <v>1264</v>
      </c>
    </row>
    <row r="231" spans="1:22" x14ac:dyDescent="0.3">
      <c r="A231" s="81" t="str">
        <f>_xlfn.CONCAT(C231,"-",D231,"-",E231,"-",F231,"-",G231,"-",H231,"-",I231,"-",J231,L231,M231,"-",Q231)</f>
        <v>NiN-3.0-T-A-LV-TM-0-A00-0</v>
      </c>
      <c r="B231" s="80" t="str">
        <f>_xlfn.CONCAT(H231,"-",J231)</f>
        <v>TM-A</v>
      </c>
      <c r="C231" s="82" t="s">
        <v>7</v>
      </c>
      <c r="D231" s="83" t="s">
        <v>14</v>
      </c>
      <c r="E231" s="82" t="s">
        <v>31</v>
      </c>
      <c r="F231" s="84" t="s">
        <v>8</v>
      </c>
      <c r="G231" s="84" t="s">
        <v>109</v>
      </c>
      <c r="H231" s="84" t="s">
        <v>1228</v>
      </c>
      <c r="I231" s="84">
        <v>0</v>
      </c>
      <c r="J231" s="85" t="s">
        <v>8</v>
      </c>
      <c r="K231" s="85" t="s">
        <v>1818</v>
      </c>
      <c r="L231" s="85">
        <v>0</v>
      </c>
      <c r="M231" s="86">
        <v>0</v>
      </c>
      <c r="N231" s="87"/>
      <c r="O231" s="87" t="s">
        <v>81</v>
      </c>
      <c r="P231" s="85">
        <v>0</v>
      </c>
      <c r="Q231" s="86">
        <v>0</v>
      </c>
      <c r="R231" s="85" t="s">
        <v>81</v>
      </c>
      <c r="S231" s="85"/>
      <c r="T231" s="88" t="s">
        <v>81</v>
      </c>
      <c r="U231" s="88" t="s">
        <v>83</v>
      </c>
      <c r="V231" s="21" t="s">
        <v>1819</v>
      </c>
    </row>
    <row r="232" spans="1:22" x14ac:dyDescent="0.3">
      <c r="A232" s="26" t="str">
        <f>_xlfn.CONCAT(C232,"-",D232,"-",E232,"-",F232,"-",G232,"-",H232,"-",I232,"-",J232,L232,M232,"-",Q232)</f>
        <v>NiN-3.0-T-A-LV-TM-0-A001-0</v>
      </c>
      <c r="B232" s="27" t="str">
        <f>_xlfn.CONCAT(H232,"-",J232,M232)</f>
        <v>TM-A01</v>
      </c>
      <c r="C232" s="30" t="s">
        <v>7</v>
      </c>
      <c r="D232" s="31" t="s">
        <v>14</v>
      </c>
      <c r="E232" s="30" t="s">
        <v>31</v>
      </c>
      <c r="F232" s="35" t="s">
        <v>8</v>
      </c>
      <c r="G232" s="35" t="s">
        <v>109</v>
      </c>
      <c r="H232" s="35" t="s">
        <v>1228</v>
      </c>
      <c r="I232" s="35">
        <v>0</v>
      </c>
      <c r="J232" s="37" t="s">
        <v>8</v>
      </c>
      <c r="K232" s="37" t="s">
        <v>1818</v>
      </c>
      <c r="L232" s="37">
        <v>0</v>
      </c>
      <c r="M232" s="37" t="s">
        <v>38</v>
      </c>
      <c r="N232" s="37" t="s">
        <v>1229</v>
      </c>
      <c r="O232" s="37" t="s">
        <v>81</v>
      </c>
      <c r="P232" s="37">
        <v>0</v>
      </c>
      <c r="Q232" s="37">
        <v>0</v>
      </c>
      <c r="R232" s="37" t="s">
        <v>81</v>
      </c>
      <c r="S232" s="37"/>
      <c r="T232" s="42" t="s">
        <v>1242</v>
      </c>
      <c r="U232" s="42" t="s">
        <v>16</v>
      </c>
      <c r="V232" s="21"/>
    </row>
    <row r="233" spans="1:22" x14ac:dyDescent="0.3">
      <c r="A233" s="26" t="str">
        <f t="shared" ref="A233:A247" si="48">_xlfn.CONCAT(C233,"-",D233,"-",E233,"-",F233,"-",G233,"-",H233,"-",I233,"-",J233,L233,M233,"-",Q233)</f>
        <v>NiN-3.0-T-A-LV-TM-0-A002-0</v>
      </c>
      <c r="B233" s="27" t="str">
        <f t="shared" ref="B233:B247" si="49">_xlfn.CONCAT(H233,"-",J233,M233)</f>
        <v>TM-A02</v>
      </c>
      <c r="C233" s="30" t="s">
        <v>7</v>
      </c>
      <c r="D233" s="31" t="s">
        <v>14</v>
      </c>
      <c r="E233" s="30" t="s">
        <v>31</v>
      </c>
      <c r="F233" s="35" t="s">
        <v>8</v>
      </c>
      <c r="G233" s="35" t="s">
        <v>109</v>
      </c>
      <c r="H233" s="35" t="s">
        <v>1228</v>
      </c>
      <c r="I233" s="35">
        <v>0</v>
      </c>
      <c r="J233" s="37" t="s">
        <v>8</v>
      </c>
      <c r="K233" s="37" t="s">
        <v>1818</v>
      </c>
      <c r="L233" s="37">
        <v>0</v>
      </c>
      <c r="M233" s="37" t="s">
        <v>132</v>
      </c>
      <c r="N233" s="37" t="s">
        <v>1230</v>
      </c>
      <c r="O233" s="37" t="s">
        <v>81</v>
      </c>
      <c r="P233" s="37">
        <v>0</v>
      </c>
      <c r="Q233" s="37">
        <v>0</v>
      </c>
      <c r="R233" s="37" t="s">
        <v>81</v>
      </c>
      <c r="S233" s="37"/>
      <c r="T233" s="42" t="s">
        <v>1243</v>
      </c>
      <c r="U233" s="42" t="s">
        <v>16</v>
      </c>
      <c r="V233" s="21"/>
    </row>
    <row r="234" spans="1:22" x14ac:dyDescent="0.3">
      <c r="A234" s="26" t="str">
        <f>_xlfn.CONCAT(C234,"-",D234,"-",E234,"-",F234,"-",G234,"-",H234,"-",I234,"-",J234,L234,M234,"-",Q234)</f>
        <v>NiN-3.0-T-A-LV-TM-0-A003-0</v>
      </c>
      <c r="B234" s="27" t="str">
        <f>_xlfn.CONCAT(H234,"-",J234,M234)</f>
        <v>TM-A03</v>
      </c>
      <c r="C234" s="30" t="s">
        <v>7</v>
      </c>
      <c r="D234" s="31" t="s">
        <v>14</v>
      </c>
      <c r="E234" s="30" t="s">
        <v>31</v>
      </c>
      <c r="F234" s="35" t="s">
        <v>8</v>
      </c>
      <c r="G234" s="35" t="s">
        <v>109</v>
      </c>
      <c r="H234" s="35" t="s">
        <v>1228</v>
      </c>
      <c r="I234" s="35">
        <v>0</v>
      </c>
      <c r="J234" s="37" t="s">
        <v>8</v>
      </c>
      <c r="K234" s="37" t="s">
        <v>1818</v>
      </c>
      <c r="L234" s="37">
        <v>0</v>
      </c>
      <c r="M234" s="37" t="s">
        <v>111</v>
      </c>
      <c r="N234" s="37" t="s">
        <v>1237</v>
      </c>
      <c r="O234" s="37" t="s">
        <v>81</v>
      </c>
      <c r="P234" s="37">
        <v>0</v>
      </c>
      <c r="Q234" s="37">
        <v>0</v>
      </c>
      <c r="R234" s="37" t="s">
        <v>81</v>
      </c>
      <c r="S234" s="37"/>
      <c r="T234" s="42" t="s">
        <v>1253</v>
      </c>
      <c r="U234" s="42" t="s">
        <v>16</v>
      </c>
      <c r="V234" s="21"/>
    </row>
    <row r="235" spans="1:22" x14ac:dyDescent="0.3">
      <c r="A235" s="26" t="str">
        <f>_xlfn.CONCAT(C235,"-",D235,"-",E235,"-",F235,"-",G235,"-",H235,"-",I235,"-",J235,L235,M235,"-",Q235)</f>
        <v>NiN-3.0-T-A-LV-TM-0-A004-0</v>
      </c>
      <c r="B235" s="27" t="str">
        <f>_xlfn.CONCAT(H235,"-",J235,M235)</f>
        <v>TM-A04</v>
      </c>
      <c r="C235" s="30" t="s">
        <v>7</v>
      </c>
      <c r="D235" s="31" t="s">
        <v>14</v>
      </c>
      <c r="E235" s="30" t="s">
        <v>31</v>
      </c>
      <c r="F235" s="35" t="s">
        <v>8</v>
      </c>
      <c r="G235" s="35" t="s">
        <v>109</v>
      </c>
      <c r="H235" s="35" t="s">
        <v>1228</v>
      </c>
      <c r="I235" s="35">
        <v>0</v>
      </c>
      <c r="J235" s="37" t="s">
        <v>8</v>
      </c>
      <c r="K235" s="37" t="s">
        <v>1818</v>
      </c>
      <c r="L235" s="37">
        <v>0</v>
      </c>
      <c r="M235" s="37" t="s">
        <v>135</v>
      </c>
      <c r="N235" s="37" t="s">
        <v>1238</v>
      </c>
      <c r="O235" s="37" t="s">
        <v>81</v>
      </c>
      <c r="P235" s="37">
        <v>0</v>
      </c>
      <c r="Q235" s="37">
        <v>0</v>
      </c>
      <c r="R235" s="37" t="s">
        <v>81</v>
      </c>
      <c r="S235" s="37"/>
      <c r="T235" s="42" t="s">
        <v>1254</v>
      </c>
      <c r="U235" s="42" t="s">
        <v>16</v>
      </c>
      <c r="V235" s="21"/>
    </row>
    <row r="236" spans="1:22" x14ac:dyDescent="0.3">
      <c r="A236" s="81" t="str">
        <f t="shared" si="48"/>
        <v>NiN-3.0-T-A-LV-TM-0-B00-0</v>
      </c>
      <c r="B236" s="80" t="str">
        <f>_xlfn.CONCAT(H236,"-",J236)</f>
        <v>TM-B</v>
      </c>
      <c r="C236" s="82" t="s">
        <v>7</v>
      </c>
      <c r="D236" s="83" t="s">
        <v>14</v>
      </c>
      <c r="E236" s="82" t="s">
        <v>31</v>
      </c>
      <c r="F236" s="84" t="s">
        <v>8</v>
      </c>
      <c r="G236" s="84" t="s">
        <v>109</v>
      </c>
      <c r="H236" s="84" t="s">
        <v>1228</v>
      </c>
      <c r="I236" s="84">
        <v>0</v>
      </c>
      <c r="J236" s="85" t="s">
        <v>36</v>
      </c>
      <c r="K236" s="85" t="s">
        <v>1820</v>
      </c>
      <c r="L236" s="85">
        <v>0</v>
      </c>
      <c r="M236" s="86">
        <v>0</v>
      </c>
      <c r="N236" s="87"/>
      <c r="O236" s="87" t="s">
        <v>81</v>
      </c>
      <c r="P236" s="85">
        <v>0</v>
      </c>
      <c r="Q236" s="86">
        <v>0</v>
      </c>
      <c r="R236" s="85" t="s">
        <v>81</v>
      </c>
      <c r="S236" s="85"/>
      <c r="T236" s="88" t="s">
        <v>81</v>
      </c>
      <c r="U236" s="88" t="s">
        <v>83</v>
      </c>
      <c r="V236" s="21" t="s">
        <v>1821</v>
      </c>
    </row>
    <row r="237" spans="1:22" x14ac:dyDescent="0.3">
      <c r="A237" s="26" t="str">
        <f t="shared" si="48"/>
        <v>NiN-3.0-T-A-LV-TM-0-B001-0</v>
      </c>
      <c r="B237" s="27" t="str">
        <f t="shared" si="49"/>
        <v>TM-B01</v>
      </c>
      <c r="C237" s="30" t="s">
        <v>7</v>
      </c>
      <c r="D237" s="31" t="s">
        <v>14</v>
      </c>
      <c r="E237" s="30" t="s">
        <v>31</v>
      </c>
      <c r="F237" s="35" t="s">
        <v>8</v>
      </c>
      <c r="G237" s="35" t="s">
        <v>109</v>
      </c>
      <c r="H237" s="35" t="s">
        <v>1228</v>
      </c>
      <c r="I237" s="35">
        <v>0</v>
      </c>
      <c r="J237" s="37" t="s">
        <v>36</v>
      </c>
      <c r="K237" s="37" t="s">
        <v>1820</v>
      </c>
      <c r="L237" s="37">
        <v>0</v>
      </c>
      <c r="M237" s="37" t="s">
        <v>38</v>
      </c>
      <c r="N237" s="37" t="s">
        <v>1447</v>
      </c>
      <c r="O237" s="37" t="s">
        <v>81</v>
      </c>
      <c r="P237" s="37">
        <v>0</v>
      </c>
      <c r="Q237" s="37">
        <v>0</v>
      </c>
      <c r="R237" s="37" t="s">
        <v>81</v>
      </c>
      <c r="S237" s="37"/>
      <c r="T237" s="42" t="s">
        <v>1244</v>
      </c>
      <c r="U237" s="42" t="s">
        <v>231</v>
      </c>
      <c r="V237" s="21"/>
    </row>
    <row r="238" spans="1:22" x14ac:dyDescent="0.3">
      <c r="A238" s="26" t="str">
        <f t="shared" ref="A238" si="50">_xlfn.CONCAT(C238,"-",D238,"-",E238,"-",F238,"-",G238,"-",H238,"-",I238,"-",J238,L238,M238,"-",Q238)</f>
        <v>NiN-3.0-T-A-LV-TM-0-B002-0</v>
      </c>
      <c r="B238" s="27" t="str">
        <f t="shared" ref="B238" si="51">_xlfn.CONCAT(H238,"-",J238,M238)</f>
        <v>TM-B02</v>
      </c>
      <c r="C238" s="30" t="s">
        <v>7</v>
      </c>
      <c r="D238" s="31" t="s">
        <v>14</v>
      </c>
      <c r="E238" s="30" t="s">
        <v>31</v>
      </c>
      <c r="F238" s="35" t="s">
        <v>8</v>
      </c>
      <c r="G238" s="35" t="s">
        <v>109</v>
      </c>
      <c r="H238" s="35" t="s">
        <v>1228</v>
      </c>
      <c r="I238" s="35">
        <v>0</v>
      </c>
      <c r="J238" s="37" t="s">
        <v>36</v>
      </c>
      <c r="K238" s="37" t="s">
        <v>1820</v>
      </c>
      <c r="L238" s="37">
        <v>0</v>
      </c>
      <c r="M238" s="37" t="s">
        <v>132</v>
      </c>
      <c r="N238" s="37" t="s">
        <v>4452</v>
      </c>
      <c r="O238" s="37" t="s">
        <v>81</v>
      </c>
      <c r="P238" s="37">
        <v>0</v>
      </c>
      <c r="Q238" s="37">
        <v>0</v>
      </c>
      <c r="R238" s="37" t="s">
        <v>81</v>
      </c>
      <c r="S238" s="37"/>
      <c r="T238" s="42" t="s">
        <v>1244</v>
      </c>
      <c r="U238" s="42" t="s">
        <v>1251</v>
      </c>
      <c r="V238" s="21"/>
    </row>
    <row r="239" spans="1:22" x14ac:dyDescent="0.3">
      <c r="A239" s="26" t="str">
        <f t="shared" si="48"/>
        <v>NiN-3.0-T-A-LV-TM-0-B003-0</v>
      </c>
      <c r="B239" s="27" t="str">
        <f t="shared" si="49"/>
        <v>TM-B03</v>
      </c>
      <c r="C239" s="30" t="s">
        <v>7</v>
      </c>
      <c r="D239" s="31" t="s">
        <v>14</v>
      </c>
      <c r="E239" s="30" t="s">
        <v>31</v>
      </c>
      <c r="F239" s="35" t="s">
        <v>8</v>
      </c>
      <c r="G239" s="35" t="s">
        <v>109</v>
      </c>
      <c r="H239" s="35" t="s">
        <v>1228</v>
      </c>
      <c r="I239" s="35">
        <v>0</v>
      </c>
      <c r="J239" s="37" t="s">
        <v>36</v>
      </c>
      <c r="K239" s="37" t="s">
        <v>1820</v>
      </c>
      <c r="L239" s="37">
        <v>0</v>
      </c>
      <c r="M239" s="37" t="s">
        <v>111</v>
      </c>
      <c r="N239" s="37" t="s">
        <v>1231</v>
      </c>
      <c r="O239" s="37" t="s">
        <v>81</v>
      </c>
      <c r="P239" s="37">
        <v>0</v>
      </c>
      <c r="Q239" s="37">
        <v>0</v>
      </c>
      <c r="R239" s="37" t="s">
        <v>81</v>
      </c>
      <c r="S239" s="37"/>
      <c r="T239" s="42" t="s">
        <v>1245</v>
      </c>
      <c r="U239" s="42" t="s">
        <v>16</v>
      </c>
      <c r="V239" s="21"/>
    </row>
    <row r="240" spans="1:22" x14ac:dyDescent="0.3">
      <c r="A240" s="26" t="str">
        <f t="shared" si="48"/>
        <v>NiN-3.0-T-A-LV-TM-0-B004-0</v>
      </c>
      <c r="B240" s="27" t="str">
        <f t="shared" si="49"/>
        <v>TM-B04</v>
      </c>
      <c r="C240" s="30" t="s">
        <v>7</v>
      </c>
      <c r="D240" s="31" t="s">
        <v>14</v>
      </c>
      <c r="E240" s="30" t="s">
        <v>31</v>
      </c>
      <c r="F240" s="35" t="s">
        <v>8</v>
      </c>
      <c r="G240" s="35" t="s">
        <v>109</v>
      </c>
      <c r="H240" s="35" t="s">
        <v>1228</v>
      </c>
      <c r="I240" s="35">
        <v>0</v>
      </c>
      <c r="J240" s="37" t="s">
        <v>36</v>
      </c>
      <c r="K240" s="37" t="s">
        <v>1820</v>
      </c>
      <c r="L240" s="37">
        <v>0</v>
      </c>
      <c r="M240" s="37" t="s">
        <v>135</v>
      </c>
      <c r="N240" s="37" t="s">
        <v>1232</v>
      </c>
      <c r="O240" s="37" t="s">
        <v>81</v>
      </c>
      <c r="P240" s="37">
        <v>0</v>
      </c>
      <c r="Q240" s="37">
        <v>0</v>
      </c>
      <c r="R240" s="37" t="s">
        <v>81</v>
      </c>
      <c r="S240" s="37"/>
      <c r="T240" s="42" t="s">
        <v>1246</v>
      </c>
      <c r="U240" s="42" t="s">
        <v>232</v>
      </c>
      <c r="V240" s="21"/>
    </row>
    <row r="241" spans="1:22" x14ac:dyDescent="0.3">
      <c r="A241" s="26" t="str">
        <f t="shared" ref="A241" si="52">_xlfn.CONCAT(C241,"-",D241,"-",E241,"-",F241,"-",G241,"-",H241,"-",I241,"-",J241,L241,M241,"-",Q241)</f>
        <v>NiN-3.0-T-A-LV-TM-0-B005-0</v>
      </c>
      <c r="B241" s="27" t="str">
        <f t="shared" ref="B241" si="53">_xlfn.CONCAT(H241,"-",J241,M241)</f>
        <v>TM-B05</v>
      </c>
      <c r="C241" s="30" t="s">
        <v>7</v>
      </c>
      <c r="D241" s="31" t="s">
        <v>14</v>
      </c>
      <c r="E241" s="30" t="s">
        <v>31</v>
      </c>
      <c r="F241" s="35" t="s">
        <v>8</v>
      </c>
      <c r="G241" s="35" t="s">
        <v>109</v>
      </c>
      <c r="H241" s="35" t="s">
        <v>1228</v>
      </c>
      <c r="I241" s="35">
        <v>0</v>
      </c>
      <c r="J241" s="37" t="s">
        <v>36</v>
      </c>
      <c r="K241" s="37" t="s">
        <v>1820</v>
      </c>
      <c r="L241" s="37">
        <v>0</v>
      </c>
      <c r="M241" s="37" t="s">
        <v>136</v>
      </c>
      <c r="N241" s="37" t="s">
        <v>4453</v>
      </c>
      <c r="O241" s="37" t="s">
        <v>81</v>
      </c>
      <c r="P241" s="37">
        <v>0</v>
      </c>
      <c r="Q241" s="37">
        <v>0</v>
      </c>
      <c r="R241" s="37" t="s">
        <v>81</v>
      </c>
      <c r="S241" s="37"/>
      <c r="T241" s="42" t="s">
        <v>1246</v>
      </c>
      <c r="U241" s="42" t="s">
        <v>237</v>
      </c>
      <c r="V241" s="21"/>
    </row>
    <row r="242" spans="1:22" x14ac:dyDescent="0.3">
      <c r="A242" s="26" t="str">
        <f>_xlfn.CONCAT(C242,"-",D242,"-",E242,"-",F242,"-",G242,"-",H242,"-",I242,"-",J242,L242,M242,"-",Q242)</f>
        <v>NiN-3.0-T-A-LV-TM-0-B006-0</v>
      </c>
      <c r="B242" s="27" t="str">
        <f>_xlfn.CONCAT(H242,"-",J242,M242)</f>
        <v>TM-B06</v>
      </c>
      <c r="C242" s="30" t="s">
        <v>7</v>
      </c>
      <c r="D242" s="31" t="s">
        <v>14</v>
      </c>
      <c r="E242" s="30" t="s">
        <v>31</v>
      </c>
      <c r="F242" s="35" t="s">
        <v>8</v>
      </c>
      <c r="G242" s="35" t="s">
        <v>109</v>
      </c>
      <c r="H242" s="35" t="s">
        <v>1228</v>
      </c>
      <c r="I242" s="35">
        <v>0</v>
      </c>
      <c r="J242" s="37" t="s">
        <v>36</v>
      </c>
      <c r="K242" s="37" t="s">
        <v>1820</v>
      </c>
      <c r="L242" s="37">
        <v>0</v>
      </c>
      <c r="M242" s="37" t="s">
        <v>137</v>
      </c>
      <c r="N242" s="37" t="s">
        <v>1236</v>
      </c>
      <c r="O242" s="37" t="s">
        <v>81</v>
      </c>
      <c r="P242" s="37">
        <v>0</v>
      </c>
      <c r="Q242" s="37">
        <v>0</v>
      </c>
      <c r="R242" s="37" t="s">
        <v>81</v>
      </c>
      <c r="S242" s="37"/>
      <c r="T242" s="42" t="s">
        <v>1252</v>
      </c>
      <c r="U242" s="42" t="s">
        <v>16</v>
      </c>
      <c r="V242" s="21"/>
    </row>
    <row r="243" spans="1:22" x14ac:dyDescent="0.3">
      <c r="A243" s="81" t="str">
        <f>_xlfn.CONCAT(C243,"-",D243,"-",E243,"-",F243,"-",G243,"-",H243,"-",I243,"-",J243,L243,M243,"-",Q243)</f>
        <v>NiN-3.0-T-A-LV-TM-0-C00-0</v>
      </c>
      <c r="B243" s="80" t="str">
        <f>_xlfn.CONCAT(H243,"-",J243,M243)</f>
        <v>TM-C0</v>
      </c>
      <c r="C243" s="82" t="s">
        <v>7</v>
      </c>
      <c r="D243" s="83" t="s">
        <v>14</v>
      </c>
      <c r="E243" s="82" t="s">
        <v>31</v>
      </c>
      <c r="F243" s="84" t="s">
        <v>8</v>
      </c>
      <c r="G243" s="84" t="s">
        <v>109</v>
      </c>
      <c r="H243" s="84" t="s">
        <v>1228</v>
      </c>
      <c r="I243" s="84">
        <v>0</v>
      </c>
      <c r="J243" s="85" t="s">
        <v>32</v>
      </c>
      <c r="K243" s="85" t="s">
        <v>4454</v>
      </c>
      <c r="L243" s="85">
        <v>0</v>
      </c>
      <c r="M243" s="86">
        <v>0</v>
      </c>
      <c r="N243" s="87"/>
      <c r="O243" s="87" t="s">
        <v>81</v>
      </c>
      <c r="P243" s="85">
        <v>0</v>
      </c>
      <c r="Q243" s="86">
        <v>0</v>
      </c>
      <c r="R243" s="85" t="s">
        <v>81</v>
      </c>
      <c r="S243" s="85"/>
      <c r="T243" s="88" t="s">
        <v>81</v>
      </c>
      <c r="U243" s="88" t="s">
        <v>83</v>
      </c>
      <c r="V243" s="21" t="s">
        <v>1823</v>
      </c>
    </row>
    <row r="244" spans="1:22" x14ac:dyDescent="0.3">
      <c r="A244" s="26" t="str">
        <f>_xlfn.CONCAT(C244,"-",D244,"-",E244,"-",F244,"-",G244,"-",H244,"-",I244,"-",J244,L244,M244,"-",Q244)</f>
        <v>NiN-3.0-T-A-LV-TM-0-C001-0</v>
      </c>
      <c r="B244" s="27" t="str">
        <f>_xlfn.CONCAT(H244,"-",J244,M244)</f>
        <v>TM-C01</v>
      </c>
      <c r="C244" s="30" t="s">
        <v>7</v>
      </c>
      <c r="D244" s="31" t="s">
        <v>14</v>
      </c>
      <c r="E244" s="30" t="s">
        <v>31</v>
      </c>
      <c r="F244" s="35" t="s">
        <v>8</v>
      </c>
      <c r="G244" s="35" t="s">
        <v>109</v>
      </c>
      <c r="H244" s="35" t="s">
        <v>1228</v>
      </c>
      <c r="I244" s="35">
        <v>0</v>
      </c>
      <c r="J244" s="37" t="s">
        <v>32</v>
      </c>
      <c r="K244" s="37" t="s">
        <v>4454</v>
      </c>
      <c r="L244" s="37">
        <v>0</v>
      </c>
      <c r="M244" s="37" t="s">
        <v>38</v>
      </c>
      <c r="N244" s="37" t="s">
        <v>1241</v>
      </c>
      <c r="O244" s="37" t="s">
        <v>81</v>
      </c>
      <c r="P244" s="37">
        <v>0</v>
      </c>
      <c r="Q244" s="37">
        <v>0</v>
      </c>
      <c r="R244" s="37" t="s">
        <v>81</v>
      </c>
      <c r="S244" s="37"/>
      <c r="T244" s="42" t="s">
        <v>1260</v>
      </c>
      <c r="U244" s="42" t="s">
        <v>16</v>
      </c>
      <c r="V244" s="21"/>
    </row>
    <row r="245" spans="1:22" x14ac:dyDescent="0.3">
      <c r="A245" s="81" t="str">
        <f>_xlfn.CONCAT(C245,"-",D245,"-",E245,"-",F245,"-",G245,"-",H245,"-",I245,"-",J245,L245,M245,"-",Q245)</f>
        <v>NiN-3.0-T-A-LV-TM-0-D00-0</v>
      </c>
      <c r="B245" s="80" t="str">
        <f>_xlfn.CONCAT(H245,"-",J245)</f>
        <v>TM-D</v>
      </c>
      <c r="C245" s="82" t="s">
        <v>7</v>
      </c>
      <c r="D245" s="83" t="s">
        <v>14</v>
      </c>
      <c r="E245" s="82" t="s">
        <v>31</v>
      </c>
      <c r="F245" s="84" t="s">
        <v>8</v>
      </c>
      <c r="G245" s="84" t="s">
        <v>109</v>
      </c>
      <c r="H245" s="84" t="s">
        <v>1228</v>
      </c>
      <c r="I245" s="84">
        <v>0</v>
      </c>
      <c r="J245" s="85" t="s">
        <v>114</v>
      </c>
      <c r="K245" s="85" t="s">
        <v>4937</v>
      </c>
      <c r="L245" s="85">
        <v>0</v>
      </c>
      <c r="M245" s="86">
        <v>0</v>
      </c>
      <c r="N245" s="87"/>
      <c r="O245" s="87" t="s">
        <v>81</v>
      </c>
      <c r="P245" s="85">
        <v>0</v>
      </c>
      <c r="Q245" s="86">
        <v>0</v>
      </c>
      <c r="R245" s="85" t="s">
        <v>81</v>
      </c>
      <c r="S245" s="85"/>
      <c r="T245" s="88" t="s">
        <v>81</v>
      </c>
      <c r="U245" s="88" t="s">
        <v>83</v>
      </c>
      <c r="V245" s="21" t="s">
        <v>1822</v>
      </c>
    </row>
    <row r="246" spans="1:22" x14ac:dyDescent="0.3">
      <c r="A246" s="26" t="str">
        <f t="shared" si="48"/>
        <v>NiN-3.0-T-A-LV-TM-0-D001-0</v>
      </c>
      <c r="B246" s="27" t="str">
        <f t="shared" si="49"/>
        <v>TM-D01</v>
      </c>
      <c r="C246" s="30" t="s">
        <v>7</v>
      </c>
      <c r="D246" s="31" t="s">
        <v>14</v>
      </c>
      <c r="E246" s="30" t="s">
        <v>31</v>
      </c>
      <c r="F246" s="35" t="s">
        <v>8</v>
      </c>
      <c r="G246" s="35" t="s">
        <v>109</v>
      </c>
      <c r="H246" s="35" t="s">
        <v>1228</v>
      </c>
      <c r="I246" s="35">
        <v>0</v>
      </c>
      <c r="J246" s="37" t="s">
        <v>114</v>
      </c>
      <c r="K246" s="37" t="s">
        <v>4937</v>
      </c>
      <c r="L246" s="37">
        <v>0</v>
      </c>
      <c r="M246" s="37" t="s">
        <v>38</v>
      </c>
      <c r="N246" s="37" t="s">
        <v>1233</v>
      </c>
      <c r="O246" s="37" t="s">
        <v>81</v>
      </c>
      <c r="P246" s="37">
        <v>0</v>
      </c>
      <c r="Q246" s="37">
        <v>0</v>
      </c>
      <c r="R246" s="37" t="s">
        <v>81</v>
      </c>
      <c r="S246" s="37"/>
      <c r="T246" s="42" t="s">
        <v>1247</v>
      </c>
      <c r="U246" s="42" t="s">
        <v>237</v>
      </c>
      <c r="V246" s="21"/>
    </row>
    <row r="247" spans="1:22" x14ac:dyDescent="0.3">
      <c r="A247" s="26" t="str">
        <f t="shared" si="48"/>
        <v>NiN-3.0-T-A-LV-TM-0-D002-0</v>
      </c>
      <c r="B247" s="27" t="str">
        <f t="shared" si="49"/>
        <v>TM-D02</v>
      </c>
      <c r="C247" s="30" t="s">
        <v>7</v>
      </c>
      <c r="D247" s="31" t="s">
        <v>14</v>
      </c>
      <c r="E247" s="30" t="s">
        <v>31</v>
      </c>
      <c r="F247" s="35" t="s">
        <v>8</v>
      </c>
      <c r="G247" s="35" t="s">
        <v>109</v>
      </c>
      <c r="H247" s="35" t="s">
        <v>1228</v>
      </c>
      <c r="I247" s="35">
        <v>0</v>
      </c>
      <c r="J247" s="37" t="s">
        <v>114</v>
      </c>
      <c r="K247" s="37" t="s">
        <v>4937</v>
      </c>
      <c r="L247" s="37">
        <v>0</v>
      </c>
      <c r="M247" s="37" t="s">
        <v>132</v>
      </c>
      <c r="N247" s="37" t="s">
        <v>1234</v>
      </c>
      <c r="O247" s="37" t="s">
        <v>81</v>
      </c>
      <c r="P247" s="37">
        <v>0</v>
      </c>
      <c r="Q247" s="37">
        <v>0</v>
      </c>
      <c r="R247" s="37" t="s">
        <v>81</v>
      </c>
      <c r="S247" s="37"/>
      <c r="T247" s="42" t="s">
        <v>1247</v>
      </c>
      <c r="U247" s="42" t="s">
        <v>232</v>
      </c>
      <c r="V247" s="21"/>
    </row>
    <row r="248" spans="1:22" x14ac:dyDescent="0.3">
      <c r="A248" s="26" t="str">
        <f>_xlfn.CONCAT(C248,"-",D248,"-",E248,"-",F248,"-",G248,"-",H248,"-",I248,"-",J248,L248,M248,"-",Q248)</f>
        <v>NiN-3.0-T-A-LV-TM-0-D003-0</v>
      </c>
      <c r="B248" s="27" t="str">
        <f>_xlfn.CONCAT(H248,"-",J248,M248)</f>
        <v>TM-D03</v>
      </c>
      <c r="C248" s="30" t="s">
        <v>7</v>
      </c>
      <c r="D248" s="31" t="s">
        <v>14</v>
      </c>
      <c r="E248" s="30" t="s">
        <v>31</v>
      </c>
      <c r="F248" s="35" t="s">
        <v>8</v>
      </c>
      <c r="G248" s="35" t="s">
        <v>109</v>
      </c>
      <c r="H248" s="35" t="s">
        <v>1228</v>
      </c>
      <c r="I248" s="35">
        <v>0</v>
      </c>
      <c r="J248" s="37" t="s">
        <v>114</v>
      </c>
      <c r="K248" s="37" t="s">
        <v>4937</v>
      </c>
      <c r="L248" s="37">
        <v>0</v>
      </c>
      <c r="M248" s="37" t="s">
        <v>111</v>
      </c>
      <c r="N248" s="37" t="s">
        <v>1235</v>
      </c>
      <c r="O248" s="37" t="s">
        <v>81</v>
      </c>
      <c r="P248" s="37">
        <v>0</v>
      </c>
      <c r="Q248" s="37">
        <v>0</v>
      </c>
      <c r="R248" s="37" t="s">
        <v>81</v>
      </c>
      <c r="S248" s="37"/>
      <c r="T248" s="42" t="s">
        <v>1247</v>
      </c>
      <c r="U248" s="42" t="s">
        <v>1251</v>
      </c>
      <c r="V248" s="21"/>
    </row>
    <row r="249" spans="1:22" x14ac:dyDescent="0.3">
      <c r="A249" s="81" t="str">
        <f t="shared" ref="A249:A259" si="54">_xlfn.CONCAT(C249,"-",D249,"-",E249,"-",F249,"-",G249,"-",H249,"-",I249,"-",J249,L249,M249,"-",Q249)</f>
        <v>NiN-3.0-T-A-LV-TM-0-E00-0</v>
      </c>
      <c r="B249" s="80" t="str">
        <f>_xlfn.CONCAT(H249,"-",J249)</f>
        <v>TM-E</v>
      </c>
      <c r="C249" s="82" t="s">
        <v>7</v>
      </c>
      <c r="D249" s="83" t="s">
        <v>14</v>
      </c>
      <c r="E249" s="82" t="s">
        <v>31</v>
      </c>
      <c r="F249" s="84" t="s">
        <v>8</v>
      </c>
      <c r="G249" s="84" t="s">
        <v>109</v>
      </c>
      <c r="H249" s="84" t="s">
        <v>1228</v>
      </c>
      <c r="I249" s="84">
        <v>0</v>
      </c>
      <c r="J249" s="85" t="s">
        <v>138</v>
      </c>
      <c r="K249" s="85" t="s">
        <v>1824</v>
      </c>
      <c r="L249" s="85">
        <v>0</v>
      </c>
      <c r="M249" s="86">
        <v>0</v>
      </c>
      <c r="N249" s="87"/>
      <c r="O249" s="87" t="s">
        <v>81</v>
      </c>
      <c r="P249" s="85">
        <v>0</v>
      </c>
      <c r="Q249" s="86">
        <v>0</v>
      </c>
      <c r="R249" s="85" t="s">
        <v>81</v>
      </c>
      <c r="S249" s="85"/>
      <c r="T249" s="88" t="s">
        <v>81</v>
      </c>
      <c r="U249" s="88" t="s">
        <v>83</v>
      </c>
      <c r="V249" s="21"/>
    </row>
    <row r="250" spans="1:22" x14ac:dyDescent="0.3">
      <c r="A250" s="26" t="str">
        <f t="shared" si="54"/>
        <v>NiN-3.0-T-A-LV-TM-0-E001-0</v>
      </c>
      <c r="B250" s="27" t="str">
        <f>_xlfn.CONCAT(H250,"-",J250,M250)</f>
        <v>TM-E01</v>
      </c>
      <c r="C250" s="30" t="s">
        <v>7</v>
      </c>
      <c r="D250" s="31" t="s">
        <v>14</v>
      </c>
      <c r="E250" s="30" t="s">
        <v>31</v>
      </c>
      <c r="F250" s="35" t="s">
        <v>8</v>
      </c>
      <c r="G250" s="35" t="s">
        <v>109</v>
      </c>
      <c r="H250" s="35" t="s">
        <v>1228</v>
      </c>
      <c r="I250" s="35">
        <v>0</v>
      </c>
      <c r="J250" s="37" t="s">
        <v>138</v>
      </c>
      <c r="K250" s="37" t="s">
        <v>1824</v>
      </c>
      <c r="L250" s="37">
        <v>0</v>
      </c>
      <c r="M250" s="37" t="s">
        <v>38</v>
      </c>
      <c r="N250" s="37" t="s">
        <v>1824</v>
      </c>
      <c r="O250" s="37" t="s">
        <v>81</v>
      </c>
      <c r="P250" s="37">
        <v>0</v>
      </c>
      <c r="Q250" s="37">
        <v>0</v>
      </c>
      <c r="R250" s="37" t="s">
        <v>81</v>
      </c>
      <c r="S250" s="37"/>
      <c r="T250" s="42" t="s">
        <v>1826</v>
      </c>
      <c r="U250" s="42" t="s">
        <v>264</v>
      </c>
      <c r="V250" s="21" t="s">
        <v>4455</v>
      </c>
    </row>
    <row r="251" spans="1:22" x14ac:dyDescent="0.3">
      <c r="A251" s="81" t="str">
        <f t="shared" ref="A251:A252" si="55">_xlfn.CONCAT(C251,"-",D251,"-",E251,"-",F251,"-",G251,"-",H251,"-",I251,"-",J251,L251,M251,"-",Q251)</f>
        <v>NiN-3.0-T-A-LV-TM-0-F00-0</v>
      </c>
      <c r="B251" s="80" t="str">
        <f>_xlfn.CONCAT(H251,"-",J251)</f>
        <v>TM-F</v>
      </c>
      <c r="C251" s="82" t="s">
        <v>7</v>
      </c>
      <c r="D251" s="83" t="s">
        <v>14</v>
      </c>
      <c r="E251" s="82" t="s">
        <v>31</v>
      </c>
      <c r="F251" s="84" t="s">
        <v>8</v>
      </c>
      <c r="G251" s="84" t="s">
        <v>109</v>
      </c>
      <c r="H251" s="84" t="s">
        <v>1228</v>
      </c>
      <c r="I251" s="84">
        <v>0</v>
      </c>
      <c r="J251" s="85" t="s">
        <v>121</v>
      </c>
      <c r="K251" s="85" t="s">
        <v>4456</v>
      </c>
      <c r="L251" s="85">
        <v>0</v>
      </c>
      <c r="M251" s="86">
        <v>0</v>
      </c>
      <c r="N251" s="87"/>
      <c r="O251" s="87" t="s">
        <v>81</v>
      </c>
      <c r="P251" s="85">
        <v>0</v>
      </c>
      <c r="Q251" s="86">
        <v>0</v>
      </c>
      <c r="R251" s="85" t="s">
        <v>81</v>
      </c>
      <c r="S251" s="85"/>
      <c r="T251" s="88" t="s">
        <v>81</v>
      </c>
      <c r="U251" s="88" t="s">
        <v>83</v>
      </c>
      <c r="V251" s="21"/>
    </row>
    <row r="252" spans="1:22" x14ac:dyDescent="0.3">
      <c r="A252" s="26" t="str">
        <f t="shared" si="55"/>
        <v>NiN-3.0-T-A-LV-TM-0-F001-0</v>
      </c>
      <c r="B252" s="27" t="str">
        <f>_xlfn.CONCAT(H252,"-",J252,M252)</f>
        <v>TM-F01</v>
      </c>
      <c r="C252" s="30" t="s">
        <v>7</v>
      </c>
      <c r="D252" s="31" t="s">
        <v>14</v>
      </c>
      <c r="E252" s="30" t="s">
        <v>31</v>
      </c>
      <c r="F252" s="35" t="s">
        <v>8</v>
      </c>
      <c r="G252" s="35" t="s">
        <v>109</v>
      </c>
      <c r="H252" s="35" t="s">
        <v>1228</v>
      </c>
      <c r="I252" s="35">
        <v>0</v>
      </c>
      <c r="J252" s="37" t="s">
        <v>121</v>
      </c>
      <c r="K252" s="37" t="s">
        <v>4456</v>
      </c>
      <c r="L252" s="37">
        <v>0</v>
      </c>
      <c r="M252" s="37" t="s">
        <v>38</v>
      </c>
      <c r="N252" s="37" t="s">
        <v>1240</v>
      </c>
      <c r="O252" s="37" t="s">
        <v>81</v>
      </c>
      <c r="P252" s="37">
        <v>0</v>
      </c>
      <c r="Q252" s="37">
        <v>0</v>
      </c>
      <c r="R252" s="37" t="s">
        <v>81</v>
      </c>
      <c r="S252" s="37"/>
      <c r="T252" s="42" t="s">
        <v>1826</v>
      </c>
      <c r="U252" s="42" t="s">
        <v>264</v>
      </c>
      <c r="V252" s="21" t="s">
        <v>4455</v>
      </c>
    </row>
    <row r="253" spans="1:22" x14ac:dyDescent="0.3">
      <c r="A253" s="81" t="str">
        <f t="shared" si="54"/>
        <v>NiN-3.0-T-A-LV-TM-0-G00-0</v>
      </c>
      <c r="B253" s="80" t="str">
        <f>_xlfn.CONCAT(H253,"-",J253)</f>
        <v>TM-G</v>
      </c>
      <c r="C253" s="82" t="s">
        <v>7</v>
      </c>
      <c r="D253" s="83" t="s">
        <v>14</v>
      </c>
      <c r="E253" s="82" t="s">
        <v>31</v>
      </c>
      <c r="F253" s="84" t="s">
        <v>8</v>
      </c>
      <c r="G253" s="84" t="s">
        <v>109</v>
      </c>
      <c r="H253" s="84" t="s">
        <v>1228</v>
      </c>
      <c r="I253" s="84">
        <v>0</v>
      </c>
      <c r="J253" s="85" t="s">
        <v>37</v>
      </c>
      <c r="K253" s="85" t="s">
        <v>1825</v>
      </c>
      <c r="L253" s="85">
        <v>0</v>
      </c>
      <c r="M253" s="86">
        <v>0</v>
      </c>
      <c r="N253" s="87"/>
      <c r="O253" s="87" t="s">
        <v>81</v>
      </c>
      <c r="P253" s="85">
        <v>0</v>
      </c>
      <c r="Q253" s="86">
        <v>0</v>
      </c>
      <c r="R253" s="85" t="s">
        <v>81</v>
      </c>
      <c r="S253" s="85"/>
      <c r="T253" s="88" t="s">
        <v>81</v>
      </c>
      <c r="U253" s="88" t="s">
        <v>83</v>
      </c>
      <c r="V253" s="21"/>
    </row>
    <row r="254" spans="1:22" x14ac:dyDescent="0.3">
      <c r="A254" s="26" t="str">
        <f t="shared" si="54"/>
        <v>NiN-3.0-T-A-LV-TM-0-G001-0</v>
      </c>
      <c r="B254" s="27" t="str">
        <f t="shared" ref="B254:B259" si="56">_xlfn.CONCAT(H254,"-",J254,M254)</f>
        <v>TM-G01</v>
      </c>
      <c r="C254" s="30" t="s">
        <v>7</v>
      </c>
      <c r="D254" s="31" t="s">
        <v>14</v>
      </c>
      <c r="E254" s="30" t="s">
        <v>31</v>
      </c>
      <c r="F254" s="35" t="s">
        <v>8</v>
      </c>
      <c r="G254" s="35" t="s">
        <v>109</v>
      </c>
      <c r="H254" s="35" t="s">
        <v>1228</v>
      </c>
      <c r="I254" s="35">
        <v>0</v>
      </c>
      <c r="J254" s="37" t="s">
        <v>37</v>
      </c>
      <c r="K254" s="37" t="s">
        <v>1825</v>
      </c>
      <c r="L254" s="37">
        <v>0</v>
      </c>
      <c r="M254" s="37" t="s">
        <v>38</v>
      </c>
      <c r="N254" s="37" t="s">
        <v>1450</v>
      </c>
      <c r="O254" s="37" t="s">
        <v>81</v>
      </c>
      <c r="P254" s="37">
        <v>0</v>
      </c>
      <c r="Q254" s="37">
        <v>0</v>
      </c>
      <c r="R254" s="37" t="s">
        <v>81</v>
      </c>
      <c r="S254" s="37"/>
      <c r="T254" s="42" t="s">
        <v>1257</v>
      </c>
      <c r="U254" s="42" t="s">
        <v>16</v>
      </c>
      <c r="V254" s="21"/>
    </row>
    <row r="255" spans="1:22" x14ac:dyDescent="0.3">
      <c r="A255" s="26" t="str">
        <f t="shared" si="54"/>
        <v>NiN-3.0-T-A-LV-TM-0-G002-0</v>
      </c>
      <c r="B255" s="27" t="str">
        <f t="shared" si="56"/>
        <v>TM-G02</v>
      </c>
      <c r="C255" s="30" t="s">
        <v>7</v>
      </c>
      <c r="D255" s="31" t="s">
        <v>14</v>
      </c>
      <c r="E255" s="30" t="s">
        <v>31</v>
      </c>
      <c r="F255" s="35" t="s">
        <v>8</v>
      </c>
      <c r="G255" s="35" t="s">
        <v>109</v>
      </c>
      <c r="H255" s="35" t="s">
        <v>1228</v>
      </c>
      <c r="I255" s="35">
        <v>0</v>
      </c>
      <c r="J255" s="37" t="s">
        <v>37</v>
      </c>
      <c r="K255" s="37" t="s">
        <v>1825</v>
      </c>
      <c r="L255" s="37">
        <v>0</v>
      </c>
      <c r="M255" s="37" t="s">
        <v>132</v>
      </c>
      <c r="N255" s="37" t="s">
        <v>1451</v>
      </c>
      <c r="O255" s="37" t="s">
        <v>81</v>
      </c>
      <c r="P255" s="37">
        <v>0</v>
      </c>
      <c r="Q255" s="37">
        <v>0</v>
      </c>
      <c r="R255" s="37" t="s">
        <v>81</v>
      </c>
      <c r="S255" s="37"/>
      <c r="T255" s="42" t="s">
        <v>1258</v>
      </c>
      <c r="U255" s="42" t="s">
        <v>16</v>
      </c>
      <c r="V255" s="21"/>
    </row>
    <row r="256" spans="1:22" x14ac:dyDescent="0.3">
      <c r="A256" s="26" t="str">
        <f t="shared" si="54"/>
        <v>NiN-3.0-T-A-LV-TM-0-G003-0</v>
      </c>
      <c r="B256" s="27" t="str">
        <f t="shared" si="56"/>
        <v>TM-G03</v>
      </c>
      <c r="C256" s="30" t="s">
        <v>7</v>
      </c>
      <c r="D256" s="31" t="s">
        <v>14</v>
      </c>
      <c r="E256" s="30" t="s">
        <v>31</v>
      </c>
      <c r="F256" s="35" t="s">
        <v>8</v>
      </c>
      <c r="G256" s="35" t="s">
        <v>109</v>
      </c>
      <c r="H256" s="35" t="s">
        <v>1228</v>
      </c>
      <c r="I256" s="35">
        <v>0</v>
      </c>
      <c r="J256" s="37" t="s">
        <v>37</v>
      </c>
      <c r="K256" s="37" t="s">
        <v>1825</v>
      </c>
      <c r="L256" s="37">
        <v>0</v>
      </c>
      <c r="M256" s="37" t="s">
        <v>111</v>
      </c>
      <c r="N256" s="37" t="s">
        <v>1449</v>
      </c>
      <c r="O256" s="37" t="s">
        <v>81</v>
      </c>
      <c r="P256" s="37">
        <v>0</v>
      </c>
      <c r="Q256" s="37">
        <v>0</v>
      </c>
      <c r="R256" s="37" t="s">
        <v>81</v>
      </c>
      <c r="S256" s="37"/>
      <c r="T256" s="42" t="s">
        <v>1256</v>
      </c>
      <c r="U256" s="42" t="s">
        <v>16</v>
      </c>
      <c r="V256" s="21"/>
    </row>
    <row r="257" spans="1:22" x14ac:dyDescent="0.3">
      <c r="A257" s="26" t="str">
        <f t="shared" si="54"/>
        <v>NiN-3.0-T-A-LV-TM-0-G004-0</v>
      </c>
      <c r="B257" s="27" t="str">
        <f t="shared" si="56"/>
        <v>TM-G04</v>
      </c>
      <c r="C257" s="30" t="s">
        <v>7</v>
      </c>
      <c r="D257" s="31" t="s">
        <v>14</v>
      </c>
      <c r="E257" s="30" t="s">
        <v>31</v>
      </c>
      <c r="F257" s="35" t="s">
        <v>8</v>
      </c>
      <c r="G257" s="35" t="s">
        <v>109</v>
      </c>
      <c r="H257" s="35" t="s">
        <v>1228</v>
      </c>
      <c r="I257" s="35">
        <v>0</v>
      </c>
      <c r="J257" s="37" t="s">
        <v>37</v>
      </c>
      <c r="K257" s="37" t="s">
        <v>1825</v>
      </c>
      <c r="L257" s="37">
        <v>0</v>
      </c>
      <c r="M257" s="37" t="s">
        <v>135</v>
      </c>
      <c r="N257" s="37" t="s">
        <v>1448</v>
      </c>
      <c r="O257" s="37" t="s">
        <v>81</v>
      </c>
      <c r="P257" s="37">
        <v>0</v>
      </c>
      <c r="Q257" s="37">
        <v>0</v>
      </c>
      <c r="R257" s="37" t="s">
        <v>81</v>
      </c>
      <c r="S257" s="37"/>
      <c r="T257" s="42" t="s">
        <v>1255</v>
      </c>
      <c r="U257" s="42" t="s">
        <v>16</v>
      </c>
      <c r="V257" s="21"/>
    </row>
    <row r="258" spans="1:22" x14ac:dyDescent="0.3">
      <c r="A258" s="26" t="str">
        <f>_xlfn.CONCAT(C258,"-",D258,"-",E258,"-",F258,"-",G258,"-",H258,"-",I258,"-",J258,L258,M258,"-",Q258)</f>
        <v>NiN-3.0-T-A-LV-TM-0-G005-0</v>
      </c>
      <c r="B258" s="27" t="str">
        <f>_xlfn.CONCAT(H258,"-",J258,M258)</f>
        <v>TM-G05</v>
      </c>
      <c r="C258" s="30" t="s">
        <v>7</v>
      </c>
      <c r="D258" s="31" t="s">
        <v>14</v>
      </c>
      <c r="E258" s="30" t="s">
        <v>31</v>
      </c>
      <c r="F258" s="35" t="s">
        <v>8</v>
      </c>
      <c r="G258" s="35" t="s">
        <v>109</v>
      </c>
      <c r="H258" s="35" t="s">
        <v>1228</v>
      </c>
      <c r="I258" s="35">
        <v>0</v>
      </c>
      <c r="J258" s="37" t="s">
        <v>37</v>
      </c>
      <c r="K258" s="37" t="s">
        <v>1825</v>
      </c>
      <c r="L258" s="37">
        <v>0</v>
      </c>
      <c r="M258" s="37" t="s">
        <v>136</v>
      </c>
      <c r="N258" s="37" t="s">
        <v>1453</v>
      </c>
      <c r="O258" s="37" t="s">
        <v>81</v>
      </c>
      <c r="P258" s="37">
        <v>0</v>
      </c>
      <c r="Q258" s="37">
        <v>0</v>
      </c>
      <c r="R258" s="37" t="s">
        <v>81</v>
      </c>
      <c r="S258" s="37"/>
      <c r="T258" s="42" t="s">
        <v>81</v>
      </c>
      <c r="U258" s="42" t="s">
        <v>83</v>
      </c>
      <c r="V258" s="21"/>
    </row>
    <row r="259" spans="1:22" ht="15" thickBot="1" x14ac:dyDescent="0.35">
      <c r="A259" s="130" t="str">
        <f t="shared" si="54"/>
        <v>NiN-3.0-T-A-LV-TM-0-G006-0</v>
      </c>
      <c r="B259" s="29" t="str">
        <f t="shared" si="56"/>
        <v>TM-G06</v>
      </c>
      <c r="C259" s="33" t="s">
        <v>7</v>
      </c>
      <c r="D259" s="34" t="s">
        <v>14</v>
      </c>
      <c r="E259" s="33" t="s">
        <v>31</v>
      </c>
      <c r="F259" s="36" t="s">
        <v>8</v>
      </c>
      <c r="G259" s="36" t="s">
        <v>109</v>
      </c>
      <c r="H259" s="36" t="s">
        <v>1228</v>
      </c>
      <c r="I259" s="36">
        <v>0</v>
      </c>
      <c r="J259" s="40" t="s">
        <v>37</v>
      </c>
      <c r="K259" s="40" t="s">
        <v>1825</v>
      </c>
      <c r="L259" s="40">
        <v>0</v>
      </c>
      <c r="M259" s="40" t="s">
        <v>137</v>
      </c>
      <c r="N259" s="40" t="s">
        <v>1452</v>
      </c>
      <c r="O259" s="40" t="s">
        <v>81</v>
      </c>
      <c r="P259" s="40">
        <v>0</v>
      </c>
      <c r="Q259" s="40">
        <v>0</v>
      </c>
      <c r="R259" s="40" t="s">
        <v>81</v>
      </c>
      <c r="S259" s="40"/>
      <c r="T259" s="43" t="s">
        <v>1259</v>
      </c>
      <c r="U259" s="43" t="s">
        <v>16</v>
      </c>
      <c r="V259" s="21"/>
    </row>
    <row r="260" spans="1:22" x14ac:dyDescent="0.3">
      <c r="A260" s="59" t="s">
        <v>1261</v>
      </c>
      <c r="B260" s="60"/>
      <c r="C260" s="60"/>
      <c r="D260" s="61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 t="s">
        <v>1263</v>
      </c>
      <c r="U260" s="60" t="s">
        <v>16</v>
      </c>
      <c r="V260" s="62" t="s">
        <v>1264</v>
      </c>
    </row>
    <row r="261" spans="1:22" x14ac:dyDescent="0.3">
      <c r="A261" s="81" t="str">
        <f>_xlfn.CONCAT(C261,"-",D261,"-",E261,"-",F261,"-",G261,"-",H261,"-",I261,"-",J261,L261,M261,"-",Q261)</f>
        <v>NiN-3.0-T-A-LV-BM-0-A00-0</v>
      </c>
      <c r="B261" s="80" t="str">
        <f>_xlfn.CONCAT(H261,"-",J261,M261)</f>
        <v>BM-A0</v>
      </c>
      <c r="C261" s="82" t="s">
        <v>7</v>
      </c>
      <c r="D261" s="83" t="s">
        <v>14</v>
      </c>
      <c r="E261" s="82" t="s">
        <v>31</v>
      </c>
      <c r="F261" s="84" t="s">
        <v>8</v>
      </c>
      <c r="G261" s="84" t="s">
        <v>109</v>
      </c>
      <c r="H261" s="84" t="s">
        <v>1126</v>
      </c>
      <c r="I261" s="84">
        <v>0</v>
      </c>
      <c r="J261" s="85" t="s">
        <v>8</v>
      </c>
      <c r="K261" s="85" t="s">
        <v>1265</v>
      </c>
      <c r="L261" s="85">
        <v>0</v>
      </c>
      <c r="M261" s="86">
        <v>0</v>
      </c>
      <c r="N261" s="87"/>
      <c r="O261" s="87" t="s">
        <v>81</v>
      </c>
      <c r="P261" s="85">
        <v>0</v>
      </c>
      <c r="Q261" s="86">
        <v>0</v>
      </c>
      <c r="R261" s="85" t="s">
        <v>81</v>
      </c>
      <c r="S261" s="85"/>
      <c r="T261" s="88" t="s">
        <v>1263</v>
      </c>
      <c r="U261" s="88" t="s">
        <v>16</v>
      </c>
      <c r="V261" s="21"/>
    </row>
    <row r="262" spans="1:22" x14ac:dyDescent="0.3">
      <c r="A262" s="26" t="str">
        <f>_xlfn.CONCAT(C262,"-",D262,"-",E262,"-",F262,"-",G262,"-",H262,"-",I262,"-",J262,L262,M262,"-",Q262)</f>
        <v>NiN-3.0-T-A-LV-BM-0-A001-0</v>
      </c>
      <c r="B262" s="27" t="str">
        <f>_xlfn.CONCAT(H262,"-",J262,M262)</f>
        <v>BM-A01</v>
      </c>
      <c r="C262" s="30" t="s">
        <v>7</v>
      </c>
      <c r="D262" s="31" t="s">
        <v>14</v>
      </c>
      <c r="E262" s="30" t="s">
        <v>31</v>
      </c>
      <c r="F262" s="35" t="s">
        <v>8</v>
      </c>
      <c r="G262" s="35" t="s">
        <v>109</v>
      </c>
      <c r="H262" s="35" t="s">
        <v>1126</v>
      </c>
      <c r="I262" s="35">
        <v>0</v>
      </c>
      <c r="J262" s="37" t="s">
        <v>8</v>
      </c>
      <c r="K262" s="37" t="s">
        <v>1265</v>
      </c>
      <c r="L262" s="37">
        <v>0</v>
      </c>
      <c r="M262" s="37" t="s">
        <v>38</v>
      </c>
      <c r="N262" s="37" t="s">
        <v>1267</v>
      </c>
      <c r="O262" s="37" t="s">
        <v>81</v>
      </c>
      <c r="P262" s="37">
        <v>0</v>
      </c>
      <c r="Q262" s="37">
        <v>0</v>
      </c>
      <c r="R262" s="37" t="s">
        <v>81</v>
      </c>
      <c r="S262" s="37"/>
      <c r="T262" s="42" t="s">
        <v>1268</v>
      </c>
      <c r="U262" s="42" t="s">
        <v>16</v>
      </c>
      <c r="V262" s="21"/>
    </row>
    <row r="263" spans="1:22" x14ac:dyDescent="0.3">
      <c r="A263" s="26" t="str">
        <f t="shared" ref="A263:A268" si="57">_xlfn.CONCAT(C263,"-",D263,"-",E263,"-",F263,"-",G263,"-",H263,"-",I263,"-",J263,L263,M263,"-",Q263)</f>
        <v>NiN-3.0-T-A-LV-BM-0-A002-0</v>
      </c>
      <c r="B263" s="27" t="str">
        <f t="shared" ref="B263:B268" si="58">_xlfn.CONCAT(H263,"-",J263,M263)</f>
        <v>BM-A02</v>
      </c>
      <c r="C263" s="30" t="s">
        <v>7</v>
      </c>
      <c r="D263" s="31" t="s">
        <v>14</v>
      </c>
      <c r="E263" s="30" t="s">
        <v>31</v>
      </c>
      <c r="F263" s="35" t="s">
        <v>8</v>
      </c>
      <c r="G263" s="35" t="s">
        <v>109</v>
      </c>
      <c r="H263" s="35" t="s">
        <v>1126</v>
      </c>
      <c r="I263" s="35">
        <v>0</v>
      </c>
      <c r="J263" s="37" t="s">
        <v>8</v>
      </c>
      <c r="K263" s="37" t="s">
        <v>1265</v>
      </c>
      <c r="L263" s="37">
        <v>0</v>
      </c>
      <c r="M263" s="37" t="s">
        <v>132</v>
      </c>
      <c r="N263" s="37" t="s">
        <v>1269</v>
      </c>
      <c r="O263" s="37" t="s">
        <v>81</v>
      </c>
      <c r="P263" s="37">
        <v>0</v>
      </c>
      <c r="Q263" s="37">
        <v>0</v>
      </c>
      <c r="R263" s="37" t="s">
        <v>81</v>
      </c>
      <c r="S263" s="37"/>
      <c r="T263" s="42" t="s">
        <v>1274</v>
      </c>
      <c r="U263" s="42" t="s">
        <v>16</v>
      </c>
      <c r="V263" s="21"/>
    </row>
    <row r="264" spans="1:22" x14ac:dyDescent="0.3">
      <c r="A264" s="26" t="str">
        <f t="shared" si="57"/>
        <v>NiN-3.0-T-A-LV-BM-0-A003-0</v>
      </c>
      <c r="B264" s="27" t="str">
        <f t="shared" si="58"/>
        <v>BM-A03</v>
      </c>
      <c r="C264" s="30" t="s">
        <v>7</v>
      </c>
      <c r="D264" s="31" t="s">
        <v>14</v>
      </c>
      <c r="E264" s="30" t="s">
        <v>31</v>
      </c>
      <c r="F264" s="35" t="s">
        <v>8</v>
      </c>
      <c r="G264" s="35" t="s">
        <v>109</v>
      </c>
      <c r="H264" s="35" t="s">
        <v>1126</v>
      </c>
      <c r="I264" s="35">
        <v>0</v>
      </c>
      <c r="J264" s="37" t="s">
        <v>8</v>
      </c>
      <c r="K264" s="37" t="s">
        <v>1265</v>
      </c>
      <c r="L264" s="37">
        <v>0</v>
      </c>
      <c r="M264" s="37" t="s">
        <v>111</v>
      </c>
      <c r="N264" s="37" t="s">
        <v>1270</v>
      </c>
      <c r="O264" s="37" t="s">
        <v>81</v>
      </c>
      <c r="P264" s="37">
        <v>0</v>
      </c>
      <c r="Q264" s="37">
        <v>0</v>
      </c>
      <c r="R264" s="37" t="s">
        <v>81</v>
      </c>
      <c r="S264" s="37"/>
      <c r="T264" s="42" t="s">
        <v>1275</v>
      </c>
      <c r="U264" s="42" t="s">
        <v>16</v>
      </c>
      <c r="V264" s="21"/>
    </row>
    <row r="265" spans="1:22" x14ac:dyDescent="0.3">
      <c r="A265" s="26" t="str">
        <f t="shared" si="57"/>
        <v>NiN-3.0-T-A-LV-BM-0-A004-0</v>
      </c>
      <c r="B265" s="27" t="str">
        <f t="shared" si="58"/>
        <v>BM-A04</v>
      </c>
      <c r="C265" s="30" t="s">
        <v>7</v>
      </c>
      <c r="D265" s="31" t="s">
        <v>14</v>
      </c>
      <c r="E265" s="30" t="s">
        <v>31</v>
      </c>
      <c r="F265" s="35" t="s">
        <v>8</v>
      </c>
      <c r="G265" s="35" t="s">
        <v>109</v>
      </c>
      <c r="H265" s="35" t="s">
        <v>1126</v>
      </c>
      <c r="I265" s="35">
        <v>0</v>
      </c>
      <c r="J265" s="37" t="s">
        <v>8</v>
      </c>
      <c r="K265" s="37" t="s">
        <v>1265</v>
      </c>
      <c r="L265" s="37">
        <v>0</v>
      </c>
      <c r="M265" s="37" t="s">
        <v>135</v>
      </c>
      <c r="N265" s="37" t="s">
        <v>1266</v>
      </c>
      <c r="O265" s="37" t="s">
        <v>81</v>
      </c>
      <c r="P265" s="37">
        <v>0</v>
      </c>
      <c r="Q265" s="37">
        <v>0</v>
      </c>
      <c r="R265" s="37" t="s">
        <v>81</v>
      </c>
      <c r="S265" s="37"/>
      <c r="T265" s="42" t="s">
        <v>1276</v>
      </c>
      <c r="U265" s="42" t="s">
        <v>16</v>
      </c>
      <c r="V265" s="21"/>
    </row>
    <row r="266" spans="1:22" x14ac:dyDescent="0.3">
      <c r="A266" s="26" t="str">
        <f t="shared" si="57"/>
        <v>NiN-3.0-T-A-LV-BM-0-A005-0</v>
      </c>
      <c r="B266" s="27" t="str">
        <f t="shared" si="58"/>
        <v>BM-A05</v>
      </c>
      <c r="C266" s="30" t="s">
        <v>7</v>
      </c>
      <c r="D266" s="31" t="s">
        <v>14</v>
      </c>
      <c r="E266" s="30" t="s">
        <v>31</v>
      </c>
      <c r="F266" s="35" t="s">
        <v>8</v>
      </c>
      <c r="G266" s="35" t="s">
        <v>109</v>
      </c>
      <c r="H266" s="35" t="s">
        <v>1126</v>
      </c>
      <c r="I266" s="35">
        <v>0</v>
      </c>
      <c r="J266" s="37" t="s">
        <v>8</v>
      </c>
      <c r="K266" s="37" t="s">
        <v>1265</v>
      </c>
      <c r="L266" s="37">
        <v>0</v>
      </c>
      <c r="M266" s="37" t="s">
        <v>136</v>
      </c>
      <c r="N266" s="37" t="s">
        <v>1271</v>
      </c>
      <c r="O266" s="37" t="s">
        <v>81</v>
      </c>
      <c r="P266" s="37">
        <v>0</v>
      </c>
      <c r="Q266" s="37">
        <v>0</v>
      </c>
      <c r="R266" s="37" t="s">
        <v>81</v>
      </c>
      <c r="S266" s="37"/>
      <c r="T266" s="42" t="s">
        <v>1277</v>
      </c>
      <c r="U266" s="42" t="s">
        <v>16</v>
      </c>
      <c r="V266" s="21"/>
    </row>
    <row r="267" spans="1:22" x14ac:dyDescent="0.3">
      <c r="A267" s="26" t="str">
        <f t="shared" si="57"/>
        <v>NiN-3.0-T-A-LV-BM-0-A006-0</v>
      </c>
      <c r="B267" s="27" t="str">
        <f t="shared" si="58"/>
        <v>BM-A06</v>
      </c>
      <c r="C267" s="30" t="s">
        <v>7</v>
      </c>
      <c r="D267" s="31" t="s">
        <v>14</v>
      </c>
      <c r="E267" s="30" t="s">
        <v>31</v>
      </c>
      <c r="F267" s="35" t="s">
        <v>8</v>
      </c>
      <c r="G267" s="35" t="s">
        <v>109</v>
      </c>
      <c r="H267" s="35" t="s">
        <v>1126</v>
      </c>
      <c r="I267" s="35">
        <v>0</v>
      </c>
      <c r="J267" s="37" t="s">
        <v>8</v>
      </c>
      <c r="K267" s="37" t="s">
        <v>1265</v>
      </c>
      <c r="L267" s="37">
        <v>0</v>
      </c>
      <c r="M267" s="37" t="s">
        <v>137</v>
      </c>
      <c r="N267" s="37" t="s">
        <v>1272</v>
      </c>
      <c r="O267" s="37" t="s">
        <v>81</v>
      </c>
      <c r="P267" s="37">
        <v>0</v>
      </c>
      <c r="Q267" s="37">
        <v>0</v>
      </c>
      <c r="R267" s="37" t="s">
        <v>81</v>
      </c>
      <c r="S267" s="37"/>
      <c r="T267" s="42" t="s">
        <v>1278</v>
      </c>
      <c r="U267" s="42" t="s">
        <v>16</v>
      </c>
      <c r="V267" s="21"/>
    </row>
    <row r="268" spans="1:22" ht="15" thickBot="1" x14ac:dyDescent="0.35">
      <c r="A268" s="130" t="str">
        <f t="shared" si="57"/>
        <v>NiN-3.0-T-A-LV-BM-0-A007-0</v>
      </c>
      <c r="B268" s="29" t="str">
        <f t="shared" si="58"/>
        <v>BM-A07</v>
      </c>
      <c r="C268" s="33" t="s">
        <v>7</v>
      </c>
      <c r="D268" s="34" t="s">
        <v>14</v>
      </c>
      <c r="E268" s="33" t="s">
        <v>31</v>
      </c>
      <c r="F268" s="36" t="s">
        <v>8</v>
      </c>
      <c r="G268" s="36" t="s">
        <v>109</v>
      </c>
      <c r="H268" s="36" t="s">
        <v>1126</v>
      </c>
      <c r="I268" s="36">
        <v>0</v>
      </c>
      <c r="J268" s="40" t="s">
        <v>8</v>
      </c>
      <c r="K268" s="40" t="s">
        <v>1265</v>
      </c>
      <c r="L268" s="40">
        <v>0</v>
      </c>
      <c r="M268" s="40" t="s">
        <v>116</v>
      </c>
      <c r="N268" s="40" t="s">
        <v>1273</v>
      </c>
      <c r="O268" s="40" t="s">
        <v>81</v>
      </c>
      <c r="P268" s="40">
        <v>0</v>
      </c>
      <c r="Q268" s="40">
        <v>0</v>
      </c>
      <c r="R268" s="40" t="s">
        <v>81</v>
      </c>
      <c r="S268" s="40"/>
      <c r="T268" s="43" t="s">
        <v>1279</v>
      </c>
      <c r="U268" s="43" t="s">
        <v>16</v>
      </c>
      <c r="V268" s="21"/>
    </row>
    <row r="269" spans="1:22" x14ac:dyDescent="0.3">
      <c r="A269" s="59" t="s">
        <v>203</v>
      </c>
      <c r="B269" s="60"/>
      <c r="C269" s="60"/>
      <c r="D269" s="61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2" t="s">
        <v>221</v>
      </c>
    </row>
    <row r="270" spans="1:22" x14ac:dyDescent="0.3">
      <c r="A270" s="81" t="str">
        <f>_xlfn.CONCAT(C270,"-",D270,"-",E270,"-",F270,"-",G270,"-",H270,"-",I270,"-",J270,L270,M270,"-",Q270)</f>
        <v>NiN-3.0-T-A-MV-0-0-A00-0</v>
      </c>
      <c r="B270" s="80" t="str">
        <f>_xlfn.CONCAT(G270,"-",J270)</f>
        <v>MV-A</v>
      </c>
      <c r="C270" s="82" t="s">
        <v>7</v>
      </c>
      <c r="D270" s="83" t="s">
        <v>14</v>
      </c>
      <c r="E270" s="82" t="s">
        <v>31</v>
      </c>
      <c r="F270" s="84" t="s">
        <v>8</v>
      </c>
      <c r="G270" s="84" t="s">
        <v>204</v>
      </c>
      <c r="H270" s="84">
        <v>0</v>
      </c>
      <c r="I270" s="84">
        <v>0</v>
      </c>
      <c r="J270" s="85" t="s">
        <v>8</v>
      </c>
      <c r="K270" s="85" t="s">
        <v>205</v>
      </c>
      <c r="L270" s="85">
        <v>0</v>
      </c>
      <c r="M270" s="86">
        <v>0</v>
      </c>
      <c r="N270" s="87"/>
      <c r="O270" s="87" t="s">
        <v>81</v>
      </c>
      <c r="P270" s="85">
        <v>0</v>
      </c>
      <c r="Q270" s="86">
        <v>0</v>
      </c>
      <c r="R270" s="85" t="s">
        <v>81</v>
      </c>
      <c r="S270" s="85"/>
      <c r="T270" s="88" t="s">
        <v>81</v>
      </c>
      <c r="U270" s="88" t="s">
        <v>83</v>
      </c>
      <c r="V270" s="21"/>
    </row>
    <row r="271" spans="1:22" x14ac:dyDescent="0.3">
      <c r="A271" s="26" t="str">
        <f>_xlfn.CONCAT(C271,"-",D271,"-",E271,"-",F271,"-",G271,"-",H271,"-",I271,"-",J271,L271,M271,"-",Q271)</f>
        <v>NiN-3.0-T-A-MV-0-0-A001-0</v>
      </c>
      <c r="B271" s="27" t="str">
        <f>_xlfn.CONCAT(G271,"-",J271,M271)</f>
        <v>MV-A01</v>
      </c>
      <c r="C271" s="30" t="s">
        <v>7</v>
      </c>
      <c r="D271" s="31" t="s">
        <v>14</v>
      </c>
      <c r="E271" s="30" t="s">
        <v>31</v>
      </c>
      <c r="F271" s="35" t="s">
        <v>8</v>
      </c>
      <c r="G271" s="35" t="s">
        <v>204</v>
      </c>
      <c r="H271" s="35">
        <v>0</v>
      </c>
      <c r="I271" s="35">
        <v>0</v>
      </c>
      <c r="J271" s="37" t="s">
        <v>8</v>
      </c>
      <c r="K271" s="37" t="s">
        <v>205</v>
      </c>
      <c r="L271" s="37">
        <v>0</v>
      </c>
      <c r="M271" s="37" t="s">
        <v>38</v>
      </c>
      <c r="N271" s="37" t="s">
        <v>207</v>
      </c>
      <c r="O271" s="37" t="s">
        <v>81</v>
      </c>
      <c r="P271" s="37">
        <v>0</v>
      </c>
      <c r="Q271" s="37">
        <v>0</v>
      </c>
      <c r="R271" s="37" t="s">
        <v>81</v>
      </c>
      <c r="S271" s="37"/>
      <c r="T271" s="42" t="s">
        <v>81</v>
      </c>
      <c r="U271" s="42" t="s">
        <v>83</v>
      </c>
      <c r="V271" s="21" t="s">
        <v>260</v>
      </c>
    </row>
    <row r="272" spans="1:22" x14ac:dyDescent="0.3">
      <c r="A272" s="26" t="str">
        <f t="shared" ref="A272:A277" si="59">_xlfn.CONCAT(C272,"-",D272,"-",E272,"-",F272,"-",G272,"-",H272,"-",I272,"-",J272,L272,M272,"-",Q272)</f>
        <v>NiN-3.0-T-A-MV-0-0-A002-0</v>
      </c>
      <c r="B272" s="27" t="str">
        <f>_xlfn.CONCAT(G272,"-",J272,M272)</f>
        <v>MV-A02</v>
      </c>
      <c r="C272" s="30" t="s">
        <v>7</v>
      </c>
      <c r="D272" s="31" t="s">
        <v>14</v>
      </c>
      <c r="E272" s="30" t="s">
        <v>31</v>
      </c>
      <c r="F272" s="35" t="s">
        <v>8</v>
      </c>
      <c r="G272" s="35" t="s">
        <v>204</v>
      </c>
      <c r="H272" s="35">
        <v>0</v>
      </c>
      <c r="I272" s="35">
        <v>0</v>
      </c>
      <c r="J272" s="37" t="s">
        <v>8</v>
      </c>
      <c r="K272" s="37" t="s">
        <v>205</v>
      </c>
      <c r="L272" s="37">
        <v>0</v>
      </c>
      <c r="M272" s="37" t="s">
        <v>132</v>
      </c>
      <c r="N272" s="37" t="s">
        <v>208</v>
      </c>
      <c r="O272" s="37" t="s">
        <v>81</v>
      </c>
      <c r="P272" s="37">
        <v>0</v>
      </c>
      <c r="Q272" s="37">
        <v>0</v>
      </c>
      <c r="R272" s="37" t="s">
        <v>81</v>
      </c>
      <c r="S272" s="37"/>
      <c r="T272" s="42" t="s">
        <v>81</v>
      </c>
      <c r="U272" s="42" t="s">
        <v>83</v>
      </c>
      <c r="V272" s="21"/>
    </row>
    <row r="273" spans="1:22" x14ac:dyDescent="0.3">
      <c r="A273" s="26" t="str">
        <f t="shared" si="59"/>
        <v>NiN-3.0-T-A-MV-0-0-A003-0</v>
      </c>
      <c r="B273" s="27" t="str">
        <f>_xlfn.CONCAT(G273,"-",J273,M273)</f>
        <v>MV-A03</v>
      </c>
      <c r="C273" s="30" t="s">
        <v>7</v>
      </c>
      <c r="D273" s="31" t="s">
        <v>14</v>
      </c>
      <c r="E273" s="30" t="s">
        <v>31</v>
      </c>
      <c r="F273" s="35" t="s">
        <v>8</v>
      </c>
      <c r="G273" s="35" t="s">
        <v>204</v>
      </c>
      <c r="H273" s="35">
        <v>0</v>
      </c>
      <c r="I273" s="35">
        <v>0</v>
      </c>
      <c r="J273" s="37" t="s">
        <v>8</v>
      </c>
      <c r="K273" s="37" t="s">
        <v>205</v>
      </c>
      <c r="L273" s="37">
        <v>0</v>
      </c>
      <c r="M273" s="37" t="s">
        <v>111</v>
      </c>
      <c r="N273" s="37" t="s">
        <v>209</v>
      </c>
      <c r="O273" s="37" t="s">
        <v>81</v>
      </c>
      <c r="P273" s="37">
        <v>0</v>
      </c>
      <c r="Q273" s="37">
        <v>0</v>
      </c>
      <c r="R273" s="37" t="s">
        <v>81</v>
      </c>
      <c r="S273" s="37"/>
      <c r="T273" s="42" t="s">
        <v>81</v>
      </c>
      <c r="U273" s="42" t="s">
        <v>83</v>
      </c>
      <c r="V273" s="21" t="s">
        <v>210</v>
      </c>
    </row>
    <row r="274" spans="1:22" x14ac:dyDescent="0.3">
      <c r="A274" s="26" t="str">
        <f t="shared" si="59"/>
        <v>NiN-3.0-T-A-MV-0-0-A004-0</v>
      </c>
      <c r="B274" s="27" t="str">
        <f>_xlfn.CONCAT(G274,"-",J274,M274)</f>
        <v>MV-A04</v>
      </c>
      <c r="C274" s="30" t="s">
        <v>7</v>
      </c>
      <c r="D274" s="31" t="s">
        <v>14</v>
      </c>
      <c r="E274" s="30" t="s">
        <v>31</v>
      </c>
      <c r="F274" s="35" t="s">
        <v>8</v>
      </c>
      <c r="G274" s="35" t="s">
        <v>204</v>
      </c>
      <c r="H274" s="35">
        <v>0</v>
      </c>
      <c r="I274" s="35">
        <v>0</v>
      </c>
      <c r="J274" s="37" t="s">
        <v>8</v>
      </c>
      <c r="K274" s="37" t="s">
        <v>205</v>
      </c>
      <c r="L274" s="37">
        <v>0</v>
      </c>
      <c r="M274" s="37" t="s">
        <v>135</v>
      </c>
      <c r="N274" s="37" t="s">
        <v>211</v>
      </c>
      <c r="O274" s="37" t="s">
        <v>81</v>
      </c>
      <c r="P274" s="37">
        <v>0</v>
      </c>
      <c r="Q274" s="37">
        <v>0</v>
      </c>
      <c r="R274" s="37" t="s">
        <v>81</v>
      </c>
      <c r="S274" s="37"/>
      <c r="T274" s="42" t="s">
        <v>81</v>
      </c>
      <c r="U274" s="42" t="s">
        <v>83</v>
      </c>
      <c r="V274" s="21"/>
    </row>
    <row r="275" spans="1:22" x14ac:dyDescent="0.3">
      <c r="A275" s="26" t="str">
        <f t="shared" si="59"/>
        <v>NiN-3.0-T-A-MV-0-0-A005-0</v>
      </c>
      <c r="B275" s="27" t="str">
        <f>_xlfn.CONCAT(G275,"-",J275,M275)</f>
        <v>MV-A05</v>
      </c>
      <c r="C275" s="30" t="s">
        <v>7</v>
      </c>
      <c r="D275" s="31" t="s">
        <v>14</v>
      </c>
      <c r="E275" s="30" t="s">
        <v>31</v>
      </c>
      <c r="F275" s="35" t="s">
        <v>8</v>
      </c>
      <c r="G275" s="35" t="s">
        <v>204</v>
      </c>
      <c r="H275" s="35">
        <v>0</v>
      </c>
      <c r="I275" s="35">
        <v>0</v>
      </c>
      <c r="J275" s="37" t="s">
        <v>8</v>
      </c>
      <c r="K275" s="37" t="s">
        <v>205</v>
      </c>
      <c r="L275" s="37">
        <v>0</v>
      </c>
      <c r="M275" s="37" t="s">
        <v>136</v>
      </c>
      <c r="N275" s="37" t="s">
        <v>212</v>
      </c>
      <c r="O275" s="37" t="s">
        <v>81</v>
      </c>
      <c r="P275" s="37">
        <v>0</v>
      </c>
      <c r="Q275" s="37">
        <v>0</v>
      </c>
      <c r="R275" s="37" t="s">
        <v>81</v>
      </c>
      <c r="S275" s="37"/>
      <c r="T275" s="42" t="s">
        <v>81</v>
      </c>
      <c r="U275" s="42" t="s">
        <v>83</v>
      </c>
      <c r="V275" s="21"/>
    </row>
    <row r="276" spans="1:22" x14ac:dyDescent="0.3">
      <c r="A276" s="81" t="str">
        <f t="shared" si="59"/>
        <v>NiN-3.0-T-A-MV-0-0-B00-0</v>
      </c>
      <c r="B276" s="80" t="str">
        <f>_xlfn.CONCAT(G276,"-",J276)</f>
        <v>MV-B</v>
      </c>
      <c r="C276" s="82" t="s">
        <v>7</v>
      </c>
      <c r="D276" s="83" t="s">
        <v>14</v>
      </c>
      <c r="E276" s="82" t="s">
        <v>31</v>
      </c>
      <c r="F276" s="84" t="s">
        <v>8</v>
      </c>
      <c r="G276" s="84" t="s">
        <v>204</v>
      </c>
      <c r="H276" s="84">
        <v>0</v>
      </c>
      <c r="I276" s="84">
        <v>0</v>
      </c>
      <c r="J276" s="85" t="s">
        <v>36</v>
      </c>
      <c r="K276" s="85" t="s">
        <v>213</v>
      </c>
      <c r="L276" s="85">
        <v>0</v>
      </c>
      <c r="M276" s="86">
        <v>0</v>
      </c>
      <c r="N276" s="87"/>
      <c r="O276" s="87" t="s">
        <v>81</v>
      </c>
      <c r="P276" s="85">
        <v>0</v>
      </c>
      <c r="Q276" s="86">
        <v>0</v>
      </c>
      <c r="R276" s="85" t="s">
        <v>81</v>
      </c>
      <c r="S276" s="85"/>
      <c r="T276" s="88" t="s">
        <v>81</v>
      </c>
      <c r="U276" s="88" t="s">
        <v>83</v>
      </c>
      <c r="V276" s="21" t="s">
        <v>206</v>
      </c>
    </row>
    <row r="277" spans="1:22" x14ac:dyDescent="0.3">
      <c r="A277" s="26" t="str">
        <f t="shared" si="59"/>
        <v>NiN-3.0-T-A-MV-0-0-B001-0</v>
      </c>
      <c r="B277" s="27" t="str">
        <f>_xlfn.CONCAT(G277,"-",J277,M277)</f>
        <v>MV-B01</v>
      </c>
      <c r="C277" s="30" t="s">
        <v>7</v>
      </c>
      <c r="D277" s="31" t="s">
        <v>14</v>
      </c>
      <c r="E277" s="30" t="s">
        <v>31</v>
      </c>
      <c r="F277" s="35" t="s">
        <v>8</v>
      </c>
      <c r="G277" s="35" t="s">
        <v>204</v>
      </c>
      <c r="H277" s="35">
        <v>0</v>
      </c>
      <c r="I277" s="35">
        <v>0</v>
      </c>
      <c r="J277" s="37" t="s">
        <v>36</v>
      </c>
      <c r="K277" s="37" t="s">
        <v>213</v>
      </c>
      <c r="L277" s="37">
        <v>0</v>
      </c>
      <c r="M277" s="37" t="s">
        <v>38</v>
      </c>
      <c r="N277" s="37" t="s">
        <v>214</v>
      </c>
      <c r="O277" s="37" t="s">
        <v>81</v>
      </c>
      <c r="P277" s="37">
        <v>0</v>
      </c>
      <c r="Q277" s="37">
        <v>0</v>
      </c>
      <c r="R277" s="37" t="s">
        <v>81</v>
      </c>
      <c r="S277" s="37"/>
      <c r="T277" s="42" t="s">
        <v>81</v>
      </c>
      <c r="U277" s="42" t="s">
        <v>83</v>
      </c>
      <c r="V277" s="21"/>
    </row>
    <row r="278" spans="1:22" x14ac:dyDescent="0.3">
      <c r="A278" s="26" t="str">
        <f t="shared" ref="A278:A283" si="60">_xlfn.CONCAT(C278,"-",D278,"-",E278,"-",F278,"-",G278,"-",H278,"-",I278,"-",J278,L278,M278,"-",Q278)</f>
        <v>NiN-3.0-T-A-MV-0-0-B002-0</v>
      </c>
      <c r="B278" s="27" t="str">
        <f t="shared" ref="B278:B283" si="61">_xlfn.CONCAT(G278,"-",J278,M278)</f>
        <v>MV-B02</v>
      </c>
      <c r="C278" s="30" t="s">
        <v>7</v>
      </c>
      <c r="D278" s="31" t="s">
        <v>14</v>
      </c>
      <c r="E278" s="30" t="s">
        <v>31</v>
      </c>
      <c r="F278" s="35" t="s">
        <v>8</v>
      </c>
      <c r="G278" s="35" t="s">
        <v>204</v>
      </c>
      <c r="H278" s="35">
        <v>0</v>
      </c>
      <c r="I278" s="35">
        <v>0</v>
      </c>
      <c r="J278" s="37" t="s">
        <v>36</v>
      </c>
      <c r="K278" s="37" t="s">
        <v>213</v>
      </c>
      <c r="L278" s="37">
        <v>0</v>
      </c>
      <c r="M278" s="37" t="s">
        <v>132</v>
      </c>
      <c r="N278" s="37" t="s">
        <v>215</v>
      </c>
      <c r="O278" s="37" t="s">
        <v>81</v>
      </c>
      <c r="P278" s="37">
        <v>0</v>
      </c>
      <c r="Q278" s="37">
        <v>0</v>
      </c>
      <c r="R278" s="37" t="s">
        <v>81</v>
      </c>
      <c r="S278" s="37"/>
      <c r="T278" s="42" t="s">
        <v>81</v>
      </c>
      <c r="U278" s="42" t="s">
        <v>83</v>
      </c>
      <c r="V278" s="21"/>
    </row>
    <row r="279" spans="1:22" x14ac:dyDescent="0.3">
      <c r="A279" s="26" t="str">
        <f t="shared" si="60"/>
        <v>NiN-3.0-T-A-MV-0-0-B003-0</v>
      </c>
      <c r="B279" s="27" t="str">
        <f t="shared" si="61"/>
        <v>MV-B03</v>
      </c>
      <c r="C279" s="30" t="s">
        <v>7</v>
      </c>
      <c r="D279" s="31" t="s">
        <v>14</v>
      </c>
      <c r="E279" s="30" t="s">
        <v>31</v>
      </c>
      <c r="F279" s="35" t="s">
        <v>8</v>
      </c>
      <c r="G279" s="35" t="s">
        <v>204</v>
      </c>
      <c r="H279" s="35">
        <v>0</v>
      </c>
      <c r="I279" s="35">
        <v>0</v>
      </c>
      <c r="J279" s="37" t="s">
        <v>36</v>
      </c>
      <c r="K279" s="37" t="s">
        <v>213</v>
      </c>
      <c r="L279" s="37">
        <v>0</v>
      </c>
      <c r="M279" s="37" t="s">
        <v>111</v>
      </c>
      <c r="N279" s="37" t="s">
        <v>218</v>
      </c>
      <c r="O279" s="37" t="s">
        <v>81</v>
      </c>
      <c r="P279" s="37">
        <v>0</v>
      </c>
      <c r="Q279" s="37">
        <v>0</v>
      </c>
      <c r="R279" s="37" t="s">
        <v>81</v>
      </c>
      <c r="S279" s="37"/>
      <c r="T279" s="42" t="s">
        <v>81</v>
      </c>
      <c r="U279" s="42" t="s">
        <v>83</v>
      </c>
      <c r="V279" s="21"/>
    </row>
    <row r="280" spans="1:22" x14ac:dyDescent="0.3">
      <c r="A280" s="26" t="str">
        <f t="shared" si="60"/>
        <v>NiN-3.0-T-A-MV-0-0-B004-0</v>
      </c>
      <c r="B280" s="27" t="str">
        <f t="shared" si="61"/>
        <v>MV-B04</v>
      </c>
      <c r="C280" s="30" t="s">
        <v>7</v>
      </c>
      <c r="D280" s="31" t="s">
        <v>14</v>
      </c>
      <c r="E280" s="30" t="s">
        <v>31</v>
      </c>
      <c r="F280" s="35" t="s">
        <v>8</v>
      </c>
      <c r="G280" s="35" t="s">
        <v>204</v>
      </c>
      <c r="H280" s="35">
        <v>0</v>
      </c>
      <c r="I280" s="35">
        <v>0</v>
      </c>
      <c r="J280" s="37" t="s">
        <v>36</v>
      </c>
      <c r="K280" s="37" t="s">
        <v>213</v>
      </c>
      <c r="L280" s="37">
        <v>0</v>
      </c>
      <c r="M280" s="37" t="s">
        <v>135</v>
      </c>
      <c r="N280" s="37" t="s">
        <v>216</v>
      </c>
      <c r="O280" s="37" t="s">
        <v>81</v>
      </c>
      <c r="P280" s="37">
        <v>0</v>
      </c>
      <c r="Q280" s="37">
        <v>0</v>
      </c>
      <c r="R280" s="37" t="s">
        <v>81</v>
      </c>
      <c r="S280" s="37"/>
      <c r="T280" s="42" t="s">
        <v>81</v>
      </c>
      <c r="U280" s="42" t="s">
        <v>83</v>
      </c>
      <c r="V280" s="21"/>
    </row>
    <row r="281" spans="1:22" x14ac:dyDescent="0.3">
      <c r="A281" s="26" t="str">
        <f t="shared" si="60"/>
        <v>NiN-3.0-T-A-MV-0-0-B005-0</v>
      </c>
      <c r="B281" s="27" t="str">
        <f t="shared" si="61"/>
        <v>MV-B05</v>
      </c>
      <c r="C281" s="30" t="s">
        <v>7</v>
      </c>
      <c r="D281" s="31" t="s">
        <v>14</v>
      </c>
      <c r="E281" s="30" t="s">
        <v>31</v>
      </c>
      <c r="F281" s="35" t="s">
        <v>8</v>
      </c>
      <c r="G281" s="35" t="s">
        <v>204</v>
      </c>
      <c r="H281" s="35">
        <v>0</v>
      </c>
      <c r="I281" s="35">
        <v>0</v>
      </c>
      <c r="J281" s="37" t="s">
        <v>36</v>
      </c>
      <c r="K281" s="37" t="s">
        <v>213</v>
      </c>
      <c r="L281" s="37">
        <v>0</v>
      </c>
      <c r="M281" s="37" t="s">
        <v>136</v>
      </c>
      <c r="N281" s="37" t="s">
        <v>217</v>
      </c>
      <c r="O281" s="37" t="s">
        <v>81</v>
      </c>
      <c r="P281" s="37">
        <v>0</v>
      </c>
      <c r="Q281" s="37">
        <v>0</v>
      </c>
      <c r="R281" s="37" t="s">
        <v>81</v>
      </c>
      <c r="S281" s="37"/>
      <c r="T281" s="42" t="s">
        <v>81</v>
      </c>
      <c r="U281" s="42" t="s">
        <v>83</v>
      </c>
      <c r="V281" s="21"/>
    </row>
    <row r="282" spans="1:22" x14ac:dyDescent="0.3">
      <c r="A282" s="26" t="str">
        <f t="shared" si="60"/>
        <v>NiN-3.0-T-A-MV-0-0-B006-0</v>
      </c>
      <c r="B282" s="27" t="str">
        <f t="shared" si="61"/>
        <v>MV-B06</v>
      </c>
      <c r="C282" s="30" t="s">
        <v>7</v>
      </c>
      <c r="D282" s="31" t="s">
        <v>14</v>
      </c>
      <c r="E282" s="30" t="s">
        <v>31</v>
      </c>
      <c r="F282" s="35" t="s">
        <v>8</v>
      </c>
      <c r="G282" s="35" t="s">
        <v>204</v>
      </c>
      <c r="H282" s="35">
        <v>0</v>
      </c>
      <c r="I282" s="35">
        <v>0</v>
      </c>
      <c r="J282" s="37" t="s">
        <v>36</v>
      </c>
      <c r="K282" s="37" t="s">
        <v>213</v>
      </c>
      <c r="L282" s="37">
        <v>0</v>
      </c>
      <c r="M282" s="37" t="s">
        <v>137</v>
      </c>
      <c r="N282" s="37" t="s">
        <v>219</v>
      </c>
      <c r="O282" s="37" t="s">
        <v>81</v>
      </c>
      <c r="P282" s="37">
        <v>0</v>
      </c>
      <c r="Q282" s="37">
        <v>0</v>
      </c>
      <c r="R282" s="37" t="s">
        <v>81</v>
      </c>
      <c r="S282" s="37"/>
      <c r="T282" s="42" t="s">
        <v>81</v>
      </c>
      <c r="U282" s="42" t="s">
        <v>83</v>
      </c>
      <c r="V282" s="21"/>
    </row>
    <row r="283" spans="1:22" ht="15" thickBot="1" x14ac:dyDescent="0.35">
      <c r="A283" s="26" t="str">
        <f t="shared" si="60"/>
        <v>NiN-3.0-T-A-MV-0-0-B007-0</v>
      </c>
      <c r="B283" s="27" t="str">
        <f t="shared" si="61"/>
        <v>MV-B07</v>
      </c>
      <c r="C283" s="30" t="s">
        <v>7</v>
      </c>
      <c r="D283" s="31" t="s">
        <v>14</v>
      </c>
      <c r="E283" s="30" t="s">
        <v>31</v>
      </c>
      <c r="F283" s="35" t="s">
        <v>8</v>
      </c>
      <c r="G283" s="35" t="s">
        <v>204</v>
      </c>
      <c r="H283" s="35">
        <v>0</v>
      </c>
      <c r="I283" s="35">
        <v>0</v>
      </c>
      <c r="J283" s="37" t="s">
        <v>36</v>
      </c>
      <c r="K283" s="37" t="s">
        <v>213</v>
      </c>
      <c r="L283" s="37">
        <v>0</v>
      </c>
      <c r="M283" s="37" t="s">
        <v>116</v>
      </c>
      <c r="N283" s="37" t="s">
        <v>220</v>
      </c>
      <c r="O283" s="37" t="s">
        <v>81</v>
      </c>
      <c r="P283" s="37">
        <v>0</v>
      </c>
      <c r="Q283" s="37">
        <v>0</v>
      </c>
      <c r="R283" s="37" t="s">
        <v>81</v>
      </c>
      <c r="S283" s="37"/>
      <c r="T283" s="42" t="s">
        <v>81</v>
      </c>
      <c r="U283" s="42" t="s">
        <v>83</v>
      </c>
      <c r="V283" s="21"/>
    </row>
    <row r="284" spans="1:22" x14ac:dyDescent="0.3">
      <c r="A284" s="52" t="s">
        <v>3409</v>
      </c>
      <c r="B284" s="53"/>
      <c r="C284" s="53"/>
      <c r="D284" s="54"/>
      <c r="E284" s="53"/>
      <c r="F284" s="53"/>
      <c r="G284" s="53"/>
      <c r="H284" s="53"/>
      <c r="I284" s="53"/>
      <c r="J284" s="53"/>
      <c r="K284" s="53"/>
      <c r="L284" s="53"/>
      <c r="M284" s="55"/>
      <c r="N284" s="53"/>
      <c r="O284" s="56"/>
      <c r="P284" s="53"/>
      <c r="Q284" s="53"/>
      <c r="R284" s="53"/>
      <c r="S284" s="53"/>
      <c r="T284" s="53"/>
      <c r="U284" s="53" t="s">
        <v>16</v>
      </c>
      <c r="V284" s="57" t="s">
        <v>3411</v>
      </c>
    </row>
    <row r="285" spans="1:22" x14ac:dyDescent="0.3">
      <c r="A285" s="81" t="str">
        <f>_xlfn.CONCAT(C285,"-",D285,"-",E285,"-",F285,"-",G285,"-",H285,"-",I285,"-",J285,L285,M285,"-",Q285)</f>
        <v>NiN-3.0-T-C-PE-LA-0-I0--0</v>
      </c>
      <c r="B285" s="80" t="str">
        <f>_xlfn.CONCAT(H285,"-",J285)</f>
        <v>LA-I</v>
      </c>
      <c r="C285" s="82" t="s">
        <v>7</v>
      </c>
      <c r="D285" s="83" t="s">
        <v>14</v>
      </c>
      <c r="E285" s="82" t="s">
        <v>31</v>
      </c>
      <c r="F285" s="84" t="s">
        <v>32</v>
      </c>
      <c r="G285" s="84" t="s">
        <v>33</v>
      </c>
      <c r="H285" s="84" t="s">
        <v>118</v>
      </c>
      <c r="I285" s="84">
        <v>0</v>
      </c>
      <c r="J285" s="85" t="s">
        <v>173</v>
      </c>
      <c r="K285" s="85" t="s">
        <v>3410</v>
      </c>
      <c r="L285" s="85">
        <v>0</v>
      </c>
      <c r="M285" s="86" t="s">
        <v>81</v>
      </c>
      <c r="N285" s="87" t="s">
        <v>81</v>
      </c>
      <c r="O285" s="87" t="s">
        <v>81</v>
      </c>
      <c r="P285" s="85">
        <v>0</v>
      </c>
      <c r="Q285" s="86">
        <v>0</v>
      </c>
      <c r="R285" s="85" t="s">
        <v>81</v>
      </c>
      <c r="S285" s="85"/>
      <c r="T285" s="88" t="s">
        <v>173</v>
      </c>
      <c r="U285" s="88"/>
      <c r="V285" s="21"/>
    </row>
    <row r="286" spans="1:22" x14ac:dyDescent="0.3">
      <c r="A286" s="26" t="str">
        <f>_xlfn.CONCAT(C286,"-",D286,"-",E286,"-",F286,"-",G286,"-",H286,"-",I286,"-",J286,L286,M286,"-",Q286)</f>
        <v>NiN-3.0-T-C-PE-LA-0-I001-0</v>
      </c>
      <c r="B286" s="27" t="str">
        <f>_xlfn.CONCAT(H286,"-",J286,M286)</f>
        <v>LA-I01</v>
      </c>
      <c r="C286" s="30" t="s">
        <v>7</v>
      </c>
      <c r="D286" s="31" t="s">
        <v>14</v>
      </c>
      <c r="E286" s="30" t="s">
        <v>31</v>
      </c>
      <c r="F286" s="35" t="s">
        <v>32</v>
      </c>
      <c r="G286" s="35" t="s">
        <v>33</v>
      </c>
      <c r="H286" s="35" t="s">
        <v>118</v>
      </c>
      <c r="I286" s="35">
        <v>0</v>
      </c>
      <c r="J286" s="37" t="s">
        <v>173</v>
      </c>
      <c r="K286" s="37" t="s">
        <v>3410</v>
      </c>
      <c r="L286" s="37">
        <v>0</v>
      </c>
      <c r="M286" s="38" t="s">
        <v>38</v>
      </c>
      <c r="N286" s="37" t="s">
        <v>3412</v>
      </c>
      <c r="O286" s="39" t="s">
        <v>81</v>
      </c>
      <c r="P286" s="37">
        <v>0</v>
      </c>
      <c r="Q286" s="38">
        <v>0</v>
      </c>
      <c r="R286" s="37" t="s">
        <v>81</v>
      </c>
      <c r="S286" s="37"/>
      <c r="T286" s="42" t="s">
        <v>3413</v>
      </c>
      <c r="U286" s="42" t="s">
        <v>16</v>
      </c>
      <c r="V286" s="21"/>
    </row>
    <row r="287" spans="1:22" s="111" customFormat="1" x14ac:dyDescent="0.3">
      <c r="A287" s="71" t="str">
        <f>_xlfn.CONCAT(C287,"-",D287,"-",E287,"-",F287,"-",G287,"-",H287,"-",I287,"-",J287,L287,M287,"-",Q287)</f>
        <v>NiN-3.0-T-C-PE-LA-0-I001-001</v>
      </c>
      <c r="B287" s="72" t="str">
        <f>_xlfn.CONCAT(J287,M287,"-",Q287)</f>
        <v>I01-001</v>
      </c>
      <c r="C287" s="73" t="s">
        <v>7</v>
      </c>
      <c r="D287" s="74" t="s">
        <v>14</v>
      </c>
      <c r="E287" s="73" t="s">
        <v>31</v>
      </c>
      <c r="F287" s="75" t="s">
        <v>32</v>
      </c>
      <c r="G287" s="75" t="s">
        <v>33</v>
      </c>
      <c r="H287" s="75" t="s">
        <v>118</v>
      </c>
      <c r="I287" s="75">
        <v>0</v>
      </c>
      <c r="J287" s="76" t="s">
        <v>173</v>
      </c>
      <c r="K287" s="76" t="s">
        <v>3410</v>
      </c>
      <c r="L287" s="76">
        <v>0</v>
      </c>
      <c r="M287" s="77" t="s">
        <v>38</v>
      </c>
      <c r="N287" s="76" t="s">
        <v>3412</v>
      </c>
      <c r="O287" s="76"/>
      <c r="P287" s="76" t="s">
        <v>37</v>
      </c>
      <c r="Q287" s="77" t="s">
        <v>3522</v>
      </c>
      <c r="R287" s="76"/>
      <c r="S287" s="76" t="s">
        <v>3468</v>
      </c>
      <c r="T287" s="18" t="s">
        <v>3414</v>
      </c>
      <c r="U287" s="18" t="s">
        <v>16</v>
      </c>
      <c r="V287" s="78"/>
    </row>
    <row r="288" spans="1:22" s="111" customFormat="1" x14ac:dyDescent="0.3">
      <c r="A288" s="71" t="str">
        <f t="shared" ref="A288:A342" si="62">_xlfn.CONCAT(C288,"-",D288,"-",E288,"-",F288,"-",G288,"-",H288,"-",I288,"-",J288,L288,M288,"-",Q288)</f>
        <v>NiN-3.0-T-C-PE-LA-0-I001-002</v>
      </c>
      <c r="B288" s="72" t="str">
        <f t="shared" ref="B288:B340" si="63">_xlfn.CONCAT(J288,M288,"-",Q288)</f>
        <v>I01-002</v>
      </c>
      <c r="C288" s="73" t="s">
        <v>7</v>
      </c>
      <c r="D288" s="74" t="s">
        <v>14</v>
      </c>
      <c r="E288" s="73" t="s">
        <v>31</v>
      </c>
      <c r="F288" s="75" t="s">
        <v>32</v>
      </c>
      <c r="G288" s="75" t="s">
        <v>33</v>
      </c>
      <c r="H288" s="75" t="s">
        <v>118</v>
      </c>
      <c r="I288" s="75">
        <v>0</v>
      </c>
      <c r="J288" s="76" t="s">
        <v>173</v>
      </c>
      <c r="K288" s="76" t="s">
        <v>3410</v>
      </c>
      <c r="L288" s="76">
        <v>0</v>
      </c>
      <c r="M288" s="77" t="s">
        <v>38</v>
      </c>
      <c r="N288" s="76" t="s">
        <v>3412</v>
      </c>
      <c r="O288" s="76"/>
      <c r="P288" s="76" t="s">
        <v>37</v>
      </c>
      <c r="Q288" s="77" t="s">
        <v>3523</v>
      </c>
      <c r="R288" s="76"/>
      <c r="S288" s="76" t="s">
        <v>3516</v>
      </c>
      <c r="T288" s="18" t="s">
        <v>3415</v>
      </c>
      <c r="U288" s="18" t="s">
        <v>16</v>
      </c>
      <c r="V288" s="78"/>
    </row>
    <row r="289" spans="1:22" s="111" customFormat="1" x14ac:dyDescent="0.3">
      <c r="A289" s="71" t="str">
        <f t="shared" si="62"/>
        <v>NiN-3.0-T-C-PE-LA-0-I001-003</v>
      </c>
      <c r="B289" s="72" t="str">
        <f t="shared" si="63"/>
        <v>I01-003</v>
      </c>
      <c r="C289" s="73" t="s">
        <v>7</v>
      </c>
      <c r="D289" s="74" t="s">
        <v>14</v>
      </c>
      <c r="E289" s="73" t="s">
        <v>31</v>
      </c>
      <c r="F289" s="75" t="s">
        <v>32</v>
      </c>
      <c r="G289" s="75" t="s">
        <v>33</v>
      </c>
      <c r="H289" s="75" t="s">
        <v>118</v>
      </c>
      <c r="I289" s="75">
        <v>0</v>
      </c>
      <c r="J289" s="76" t="s">
        <v>173</v>
      </c>
      <c r="K289" s="76" t="s">
        <v>3410</v>
      </c>
      <c r="L289" s="76">
        <v>0</v>
      </c>
      <c r="M289" s="77" t="s">
        <v>38</v>
      </c>
      <c r="N289" s="76" t="s">
        <v>3412</v>
      </c>
      <c r="O289" s="76"/>
      <c r="P289" s="76" t="s">
        <v>37</v>
      </c>
      <c r="Q289" s="77" t="s">
        <v>3524</v>
      </c>
      <c r="R289" s="76"/>
      <c r="S289" s="76" t="s">
        <v>3469</v>
      </c>
      <c r="T289" s="18" t="s">
        <v>3416</v>
      </c>
      <c r="U289" s="18" t="s">
        <v>16</v>
      </c>
      <c r="V289" s="78"/>
    </row>
    <row r="290" spans="1:22" s="111" customFormat="1" x14ac:dyDescent="0.3">
      <c r="A290" s="71" t="str">
        <f t="shared" si="62"/>
        <v>NiN-3.0-T-C-PE-LA-0-I001-004</v>
      </c>
      <c r="B290" s="72" t="str">
        <f t="shared" si="63"/>
        <v>I01-004</v>
      </c>
      <c r="C290" s="73" t="s">
        <v>7</v>
      </c>
      <c r="D290" s="74" t="s">
        <v>14</v>
      </c>
      <c r="E290" s="73" t="s">
        <v>31</v>
      </c>
      <c r="F290" s="75" t="s">
        <v>32</v>
      </c>
      <c r="G290" s="75" t="s">
        <v>33</v>
      </c>
      <c r="H290" s="75" t="s">
        <v>118</v>
      </c>
      <c r="I290" s="75">
        <v>0</v>
      </c>
      <c r="J290" s="76" t="s">
        <v>173</v>
      </c>
      <c r="K290" s="76" t="s">
        <v>3410</v>
      </c>
      <c r="L290" s="76">
        <v>0</v>
      </c>
      <c r="M290" s="77" t="s">
        <v>38</v>
      </c>
      <c r="N290" s="76" t="s">
        <v>3412</v>
      </c>
      <c r="O290" s="76"/>
      <c r="P290" s="76" t="s">
        <v>37</v>
      </c>
      <c r="Q290" s="77" t="s">
        <v>3525</v>
      </c>
      <c r="R290" s="76"/>
      <c r="S290" s="76" t="s">
        <v>3470</v>
      </c>
      <c r="T290" s="18" t="s">
        <v>3417</v>
      </c>
      <c r="U290" s="18" t="s">
        <v>16</v>
      </c>
      <c r="V290" s="78"/>
    </row>
    <row r="291" spans="1:22" s="111" customFormat="1" x14ac:dyDescent="0.3">
      <c r="A291" s="71" t="str">
        <f t="shared" si="62"/>
        <v>NiN-3.0-T-C-PE-LA-0-I001-005</v>
      </c>
      <c r="B291" s="72" t="str">
        <f t="shared" si="63"/>
        <v>I01-005</v>
      </c>
      <c r="C291" s="73" t="s">
        <v>7</v>
      </c>
      <c r="D291" s="74" t="s">
        <v>14</v>
      </c>
      <c r="E291" s="73" t="s">
        <v>31</v>
      </c>
      <c r="F291" s="75" t="s">
        <v>32</v>
      </c>
      <c r="G291" s="75" t="s">
        <v>33</v>
      </c>
      <c r="H291" s="75" t="s">
        <v>118</v>
      </c>
      <c r="I291" s="75">
        <v>0</v>
      </c>
      <c r="J291" s="76" t="s">
        <v>173</v>
      </c>
      <c r="K291" s="76" t="s">
        <v>3410</v>
      </c>
      <c r="L291" s="76">
        <v>0</v>
      </c>
      <c r="M291" s="77" t="s">
        <v>38</v>
      </c>
      <c r="N291" s="76" t="s">
        <v>3412</v>
      </c>
      <c r="O291" s="76"/>
      <c r="P291" s="76" t="s">
        <v>37</v>
      </c>
      <c r="Q291" s="77" t="s">
        <v>3526</v>
      </c>
      <c r="R291" s="76"/>
      <c r="S291" s="76" t="s">
        <v>3471</v>
      </c>
      <c r="T291" s="18" t="s">
        <v>3418</v>
      </c>
      <c r="U291" s="18" t="s">
        <v>16</v>
      </c>
      <c r="V291" s="78"/>
    </row>
    <row r="292" spans="1:22" s="111" customFormat="1" x14ac:dyDescent="0.3">
      <c r="A292" s="71" t="str">
        <f t="shared" si="62"/>
        <v>NiN-3.0-T-C-PE-LA-0-I001-006</v>
      </c>
      <c r="B292" s="72" t="str">
        <f t="shared" si="63"/>
        <v>I01-006</v>
      </c>
      <c r="C292" s="73" t="s">
        <v>7</v>
      </c>
      <c r="D292" s="74" t="s">
        <v>14</v>
      </c>
      <c r="E292" s="73" t="s">
        <v>31</v>
      </c>
      <c r="F292" s="75" t="s">
        <v>32</v>
      </c>
      <c r="G292" s="75" t="s">
        <v>33</v>
      </c>
      <c r="H292" s="75" t="s">
        <v>118</v>
      </c>
      <c r="I292" s="75">
        <v>0</v>
      </c>
      <c r="J292" s="76" t="s">
        <v>173</v>
      </c>
      <c r="K292" s="76" t="s">
        <v>3410</v>
      </c>
      <c r="L292" s="76">
        <v>0</v>
      </c>
      <c r="M292" s="77" t="s">
        <v>38</v>
      </c>
      <c r="N292" s="76" t="s">
        <v>3412</v>
      </c>
      <c r="O292" s="76"/>
      <c r="P292" s="76" t="s">
        <v>37</v>
      </c>
      <c r="Q292" s="77" t="s">
        <v>3527</v>
      </c>
      <c r="R292" s="76"/>
      <c r="S292" s="76" t="s">
        <v>3472</v>
      </c>
      <c r="T292" s="18" t="s">
        <v>3419</v>
      </c>
      <c r="U292" s="18" t="s">
        <v>16</v>
      </c>
      <c r="V292" s="78"/>
    </row>
    <row r="293" spans="1:22" s="111" customFormat="1" x14ac:dyDescent="0.3">
      <c r="A293" s="71" t="str">
        <f t="shared" si="62"/>
        <v>NiN-3.0-T-C-PE-LA-0-I001-007</v>
      </c>
      <c r="B293" s="72" t="str">
        <f t="shared" si="63"/>
        <v>I01-007</v>
      </c>
      <c r="C293" s="73" t="s">
        <v>7</v>
      </c>
      <c r="D293" s="74" t="s">
        <v>14</v>
      </c>
      <c r="E293" s="73" t="s">
        <v>31</v>
      </c>
      <c r="F293" s="75" t="s">
        <v>32</v>
      </c>
      <c r="G293" s="75" t="s">
        <v>33</v>
      </c>
      <c r="H293" s="75" t="s">
        <v>118</v>
      </c>
      <c r="I293" s="75">
        <v>0</v>
      </c>
      <c r="J293" s="76" t="s">
        <v>173</v>
      </c>
      <c r="K293" s="76" t="s">
        <v>3410</v>
      </c>
      <c r="L293" s="76">
        <v>0</v>
      </c>
      <c r="M293" s="77" t="s">
        <v>38</v>
      </c>
      <c r="N293" s="76" t="s">
        <v>3412</v>
      </c>
      <c r="O293" s="76"/>
      <c r="P293" s="76" t="s">
        <v>37</v>
      </c>
      <c r="Q293" s="77" t="s">
        <v>3528</v>
      </c>
      <c r="R293" s="76"/>
      <c r="S293" s="76" t="s">
        <v>3473</v>
      </c>
      <c r="T293" s="18" t="s">
        <v>3420</v>
      </c>
      <c r="U293" s="18" t="s">
        <v>16</v>
      </c>
      <c r="V293" s="78"/>
    </row>
    <row r="294" spans="1:22" s="111" customFormat="1" x14ac:dyDescent="0.3">
      <c r="A294" s="71" t="str">
        <f t="shared" si="62"/>
        <v>NiN-3.0-T-C-PE-LA-0-I001-008</v>
      </c>
      <c r="B294" s="72" t="str">
        <f t="shared" si="63"/>
        <v>I01-008</v>
      </c>
      <c r="C294" s="73" t="s">
        <v>7</v>
      </c>
      <c r="D294" s="74" t="s">
        <v>14</v>
      </c>
      <c r="E294" s="73" t="s">
        <v>31</v>
      </c>
      <c r="F294" s="75" t="s">
        <v>32</v>
      </c>
      <c r="G294" s="75" t="s">
        <v>33</v>
      </c>
      <c r="H294" s="75" t="s">
        <v>118</v>
      </c>
      <c r="I294" s="75">
        <v>0</v>
      </c>
      <c r="J294" s="76" t="s">
        <v>173</v>
      </c>
      <c r="K294" s="76" t="s">
        <v>3410</v>
      </c>
      <c r="L294" s="76">
        <v>0</v>
      </c>
      <c r="M294" s="77" t="s">
        <v>38</v>
      </c>
      <c r="N294" s="76" t="s">
        <v>3412</v>
      </c>
      <c r="O294" s="76"/>
      <c r="P294" s="76" t="s">
        <v>37</v>
      </c>
      <c r="Q294" s="77" t="s">
        <v>3529</v>
      </c>
      <c r="R294" s="76"/>
      <c r="S294" s="76" t="s">
        <v>3474</v>
      </c>
      <c r="T294" s="18" t="s">
        <v>3421</v>
      </c>
      <c r="U294" s="18" t="s">
        <v>16</v>
      </c>
      <c r="V294" s="78"/>
    </row>
    <row r="295" spans="1:22" s="111" customFormat="1" x14ac:dyDescent="0.3">
      <c r="A295" s="71" t="str">
        <f t="shared" si="62"/>
        <v>NiN-3.0-T-C-PE-LA-0-I001-009</v>
      </c>
      <c r="B295" s="72" t="str">
        <f t="shared" si="63"/>
        <v>I01-009</v>
      </c>
      <c r="C295" s="73" t="s">
        <v>7</v>
      </c>
      <c r="D295" s="74" t="s">
        <v>14</v>
      </c>
      <c r="E295" s="73" t="s">
        <v>31</v>
      </c>
      <c r="F295" s="75" t="s">
        <v>32</v>
      </c>
      <c r="G295" s="75" t="s">
        <v>33</v>
      </c>
      <c r="H295" s="75" t="s">
        <v>118</v>
      </c>
      <c r="I295" s="75">
        <v>0</v>
      </c>
      <c r="J295" s="76" t="s">
        <v>173</v>
      </c>
      <c r="K295" s="76" t="s">
        <v>3410</v>
      </c>
      <c r="L295" s="76">
        <v>0</v>
      </c>
      <c r="M295" s="77" t="s">
        <v>38</v>
      </c>
      <c r="N295" s="76" t="s">
        <v>3412</v>
      </c>
      <c r="O295" s="76"/>
      <c r="P295" s="76" t="s">
        <v>37</v>
      </c>
      <c r="Q295" s="77" t="s">
        <v>3530</v>
      </c>
      <c r="R295" s="76"/>
      <c r="S295" s="76" t="s">
        <v>3475</v>
      </c>
      <c r="T295" s="18" t="s">
        <v>3422</v>
      </c>
      <c r="U295" s="18" t="s">
        <v>16</v>
      </c>
      <c r="V295" s="78"/>
    </row>
    <row r="296" spans="1:22" s="111" customFormat="1" x14ac:dyDescent="0.3">
      <c r="A296" s="71" t="str">
        <f t="shared" si="62"/>
        <v>NiN-3.0-T-C-PE-LA-0-I001-010</v>
      </c>
      <c r="B296" s="72" t="str">
        <f t="shared" si="63"/>
        <v>I01-010</v>
      </c>
      <c r="C296" s="73" t="s">
        <v>7</v>
      </c>
      <c r="D296" s="74" t="s">
        <v>14</v>
      </c>
      <c r="E296" s="73" t="s">
        <v>31</v>
      </c>
      <c r="F296" s="75" t="s">
        <v>32</v>
      </c>
      <c r="G296" s="75" t="s">
        <v>33</v>
      </c>
      <c r="H296" s="75" t="s">
        <v>118</v>
      </c>
      <c r="I296" s="75">
        <v>0</v>
      </c>
      <c r="J296" s="76" t="s">
        <v>173</v>
      </c>
      <c r="K296" s="76" t="s">
        <v>3410</v>
      </c>
      <c r="L296" s="76">
        <v>0</v>
      </c>
      <c r="M296" s="77" t="s">
        <v>38</v>
      </c>
      <c r="N296" s="76" t="s">
        <v>3412</v>
      </c>
      <c r="O296" s="76"/>
      <c r="P296" s="76" t="s">
        <v>37</v>
      </c>
      <c r="Q296" s="77" t="s">
        <v>3531</v>
      </c>
      <c r="R296" s="76"/>
      <c r="S296" s="76" t="s">
        <v>3476</v>
      </c>
      <c r="T296" s="18" t="s">
        <v>3423</v>
      </c>
      <c r="U296" s="18" t="s">
        <v>16</v>
      </c>
      <c r="V296" s="78"/>
    </row>
    <row r="297" spans="1:22" s="111" customFormat="1" x14ac:dyDescent="0.3">
      <c r="A297" s="71" t="str">
        <f t="shared" si="62"/>
        <v>NiN-3.0-T-C-PE-LA-0-I001-011</v>
      </c>
      <c r="B297" s="72" t="str">
        <f t="shared" si="63"/>
        <v>I01-011</v>
      </c>
      <c r="C297" s="73" t="s">
        <v>7</v>
      </c>
      <c r="D297" s="74" t="s">
        <v>14</v>
      </c>
      <c r="E297" s="73" t="s">
        <v>31</v>
      </c>
      <c r="F297" s="75" t="s">
        <v>32</v>
      </c>
      <c r="G297" s="75" t="s">
        <v>33</v>
      </c>
      <c r="H297" s="75" t="s">
        <v>118</v>
      </c>
      <c r="I297" s="75">
        <v>0</v>
      </c>
      <c r="J297" s="76" t="s">
        <v>173</v>
      </c>
      <c r="K297" s="76" t="s">
        <v>3410</v>
      </c>
      <c r="L297" s="76">
        <v>0</v>
      </c>
      <c r="M297" s="77" t="s">
        <v>38</v>
      </c>
      <c r="N297" s="76" t="s">
        <v>3412</v>
      </c>
      <c r="O297" s="76"/>
      <c r="P297" s="76" t="s">
        <v>37</v>
      </c>
      <c r="Q297" s="77" t="s">
        <v>3532</v>
      </c>
      <c r="R297" s="76"/>
      <c r="S297" s="76" t="s">
        <v>3477</v>
      </c>
      <c r="T297" s="18" t="s">
        <v>3424</v>
      </c>
      <c r="U297" s="18" t="s">
        <v>16</v>
      </c>
      <c r="V297" s="78"/>
    </row>
    <row r="298" spans="1:22" s="111" customFormat="1" x14ac:dyDescent="0.3">
      <c r="A298" s="71" t="str">
        <f t="shared" si="62"/>
        <v>NiN-3.0-T-C-PE-LA-0-I001-012</v>
      </c>
      <c r="B298" s="72" t="str">
        <f t="shared" si="63"/>
        <v>I01-012</v>
      </c>
      <c r="C298" s="73" t="s">
        <v>7</v>
      </c>
      <c r="D298" s="74" t="s">
        <v>14</v>
      </c>
      <c r="E298" s="73" t="s">
        <v>31</v>
      </c>
      <c r="F298" s="75" t="s">
        <v>32</v>
      </c>
      <c r="G298" s="75" t="s">
        <v>33</v>
      </c>
      <c r="H298" s="75" t="s">
        <v>118</v>
      </c>
      <c r="I298" s="75">
        <v>0</v>
      </c>
      <c r="J298" s="76" t="s">
        <v>173</v>
      </c>
      <c r="K298" s="76" t="s">
        <v>3410</v>
      </c>
      <c r="L298" s="76">
        <v>0</v>
      </c>
      <c r="M298" s="77" t="s">
        <v>38</v>
      </c>
      <c r="N298" s="76" t="s">
        <v>3412</v>
      </c>
      <c r="O298" s="76"/>
      <c r="P298" s="76" t="s">
        <v>37</v>
      </c>
      <c r="Q298" s="77" t="s">
        <v>3533</v>
      </c>
      <c r="R298" s="76"/>
      <c r="S298" s="76" t="s">
        <v>3478</v>
      </c>
      <c r="T298" s="18" t="s">
        <v>3425</v>
      </c>
      <c r="U298" s="18" t="s">
        <v>16</v>
      </c>
      <c r="V298" s="78"/>
    </row>
    <row r="299" spans="1:22" s="111" customFormat="1" x14ac:dyDescent="0.3">
      <c r="A299" s="71" t="str">
        <f t="shared" si="62"/>
        <v>NiN-3.0-T-C-PE-LA-0-I001-013</v>
      </c>
      <c r="B299" s="72" t="str">
        <f t="shared" si="63"/>
        <v>I01-013</v>
      </c>
      <c r="C299" s="73" t="s">
        <v>7</v>
      </c>
      <c r="D299" s="74" t="s">
        <v>14</v>
      </c>
      <c r="E299" s="73" t="s">
        <v>31</v>
      </c>
      <c r="F299" s="75" t="s">
        <v>32</v>
      </c>
      <c r="G299" s="75" t="s">
        <v>33</v>
      </c>
      <c r="H299" s="75" t="s">
        <v>118</v>
      </c>
      <c r="I299" s="75">
        <v>0</v>
      </c>
      <c r="J299" s="76" t="s">
        <v>173</v>
      </c>
      <c r="K299" s="76" t="s">
        <v>3410</v>
      </c>
      <c r="L299" s="76">
        <v>0</v>
      </c>
      <c r="M299" s="77" t="s">
        <v>38</v>
      </c>
      <c r="N299" s="76" t="s">
        <v>3412</v>
      </c>
      <c r="O299" s="76"/>
      <c r="P299" s="76" t="s">
        <v>37</v>
      </c>
      <c r="Q299" s="77" t="s">
        <v>3534</v>
      </c>
      <c r="R299" s="76"/>
      <c r="S299" s="76" t="s">
        <v>3517</v>
      </c>
      <c r="T299" s="18" t="s">
        <v>3426</v>
      </c>
      <c r="U299" s="18" t="s">
        <v>16</v>
      </c>
      <c r="V299" s="78"/>
    </row>
    <row r="300" spans="1:22" s="111" customFormat="1" x14ac:dyDescent="0.3">
      <c r="A300" s="71" t="str">
        <f t="shared" si="62"/>
        <v>NiN-3.0-T-C-PE-LA-0-I001-014</v>
      </c>
      <c r="B300" s="72" t="str">
        <f t="shared" si="63"/>
        <v>I01-014</v>
      </c>
      <c r="C300" s="73" t="s">
        <v>7</v>
      </c>
      <c r="D300" s="74" t="s">
        <v>14</v>
      </c>
      <c r="E300" s="73" t="s">
        <v>31</v>
      </c>
      <c r="F300" s="75" t="s">
        <v>32</v>
      </c>
      <c r="G300" s="75" t="s">
        <v>33</v>
      </c>
      <c r="H300" s="75" t="s">
        <v>118</v>
      </c>
      <c r="I300" s="75">
        <v>0</v>
      </c>
      <c r="J300" s="76" t="s">
        <v>173</v>
      </c>
      <c r="K300" s="76" t="s">
        <v>3410</v>
      </c>
      <c r="L300" s="76">
        <v>0</v>
      </c>
      <c r="M300" s="77" t="s">
        <v>38</v>
      </c>
      <c r="N300" s="76" t="s">
        <v>3412</v>
      </c>
      <c r="O300" s="76"/>
      <c r="P300" s="76" t="s">
        <v>37</v>
      </c>
      <c r="Q300" s="77" t="s">
        <v>3535</v>
      </c>
      <c r="R300" s="76"/>
      <c r="S300" s="76" t="s">
        <v>3479</v>
      </c>
      <c r="T300" s="18" t="s">
        <v>3427</v>
      </c>
      <c r="U300" s="18" t="s">
        <v>16</v>
      </c>
      <c r="V300" s="78"/>
    </row>
    <row r="301" spans="1:22" s="111" customFormat="1" x14ac:dyDescent="0.3">
      <c r="A301" s="71" t="str">
        <f t="shared" si="62"/>
        <v>NiN-3.0-T-C-PE-LA-0-I001-015</v>
      </c>
      <c r="B301" s="72" t="str">
        <f t="shared" si="63"/>
        <v>I01-015</v>
      </c>
      <c r="C301" s="73" t="s">
        <v>7</v>
      </c>
      <c r="D301" s="74" t="s">
        <v>14</v>
      </c>
      <c r="E301" s="73" t="s">
        <v>31</v>
      </c>
      <c r="F301" s="75" t="s">
        <v>32</v>
      </c>
      <c r="G301" s="75" t="s">
        <v>33</v>
      </c>
      <c r="H301" s="75" t="s">
        <v>118</v>
      </c>
      <c r="I301" s="75">
        <v>0</v>
      </c>
      <c r="J301" s="76" t="s">
        <v>173</v>
      </c>
      <c r="K301" s="76" t="s">
        <v>3410</v>
      </c>
      <c r="L301" s="76">
        <v>0</v>
      </c>
      <c r="M301" s="77" t="s">
        <v>38</v>
      </c>
      <c r="N301" s="76" t="s">
        <v>3412</v>
      </c>
      <c r="O301" s="76"/>
      <c r="P301" s="76" t="s">
        <v>37</v>
      </c>
      <c r="Q301" s="77" t="s">
        <v>3536</v>
      </c>
      <c r="R301" s="76"/>
      <c r="S301" s="76" t="s">
        <v>3480</v>
      </c>
      <c r="T301" s="18" t="s">
        <v>3428</v>
      </c>
      <c r="U301" s="18" t="s">
        <v>16</v>
      </c>
      <c r="V301" s="78"/>
    </row>
    <row r="302" spans="1:22" s="111" customFormat="1" x14ac:dyDescent="0.3">
      <c r="A302" s="71" t="str">
        <f t="shared" si="62"/>
        <v>NiN-3.0-T-C-PE-LA-0-I001-016</v>
      </c>
      <c r="B302" s="72" t="str">
        <f t="shared" si="63"/>
        <v>I01-016</v>
      </c>
      <c r="C302" s="73" t="s">
        <v>7</v>
      </c>
      <c r="D302" s="74" t="s">
        <v>14</v>
      </c>
      <c r="E302" s="73" t="s">
        <v>31</v>
      </c>
      <c r="F302" s="75" t="s">
        <v>32</v>
      </c>
      <c r="G302" s="75" t="s">
        <v>33</v>
      </c>
      <c r="H302" s="75" t="s">
        <v>118</v>
      </c>
      <c r="I302" s="75">
        <v>0</v>
      </c>
      <c r="J302" s="76" t="s">
        <v>173</v>
      </c>
      <c r="K302" s="76" t="s">
        <v>3410</v>
      </c>
      <c r="L302" s="76">
        <v>0</v>
      </c>
      <c r="M302" s="77" t="s">
        <v>38</v>
      </c>
      <c r="N302" s="76" t="s">
        <v>3412</v>
      </c>
      <c r="O302" s="76"/>
      <c r="P302" s="76" t="s">
        <v>37</v>
      </c>
      <c r="Q302" s="108" t="s">
        <v>3537</v>
      </c>
      <c r="R302" s="76"/>
      <c r="S302" s="76" t="s">
        <v>3481</v>
      </c>
      <c r="T302" s="18" t="s">
        <v>3429</v>
      </c>
      <c r="U302" s="18" t="s">
        <v>16</v>
      </c>
      <c r="V302" s="78"/>
    </row>
    <row r="303" spans="1:22" s="111" customFormat="1" x14ac:dyDescent="0.3">
      <c r="A303" s="71" t="str">
        <f t="shared" si="62"/>
        <v>NiN-3.0-T-C-PE-LA-0-I001-017</v>
      </c>
      <c r="B303" s="72" t="str">
        <f t="shared" si="63"/>
        <v>I01-017</v>
      </c>
      <c r="C303" s="73" t="s">
        <v>7</v>
      </c>
      <c r="D303" s="74" t="s">
        <v>14</v>
      </c>
      <c r="E303" s="73" t="s">
        <v>31</v>
      </c>
      <c r="F303" s="75" t="s">
        <v>32</v>
      </c>
      <c r="G303" s="75" t="s">
        <v>33</v>
      </c>
      <c r="H303" s="75" t="s">
        <v>118</v>
      </c>
      <c r="I303" s="75">
        <v>0</v>
      </c>
      <c r="J303" s="76" t="s">
        <v>173</v>
      </c>
      <c r="K303" s="76" t="s">
        <v>3410</v>
      </c>
      <c r="L303" s="76">
        <v>0</v>
      </c>
      <c r="M303" s="77" t="s">
        <v>38</v>
      </c>
      <c r="N303" s="76" t="s">
        <v>3412</v>
      </c>
      <c r="O303" s="76"/>
      <c r="P303" s="76" t="s">
        <v>37</v>
      </c>
      <c r="Q303" s="108" t="s">
        <v>3538</v>
      </c>
      <c r="R303" s="76"/>
      <c r="S303" s="76" t="s">
        <v>3482</v>
      </c>
      <c r="T303" s="18" t="s">
        <v>3430</v>
      </c>
      <c r="U303" s="18" t="s">
        <v>16</v>
      </c>
      <c r="V303" s="78"/>
    </row>
    <row r="304" spans="1:22" s="111" customFormat="1" x14ac:dyDescent="0.3">
      <c r="A304" s="71" t="str">
        <f t="shared" si="62"/>
        <v>NiN-3.0-T-C-PE-LA-0-I001-018</v>
      </c>
      <c r="B304" s="72" t="str">
        <f t="shared" si="63"/>
        <v>I01-018</v>
      </c>
      <c r="C304" s="73" t="s">
        <v>7</v>
      </c>
      <c r="D304" s="74" t="s">
        <v>14</v>
      </c>
      <c r="E304" s="73" t="s">
        <v>31</v>
      </c>
      <c r="F304" s="75" t="s">
        <v>32</v>
      </c>
      <c r="G304" s="75" t="s">
        <v>33</v>
      </c>
      <c r="H304" s="75" t="s">
        <v>118</v>
      </c>
      <c r="I304" s="75">
        <v>0</v>
      </c>
      <c r="J304" s="76" t="s">
        <v>173</v>
      </c>
      <c r="K304" s="76" t="s">
        <v>3410</v>
      </c>
      <c r="L304" s="76">
        <v>0</v>
      </c>
      <c r="M304" s="77" t="s">
        <v>38</v>
      </c>
      <c r="N304" s="76" t="s">
        <v>3412</v>
      </c>
      <c r="O304" s="76"/>
      <c r="P304" s="76" t="s">
        <v>37</v>
      </c>
      <c r="Q304" s="108" t="s">
        <v>3539</v>
      </c>
      <c r="R304" s="76"/>
      <c r="S304" s="76" t="s">
        <v>3483</v>
      </c>
      <c r="T304" s="18" t="s">
        <v>3431</v>
      </c>
      <c r="U304" s="18" t="s">
        <v>16</v>
      </c>
      <c r="V304" s="78"/>
    </row>
    <row r="305" spans="1:22" s="111" customFormat="1" x14ac:dyDescent="0.3">
      <c r="A305" s="71" t="str">
        <f t="shared" si="62"/>
        <v>NiN-3.0-T-C-PE-LA-0-I001-019</v>
      </c>
      <c r="B305" s="72" t="str">
        <f t="shared" si="63"/>
        <v>I01-019</v>
      </c>
      <c r="C305" s="73" t="s">
        <v>7</v>
      </c>
      <c r="D305" s="74" t="s">
        <v>14</v>
      </c>
      <c r="E305" s="73" t="s">
        <v>31</v>
      </c>
      <c r="F305" s="75" t="s">
        <v>32</v>
      </c>
      <c r="G305" s="75" t="s">
        <v>33</v>
      </c>
      <c r="H305" s="75" t="s">
        <v>118</v>
      </c>
      <c r="I305" s="75">
        <v>0</v>
      </c>
      <c r="J305" s="76" t="s">
        <v>173</v>
      </c>
      <c r="K305" s="76" t="s">
        <v>3410</v>
      </c>
      <c r="L305" s="76">
        <v>0</v>
      </c>
      <c r="M305" s="77" t="s">
        <v>38</v>
      </c>
      <c r="N305" s="76" t="s">
        <v>3412</v>
      </c>
      <c r="O305" s="76"/>
      <c r="P305" s="76" t="s">
        <v>37</v>
      </c>
      <c r="Q305" s="108" t="s">
        <v>3540</v>
      </c>
      <c r="R305" s="76"/>
      <c r="S305" s="76" t="s">
        <v>3484</v>
      </c>
      <c r="T305" s="18" t="s">
        <v>3432</v>
      </c>
      <c r="U305" s="18" t="s">
        <v>16</v>
      </c>
      <c r="V305" s="78"/>
    </row>
    <row r="306" spans="1:22" s="111" customFormat="1" x14ac:dyDescent="0.3">
      <c r="A306" s="71" t="str">
        <f t="shared" si="62"/>
        <v>NiN-3.0-T-C-PE-LA-0-I001-020</v>
      </c>
      <c r="B306" s="72" t="str">
        <f t="shared" si="63"/>
        <v>I01-020</v>
      </c>
      <c r="C306" s="73" t="s">
        <v>7</v>
      </c>
      <c r="D306" s="74" t="s">
        <v>14</v>
      </c>
      <c r="E306" s="73" t="s">
        <v>31</v>
      </c>
      <c r="F306" s="75" t="s">
        <v>32</v>
      </c>
      <c r="G306" s="75" t="s">
        <v>33</v>
      </c>
      <c r="H306" s="75" t="s">
        <v>118</v>
      </c>
      <c r="I306" s="75">
        <v>0</v>
      </c>
      <c r="J306" s="76" t="s">
        <v>173</v>
      </c>
      <c r="K306" s="76" t="s">
        <v>3410</v>
      </c>
      <c r="L306" s="76">
        <v>0</v>
      </c>
      <c r="M306" s="77" t="s">
        <v>38</v>
      </c>
      <c r="N306" s="76" t="s">
        <v>3412</v>
      </c>
      <c r="O306" s="76"/>
      <c r="P306" s="76" t="s">
        <v>37</v>
      </c>
      <c r="Q306" s="108" t="s">
        <v>3541</v>
      </c>
      <c r="R306" s="76"/>
      <c r="S306" s="76" t="s">
        <v>3485</v>
      </c>
      <c r="T306" s="18" t="s">
        <v>3433</v>
      </c>
      <c r="U306" s="18" t="s">
        <v>16</v>
      </c>
      <c r="V306" s="78"/>
    </row>
    <row r="307" spans="1:22" s="111" customFormat="1" x14ac:dyDescent="0.3">
      <c r="A307" s="71" t="str">
        <f t="shared" si="62"/>
        <v>NiN-3.0-T-C-PE-LA-0-I001-021</v>
      </c>
      <c r="B307" s="72" t="str">
        <f t="shared" si="63"/>
        <v>I01-021</v>
      </c>
      <c r="C307" s="73" t="s">
        <v>7</v>
      </c>
      <c r="D307" s="74" t="s">
        <v>14</v>
      </c>
      <c r="E307" s="73" t="s">
        <v>31</v>
      </c>
      <c r="F307" s="75" t="s">
        <v>32</v>
      </c>
      <c r="G307" s="75" t="s">
        <v>33</v>
      </c>
      <c r="H307" s="75" t="s">
        <v>118</v>
      </c>
      <c r="I307" s="75">
        <v>0</v>
      </c>
      <c r="J307" s="76" t="s">
        <v>173</v>
      </c>
      <c r="K307" s="76" t="s">
        <v>3410</v>
      </c>
      <c r="L307" s="76">
        <v>0</v>
      </c>
      <c r="M307" s="77" t="s">
        <v>38</v>
      </c>
      <c r="N307" s="76" t="s">
        <v>3412</v>
      </c>
      <c r="O307" s="76"/>
      <c r="P307" s="76" t="s">
        <v>37</v>
      </c>
      <c r="Q307" s="108" t="s">
        <v>3542</v>
      </c>
      <c r="R307" s="76"/>
      <c r="S307" s="76" t="s">
        <v>3486</v>
      </c>
      <c r="T307" s="18" t="s">
        <v>3434</v>
      </c>
      <c r="U307" s="18" t="s">
        <v>16</v>
      </c>
      <c r="V307" s="78"/>
    </row>
    <row r="308" spans="1:22" s="111" customFormat="1" x14ac:dyDescent="0.3">
      <c r="A308" s="71" t="str">
        <f t="shared" si="62"/>
        <v>NiN-3.0-T-C-PE-LA-0-I001-022</v>
      </c>
      <c r="B308" s="72" t="str">
        <f t="shared" si="63"/>
        <v>I01-022</v>
      </c>
      <c r="C308" s="73" t="s">
        <v>7</v>
      </c>
      <c r="D308" s="74" t="s">
        <v>14</v>
      </c>
      <c r="E308" s="73" t="s">
        <v>31</v>
      </c>
      <c r="F308" s="75" t="s">
        <v>32</v>
      </c>
      <c r="G308" s="75" t="s">
        <v>33</v>
      </c>
      <c r="H308" s="75" t="s">
        <v>118</v>
      </c>
      <c r="I308" s="75">
        <v>0</v>
      </c>
      <c r="J308" s="76" t="s">
        <v>173</v>
      </c>
      <c r="K308" s="76" t="s">
        <v>3410</v>
      </c>
      <c r="L308" s="76">
        <v>0</v>
      </c>
      <c r="M308" s="77" t="s">
        <v>38</v>
      </c>
      <c r="N308" s="76" t="s">
        <v>3412</v>
      </c>
      <c r="O308" s="76"/>
      <c r="P308" s="76" t="s">
        <v>37</v>
      </c>
      <c r="Q308" s="108" t="s">
        <v>3543</v>
      </c>
      <c r="R308" s="76"/>
      <c r="S308" s="76" t="s">
        <v>3487</v>
      </c>
      <c r="T308" s="18" t="s">
        <v>3435</v>
      </c>
      <c r="U308" s="18" t="s">
        <v>16</v>
      </c>
      <c r="V308" s="78"/>
    </row>
    <row r="309" spans="1:22" s="111" customFormat="1" x14ac:dyDescent="0.3">
      <c r="A309" s="71" t="str">
        <f t="shared" si="62"/>
        <v>NiN-3.0-T-C-PE-LA-0-I001-023</v>
      </c>
      <c r="B309" s="72" t="str">
        <f t="shared" si="63"/>
        <v>I01-023</v>
      </c>
      <c r="C309" s="73" t="s">
        <v>7</v>
      </c>
      <c r="D309" s="74" t="s">
        <v>14</v>
      </c>
      <c r="E309" s="73" t="s">
        <v>31</v>
      </c>
      <c r="F309" s="75" t="s">
        <v>32</v>
      </c>
      <c r="G309" s="75" t="s">
        <v>33</v>
      </c>
      <c r="H309" s="75" t="s">
        <v>118</v>
      </c>
      <c r="I309" s="75">
        <v>0</v>
      </c>
      <c r="J309" s="76" t="s">
        <v>173</v>
      </c>
      <c r="K309" s="76" t="s">
        <v>3410</v>
      </c>
      <c r="L309" s="76">
        <v>0</v>
      </c>
      <c r="M309" s="77" t="s">
        <v>38</v>
      </c>
      <c r="N309" s="76" t="s">
        <v>3412</v>
      </c>
      <c r="O309" s="76"/>
      <c r="P309" s="76" t="s">
        <v>37</v>
      </c>
      <c r="Q309" s="108" t="s">
        <v>3544</v>
      </c>
      <c r="R309" s="76"/>
      <c r="S309" s="76" t="s">
        <v>3488</v>
      </c>
      <c r="T309" s="18" t="s">
        <v>3436</v>
      </c>
      <c r="U309" s="18" t="s">
        <v>16</v>
      </c>
      <c r="V309" s="78"/>
    </row>
    <row r="310" spans="1:22" s="111" customFormat="1" x14ac:dyDescent="0.3">
      <c r="A310" s="71" t="str">
        <f t="shared" si="62"/>
        <v>NiN-3.0-T-C-PE-LA-0-I001-024</v>
      </c>
      <c r="B310" s="72" t="str">
        <f t="shared" si="63"/>
        <v>I01-024</v>
      </c>
      <c r="C310" s="73" t="s">
        <v>7</v>
      </c>
      <c r="D310" s="74" t="s">
        <v>14</v>
      </c>
      <c r="E310" s="73" t="s">
        <v>31</v>
      </c>
      <c r="F310" s="75" t="s">
        <v>32</v>
      </c>
      <c r="G310" s="75" t="s">
        <v>33</v>
      </c>
      <c r="H310" s="75" t="s">
        <v>118</v>
      </c>
      <c r="I310" s="75">
        <v>0</v>
      </c>
      <c r="J310" s="76" t="s">
        <v>173</v>
      </c>
      <c r="K310" s="76" t="s">
        <v>3410</v>
      </c>
      <c r="L310" s="76">
        <v>0</v>
      </c>
      <c r="M310" s="77" t="s">
        <v>38</v>
      </c>
      <c r="N310" s="76" t="s">
        <v>3412</v>
      </c>
      <c r="O310" s="76"/>
      <c r="P310" s="76" t="s">
        <v>37</v>
      </c>
      <c r="Q310" s="108" t="s">
        <v>3545</v>
      </c>
      <c r="R310" s="76"/>
      <c r="S310" s="76" t="s">
        <v>3489</v>
      </c>
      <c r="T310" s="18" t="s">
        <v>3437</v>
      </c>
      <c r="U310" s="18" t="s">
        <v>16</v>
      </c>
      <c r="V310" s="78"/>
    </row>
    <row r="311" spans="1:22" s="111" customFormat="1" x14ac:dyDescent="0.3">
      <c r="A311" s="71" t="str">
        <f t="shared" si="62"/>
        <v>NiN-3.0-T-C-PE-LA-0-I001-025</v>
      </c>
      <c r="B311" s="72" t="str">
        <f t="shared" si="63"/>
        <v>I01-025</v>
      </c>
      <c r="C311" s="73" t="s">
        <v>7</v>
      </c>
      <c r="D311" s="74" t="s">
        <v>14</v>
      </c>
      <c r="E311" s="73" t="s">
        <v>31</v>
      </c>
      <c r="F311" s="75" t="s">
        <v>32</v>
      </c>
      <c r="G311" s="75" t="s">
        <v>33</v>
      </c>
      <c r="H311" s="75" t="s">
        <v>118</v>
      </c>
      <c r="I311" s="75">
        <v>0</v>
      </c>
      <c r="J311" s="76" t="s">
        <v>173</v>
      </c>
      <c r="K311" s="76" t="s">
        <v>3410</v>
      </c>
      <c r="L311" s="76">
        <v>0</v>
      </c>
      <c r="M311" s="77" t="s">
        <v>38</v>
      </c>
      <c r="N311" s="76" t="s">
        <v>3412</v>
      </c>
      <c r="O311" s="76"/>
      <c r="P311" s="76" t="s">
        <v>37</v>
      </c>
      <c r="Q311" s="108" t="s">
        <v>3546</v>
      </c>
      <c r="R311" s="76"/>
      <c r="S311" s="76" t="s">
        <v>3490</v>
      </c>
      <c r="T311" s="18" t="s">
        <v>3438</v>
      </c>
      <c r="U311" s="18" t="s">
        <v>16</v>
      </c>
      <c r="V311" s="78"/>
    </row>
    <row r="312" spans="1:22" s="111" customFormat="1" x14ac:dyDescent="0.3">
      <c r="A312" s="71" t="str">
        <f t="shared" si="62"/>
        <v>NiN-3.0-T-C-PE-LA-0-I001-026</v>
      </c>
      <c r="B312" s="72" t="str">
        <f t="shared" si="63"/>
        <v>I01-026</v>
      </c>
      <c r="C312" s="73" t="s">
        <v>7</v>
      </c>
      <c r="D312" s="74" t="s">
        <v>14</v>
      </c>
      <c r="E312" s="73" t="s">
        <v>31</v>
      </c>
      <c r="F312" s="75" t="s">
        <v>32</v>
      </c>
      <c r="G312" s="75" t="s">
        <v>33</v>
      </c>
      <c r="H312" s="75" t="s">
        <v>118</v>
      </c>
      <c r="I312" s="75">
        <v>0</v>
      </c>
      <c r="J312" s="76" t="s">
        <v>173</v>
      </c>
      <c r="K312" s="76" t="s">
        <v>3410</v>
      </c>
      <c r="L312" s="76">
        <v>0</v>
      </c>
      <c r="M312" s="77" t="s">
        <v>38</v>
      </c>
      <c r="N312" s="76" t="s">
        <v>3412</v>
      </c>
      <c r="O312" s="76"/>
      <c r="P312" s="76" t="s">
        <v>37</v>
      </c>
      <c r="Q312" s="108" t="s">
        <v>3547</v>
      </c>
      <c r="R312" s="76"/>
      <c r="S312" s="76" t="s">
        <v>3518</v>
      </c>
      <c r="T312" s="18" t="s">
        <v>3439</v>
      </c>
      <c r="U312" s="18" t="s">
        <v>16</v>
      </c>
      <c r="V312" s="78"/>
    </row>
    <row r="313" spans="1:22" s="111" customFormat="1" x14ac:dyDescent="0.3">
      <c r="A313" s="71" t="str">
        <f t="shared" si="62"/>
        <v>NiN-3.0-T-C-PE-LA-0-I001-027</v>
      </c>
      <c r="B313" s="72" t="str">
        <f t="shared" si="63"/>
        <v>I01-027</v>
      </c>
      <c r="C313" s="73" t="s">
        <v>7</v>
      </c>
      <c r="D313" s="74" t="s">
        <v>14</v>
      </c>
      <c r="E313" s="73" t="s">
        <v>31</v>
      </c>
      <c r="F313" s="75" t="s">
        <v>32</v>
      </c>
      <c r="G313" s="75" t="s">
        <v>33</v>
      </c>
      <c r="H313" s="75" t="s">
        <v>118</v>
      </c>
      <c r="I313" s="75">
        <v>0</v>
      </c>
      <c r="J313" s="76" t="s">
        <v>173</v>
      </c>
      <c r="K313" s="76" t="s">
        <v>3410</v>
      </c>
      <c r="L313" s="76">
        <v>0</v>
      </c>
      <c r="M313" s="77" t="s">
        <v>38</v>
      </c>
      <c r="N313" s="76" t="s">
        <v>3412</v>
      </c>
      <c r="O313" s="76"/>
      <c r="P313" s="76" t="s">
        <v>37</v>
      </c>
      <c r="Q313" s="108" t="s">
        <v>3548</v>
      </c>
      <c r="R313" s="76"/>
      <c r="S313" s="76" t="s">
        <v>3491</v>
      </c>
      <c r="T313" s="18" t="s">
        <v>3440</v>
      </c>
      <c r="U313" s="18" t="s">
        <v>16</v>
      </c>
      <c r="V313" s="78"/>
    </row>
    <row r="314" spans="1:22" s="111" customFormat="1" x14ac:dyDescent="0.3">
      <c r="A314" s="71" t="str">
        <f t="shared" si="62"/>
        <v>NiN-3.0-T-C-PE-LA-0-I001-028</v>
      </c>
      <c r="B314" s="72" t="str">
        <f t="shared" si="63"/>
        <v>I01-028</v>
      </c>
      <c r="C314" s="73" t="s">
        <v>7</v>
      </c>
      <c r="D314" s="74" t="s">
        <v>14</v>
      </c>
      <c r="E314" s="73" t="s">
        <v>31</v>
      </c>
      <c r="F314" s="75" t="s">
        <v>32</v>
      </c>
      <c r="G314" s="75" t="s">
        <v>33</v>
      </c>
      <c r="H314" s="75" t="s">
        <v>118</v>
      </c>
      <c r="I314" s="75">
        <v>0</v>
      </c>
      <c r="J314" s="76" t="s">
        <v>173</v>
      </c>
      <c r="K314" s="76" t="s">
        <v>3410</v>
      </c>
      <c r="L314" s="76">
        <v>0</v>
      </c>
      <c r="M314" s="77" t="s">
        <v>38</v>
      </c>
      <c r="N314" s="76" t="s">
        <v>3412</v>
      </c>
      <c r="O314" s="76"/>
      <c r="P314" s="76" t="s">
        <v>37</v>
      </c>
      <c r="Q314" s="108" t="s">
        <v>3549</v>
      </c>
      <c r="R314" s="76"/>
      <c r="S314" s="76" t="s">
        <v>3492</v>
      </c>
      <c r="T314" s="18" t="s">
        <v>3441</v>
      </c>
      <c r="U314" s="18" t="s">
        <v>16</v>
      </c>
      <c r="V314" s="78"/>
    </row>
    <row r="315" spans="1:22" s="111" customFormat="1" x14ac:dyDescent="0.3">
      <c r="A315" s="71" t="str">
        <f t="shared" si="62"/>
        <v>NiN-3.0-T-C-PE-LA-0-I001-029</v>
      </c>
      <c r="B315" s="72" t="str">
        <f t="shared" si="63"/>
        <v>I01-029</v>
      </c>
      <c r="C315" s="73" t="s">
        <v>7</v>
      </c>
      <c r="D315" s="74" t="s">
        <v>14</v>
      </c>
      <c r="E315" s="73" t="s">
        <v>31</v>
      </c>
      <c r="F315" s="75" t="s">
        <v>32</v>
      </c>
      <c r="G315" s="75" t="s">
        <v>33</v>
      </c>
      <c r="H315" s="75" t="s">
        <v>118</v>
      </c>
      <c r="I315" s="75">
        <v>0</v>
      </c>
      <c r="J315" s="76" t="s">
        <v>173</v>
      </c>
      <c r="K315" s="76" t="s">
        <v>3410</v>
      </c>
      <c r="L315" s="76">
        <v>0</v>
      </c>
      <c r="M315" s="77" t="s">
        <v>38</v>
      </c>
      <c r="N315" s="76" t="s">
        <v>3412</v>
      </c>
      <c r="O315" s="76"/>
      <c r="P315" s="76" t="s">
        <v>37</v>
      </c>
      <c r="Q315" s="108" t="s">
        <v>3550</v>
      </c>
      <c r="R315" s="76"/>
      <c r="S315" s="76" t="s">
        <v>3493</v>
      </c>
      <c r="T315" s="18" t="s">
        <v>3442</v>
      </c>
      <c r="U315" s="18" t="s">
        <v>16</v>
      </c>
      <c r="V315" s="78"/>
    </row>
    <row r="316" spans="1:22" s="111" customFormat="1" x14ac:dyDescent="0.3">
      <c r="A316" s="71" t="str">
        <f t="shared" si="62"/>
        <v>NiN-3.0-T-C-PE-LA-0-I001-030</v>
      </c>
      <c r="B316" s="72" t="str">
        <f t="shared" si="63"/>
        <v>I01-030</v>
      </c>
      <c r="C316" s="73" t="s">
        <v>7</v>
      </c>
      <c r="D316" s="74" t="s">
        <v>14</v>
      </c>
      <c r="E316" s="73" t="s">
        <v>31</v>
      </c>
      <c r="F316" s="75" t="s">
        <v>32</v>
      </c>
      <c r="G316" s="75" t="s">
        <v>33</v>
      </c>
      <c r="H316" s="75" t="s">
        <v>118</v>
      </c>
      <c r="I316" s="75">
        <v>0</v>
      </c>
      <c r="J316" s="76" t="s">
        <v>173</v>
      </c>
      <c r="K316" s="76" t="s">
        <v>3410</v>
      </c>
      <c r="L316" s="76">
        <v>0</v>
      </c>
      <c r="M316" s="77" t="s">
        <v>38</v>
      </c>
      <c r="N316" s="76" t="s">
        <v>3412</v>
      </c>
      <c r="O316" s="76"/>
      <c r="P316" s="76" t="s">
        <v>37</v>
      </c>
      <c r="Q316" s="108" t="s">
        <v>3551</v>
      </c>
      <c r="R316" s="76"/>
      <c r="S316" s="76" t="s">
        <v>3494</v>
      </c>
      <c r="T316" s="18" t="s">
        <v>3443</v>
      </c>
      <c r="U316" s="18" t="s">
        <v>16</v>
      </c>
      <c r="V316" s="78"/>
    </row>
    <row r="317" spans="1:22" s="111" customFormat="1" x14ac:dyDescent="0.3">
      <c r="A317" s="71" t="str">
        <f t="shared" si="62"/>
        <v>NiN-3.0-T-C-PE-LA-0-I001-031</v>
      </c>
      <c r="B317" s="72" t="str">
        <f t="shared" si="63"/>
        <v>I01-031</v>
      </c>
      <c r="C317" s="73" t="s">
        <v>7</v>
      </c>
      <c r="D317" s="74" t="s">
        <v>14</v>
      </c>
      <c r="E317" s="73" t="s">
        <v>31</v>
      </c>
      <c r="F317" s="75" t="s">
        <v>32</v>
      </c>
      <c r="G317" s="75" t="s">
        <v>33</v>
      </c>
      <c r="H317" s="75" t="s">
        <v>118</v>
      </c>
      <c r="I317" s="75">
        <v>0</v>
      </c>
      <c r="J317" s="76" t="s">
        <v>173</v>
      </c>
      <c r="K317" s="76" t="s">
        <v>3410</v>
      </c>
      <c r="L317" s="76">
        <v>0</v>
      </c>
      <c r="M317" s="77" t="s">
        <v>38</v>
      </c>
      <c r="N317" s="76" t="s">
        <v>3412</v>
      </c>
      <c r="O317" s="76"/>
      <c r="P317" s="76" t="s">
        <v>37</v>
      </c>
      <c r="Q317" s="108" t="s">
        <v>3552</v>
      </c>
      <c r="R317" s="76"/>
      <c r="S317" s="76" t="s">
        <v>3495</v>
      </c>
      <c r="T317" s="18" t="s">
        <v>3444</v>
      </c>
      <c r="U317" s="18" t="s">
        <v>16</v>
      </c>
      <c r="V317" s="78"/>
    </row>
    <row r="318" spans="1:22" s="111" customFormat="1" x14ac:dyDescent="0.3">
      <c r="A318" s="71" t="str">
        <f t="shared" si="62"/>
        <v>NiN-3.0-T-C-PE-LA-0-I001-032</v>
      </c>
      <c r="B318" s="72" t="str">
        <f t="shared" si="63"/>
        <v>I01-032</v>
      </c>
      <c r="C318" s="73" t="s">
        <v>7</v>
      </c>
      <c r="D318" s="74" t="s">
        <v>14</v>
      </c>
      <c r="E318" s="73" t="s">
        <v>31</v>
      </c>
      <c r="F318" s="75" t="s">
        <v>32</v>
      </c>
      <c r="G318" s="75" t="s">
        <v>33</v>
      </c>
      <c r="H318" s="75" t="s">
        <v>118</v>
      </c>
      <c r="I318" s="75">
        <v>0</v>
      </c>
      <c r="J318" s="76" t="s">
        <v>173</v>
      </c>
      <c r="K318" s="76" t="s">
        <v>3410</v>
      </c>
      <c r="L318" s="76">
        <v>0</v>
      </c>
      <c r="M318" s="77" t="s">
        <v>38</v>
      </c>
      <c r="N318" s="76" t="s">
        <v>3412</v>
      </c>
      <c r="O318" s="76"/>
      <c r="P318" s="76" t="s">
        <v>37</v>
      </c>
      <c r="Q318" s="108" t="s">
        <v>3553</v>
      </c>
      <c r="R318" s="76"/>
      <c r="S318" s="76" t="s">
        <v>3496</v>
      </c>
      <c r="T318" s="18" t="s">
        <v>3445</v>
      </c>
      <c r="U318" s="18" t="s">
        <v>16</v>
      </c>
      <c r="V318" s="78"/>
    </row>
    <row r="319" spans="1:22" s="111" customFormat="1" x14ac:dyDescent="0.3">
      <c r="A319" s="71" t="str">
        <f t="shared" si="62"/>
        <v>NiN-3.0-T-C-PE-LA-0-I001-033</v>
      </c>
      <c r="B319" s="72" t="str">
        <f t="shared" si="63"/>
        <v>I01-033</v>
      </c>
      <c r="C319" s="73" t="s">
        <v>7</v>
      </c>
      <c r="D319" s="74" t="s">
        <v>14</v>
      </c>
      <c r="E319" s="73" t="s">
        <v>31</v>
      </c>
      <c r="F319" s="75" t="s">
        <v>32</v>
      </c>
      <c r="G319" s="75" t="s">
        <v>33</v>
      </c>
      <c r="H319" s="75" t="s">
        <v>118</v>
      </c>
      <c r="I319" s="75">
        <v>0</v>
      </c>
      <c r="J319" s="76" t="s">
        <v>173</v>
      </c>
      <c r="K319" s="76" t="s">
        <v>3410</v>
      </c>
      <c r="L319" s="76">
        <v>0</v>
      </c>
      <c r="M319" s="77" t="s">
        <v>38</v>
      </c>
      <c r="N319" s="76" t="s">
        <v>3412</v>
      </c>
      <c r="O319" s="76"/>
      <c r="P319" s="76" t="s">
        <v>37</v>
      </c>
      <c r="Q319" s="108" t="s">
        <v>3554</v>
      </c>
      <c r="R319" s="76"/>
      <c r="S319" s="76" t="s">
        <v>3497</v>
      </c>
      <c r="T319" s="18" t="s">
        <v>3446</v>
      </c>
      <c r="U319" s="18" t="s">
        <v>16</v>
      </c>
      <c r="V319" s="78"/>
    </row>
    <row r="320" spans="1:22" s="111" customFormat="1" x14ac:dyDescent="0.3">
      <c r="A320" s="71" t="str">
        <f t="shared" si="62"/>
        <v>NiN-3.0-T-C-PE-LA-0-I001-034</v>
      </c>
      <c r="B320" s="72" t="str">
        <f t="shared" si="63"/>
        <v>I01-034</v>
      </c>
      <c r="C320" s="73" t="s">
        <v>7</v>
      </c>
      <c r="D320" s="74" t="s">
        <v>14</v>
      </c>
      <c r="E320" s="73" t="s">
        <v>31</v>
      </c>
      <c r="F320" s="75" t="s">
        <v>32</v>
      </c>
      <c r="G320" s="75" t="s">
        <v>33</v>
      </c>
      <c r="H320" s="75" t="s">
        <v>118</v>
      </c>
      <c r="I320" s="75">
        <v>0</v>
      </c>
      <c r="J320" s="76" t="s">
        <v>173</v>
      </c>
      <c r="K320" s="76" t="s">
        <v>3410</v>
      </c>
      <c r="L320" s="76">
        <v>0</v>
      </c>
      <c r="M320" s="77" t="s">
        <v>38</v>
      </c>
      <c r="N320" s="76" t="s">
        <v>3412</v>
      </c>
      <c r="O320" s="76"/>
      <c r="P320" s="76" t="s">
        <v>37</v>
      </c>
      <c r="Q320" s="108" t="s">
        <v>3555</v>
      </c>
      <c r="R320" s="76"/>
      <c r="S320" s="76" t="s">
        <v>3498</v>
      </c>
      <c r="T320" s="18" t="s">
        <v>3447</v>
      </c>
      <c r="U320" s="18" t="s">
        <v>16</v>
      </c>
      <c r="V320" s="78"/>
    </row>
    <row r="321" spans="1:22" s="111" customFormat="1" x14ac:dyDescent="0.3">
      <c r="A321" s="71" t="str">
        <f t="shared" si="62"/>
        <v>NiN-3.0-T-C-PE-LA-0-I001-035</v>
      </c>
      <c r="B321" s="72" t="str">
        <f t="shared" si="63"/>
        <v>I01-035</v>
      </c>
      <c r="C321" s="73" t="s">
        <v>7</v>
      </c>
      <c r="D321" s="74" t="s">
        <v>14</v>
      </c>
      <c r="E321" s="73" t="s">
        <v>31</v>
      </c>
      <c r="F321" s="75" t="s">
        <v>32</v>
      </c>
      <c r="G321" s="75" t="s">
        <v>33</v>
      </c>
      <c r="H321" s="75" t="s">
        <v>118</v>
      </c>
      <c r="I321" s="75">
        <v>0</v>
      </c>
      <c r="J321" s="76" t="s">
        <v>173</v>
      </c>
      <c r="K321" s="76" t="s">
        <v>3410</v>
      </c>
      <c r="L321" s="76">
        <v>0</v>
      </c>
      <c r="M321" s="77" t="s">
        <v>38</v>
      </c>
      <c r="N321" s="76" t="s">
        <v>3412</v>
      </c>
      <c r="O321" s="76"/>
      <c r="P321" s="76" t="s">
        <v>37</v>
      </c>
      <c r="Q321" s="108" t="s">
        <v>3556</v>
      </c>
      <c r="R321" s="76"/>
      <c r="S321" s="76" t="s">
        <v>3499</v>
      </c>
      <c r="T321" s="18" t="s">
        <v>3448</v>
      </c>
      <c r="U321" s="18" t="s">
        <v>16</v>
      </c>
      <c r="V321" s="78"/>
    </row>
    <row r="322" spans="1:22" s="111" customFormat="1" x14ac:dyDescent="0.3">
      <c r="A322" s="71" t="str">
        <f t="shared" si="62"/>
        <v>NiN-3.0-T-C-PE-LA-0-I001-036</v>
      </c>
      <c r="B322" s="72" t="str">
        <f t="shared" si="63"/>
        <v>I01-036</v>
      </c>
      <c r="C322" s="73" t="s">
        <v>7</v>
      </c>
      <c r="D322" s="74" t="s">
        <v>14</v>
      </c>
      <c r="E322" s="73" t="s">
        <v>31</v>
      </c>
      <c r="F322" s="75" t="s">
        <v>32</v>
      </c>
      <c r="G322" s="75" t="s">
        <v>33</v>
      </c>
      <c r="H322" s="75" t="s">
        <v>118</v>
      </c>
      <c r="I322" s="75">
        <v>0</v>
      </c>
      <c r="J322" s="76" t="s">
        <v>173</v>
      </c>
      <c r="K322" s="76" t="s">
        <v>3410</v>
      </c>
      <c r="L322" s="76">
        <v>0</v>
      </c>
      <c r="M322" s="77" t="s">
        <v>38</v>
      </c>
      <c r="N322" s="76" t="s">
        <v>3412</v>
      </c>
      <c r="O322" s="76"/>
      <c r="P322" s="76" t="s">
        <v>37</v>
      </c>
      <c r="Q322" s="108" t="s">
        <v>3557</v>
      </c>
      <c r="R322" s="76"/>
      <c r="S322" s="76" t="s">
        <v>3500</v>
      </c>
      <c r="T322" s="18" t="s">
        <v>3449</v>
      </c>
      <c r="U322" s="18" t="s">
        <v>16</v>
      </c>
      <c r="V322" s="78"/>
    </row>
    <row r="323" spans="1:22" s="111" customFormat="1" x14ac:dyDescent="0.3">
      <c r="A323" s="71" t="str">
        <f t="shared" si="62"/>
        <v>NiN-3.0-T-C-PE-LA-0-I001-037</v>
      </c>
      <c r="B323" s="72" t="str">
        <f t="shared" si="63"/>
        <v>I01-037</v>
      </c>
      <c r="C323" s="73" t="s">
        <v>7</v>
      </c>
      <c r="D323" s="74" t="s">
        <v>14</v>
      </c>
      <c r="E323" s="73" t="s">
        <v>31</v>
      </c>
      <c r="F323" s="75" t="s">
        <v>32</v>
      </c>
      <c r="G323" s="75" t="s">
        <v>33</v>
      </c>
      <c r="H323" s="75" t="s">
        <v>118</v>
      </c>
      <c r="I323" s="75">
        <v>0</v>
      </c>
      <c r="J323" s="76" t="s">
        <v>173</v>
      </c>
      <c r="K323" s="76" t="s">
        <v>3410</v>
      </c>
      <c r="L323" s="76">
        <v>0</v>
      </c>
      <c r="M323" s="77" t="s">
        <v>38</v>
      </c>
      <c r="N323" s="76" t="s">
        <v>3412</v>
      </c>
      <c r="O323" s="76"/>
      <c r="P323" s="76" t="s">
        <v>37</v>
      </c>
      <c r="Q323" s="108" t="s">
        <v>3558</v>
      </c>
      <c r="R323" s="76"/>
      <c r="S323" s="76" t="s">
        <v>3501</v>
      </c>
      <c r="T323" s="18" t="s">
        <v>3450</v>
      </c>
      <c r="U323" s="18" t="s">
        <v>16</v>
      </c>
      <c r="V323" s="78"/>
    </row>
    <row r="324" spans="1:22" s="111" customFormat="1" x14ac:dyDescent="0.3">
      <c r="A324" s="71" t="str">
        <f t="shared" si="62"/>
        <v>NiN-3.0-T-C-PE-LA-0-I001-038</v>
      </c>
      <c r="B324" s="72" t="str">
        <f t="shared" si="63"/>
        <v>I01-038</v>
      </c>
      <c r="C324" s="73" t="s">
        <v>7</v>
      </c>
      <c r="D324" s="74" t="s">
        <v>14</v>
      </c>
      <c r="E324" s="73" t="s">
        <v>31</v>
      </c>
      <c r="F324" s="75" t="s">
        <v>32</v>
      </c>
      <c r="G324" s="75" t="s">
        <v>33</v>
      </c>
      <c r="H324" s="75" t="s">
        <v>118</v>
      </c>
      <c r="I324" s="75">
        <v>0</v>
      </c>
      <c r="J324" s="76" t="s">
        <v>173</v>
      </c>
      <c r="K324" s="76" t="s">
        <v>3410</v>
      </c>
      <c r="L324" s="76">
        <v>0</v>
      </c>
      <c r="M324" s="77" t="s">
        <v>38</v>
      </c>
      <c r="N324" s="76" t="s">
        <v>3412</v>
      </c>
      <c r="O324" s="76"/>
      <c r="P324" s="76" t="s">
        <v>37</v>
      </c>
      <c r="Q324" s="108" t="s">
        <v>3559</v>
      </c>
      <c r="R324" s="76"/>
      <c r="S324" s="76" t="s">
        <v>3502</v>
      </c>
      <c r="T324" s="18" t="s">
        <v>3451</v>
      </c>
      <c r="U324" s="18" t="s">
        <v>16</v>
      </c>
      <c r="V324" s="78"/>
    </row>
    <row r="325" spans="1:22" s="111" customFormat="1" x14ac:dyDescent="0.3">
      <c r="A325" s="71" t="str">
        <f t="shared" si="62"/>
        <v>NiN-3.0-T-C-PE-LA-0-I001-039</v>
      </c>
      <c r="B325" s="72" t="str">
        <f t="shared" si="63"/>
        <v>I01-039</v>
      </c>
      <c r="C325" s="73" t="s">
        <v>7</v>
      </c>
      <c r="D325" s="74" t="s">
        <v>14</v>
      </c>
      <c r="E325" s="73" t="s">
        <v>31</v>
      </c>
      <c r="F325" s="75" t="s">
        <v>32</v>
      </c>
      <c r="G325" s="75" t="s">
        <v>33</v>
      </c>
      <c r="H325" s="75" t="s">
        <v>118</v>
      </c>
      <c r="I325" s="75">
        <v>0</v>
      </c>
      <c r="J325" s="76" t="s">
        <v>173</v>
      </c>
      <c r="K325" s="76" t="s">
        <v>3410</v>
      </c>
      <c r="L325" s="76">
        <v>0</v>
      </c>
      <c r="M325" s="77" t="s">
        <v>38</v>
      </c>
      <c r="N325" s="76" t="s">
        <v>3412</v>
      </c>
      <c r="O325" s="76"/>
      <c r="P325" s="76" t="s">
        <v>37</v>
      </c>
      <c r="Q325" s="108" t="s">
        <v>3560</v>
      </c>
      <c r="R325" s="76"/>
      <c r="S325" s="76" t="s">
        <v>3519</v>
      </c>
      <c r="T325" s="18" t="s">
        <v>3452</v>
      </c>
      <c r="U325" s="18" t="s">
        <v>16</v>
      </c>
      <c r="V325" s="78"/>
    </row>
    <row r="326" spans="1:22" s="111" customFormat="1" x14ac:dyDescent="0.3">
      <c r="A326" s="71" t="str">
        <f t="shared" si="62"/>
        <v>NiN-3.0-T-C-PE-LA-0-I001-040</v>
      </c>
      <c r="B326" s="72" t="str">
        <f t="shared" si="63"/>
        <v>I01-040</v>
      </c>
      <c r="C326" s="73" t="s">
        <v>7</v>
      </c>
      <c r="D326" s="74" t="s">
        <v>14</v>
      </c>
      <c r="E326" s="73" t="s">
        <v>31</v>
      </c>
      <c r="F326" s="75" t="s">
        <v>32</v>
      </c>
      <c r="G326" s="75" t="s">
        <v>33</v>
      </c>
      <c r="H326" s="75" t="s">
        <v>118</v>
      </c>
      <c r="I326" s="75">
        <v>0</v>
      </c>
      <c r="J326" s="76" t="s">
        <v>173</v>
      </c>
      <c r="K326" s="76" t="s">
        <v>3410</v>
      </c>
      <c r="L326" s="76">
        <v>0</v>
      </c>
      <c r="M326" s="77" t="s">
        <v>38</v>
      </c>
      <c r="N326" s="76" t="s">
        <v>3412</v>
      </c>
      <c r="O326" s="76"/>
      <c r="P326" s="76" t="s">
        <v>37</v>
      </c>
      <c r="Q326" s="108" t="s">
        <v>3561</v>
      </c>
      <c r="R326" s="76"/>
      <c r="S326" s="76" t="s">
        <v>3503</v>
      </c>
      <c r="T326" s="18" t="s">
        <v>3453</v>
      </c>
      <c r="U326" s="18" t="s">
        <v>16</v>
      </c>
      <c r="V326" s="78"/>
    </row>
    <row r="327" spans="1:22" s="111" customFormat="1" x14ac:dyDescent="0.3">
      <c r="A327" s="71" t="str">
        <f t="shared" si="62"/>
        <v>NiN-3.0-T-C-PE-LA-0-I001-041</v>
      </c>
      <c r="B327" s="72" t="str">
        <f t="shared" si="63"/>
        <v>I01-041</v>
      </c>
      <c r="C327" s="73" t="s">
        <v>7</v>
      </c>
      <c r="D327" s="74" t="s">
        <v>14</v>
      </c>
      <c r="E327" s="73" t="s">
        <v>31</v>
      </c>
      <c r="F327" s="75" t="s">
        <v>32</v>
      </c>
      <c r="G327" s="75" t="s">
        <v>33</v>
      </c>
      <c r="H327" s="75" t="s">
        <v>118</v>
      </c>
      <c r="I327" s="75">
        <v>0</v>
      </c>
      <c r="J327" s="76" t="s">
        <v>173</v>
      </c>
      <c r="K327" s="76" t="s">
        <v>3410</v>
      </c>
      <c r="L327" s="76">
        <v>0</v>
      </c>
      <c r="M327" s="77" t="s">
        <v>38</v>
      </c>
      <c r="N327" s="76" t="s">
        <v>3412</v>
      </c>
      <c r="O327" s="76"/>
      <c r="P327" s="76" t="s">
        <v>37</v>
      </c>
      <c r="Q327" s="108" t="s">
        <v>3562</v>
      </c>
      <c r="R327" s="76"/>
      <c r="S327" s="76" t="s">
        <v>3504</v>
      </c>
      <c r="T327" s="18" t="s">
        <v>3454</v>
      </c>
      <c r="U327" s="18" t="s">
        <v>16</v>
      </c>
      <c r="V327" s="78"/>
    </row>
    <row r="328" spans="1:22" s="111" customFormat="1" x14ac:dyDescent="0.3">
      <c r="A328" s="71" t="str">
        <f t="shared" si="62"/>
        <v>NiN-3.0-T-C-PE-LA-0-I001-042</v>
      </c>
      <c r="B328" s="72" t="str">
        <f t="shared" si="63"/>
        <v>I01-042</v>
      </c>
      <c r="C328" s="73" t="s">
        <v>7</v>
      </c>
      <c r="D328" s="74" t="s">
        <v>14</v>
      </c>
      <c r="E328" s="73" t="s">
        <v>31</v>
      </c>
      <c r="F328" s="75" t="s">
        <v>32</v>
      </c>
      <c r="G328" s="75" t="s">
        <v>33</v>
      </c>
      <c r="H328" s="75" t="s">
        <v>118</v>
      </c>
      <c r="I328" s="75">
        <v>0</v>
      </c>
      <c r="J328" s="76" t="s">
        <v>173</v>
      </c>
      <c r="K328" s="76" t="s">
        <v>3410</v>
      </c>
      <c r="L328" s="76">
        <v>0</v>
      </c>
      <c r="M328" s="77" t="s">
        <v>38</v>
      </c>
      <c r="N328" s="76" t="s">
        <v>3412</v>
      </c>
      <c r="O328" s="76"/>
      <c r="P328" s="76" t="s">
        <v>37</v>
      </c>
      <c r="Q328" s="108" t="s">
        <v>3563</v>
      </c>
      <c r="R328" s="76"/>
      <c r="S328" s="76" t="s">
        <v>3505</v>
      </c>
      <c r="T328" s="18" t="s">
        <v>3455</v>
      </c>
      <c r="U328" s="18" t="s">
        <v>16</v>
      </c>
      <c r="V328" s="78"/>
    </row>
    <row r="329" spans="1:22" s="111" customFormat="1" x14ac:dyDescent="0.3">
      <c r="A329" s="71" t="str">
        <f t="shared" si="62"/>
        <v>NiN-3.0-T-C-PE-LA-0-I001-043</v>
      </c>
      <c r="B329" s="72" t="str">
        <f t="shared" si="63"/>
        <v>I01-043</v>
      </c>
      <c r="C329" s="73" t="s">
        <v>7</v>
      </c>
      <c r="D329" s="74" t="s">
        <v>14</v>
      </c>
      <c r="E329" s="73" t="s">
        <v>31</v>
      </c>
      <c r="F329" s="75" t="s">
        <v>32</v>
      </c>
      <c r="G329" s="75" t="s">
        <v>33</v>
      </c>
      <c r="H329" s="75" t="s">
        <v>118</v>
      </c>
      <c r="I329" s="75">
        <v>0</v>
      </c>
      <c r="J329" s="76" t="s">
        <v>173</v>
      </c>
      <c r="K329" s="76" t="s">
        <v>3410</v>
      </c>
      <c r="L329" s="76">
        <v>0</v>
      </c>
      <c r="M329" s="77" t="s">
        <v>38</v>
      </c>
      <c r="N329" s="76" t="s">
        <v>3412</v>
      </c>
      <c r="O329" s="76"/>
      <c r="P329" s="76" t="s">
        <v>37</v>
      </c>
      <c r="Q329" s="108" t="s">
        <v>3564</v>
      </c>
      <c r="R329" s="76"/>
      <c r="S329" s="76" t="s">
        <v>3506</v>
      </c>
      <c r="T329" s="18" t="s">
        <v>3456</v>
      </c>
      <c r="U329" s="18" t="s">
        <v>16</v>
      </c>
      <c r="V329" s="78"/>
    </row>
    <row r="330" spans="1:22" s="111" customFormat="1" x14ac:dyDescent="0.3">
      <c r="A330" s="71" t="str">
        <f t="shared" si="62"/>
        <v>NiN-3.0-T-C-PE-LA-0-I001-044</v>
      </c>
      <c r="B330" s="72" t="str">
        <f t="shared" si="63"/>
        <v>I01-044</v>
      </c>
      <c r="C330" s="73" t="s">
        <v>7</v>
      </c>
      <c r="D330" s="74" t="s">
        <v>14</v>
      </c>
      <c r="E330" s="73" t="s">
        <v>31</v>
      </c>
      <c r="F330" s="75" t="s">
        <v>32</v>
      </c>
      <c r="G330" s="75" t="s">
        <v>33</v>
      </c>
      <c r="H330" s="75" t="s">
        <v>118</v>
      </c>
      <c r="I330" s="75">
        <v>0</v>
      </c>
      <c r="J330" s="76" t="s">
        <v>173</v>
      </c>
      <c r="K330" s="76" t="s">
        <v>3410</v>
      </c>
      <c r="L330" s="76">
        <v>0</v>
      </c>
      <c r="M330" s="77" t="s">
        <v>38</v>
      </c>
      <c r="N330" s="76" t="s">
        <v>3412</v>
      </c>
      <c r="O330" s="76"/>
      <c r="P330" s="76" t="s">
        <v>37</v>
      </c>
      <c r="Q330" s="108" t="s">
        <v>3565</v>
      </c>
      <c r="R330" s="76"/>
      <c r="S330" s="76" t="s">
        <v>3507</v>
      </c>
      <c r="T330" s="18" t="s">
        <v>3457</v>
      </c>
      <c r="U330" s="18" t="s">
        <v>16</v>
      </c>
      <c r="V330" s="78"/>
    </row>
    <row r="331" spans="1:22" s="111" customFormat="1" x14ac:dyDescent="0.3">
      <c r="A331" s="71" t="str">
        <f t="shared" si="62"/>
        <v>NiN-3.0-T-C-PE-LA-0-I001-045</v>
      </c>
      <c r="B331" s="72" t="str">
        <f t="shared" si="63"/>
        <v>I01-045</v>
      </c>
      <c r="C331" s="73" t="s">
        <v>7</v>
      </c>
      <c r="D331" s="74" t="s">
        <v>14</v>
      </c>
      <c r="E331" s="73" t="s">
        <v>31</v>
      </c>
      <c r="F331" s="75" t="s">
        <v>32</v>
      </c>
      <c r="G331" s="75" t="s">
        <v>33</v>
      </c>
      <c r="H331" s="75" t="s">
        <v>118</v>
      </c>
      <c r="I331" s="75">
        <v>0</v>
      </c>
      <c r="J331" s="76" t="s">
        <v>173</v>
      </c>
      <c r="K331" s="76" t="s">
        <v>3410</v>
      </c>
      <c r="L331" s="76">
        <v>0</v>
      </c>
      <c r="M331" s="77" t="s">
        <v>38</v>
      </c>
      <c r="N331" s="76" t="s">
        <v>3412</v>
      </c>
      <c r="O331" s="76"/>
      <c r="P331" s="76" t="s">
        <v>37</v>
      </c>
      <c r="Q331" s="108" t="s">
        <v>3566</v>
      </c>
      <c r="R331" s="76"/>
      <c r="S331" s="76" t="s">
        <v>3508</v>
      </c>
      <c r="T331" s="18" t="s">
        <v>3458</v>
      </c>
      <c r="U331" s="18" t="s">
        <v>16</v>
      </c>
      <c r="V331" s="78"/>
    </row>
    <row r="332" spans="1:22" s="111" customFormat="1" x14ac:dyDescent="0.3">
      <c r="A332" s="71" t="str">
        <f t="shared" si="62"/>
        <v>NiN-3.0-T-C-PE-LA-0-I001-046</v>
      </c>
      <c r="B332" s="72" t="str">
        <f t="shared" si="63"/>
        <v>I01-046</v>
      </c>
      <c r="C332" s="73" t="s">
        <v>7</v>
      </c>
      <c r="D332" s="74" t="s">
        <v>14</v>
      </c>
      <c r="E332" s="73" t="s">
        <v>31</v>
      </c>
      <c r="F332" s="75" t="s">
        <v>32</v>
      </c>
      <c r="G332" s="75" t="s">
        <v>33</v>
      </c>
      <c r="H332" s="75" t="s">
        <v>118</v>
      </c>
      <c r="I332" s="75">
        <v>0</v>
      </c>
      <c r="J332" s="76" t="s">
        <v>173</v>
      </c>
      <c r="K332" s="76" t="s">
        <v>3410</v>
      </c>
      <c r="L332" s="76">
        <v>0</v>
      </c>
      <c r="M332" s="77" t="s">
        <v>38</v>
      </c>
      <c r="N332" s="76" t="s">
        <v>3412</v>
      </c>
      <c r="O332" s="76"/>
      <c r="P332" s="76" t="s">
        <v>37</v>
      </c>
      <c r="Q332" s="108" t="s">
        <v>3567</v>
      </c>
      <c r="R332" s="76"/>
      <c r="S332" s="76" t="s">
        <v>3509</v>
      </c>
      <c r="T332" s="18" t="s">
        <v>3459</v>
      </c>
      <c r="U332" s="18" t="s">
        <v>16</v>
      </c>
      <c r="V332" s="78"/>
    </row>
    <row r="333" spans="1:22" s="111" customFormat="1" x14ac:dyDescent="0.3">
      <c r="A333" s="71" t="str">
        <f t="shared" si="62"/>
        <v>NiN-3.0-T-C-PE-LA-0-I001-047</v>
      </c>
      <c r="B333" s="72" t="str">
        <f t="shared" si="63"/>
        <v>I01-047</v>
      </c>
      <c r="C333" s="73" t="s">
        <v>7</v>
      </c>
      <c r="D333" s="74" t="s">
        <v>14</v>
      </c>
      <c r="E333" s="73" t="s">
        <v>31</v>
      </c>
      <c r="F333" s="75" t="s">
        <v>32</v>
      </c>
      <c r="G333" s="75" t="s">
        <v>33</v>
      </c>
      <c r="H333" s="75" t="s">
        <v>118</v>
      </c>
      <c r="I333" s="75">
        <v>0</v>
      </c>
      <c r="J333" s="76" t="s">
        <v>173</v>
      </c>
      <c r="K333" s="76" t="s">
        <v>3410</v>
      </c>
      <c r="L333" s="76">
        <v>0</v>
      </c>
      <c r="M333" s="77" t="s">
        <v>38</v>
      </c>
      <c r="N333" s="76" t="s">
        <v>3412</v>
      </c>
      <c r="O333" s="76"/>
      <c r="P333" s="76" t="s">
        <v>37</v>
      </c>
      <c r="Q333" s="108" t="s">
        <v>3568</v>
      </c>
      <c r="R333" s="76"/>
      <c r="S333" s="76" t="s">
        <v>3520</v>
      </c>
      <c r="T333" s="18" t="s">
        <v>3460</v>
      </c>
      <c r="U333" s="18" t="s">
        <v>16</v>
      </c>
      <c r="V333" s="78"/>
    </row>
    <row r="334" spans="1:22" s="111" customFormat="1" x14ac:dyDescent="0.3">
      <c r="A334" s="71" t="str">
        <f t="shared" si="62"/>
        <v>NiN-3.0-T-C-PE-LA-0-I001-048</v>
      </c>
      <c r="B334" s="72" t="str">
        <f t="shared" si="63"/>
        <v>I01-048</v>
      </c>
      <c r="C334" s="73" t="s">
        <v>7</v>
      </c>
      <c r="D334" s="74" t="s">
        <v>14</v>
      </c>
      <c r="E334" s="73" t="s">
        <v>31</v>
      </c>
      <c r="F334" s="75" t="s">
        <v>32</v>
      </c>
      <c r="G334" s="75" t="s">
        <v>33</v>
      </c>
      <c r="H334" s="75" t="s">
        <v>118</v>
      </c>
      <c r="I334" s="75">
        <v>0</v>
      </c>
      <c r="J334" s="76" t="s">
        <v>173</v>
      </c>
      <c r="K334" s="76" t="s">
        <v>3410</v>
      </c>
      <c r="L334" s="76">
        <v>0</v>
      </c>
      <c r="M334" s="77" t="s">
        <v>38</v>
      </c>
      <c r="N334" s="76" t="s">
        <v>3412</v>
      </c>
      <c r="O334" s="76"/>
      <c r="P334" s="76" t="s">
        <v>37</v>
      </c>
      <c r="Q334" s="108" t="s">
        <v>3569</v>
      </c>
      <c r="R334" s="76"/>
      <c r="S334" s="76" t="s">
        <v>3510</v>
      </c>
      <c r="T334" s="18" t="s">
        <v>3461</v>
      </c>
      <c r="U334" s="18" t="s">
        <v>16</v>
      </c>
      <c r="V334" s="78"/>
    </row>
    <row r="335" spans="1:22" s="111" customFormat="1" x14ac:dyDescent="0.3">
      <c r="A335" s="71" t="str">
        <f t="shared" si="62"/>
        <v>NiN-3.0-T-C-PE-LA-0-I001-049</v>
      </c>
      <c r="B335" s="72" t="str">
        <f t="shared" si="63"/>
        <v>I01-049</v>
      </c>
      <c r="C335" s="73" t="s">
        <v>7</v>
      </c>
      <c r="D335" s="74" t="s">
        <v>14</v>
      </c>
      <c r="E335" s="73" t="s">
        <v>31</v>
      </c>
      <c r="F335" s="75" t="s">
        <v>32</v>
      </c>
      <c r="G335" s="75" t="s">
        <v>33</v>
      </c>
      <c r="H335" s="75" t="s">
        <v>118</v>
      </c>
      <c r="I335" s="75">
        <v>0</v>
      </c>
      <c r="J335" s="76" t="s">
        <v>173</v>
      </c>
      <c r="K335" s="76" t="s">
        <v>3410</v>
      </c>
      <c r="L335" s="76">
        <v>0</v>
      </c>
      <c r="M335" s="77" t="s">
        <v>38</v>
      </c>
      <c r="N335" s="76" t="s">
        <v>3412</v>
      </c>
      <c r="O335" s="76"/>
      <c r="P335" s="76" t="s">
        <v>37</v>
      </c>
      <c r="Q335" s="108" t="s">
        <v>3570</v>
      </c>
      <c r="R335" s="76"/>
      <c r="S335" s="76" t="s">
        <v>3511</v>
      </c>
      <c r="T335" s="18" t="s">
        <v>3462</v>
      </c>
      <c r="U335" s="18" t="s">
        <v>16</v>
      </c>
      <c r="V335" s="78"/>
    </row>
    <row r="336" spans="1:22" s="111" customFormat="1" x14ac:dyDescent="0.3">
      <c r="A336" s="71" t="str">
        <f t="shared" si="62"/>
        <v>NiN-3.0-T-C-PE-LA-0-I001-050</v>
      </c>
      <c r="B336" s="72" t="str">
        <f t="shared" si="63"/>
        <v>I01-050</v>
      </c>
      <c r="C336" s="73" t="s">
        <v>7</v>
      </c>
      <c r="D336" s="74" t="s">
        <v>14</v>
      </c>
      <c r="E336" s="73" t="s">
        <v>31</v>
      </c>
      <c r="F336" s="75" t="s">
        <v>32</v>
      </c>
      <c r="G336" s="75" t="s">
        <v>33</v>
      </c>
      <c r="H336" s="75" t="s">
        <v>118</v>
      </c>
      <c r="I336" s="75">
        <v>0</v>
      </c>
      <c r="J336" s="76" t="s">
        <v>173</v>
      </c>
      <c r="K336" s="76" t="s">
        <v>3410</v>
      </c>
      <c r="L336" s="76">
        <v>0</v>
      </c>
      <c r="M336" s="77" t="s">
        <v>38</v>
      </c>
      <c r="N336" s="76" t="s">
        <v>3412</v>
      </c>
      <c r="O336" s="76"/>
      <c r="P336" s="76" t="s">
        <v>37</v>
      </c>
      <c r="Q336" s="108" t="s">
        <v>3571</v>
      </c>
      <c r="R336" s="76"/>
      <c r="S336" s="76" t="s">
        <v>3512</v>
      </c>
      <c r="T336" s="18" t="s">
        <v>3463</v>
      </c>
      <c r="U336" s="18" t="s">
        <v>16</v>
      </c>
      <c r="V336" s="78"/>
    </row>
    <row r="337" spans="1:22" s="111" customFormat="1" x14ac:dyDescent="0.3">
      <c r="A337" s="71" t="str">
        <f t="shared" si="62"/>
        <v>NiN-3.0-T-C-PE-LA-0-I001-051</v>
      </c>
      <c r="B337" s="72" t="str">
        <f t="shared" si="63"/>
        <v>I01-051</v>
      </c>
      <c r="C337" s="73" t="s">
        <v>7</v>
      </c>
      <c r="D337" s="74" t="s">
        <v>14</v>
      </c>
      <c r="E337" s="73" t="s">
        <v>31</v>
      </c>
      <c r="F337" s="75" t="s">
        <v>32</v>
      </c>
      <c r="G337" s="75" t="s">
        <v>33</v>
      </c>
      <c r="H337" s="75" t="s">
        <v>118</v>
      </c>
      <c r="I337" s="75">
        <v>0</v>
      </c>
      <c r="J337" s="76" t="s">
        <v>173</v>
      </c>
      <c r="K337" s="76" t="s">
        <v>3410</v>
      </c>
      <c r="L337" s="76">
        <v>0</v>
      </c>
      <c r="M337" s="77" t="s">
        <v>38</v>
      </c>
      <c r="N337" s="76" t="s">
        <v>3412</v>
      </c>
      <c r="O337" s="76"/>
      <c r="P337" s="76" t="s">
        <v>37</v>
      </c>
      <c r="Q337" s="108" t="s">
        <v>3572</v>
      </c>
      <c r="R337" s="76"/>
      <c r="S337" s="76" t="s">
        <v>3513</v>
      </c>
      <c r="T337" s="18" t="s">
        <v>3464</v>
      </c>
      <c r="U337" s="18" t="s">
        <v>16</v>
      </c>
      <c r="V337" s="78"/>
    </row>
    <row r="338" spans="1:22" s="111" customFormat="1" x14ac:dyDescent="0.3">
      <c r="A338" s="71" t="str">
        <f t="shared" si="62"/>
        <v>NiN-3.0-T-C-PE-LA-0-I001-052</v>
      </c>
      <c r="B338" s="72" t="str">
        <f t="shared" si="63"/>
        <v>I01-052</v>
      </c>
      <c r="C338" s="73" t="s">
        <v>7</v>
      </c>
      <c r="D338" s="74" t="s">
        <v>14</v>
      </c>
      <c r="E338" s="73" t="s">
        <v>31</v>
      </c>
      <c r="F338" s="75" t="s">
        <v>32</v>
      </c>
      <c r="G338" s="75" t="s">
        <v>33</v>
      </c>
      <c r="H338" s="75" t="s">
        <v>118</v>
      </c>
      <c r="I338" s="75">
        <v>0</v>
      </c>
      <c r="J338" s="76" t="s">
        <v>173</v>
      </c>
      <c r="K338" s="76" t="s">
        <v>3410</v>
      </c>
      <c r="L338" s="76">
        <v>0</v>
      </c>
      <c r="M338" s="77" t="s">
        <v>38</v>
      </c>
      <c r="N338" s="76" t="s">
        <v>3412</v>
      </c>
      <c r="O338" s="76"/>
      <c r="P338" s="76" t="s">
        <v>37</v>
      </c>
      <c r="Q338" s="108" t="s">
        <v>3573</v>
      </c>
      <c r="R338" s="76"/>
      <c r="S338" s="76" t="s">
        <v>3514</v>
      </c>
      <c r="T338" s="18" t="s">
        <v>3465</v>
      </c>
      <c r="U338" s="18" t="s">
        <v>16</v>
      </c>
      <c r="V338" s="78"/>
    </row>
    <row r="339" spans="1:22" s="111" customFormat="1" x14ac:dyDescent="0.3">
      <c r="A339" s="71" t="str">
        <f t="shared" si="62"/>
        <v>NiN-3.0-T-C-PE-LA-0-I001-053</v>
      </c>
      <c r="B339" s="72" t="str">
        <f t="shared" si="63"/>
        <v>I01-053</v>
      </c>
      <c r="C339" s="73" t="s">
        <v>7</v>
      </c>
      <c r="D339" s="74" t="s">
        <v>14</v>
      </c>
      <c r="E339" s="73" t="s">
        <v>31</v>
      </c>
      <c r="F339" s="75" t="s">
        <v>32</v>
      </c>
      <c r="G339" s="75" t="s">
        <v>33</v>
      </c>
      <c r="H339" s="75" t="s">
        <v>118</v>
      </c>
      <c r="I339" s="75">
        <v>0</v>
      </c>
      <c r="J339" s="76" t="s">
        <v>173</v>
      </c>
      <c r="K339" s="76" t="s">
        <v>3410</v>
      </c>
      <c r="L339" s="76">
        <v>0</v>
      </c>
      <c r="M339" s="77" t="s">
        <v>38</v>
      </c>
      <c r="N339" s="76" t="s">
        <v>3412</v>
      </c>
      <c r="O339" s="76"/>
      <c r="P339" s="76" t="s">
        <v>37</v>
      </c>
      <c r="Q339" s="108" t="s">
        <v>3574</v>
      </c>
      <c r="R339" s="76"/>
      <c r="S339" s="76" t="s">
        <v>3515</v>
      </c>
      <c r="T339" s="18" t="s">
        <v>3466</v>
      </c>
      <c r="U339" s="18" t="s">
        <v>16</v>
      </c>
      <c r="V339" s="78"/>
    </row>
    <row r="340" spans="1:22" s="111" customFormat="1" x14ac:dyDescent="0.3">
      <c r="A340" s="71" t="str">
        <f t="shared" si="62"/>
        <v>NiN-3.0-T-C-PE-LA-0-I001-054</v>
      </c>
      <c r="B340" s="72" t="str">
        <f t="shared" si="63"/>
        <v>I01-054</v>
      </c>
      <c r="C340" s="73" t="s">
        <v>7</v>
      </c>
      <c r="D340" s="74" t="s">
        <v>14</v>
      </c>
      <c r="E340" s="73" t="s">
        <v>31</v>
      </c>
      <c r="F340" s="75" t="s">
        <v>32</v>
      </c>
      <c r="G340" s="75" t="s">
        <v>33</v>
      </c>
      <c r="H340" s="75" t="s">
        <v>118</v>
      </c>
      <c r="I340" s="75">
        <v>0</v>
      </c>
      <c r="J340" s="76" t="s">
        <v>173</v>
      </c>
      <c r="K340" s="76" t="s">
        <v>3410</v>
      </c>
      <c r="L340" s="76">
        <v>0</v>
      </c>
      <c r="M340" s="77" t="s">
        <v>38</v>
      </c>
      <c r="N340" s="76" t="s">
        <v>3412</v>
      </c>
      <c r="O340" s="76"/>
      <c r="P340" s="76" t="s">
        <v>37</v>
      </c>
      <c r="Q340" s="108" t="s">
        <v>3575</v>
      </c>
      <c r="R340" s="76"/>
      <c r="S340" s="76" t="s">
        <v>3521</v>
      </c>
      <c r="T340" s="18" t="s">
        <v>3467</v>
      </c>
      <c r="U340" s="18" t="s">
        <v>16</v>
      </c>
      <c r="V340" s="78"/>
    </row>
    <row r="341" spans="1:22" x14ac:dyDescent="0.3">
      <c r="A341" s="26" t="str">
        <f t="shared" si="62"/>
        <v>NiN-3.0-T-C-PE-LA-0-I002-0</v>
      </c>
      <c r="B341" s="27" t="str">
        <f>_xlfn.CONCAT(H341,"-",J341,M341)</f>
        <v>LA-I02</v>
      </c>
      <c r="C341" s="30" t="s">
        <v>7</v>
      </c>
      <c r="D341" s="31" t="s">
        <v>14</v>
      </c>
      <c r="E341" s="30" t="s">
        <v>31</v>
      </c>
      <c r="F341" s="35" t="s">
        <v>32</v>
      </c>
      <c r="G341" s="35" t="s">
        <v>33</v>
      </c>
      <c r="H341" s="35" t="s">
        <v>118</v>
      </c>
      <c r="I341" s="35">
        <v>0</v>
      </c>
      <c r="J341" s="37" t="s">
        <v>173</v>
      </c>
      <c r="K341" s="37" t="s">
        <v>3410</v>
      </c>
      <c r="L341" s="37">
        <v>0</v>
      </c>
      <c r="M341" s="38" t="s">
        <v>132</v>
      </c>
      <c r="N341" s="37" t="s">
        <v>3576</v>
      </c>
      <c r="O341" s="39" t="s">
        <v>81</v>
      </c>
      <c r="P341" s="37">
        <v>0</v>
      </c>
      <c r="Q341" s="38">
        <v>0</v>
      </c>
      <c r="R341" s="37" t="s">
        <v>81</v>
      </c>
      <c r="S341" s="37"/>
      <c r="T341" s="42" t="s">
        <v>3726</v>
      </c>
      <c r="U341" s="42" t="s">
        <v>16</v>
      </c>
      <c r="V341" s="21"/>
    </row>
    <row r="342" spans="1:22" s="111" customFormat="1" x14ac:dyDescent="0.3">
      <c r="A342" s="71" t="str">
        <f t="shared" si="62"/>
        <v>NiN-3.0-T-C-PE-LA-0-I002-001</v>
      </c>
      <c r="B342" s="72" t="str">
        <f>_xlfn.CONCAT(J342,M342,"-",Q342)</f>
        <v>I02-001</v>
      </c>
      <c r="C342" s="73" t="s">
        <v>7</v>
      </c>
      <c r="D342" s="74" t="s">
        <v>14</v>
      </c>
      <c r="E342" s="73" t="s">
        <v>31</v>
      </c>
      <c r="F342" s="75" t="s">
        <v>32</v>
      </c>
      <c r="G342" s="75" t="s">
        <v>33</v>
      </c>
      <c r="H342" s="75" t="s">
        <v>118</v>
      </c>
      <c r="I342" s="75">
        <v>0</v>
      </c>
      <c r="J342" s="76" t="s">
        <v>173</v>
      </c>
      <c r="K342" s="76" t="s">
        <v>3410</v>
      </c>
      <c r="L342" s="76">
        <v>0</v>
      </c>
      <c r="M342" s="77" t="s">
        <v>132</v>
      </c>
      <c r="N342" s="76" t="s">
        <v>3576</v>
      </c>
      <c r="O342" s="76"/>
      <c r="P342" s="76" t="s">
        <v>37</v>
      </c>
      <c r="Q342" s="77" t="s">
        <v>3522</v>
      </c>
      <c r="R342" s="76"/>
      <c r="S342" s="76" t="s">
        <v>3793</v>
      </c>
      <c r="T342" s="18" t="s">
        <v>3622</v>
      </c>
      <c r="U342" s="18" t="s">
        <v>16</v>
      </c>
      <c r="V342" s="78"/>
    </row>
    <row r="343" spans="1:22" s="111" customFormat="1" x14ac:dyDescent="0.3">
      <c r="A343" s="71" t="str">
        <f t="shared" ref="A343:A406" si="64">_xlfn.CONCAT(C343,"-",D343,"-",E343,"-",F343,"-",G343,"-",H343,"-",I343,"-",J343,L343,M343,"-",Q343)</f>
        <v>NiN-3.0-T-C-PE-LA-0-I002-002</v>
      </c>
      <c r="B343" s="72" t="str">
        <f t="shared" ref="B343:B406" si="65">_xlfn.CONCAT(J343,M343,"-",Q343)</f>
        <v>I02-002</v>
      </c>
      <c r="C343" s="73" t="s">
        <v>7</v>
      </c>
      <c r="D343" s="74" t="s">
        <v>14</v>
      </c>
      <c r="E343" s="73" t="s">
        <v>31</v>
      </c>
      <c r="F343" s="75" t="s">
        <v>32</v>
      </c>
      <c r="G343" s="75" t="s">
        <v>33</v>
      </c>
      <c r="H343" s="75" t="s">
        <v>118</v>
      </c>
      <c r="I343" s="75">
        <v>0</v>
      </c>
      <c r="J343" s="76" t="s">
        <v>173</v>
      </c>
      <c r="K343" s="76" t="s">
        <v>3410</v>
      </c>
      <c r="L343" s="76">
        <v>0</v>
      </c>
      <c r="M343" s="77" t="s">
        <v>132</v>
      </c>
      <c r="N343" s="76" t="s">
        <v>3576</v>
      </c>
      <c r="O343" s="76"/>
      <c r="P343" s="76" t="s">
        <v>37</v>
      </c>
      <c r="Q343" s="77" t="s">
        <v>3523</v>
      </c>
      <c r="R343" s="76"/>
      <c r="S343" s="76" t="s">
        <v>3727</v>
      </c>
      <c r="T343" s="18" t="s">
        <v>3623</v>
      </c>
      <c r="U343" s="18" t="s">
        <v>16</v>
      </c>
      <c r="V343" s="78"/>
    </row>
    <row r="344" spans="1:22" s="111" customFormat="1" x14ac:dyDescent="0.3">
      <c r="A344" s="71" t="str">
        <f t="shared" si="64"/>
        <v>NiN-3.0-T-C-PE-LA-0-I002-003</v>
      </c>
      <c r="B344" s="72" t="str">
        <f t="shared" si="65"/>
        <v>I02-003</v>
      </c>
      <c r="C344" s="73" t="s">
        <v>7</v>
      </c>
      <c r="D344" s="74" t="s">
        <v>14</v>
      </c>
      <c r="E344" s="73" t="s">
        <v>31</v>
      </c>
      <c r="F344" s="75" t="s">
        <v>32</v>
      </c>
      <c r="G344" s="75" t="s">
        <v>33</v>
      </c>
      <c r="H344" s="75" t="s">
        <v>118</v>
      </c>
      <c r="I344" s="75">
        <v>0</v>
      </c>
      <c r="J344" s="76" t="s">
        <v>173</v>
      </c>
      <c r="K344" s="76" t="s">
        <v>3410</v>
      </c>
      <c r="L344" s="76">
        <v>0</v>
      </c>
      <c r="M344" s="77" t="s">
        <v>132</v>
      </c>
      <c r="N344" s="76" t="s">
        <v>3576</v>
      </c>
      <c r="O344" s="76"/>
      <c r="P344" s="76" t="s">
        <v>37</v>
      </c>
      <c r="Q344" s="77" t="s">
        <v>3524</v>
      </c>
      <c r="R344" s="76"/>
      <c r="S344" s="76" t="s">
        <v>3728</v>
      </c>
      <c r="T344" s="18" t="s">
        <v>3624</v>
      </c>
      <c r="U344" s="18" t="s">
        <v>16</v>
      </c>
      <c r="V344" s="78"/>
    </row>
    <row r="345" spans="1:22" s="111" customFormat="1" x14ac:dyDescent="0.3">
      <c r="A345" s="71" t="str">
        <f t="shared" si="64"/>
        <v>NiN-3.0-T-C-PE-LA-0-I002-004</v>
      </c>
      <c r="B345" s="72" t="str">
        <f t="shared" si="65"/>
        <v>I02-004</v>
      </c>
      <c r="C345" s="73" t="s">
        <v>7</v>
      </c>
      <c r="D345" s="74" t="s">
        <v>14</v>
      </c>
      <c r="E345" s="73" t="s">
        <v>31</v>
      </c>
      <c r="F345" s="75" t="s">
        <v>32</v>
      </c>
      <c r="G345" s="75" t="s">
        <v>33</v>
      </c>
      <c r="H345" s="75" t="s">
        <v>118</v>
      </c>
      <c r="I345" s="75">
        <v>0</v>
      </c>
      <c r="J345" s="76" t="s">
        <v>173</v>
      </c>
      <c r="K345" s="76" t="s">
        <v>3410</v>
      </c>
      <c r="L345" s="76">
        <v>0</v>
      </c>
      <c r="M345" s="77" t="s">
        <v>132</v>
      </c>
      <c r="N345" s="76" t="s">
        <v>3576</v>
      </c>
      <c r="O345" s="76"/>
      <c r="P345" s="76" t="s">
        <v>37</v>
      </c>
      <c r="Q345" s="77" t="s">
        <v>3525</v>
      </c>
      <c r="R345" s="76"/>
      <c r="S345" s="76" t="s">
        <v>3729</v>
      </c>
      <c r="T345" s="18" t="s">
        <v>3625</v>
      </c>
      <c r="U345" s="18" t="s">
        <v>16</v>
      </c>
      <c r="V345" s="78"/>
    </row>
    <row r="346" spans="1:22" s="111" customFormat="1" x14ac:dyDescent="0.3">
      <c r="A346" s="71" t="str">
        <f t="shared" si="64"/>
        <v>NiN-3.0-T-C-PE-LA-0-I002-005</v>
      </c>
      <c r="B346" s="72" t="str">
        <f t="shared" si="65"/>
        <v>I02-005</v>
      </c>
      <c r="C346" s="73" t="s">
        <v>7</v>
      </c>
      <c r="D346" s="74" t="s">
        <v>14</v>
      </c>
      <c r="E346" s="73" t="s">
        <v>31</v>
      </c>
      <c r="F346" s="75" t="s">
        <v>32</v>
      </c>
      <c r="G346" s="75" t="s">
        <v>33</v>
      </c>
      <c r="H346" s="75" t="s">
        <v>118</v>
      </c>
      <c r="I346" s="75">
        <v>0</v>
      </c>
      <c r="J346" s="76" t="s">
        <v>173</v>
      </c>
      <c r="K346" s="76" t="s">
        <v>3410</v>
      </c>
      <c r="L346" s="76">
        <v>0</v>
      </c>
      <c r="M346" s="77" t="s">
        <v>132</v>
      </c>
      <c r="N346" s="76" t="s">
        <v>3576</v>
      </c>
      <c r="O346" s="76"/>
      <c r="P346" s="76" t="s">
        <v>37</v>
      </c>
      <c r="Q346" s="77" t="s">
        <v>3526</v>
      </c>
      <c r="R346" s="76"/>
      <c r="S346" s="76" t="s">
        <v>3730</v>
      </c>
      <c r="T346" s="18" t="s">
        <v>3626</v>
      </c>
      <c r="U346" s="18" t="s">
        <v>16</v>
      </c>
      <c r="V346" s="78"/>
    </row>
    <row r="347" spans="1:22" s="111" customFormat="1" x14ac:dyDescent="0.3">
      <c r="A347" s="71" t="str">
        <f t="shared" si="64"/>
        <v>NiN-3.0-T-C-PE-LA-0-I002-006</v>
      </c>
      <c r="B347" s="72" t="str">
        <f t="shared" si="65"/>
        <v>I02-006</v>
      </c>
      <c r="C347" s="73" t="s">
        <v>7</v>
      </c>
      <c r="D347" s="74" t="s">
        <v>14</v>
      </c>
      <c r="E347" s="73" t="s">
        <v>31</v>
      </c>
      <c r="F347" s="75" t="s">
        <v>32</v>
      </c>
      <c r="G347" s="75" t="s">
        <v>33</v>
      </c>
      <c r="H347" s="75" t="s">
        <v>118</v>
      </c>
      <c r="I347" s="75">
        <v>0</v>
      </c>
      <c r="J347" s="76" t="s">
        <v>173</v>
      </c>
      <c r="K347" s="76" t="s">
        <v>3410</v>
      </c>
      <c r="L347" s="76">
        <v>0</v>
      </c>
      <c r="M347" s="77" t="s">
        <v>132</v>
      </c>
      <c r="N347" s="76" t="s">
        <v>3576</v>
      </c>
      <c r="O347" s="76"/>
      <c r="P347" s="76" t="s">
        <v>37</v>
      </c>
      <c r="Q347" s="77" t="s">
        <v>3527</v>
      </c>
      <c r="R347" s="76"/>
      <c r="S347" s="76" t="s">
        <v>3731</v>
      </c>
      <c r="T347" s="18" t="s">
        <v>3627</v>
      </c>
      <c r="U347" s="18" t="s">
        <v>16</v>
      </c>
      <c r="V347" s="78"/>
    </row>
    <row r="348" spans="1:22" s="111" customFormat="1" x14ac:dyDescent="0.3">
      <c r="A348" s="71" t="str">
        <f t="shared" si="64"/>
        <v>NiN-3.0-T-C-PE-LA-0-I002-007</v>
      </c>
      <c r="B348" s="72" t="str">
        <f t="shared" si="65"/>
        <v>I02-007</v>
      </c>
      <c r="C348" s="73" t="s">
        <v>7</v>
      </c>
      <c r="D348" s="74" t="s">
        <v>14</v>
      </c>
      <c r="E348" s="73" t="s">
        <v>31</v>
      </c>
      <c r="F348" s="75" t="s">
        <v>32</v>
      </c>
      <c r="G348" s="75" t="s">
        <v>33</v>
      </c>
      <c r="H348" s="75" t="s">
        <v>118</v>
      </c>
      <c r="I348" s="75">
        <v>0</v>
      </c>
      <c r="J348" s="76" t="s">
        <v>173</v>
      </c>
      <c r="K348" s="76" t="s">
        <v>3410</v>
      </c>
      <c r="L348" s="76">
        <v>0</v>
      </c>
      <c r="M348" s="77" t="s">
        <v>132</v>
      </c>
      <c r="N348" s="76" t="s">
        <v>3576</v>
      </c>
      <c r="O348" s="76"/>
      <c r="P348" s="76" t="s">
        <v>37</v>
      </c>
      <c r="Q348" s="77" t="s">
        <v>3528</v>
      </c>
      <c r="R348" s="76"/>
      <c r="S348" s="76" t="s">
        <v>3732</v>
      </c>
      <c r="T348" s="18" t="s">
        <v>3628</v>
      </c>
      <c r="U348" s="18" t="s">
        <v>16</v>
      </c>
      <c r="V348" s="78"/>
    </row>
    <row r="349" spans="1:22" s="111" customFormat="1" x14ac:dyDescent="0.3">
      <c r="A349" s="71" t="str">
        <f t="shared" si="64"/>
        <v>NiN-3.0-T-C-PE-LA-0-I002-008</v>
      </c>
      <c r="B349" s="72" t="str">
        <f t="shared" si="65"/>
        <v>I02-008</v>
      </c>
      <c r="C349" s="73" t="s">
        <v>7</v>
      </c>
      <c r="D349" s="74" t="s">
        <v>14</v>
      </c>
      <c r="E349" s="73" t="s">
        <v>31</v>
      </c>
      <c r="F349" s="75" t="s">
        <v>32</v>
      </c>
      <c r="G349" s="75" t="s">
        <v>33</v>
      </c>
      <c r="H349" s="75" t="s">
        <v>118</v>
      </c>
      <c r="I349" s="75">
        <v>0</v>
      </c>
      <c r="J349" s="76" t="s">
        <v>173</v>
      </c>
      <c r="K349" s="76" t="s">
        <v>3410</v>
      </c>
      <c r="L349" s="76">
        <v>0</v>
      </c>
      <c r="M349" s="77" t="s">
        <v>132</v>
      </c>
      <c r="N349" s="76" t="s">
        <v>3576</v>
      </c>
      <c r="O349" s="76"/>
      <c r="P349" s="76" t="s">
        <v>37</v>
      </c>
      <c r="Q349" s="77" t="s">
        <v>3529</v>
      </c>
      <c r="R349" s="76"/>
      <c r="S349" s="76" t="s">
        <v>3733</v>
      </c>
      <c r="T349" s="18" t="s">
        <v>3629</v>
      </c>
      <c r="U349" s="18" t="s">
        <v>16</v>
      </c>
      <c r="V349" s="78"/>
    </row>
    <row r="350" spans="1:22" s="111" customFormat="1" x14ac:dyDescent="0.3">
      <c r="A350" s="71" t="str">
        <f t="shared" si="64"/>
        <v>NiN-3.0-T-C-PE-LA-0-I002-009</v>
      </c>
      <c r="B350" s="72" t="str">
        <f t="shared" si="65"/>
        <v>I02-009</v>
      </c>
      <c r="C350" s="73" t="s">
        <v>7</v>
      </c>
      <c r="D350" s="74" t="s">
        <v>14</v>
      </c>
      <c r="E350" s="73" t="s">
        <v>31</v>
      </c>
      <c r="F350" s="75" t="s">
        <v>32</v>
      </c>
      <c r="G350" s="75" t="s">
        <v>33</v>
      </c>
      <c r="H350" s="75" t="s">
        <v>118</v>
      </c>
      <c r="I350" s="75">
        <v>0</v>
      </c>
      <c r="J350" s="76" t="s">
        <v>173</v>
      </c>
      <c r="K350" s="76" t="s">
        <v>3410</v>
      </c>
      <c r="L350" s="76">
        <v>0</v>
      </c>
      <c r="M350" s="77" t="s">
        <v>132</v>
      </c>
      <c r="N350" s="76" t="s">
        <v>3576</v>
      </c>
      <c r="O350" s="76"/>
      <c r="P350" s="76" t="s">
        <v>37</v>
      </c>
      <c r="Q350" s="77" t="s">
        <v>3530</v>
      </c>
      <c r="R350" s="76"/>
      <c r="S350" s="76" t="s">
        <v>3734</v>
      </c>
      <c r="T350" s="18" t="s">
        <v>3630</v>
      </c>
      <c r="U350" s="18" t="s">
        <v>16</v>
      </c>
      <c r="V350" s="78"/>
    </row>
    <row r="351" spans="1:22" s="111" customFormat="1" x14ac:dyDescent="0.3">
      <c r="A351" s="71" t="str">
        <f t="shared" si="64"/>
        <v>NiN-3.0-T-C-PE-LA-0-I002-010</v>
      </c>
      <c r="B351" s="72" t="str">
        <f t="shared" si="65"/>
        <v>I02-010</v>
      </c>
      <c r="C351" s="73" t="s">
        <v>7</v>
      </c>
      <c r="D351" s="74" t="s">
        <v>14</v>
      </c>
      <c r="E351" s="73" t="s">
        <v>31</v>
      </c>
      <c r="F351" s="75" t="s">
        <v>32</v>
      </c>
      <c r="G351" s="75" t="s">
        <v>33</v>
      </c>
      <c r="H351" s="75" t="s">
        <v>118</v>
      </c>
      <c r="I351" s="75">
        <v>0</v>
      </c>
      <c r="J351" s="76" t="s">
        <v>173</v>
      </c>
      <c r="K351" s="76" t="s">
        <v>3410</v>
      </c>
      <c r="L351" s="76">
        <v>0</v>
      </c>
      <c r="M351" s="77" t="s">
        <v>132</v>
      </c>
      <c r="N351" s="76" t="s">
        <v>3576</v>
      </c>
      <c r="O351" s="76"/>
      <c r="P351" s="76" t="s">
        <v>37</v>
      </c>
      <c r="Q351" s="77" t="s">
        <v>3531</v>
      </c>
      <c r="R351" s="76"/>
      <c r="S351" s="76" t="s">
        <v>3735</v>
      </c>
      <c r="T351" s="18" t="s">
        <v>3631</v>
      </c>
      <c r="U351" s="18" t="s">
        <v>16</v>
      </c>
      <c r="V351" s="78"/>
    </row>
    <row r="352" spans="1:22" s="111" customFormat="1" x14ac:dyDescent="0.3">
      <c r="A352" s="71" t="str">
        <f t="shared" si="64"/>
        <v>NiN-3.0-T-C-PE-LA-0-I002-011</v>
      </c>
      <c r="B352" s="72" t="str">
        <f t="shared" si="65"/>
        <v>I02-011</v>
      </c>
      <c r="C352" s="73" t="s">
        <v>7</v>
      </c>
      <c r="D352" s="74" t="s">
        <v>14</v>
      </c>
      <c r="E352" s="73" t="s">
        <v>31</v>
      </c>
      <c r="F352" s="75" t="s">
        <v>32</v>
      </c>
      <c r="G352" s="75" t="s">
        <v>33</v>
      </c>
      <c r="H352" s="75" t="s">
        <v>118</v>
      </c>
      <c r="I352" s="75">
        <v>0</v>
      </c>
      <c r="J352" s="76" t="s">
        <v>173</v>
      </c>
      <c r="K352" s="76" t="s">
        <v>3410</v>
      </c>
      <c r="L352" s="76">
        <v>0</v>
      </c>
      <c r="M352" s="77" t="s">
        <v>132</v>
      </c>
      <c r="N352" s="76" t="s">
        <v>3576</v>
      </c>
      <c r="O352" s="76"/>
      <c r="P352" s="76" t="s">
        <v>37</v>
      </c>
      <c r="Q352" s="77" t="s">
        <v>3532</v>
      </c>
      <c r="R352" s="76"/>
      <c r="S352" s="76" t="s">
        <v>3824</v>
      </c>
      <c r="T352" s="18" t="s">
        <v>3632</v>
      </c>
      <c r="U352" s="18" t="s">
        <v>16</v>
      </c>
      <c r="V352" s="78"/>
    </row>
    <row r="353" spans="1:22" s="111" customFormat="1" x14ac:dyDescent="0.3">
      <c r="A353" s="71" t="str">
        <f t="shared" si="64"/>
        <v>NiN-3.0-T-C-PE-LA-0-I002-012</v>
      </c>
      <c r="B353" s="72" t="str">
        <f t="shared" si="65"/>
        <v>I02-012</v>
      </c>
      <c r="C353" s="73" t="s">
        <v>7</v>
      </c>
      <c r="D353" s="74" t="s">
        <v>14</v>
      </c>
      <c r="E353" s="73" t="s">
        <v>31</v>
      </c>
      <c r="F353" s="75" t="s">
        <v>32</v>
      </c>
      <c r="G353" s="75" t="s">
        <v>33</v>
      </c>
      <c r="H353" s="75" t="s">
        <v>118</v>
      </c>
      <c r="I353" s="75">
        <v>0</v>
      </c>
      <c r="J353" s="76" t="s">
        <v>173</v>
      </c>
      <c r="K353" s="76" t="s">
        <v>3410</v>
      </c>
      <c r="L353" s="76">
        <v>0</v>
      </c>
      <c r="M353" s="77" t="s">
        <v>132</v>
      </c>
      <c r="N353" s="76" t="s">
        <v>3576</v>
      </c>
      <c r="O353" s="76"/>
      <c r="P353" s="76" t="s">
        <v>37</v>
      </c>
      <c r="Q353" s="77" t="s">
        <v>3533</v>
      </c>
      <c r="R353" s="76"/>
      <c r="S353" s="76" t="s">
        <v>3736</v>
      </c>
      <c r="T353" s="18" t="s">
        <v>3633</v>
      </c>
      <c r="U353" s="18" t="s">
        <v>16</v>
      </c>
      <c r="V353" s="78"/>
    </row>
    <row r="354" spans="1:22" s="111" customFormat="1" x14ac:dyDescent="0.3">
      <c r="A354" s="71" t="str">
        <f t="shared" si="64"/>
        <v>NiN-3.0-T-C-PE-LA-0-I002-013</v>
      </c>
      <c r="B354" s="72" t="str">
        <f t="shared" si="65"/>
        <v>I02-013</v>
      </c>
      <c r="C354" s="73" t="s">
        <v>7</v>
      </c>
      <c r="D354" s="74" t="s">
        <v>14</v>
      </c>
      <c r="E354" s="73" t="s">
        <v>31</v>
      </c>
      <c r="F354" s="75" t="s">
        <v>32</v>
      </c>
      <c r="G354" s="75" t="s">
        <v>33</v>
      </c>
      <c r="H354" s="75" t="s">
        <v>118</v>
      </c>
      <c r="I354" s="75">
        <v>0</v>
      </c>
      <c r="J354" s="76" t="s">
        <v>173</v>
      </c>
      <c r="K354" s="76" t="s">
        <v>3410</v>
      </c>
      <c r="L354" s="76">
        <v>0</v>
      </c>
      <c r="M354" s="77" t="s">
        <v>132</v>
      </c>
      <c r="N354" s="76" t="s">
        <v>3576</v>
      </c>
      <c r="O354" s="76"/>
      <c r="P354" s="76" t="s">
        <v>37</v>
      </c>
      <c r="Q354" s="77" t="s">
        <v>3534</v>
      </c>
      <c r="R354" s="76"/>
      <c r="S354" s="76" t="s">
        <v>3737</v>
      </c>
      <c r="T354" s="18" t="s">
        <v>3634</v>
      </c>
      <c r="U354" s="18" t="s">
        <v>16</v>
      </c>
      <c r="V354" s="78"/>
    </row>
    <row r="355" spans="1:22" s="111" customFormat="1" x14ac:dyDescent="0.3">
      <c r="A355" s="71" t="str">
        <f t="shared" si="64"/>
        <v>NiN-3.0-T-C-PE-LA-0-I002-014</v>
      </c>
      <c r="B355" s="72" t="str">
        <f t="shared" si="65"/>
        <v>I02-014</v>
      </c>
      <c r="C355" s="73" t="s">
        <v>7</v>
      </c>
      <c r="D355" s="74" t="s">
        <v>14</v>
      </c>
      <c r="E355" s="73" t="s">
        <v>31</v>
      </c>
      <c r="F355" s="75" t="s">
        <v>32</v>
      </c>
      <c r="G355" s="75" t="s">
        <v>33</v>
      </c>
      <c r="H355" s="75" t="s">
        <v>118</v>
      </c>
      <c r="I355" s="75">
        <v>0</v>
      </c>
      <c r="J355" s="76" t="s">
        <v>173</v>
      </c>
      <c r="K355" s="76" t="s">
        <v>3410</v>
      </c>
      <c r="L355" s="76">
        <v>0</v>
      </c>
      <c r="M355" s="77" t="s">
        <v>132</v>
      </c>
      <c r="N355" s="76" t="s">
        <v>3576</v>
      </c>
      <c r="O355" s="76"/>
      <c r="P355" s="76" t="s">
        <v>37</v>
      </c>
      <c r="Q355" s="77" t="s">
        <v>3535</v>
      </c>
      <c r="R355" s="76"/>
      <c r="S355" s="76" t="s">
        <v>3738</v>
      </c>
      <c r="T355" s="18" t="s">
        <v>3635</v>
      </c>
      <c r="U355" s="18" t="s">
        <v>16</v>
      </c>
      <c r="V355" s="78"/>
    </row>
    <row r="356" spans="1:22" s="111" customFormat="1" x14ac:dyDescent="0.3">
      <c r="A356" s="71" t="str">
        <f t="shared" si="64"/>
        <v>NiN-3.0-T-C-PE-LA-0-I002-015</v>
      </c>
      <c r="B356" s="72" t="str">
        <f t="shared" si="65"/>
        <v>I02-015</v>
      </c>
      <c r="C356" s="73" t="s">
        <v>7</v>
      </c>
      <c r="D356" s="74" t="s">
        <v>14</v>
      </c>
      <c r="E356" s="73" t="s">
        <v>31</v>
      </c>
      <c r="F356" s="75" t="s">
        <v>32</v>
      </c>
      <c r="G356" s="75" t="s">
        <v>33</v>
      </c>
      <c r="H356" s="75" t="s">
        <v>118</v>
      </c>
      <c r="I356" s="75">
        <v>0</v>
      </c>
      <c r="J356" s="76" t="s">
        <v>173</v>
      </c>
      <c r="K356" s="76" t="s">
        <v>3410</v>
      </c>
      <c r="L356" s="76">
        <v>0</v>
      </c>
      <c r="M356" s="77" t="s">
        <v>132</v>
      </c>
      <c r="N356" s="76" t="s">
        <v>3576</v>
      </c>
      <c r="O356" s="76"/>
      <c r="P356" s="76" t="s">
        <v>37</v>
      </c>
      <c r="Q356" s="77" t="s">
        <v>3536</v>
      </c>
      <c r="R356" s="76"/>
      <c r="S356" s="76" t="s">
        <v>3739</v>
      </c>
      <c r="T356" s="18" t="s">
        <v>3636</v>
      </c>
      <c r="U356" s="18" t="s">
        <v>16</v>
      </c>
      <c r="V356" s="78"/>
    </row>
    <row r="357" spans="1:22" s="111" customFormat="1" x14ac:dyDescent="0.3">
      <c r="A357" s="71" t="str">
        <f t="shared" si="64"/>
        <v>NiN-3.0-T-C-PE-LA-0-I002-016</v>
      </c>
      <c r="B357" s="72" t="str">
        <f t="shared" si="65"/>
        <v>I02-016</v>
      </c>
      <c r="C357" s="73" t="s">
        <v>7</v>
      </c>
      <c r="D357" s="74" t="s">
        <v>14</v>
      </c>
      <c r="E357" s="73" t="s">
        <v>31</v>
      </c>
      <c r="F357" s="75" t="s">
        <v>32</v>
      </c>
      <c r="G357" s="75" t="s">
        <v>33</v>
      </c>
      <c r="H357" s="75" t="s">
        <v>118</v>
      </c>
      <c r="I357" s="75">
        <v>0</v>
      </c>
      <c r="J357" s="76" t="s">
        <v>173</v>
      </c>
      <c r="K357" s="76" t="s">
        <v>3410</v>
      </c>
      <c r="L357" s="76">
        <v>0</v>
      </c>
      <c r="M357" s="77" t="s">
        <v>132</v>
      </c>
      <c r="N357" s="76" t="s">
        <v>3576</v>
      </c>
      <c r="O357" s="76"/>
      <c r="P357" s="76" t="s">
        <v>37</v>
      </c>
      <c r="Q357" s="108" t="s">
        <v>3537</v>
      </c>
      <c r="R357" s="76"/>
      <c r="S357" s="76" t="s">
        <v>3740</v>
      </c>
      <c r="T357" s="18" t="s">
        <v>3637</v>
      </c>
      <c r="U357" s="18" t="s">
        <v>16</v>
      </c>
      <c r="V357" s="78"/>
    </row>
    <row r="358" spans="1:22" s="111" customFormat="1" x14ac:dyDescent="0.3">
      <c r="A358" s="71" t="str">
        <f t="shared" si="64"/>
        <v>NiN-3.0-T-C-PE-LA-0-I002-017</v>
      </c>
      <c r="B358" s="72" t="str">
        <f t="shared" si="65"/>
        <v>I02-017</v>
      </c>
      <c r="C358" s="73" t="s">
        <v>7</v>
      </c>
      <c r="D358" s="74" t="s">
        <v>14</v>
      </c>
      <c r="E358" s="73" t="s">
        <v>31</v>
      </c>
      <c r="F358" s="75" t="s">
        <v>32</v>
      </c>
      <c r="G358" s="75" t="s">
        <v>33</v>
      </c>
      <c r="H358" s="75" t="s">
        <v>118</v>
      </c>
      <c r="I358" s="75">
        <v>0</v>
      </c>
      <c r="J358" s="76" t="s">
        <v>173</v>
      </c>
      <c r="K358" s="76" t="s">
        <v>3410</v>
      </c>
      <c r="L358" s="76">
        <v>0</v>
      </c>
      <c r="M358" s="77" t="s">
        <v>132</v>
      </c>
      <c r="N358" s="76" t="s">
        <v>3576</v>
      </c>
      <c r="O358" s="76"/>
      <c r="P358" s="76" t="s">
        <v>37</v>
      </c>
      <c r="Q358" s="108" t="s">
        <v>3538</v>
      </c>
      <c r="R358" s="76"/>
      <c r="S358" s="76" t="s">
        <v>3741</v>
      </c>
      <c r="T358" s="18" t="s">
        <v>3638</v>
      </c>
      <c r="U358" s="18" t="s">
        <v>16</v>
      </c>
      <c r="V358" s="78"/>
    </row>
    <row r="359" spans="1:22" s="111" customFormat="1" x14ac:dyDescent="0.3">
      <c r="A359" s="71" t="str">
        <f t="shared" si="64"/>
        <v>NiN-3.0-T-C-PE-LA-0-I002-018</v>
      </c>
      <c r="B359" s="72" t="str">
        <f t="shared" si="65"/>
        <v>I02-018</v>
      </c>
      <c r="C359" s="73" t="s">
        <v>7</v>
      </c>
      <c r="D359" s="74" t="s">
        <v>14</v>
      </c>
      <c r="E359" s="73" t="s">
        <v>31</v>
      </c>
      <c r="F359" s="75" t="s">
        <v>32</v>
      </c>
      <c r="G359" s="75" t="s">
        <v>33</v>
      </c>
      <c r="H359" s="75" t="s">
        <v>118</v>
      </c>
      <c r="I359" s="75">
        <v>0</v>
      </c>
      <c r="J359" s="76" t="s">
        <v>173</v>
      </c>
      <c r="K359" s="76" t="s">
        <v>3410</v>
      </c>
      <c r="L359" s="76">
        <v>0</v>
      </c>
      <c r="M359" s="77" t="s">
        <v>132</v>
      </c>
      <c r="N359" s="76" t="s">
        <v>3576</v>
      </c>
      <c r="O359" s="76"/>
      <c r="P359" s="76" t="s">
        <v>37</v>
      </c>
      <c r="Q359" s="108" t="s">
        <v>3539</v>
      </c>
      <c r="R359" s="76"/>
      <c r="S359" s="76" t="s">
        <v>3742</v>
      </c>
      <c r="T359" s="18" t="s">
        <v>3639</v>
      </c>
      <c r="U359" s="18" t="s">
        <v>16</v>
      </c>
      <c r="V359" s="78"/>
    </row>
    <row r="360" spans="1:22" s="111" customFormat="1" x14ac:dyDescent="0.3">
      <c r="A360" s="71" t="str">
        <f t="shared" si="64"/>
        <v>NiN-3.0-T-C-PE-LA-0-I002-019</v>
      </c>
      <c r="B360" s="72" t="str">
        <f t="shared" si="65"/>
        <v>I02-019</v>
      </c>
      <c r="C360" s="73" t="s">
        <v>7</v>
      </c>
      <c r="D360" s="74" t="s">
        <v>14</v>
      </c>
      <c r="E360" s="73" t="s">
        <v>31</v>
      </c>
      <c r="F360" s="75" t="s">
        <v>32</v>
      </c>
      <c r="G360" s="75" t="s">
        <v>33</v>
      </c>
      <c r="H360" s="75" t="s">
        <v>118</v>
      </c>
      <c r="I360" s="75">
        <v>0</v>
      </c>
      <c r="J360" s="76" t="s">
        <v>173</v>
      </c>
      <c r="K360" s="76" t="s">
        <v>3410</v>
      </c>
      <c r="L360" s="76">
        <v>0</v>
      </c>
      <c r="M360" s="77" t="s">
        <v>132</v>
      </c>
      <c r="N360" s="76" t="s">
        <v>3576</v>
      </c>
      <c r="O360" s="76"/>
      <c r="P360" s="76" t="s">
        <v>37</v>
      </c>
      <c r="Q360" s="108" t="s">
        <v>3540</v>
      </c>
      <c r="R360" s="76"/>
      <c r="S360" s="76" t="s">
        <v>3743</v>
      </c>
      <c r="T360" s="18" t="s">
        <v>3640</v>
      </c>
      <c r="U360" s="18" t="s">
        <v>16</v>
      </c>
      <c r="V360" s="78"/>
    </row>
    <row r="361" spans="1:22" s="111" customFormat="1" x14ac:dyDescent="0.3">
      <c r="A361" s="71" t="str">
        <f t="shared" si="64"/>
        <v>NiN-3.0-T-C-PE-LA-0-I002-020</v>
      </c>
      <c r="B361" s="72" t="str">
        <f t="shared" si="65"/>
        <v>I02-020</v>
      </c>
      <c r="C361" s="73" t="s">
        <v>7</v>
      </c>
      <c r="D361" s="74" t="s">
        <v>14</v>
      </c>
      <c r="E361" s="73" t="s">
        <v>31</v>
      </c>
      <c r="F361" s="75" t="s">
        <v>32</v>
      </c>
      <c r="G361" s="75" t="s">
        <v>33</v>
      </c>
      <c r="H361" s="75" t="s">
        <v>118</v>
      </c>
      <c r="I361" s="75">
        <v>0</v>
      </c>
      <c r="J361" s="76" t="s">
        <v>173</v>
      </c>
      <c r="K361" s="76" t="s">
        <v>3410</v>
      </c>
      <c r="L361" s="76">
        <v>0</v>
      </c>
      <c r="M361" s="77" t="s">
        <v>132</v>
      </c>
      <c r="N361" s="76" t="s">
        <v>3576</v>
      </c>
      <c r="O361" s="76"/>
      <c r="P361" s="76" t="s">
        <v>37</v>
      </c>
      <c r="Q361" s="108" t="s">
        <v>3541</v>
      </c>
      <c r="R361" s="76"/>
      <c r="S361" s="76" t="s">
        <v>3744</v>
      </c>
      <c r="T361" s="18" t="s">
        <v>3641</v>
      </c>
      <c r="U361" s="18" t="s">
        <v>16</v>
      </c>
      <c r="V361" s="78"/>
    </row>
    <row r="362" spans="1:22" s="111" customFormat="1" x14ac:dyDescent="0.3">
      <c r="A362" s="71" t="str">
        <f t="shared" si="64"/>
        <v>NiN-3.0-T-C-PE-LA-0-I002-021</v>
      </c>
      <c r="B362" s="72" t="str">
        <f t="shared" si="65"/>
        <v>I02-021</v>
      </c>
      <c r="C362" s="73" t="s">
        <v>7</v>
      </c>
      <c r="D362" s="74" t="s">
        <v>14</v>
      </c>
      <c r="E362" s="73" t="s">
        <v>31</v>
      </c>
      <c r="F362" s="75" t="s">
        <v>32</v>
      </c>
      <c r="G362" s="75" t="s">
        <v>33</v>
      </c>
      <c r="H362" s="75" t="s">
        <v>118</v>
      </c>
      <c r="I362" s="75">
        <v>0</v>
      </c>
      <c r="J362" s="76" t="s">
        <v>173</v>
      </c>
      <c r="K362" s="76" t="s">
        <v>3410</v>
      </c>
      <c r="L362" s="76">
        <v>0</v>
      </c>
      <c r="M362" s="77" t="s">
        <v>132</v>
      </c>
      <c r="N362" s="76" t="s">
        <v>3576</v>
      </c>
      <c r="O362" s="76"/>
      <c r="P362" s="76" t="s">
        <v>37</v>
      </c>
      <c r="Q362" s="108" t="s">
        <v>3542</v>
      </c>
      <c r="R362" s="76"/>
      <c r="S362" s="76" t="s">
        <v>3794</v>
      </c>
      <c r="T362" s="18" t="s">
        <v>3642</v>
      </c>
      <c r="U362" s="18" t="s">
        <v>16</v>
      </c>
      <c r="V362" s="78"/>
    </row>
    <row r="363" spans="1:22" s="111" customFormat="1" x14ac:dyDescent="0.3">
      <c r="A363" s="71" t="str">
        <f t="shared" si="64"/>
        <v>NiN-3.0-T-C-PE-LA-0-I002-022</v>
      </c>
      <c r="B363" s="72" t="str">
        <f t="shared" si="65"/>
        <v>I02-022</v>
      </c>
      <c r="C363" s="73" t="s">
        <v>7</v>
      </c>
      <c r="D363" s="74" t="s">
        <v>14</v>
      </c>
      <c r="E363" s="73" t="s">
        <v>31</v>
      </c>
      <c r="F363" s="75" t="s">
        <v>32</v>
      </c>
      <c r="G363" s="75" t="s">
        <v>33</v>
      </c>
      <c r="H363" s="75" t="s">
        <v>118</v>
      </c>
      <c r="I363" s="75">
        <v>0</v>
      </c>
      <c r="J363" s="76" t="s">
        <v>173</v>
      </c>
      <c r="K363" s="76" t="s">
        <v>3410</v>
      </c>
      <c r="L363" s="76">
        <v>0</v>
      </c>
      <c r="M363" s="77" t="s">
        <v>132</v>
      </c>
      <c r="N363" s="76" t="s">
        <v>3576</v>
      </c>
      <c r="O363" s="76"/>
      <c r="P363" s="76" t="s">
        <v>37</v>
      </c>
      <c r="Q363" s="108" t="s">
        <v>3543</v>
      </c>
      <c r="R363" s="76"/>
      <c r="S363" s="76" t="s">
        <v>3795</v>
      </c>
      <c r="T363" s="18" t="s">
        <v>3643</v>
      </c>
      <c r="U363" s="18" t="s">
        <v>16</v>
      </c>
      <c r="V363" s="78"/>
    </row>
    <row r="364" spans="1:22" s="111" customFormat="1" x14ac:dyDescent="0.3">
      <c r="A364" s="71" t="str">
        <f t="shared" si="64"/>
        <v>NiN-3.0-T-C-PE-LA-0-I002-023</v>
      </c>
      <c r="B364" s="72" t="str">
        <f t="shared" si="65"/>
        <v>I02-023</v>
      </c>
      <c r="C364" s="73" t="s">
        <v>7</v>
      </c>
      <c r="D364" s="74" t="s">
        <v>14</v>
      </c>
      <c r="E364" s="73" t="s">
        <v>31</v>
      </c>
      <c r="F364" s="75" t="s">
        <v>32</v>
      </c>
      <c r="G364" s="75" t="s">
        <v>33</v>
      </c>
      <c r="H364" s="75" t="s">
        <v>118</v>
      </c>
      <c r="I364" s="75">
        <v>0</v>
      </c>
      <c r="J364" s="76" t="s">
        <v>173</v>
      </c>
      <c r="K364" s="76" t="s">
        <v>3410</v>
      </c>
      <c r="L364" s="76">
        <v>0</v>
      </c>
      <c r="M364" s="77" t="s">
        <v>132</v>
      </c>
      <c r="N364" s="76" t="s">
        <v>3576</v>
      </c>
      <c r="O364" s="76"/>
      <c r="P364" s="76" t="s">
        <v>37</v>
      </c>
      <c r="Q364" s="108" t="s">
        <v>3544</v>
      </c>
      <c r="R364" s="76"/>
      <c r="S364" s="76" t="s">
        <v>3796</v>
      </c>
      <c r="T364" s="18" t="s">
        <v>3644</v>
      </c>
      <c r="U364" s="18" t="s">
        <v>16</v>
      </c>
      <c r="V364" s="78"/>
    </row>
    <row r="365" spans="1:22" s="111" customFormat="1" x14ac:dyDescent="0.3">
      <c r="A365" s="71" t="str">
        <f t="shared" si="64"/>
        <v>NiN-3.0-T-C-PE-LA-0-I002-024</v>
      </c>
      <c r="B365" s="72" t="str">
        <f t="shared" si="65"/>
        <v>I02-024</v>
      </c>
      <c r="C365" s="73" t="s">
        <v>7</v>
      </c>
      <c r="D365" s="74" t="s">
        <v>14</v>
      </c>
      <c r="E365" s="73" t="s">
        <v>31</v>
      </c>
      <c r="F365" s="75" t="s">
        <v>32</v>
      </c>
      <c r="G365" s="75" t="s">
        <v>33</v>
      </c>
      <c r="H365" s="75" t="s">
        <v>118</v>
      </c>
      <c r="I365" s="75">
        <v>0</v>
      </c>
      <c r="J365" s="76" t="s">
        <v>173</v>
      </c>
      <c r="K365" s="76" t="s">
        <v>3410</v>
      </c>
      <c r="L365" s="76">
        <v>0</v>
      </c>
      <c r="M365" s="77" t="s">
        <v>132</v>
      </c>
      <c r="N365" s="76" t="s">
        <v>3576</v>
      </c>
      <c r="O365" s="76"/>
      <c r="P365" s="76" t="s">
        <v>37</v>
      </c>
      <c r="Q365" s="108" t="s">
        <v>3545</v>
      </c>
      <c r="R365" s="76"/>
      <c r="S365" s="76" t="s">
        <v>3797</v>
      </c>
      <c r="T365" s="18" t="s">
        <v>3645</v>
      </c>
      <c r="U365" s="18" t="s">
        <v>16</v>
      </c>
      <c r="V365" s="78"/>
    </row>
    <row r="366" spans="1:22" s="111" customFormat="1" x14ac:dyDescent="0.3">
      <c r="A366" s="71" t="str">
        <f t="shared" si="64"/>
        <v>NiN-3.0-T-C-PE-LA-0-I002-025</v>
      </c>
      <c r="B366" s="72" t="str">
        <f t="shared" si="65"/>
        <v>I02-025</v>
      </c>
      <c r="C366" s="73" t="s">
        <v>7</v>
      </c>
      <c r="D366" s="74" t="s">
        <v>14</v>
      </c>
      <c r="E366" s="73" t="s">
        <v>31</v>
      </c>
      <c r="F366" s="75" t="s">
        <v>32</v>
      </c>
      <c r="G366" s="75" t="s">
        <v>33</v>
      </c>
      <c r="H366" s="75" t="s">
        <v>118</v>
      </c>
      <c r="I366" s="75">
        <v>0</v>
      </c>
      <c r="J366" s="76" t="s">
        <v>173</v>
      </c>
      <c r="K366" s="76" t="s">
        <v>3410</v>
      </c>
      <c r="L366" s="76">
        <v>0</v>
      </c>
      <c r="M366" s="77" t="s">
        <v>132</v>
      </c>
      <c r="N366" s="76" t="s">
        <v>3576</v>
      </c>
      <c r="O366" s="76"/>
      <c r="P366" s="76" t="s">
        <v>37</v>
      </c>
      <c r="Q366" s="108" t="s">
        <v>3546</v>
      </c>
      <c r="R366" s="76"/>
      <c r="S366" s="76" t="s">
        <v>3798</v>
      </c>
      <c r="T366" s="18" t="s">
        <v>3646</v>
      </c>
      <c r="U366" s="18" t="s">
        <v>16</v>
      </c>
      <c r="V366" s="78"/>
    </row>
    <row r="367" spans="1:22" s="111" customFormat="1" x14ac:dyDescent="0.3">
      <c r="A367" s="71" t="str">
        <f t="shared" si="64"/>
        <v>NiN-3.0-T-C-PE-LA-0-I002-026</v>
      </c>
      <c r="B367" s="72" t="str">
        <f t="shared" si="65"/>
        <v>I02-026</v>
      </c>
      <c r="C367" s="73" t="s">
        <v>7</v>
      </c>
      <c r="D367" s="74" t="s">
        <v>14</v>
      </c>
      <c r="E367" s="73" t="s">
        <v>31</v>
      </c>
      <c r="F367" s="75" t="s">
        <v>32</v>
      </c>
      <c r="G367" s="75" t="s">
        <v>33</v>
      </c>
      <c r="H367" s="75" t="s">
        <v>118</v>
      </c>
      <c r="I367" s="75">
        <v>0</v>
      </c>
      <c r="J367" s="76" t="s">
        <v>173</v>
      </c>
      <c r="K367" s="76" t="s">
        <v>3410</v>
      </c>
      <c r="L367" s="76">
        <v>0</v>
      </c>
      <c r="M367" s="77" t="s">
        <v>132</v>
      </c>
      <c r="N367" s="76" t="s">
        <v>3576</v>
      </c>
      <c r="O367" s="76"/>
      <c r="P367" s="76" t="s">
        <v>37</v>
      </c>
      <c r="Q367" s="108" t="s">
        <v>3547</v>
      </c>
      <c r="R367" s="76"/>
      <c r="S367" s="76" t="s">
        <v>3799</v>
      </c>
      <c r="T367" s="18" t="s">
        <v>3647</v>
      </c>
      <c r="U367" s="18" t="s">
        <v>16</v>
      </c>
      <c r="V367" s="78"/>
    </row>
    <row r="368" spans="1:22" s="111" customFormat="1" x14ac:dyDescent="0.3">
      <c r="A368" s="71" t="str">
        <f t="shared" si="64"/>
        <v>NiN-3.0-T-C-PE-LA-0-I002-027</v>
      </c>
      <c r="B368" s="72" t="str">
        <f t="shared" si="65"/>
        <v>I02-027</v>
      </c>
      <c r="C368" s="73" t="s">
        <v>7</v>
      </c>
      <c r="D368" s="74" t="s">
        <v>14</v>
      </c>
      <c r="E368" s="73" t="s">
        <v>31</v>
      </c>
      <c r="F368" s="75" t="s">
        <v>32</v>
      </c>
      <c r="G368" s="75" t="s">
        <v>33</v>
      </c>
      <c r="H368" s="75" t="s">
        <v>118</v>
      </c>
      <c r="I368" s="75">
        <v>0</v>
      </c>
      <c r="J368" s="76" t="s">
        <v>173</v>
      </c>
      <c r="K368" s="76" t="s">
        <v>3410</v>
      </c>
      <c r="L368" s="76">
        <v>0</v>
      </c>
      <c r="M368" s="77" t="s">
        <v>132</v>
      </c>
      <c r="N368" s="76" t="s">
        <v>3576</v>
      </c>
      <c r="O368" s="76"/>
      <c r="P368" s="76" t="s">
        <v>37</v>
      </c>
      <c r="Q368" s="108" t="s">
        <v>3548</v>
      </c>
      <c r="R368" s="76"/>
      <c r="S368" s="76" t="s">
        <v>3800</v>
      </c>
      <c r="T368" s="18" t="s">
        <v>3648</v>
      </c>
      <c r="U368" s="18" t="s">
        <v>16</v>
      </c>
      <c r="V368" s="78"/>
    </row>
    <row r="369" spans="1:22" s="111" customFormat="1" x14ac:dyDescent="0.3">
      <c r="A369" s="71" t="str">
        <f t="shared" si="64"/>
        <v>NiN-3.0-T-C-PE-LA-0-I002-028</v>
      </c>
      <c r="B369" s="72" t="str">
        <f t="shared" si="65"/>
        <v>I02-028</v>
      </c>
      <c r="C369" s="73" t="s">
        <v>7</v>
      </c>
      <c r="D369" s="74" t="s">
        <v>14</v>
      </c>
      <c r="E369" s="73" t="s">
        <v>31</v>
      </c>
      <c r="F369" s="75" t="s">
        <v>32</v>
      </c>
      <c r="G369" s="75" t="s">
        <v>33</v>
      </c>
      <c r="H369" s="75" t="s">
        <v>118</v>
      </c>
      <c r="I369" s="75">
        <v>0</v>
      </c>
      <c r="J369" s="76" t="s">
        <v>173</v>
      </c>
      <c r="K369" s="76" t="s">
        <v>3410</v>
      </c>
      <c r="L369" s="76">
        <v>0</v>
      </c>
      <c r="M369" s="77" t="s">
        <v>132</v>
      </c>
      <c r="N369" s="76" t="s">
        <v>3576</v>
      </c>
      <c r="O369" s="76"/>
      <c r="P369" s="76" t="s">
        <v>37</v>
      </c>
      <c r="Q369" s="108" t="s">
        <v>3549</v>
      </c>
      <c r="R369" s="76"/>
      <c r="S369" s="76" t="s">
        <v>3801</v>
      </c>
      <c r="T369" s="18" t="s">
        <v>3649</v>
      </c>
      <c r="U369" s="18" t="s">
        <v>16</v>
      </c>
      <c r="V369" s="78"/>
    </row>
    <row r="370" spans="1:22" s="111" customFormat="1" x14ac:dyDescent="0.3">
      <c r="A370" s="71" t="str">
        <f t="shared" si="64"/>
        <v>NiN-3.0-T-C-PE-LA-0-I002-029</v>
      </c>
      <c r="B370" s="72" t="str">
        <f t="shared" si="65"/>
        <v>I02-029</v>
      </c>
      <c r="C370" s="73" t="s">
        <v>7</v>
      </c>
      <c r="D370" s="74" t="s">
        <v>14</v>
      </c>
      <c r="E370" s="73" t="s">
        <v>31</v>
      </c>
      <c r="F370" s="75" t="s">
        <v>32</v>
      </c>
      <c r="G370" s="75" t="s">
        <v>33</v>
      </c>
      <c r="H370" s="75" t="s">
        <v>118</v>
      </c>
      <c r="I370" s="75">
        <v>0</v>
      </c>
      <c r="J370" s="76" t="s">
        <v>173</v>
      </c>
      <c r="K370" s="76" t="s">
        <v>3410</v>
      </c>
      <c r="L370" s="76">
        <v>0</v>
      </c>
      <c r="M370" s="77" t="s">
        <v>132</v>
      </c>
      <c r="N370" s="76" t="s">
        <v>3576</v>
      </c>
      <c r="O370" s="76"/>
      <c r="P370" s="76" t="s">
        <v>37</v>
      </c>
      <c r="Q370" s="108" t="s">
        <v>3550</v>
      </c>
      <c r="R370" s="76"/>
      <c r="S370" s="76" t="s">
        <v>3802</v>
      </c>
      <c r="T370" s="18" t="s">
        <v>3650</v>
      </c>
      <c r="U370" s="18" t="s">
        <v>16</v>
      </c>
      <c r="V370" s="78"/>
    </row>
    <row r="371" spans="1:22" s="111" customFormat="1" x14ac:dyDescent="0.3">
      <c r="A371" s="71" t="str">
        <f t="shared" si="64"/>
        <v>NiN-3.0-T-C-PE-LA-0-I002-030</v>
      </c>
      <c r="B371" s="72" t="str">
        <f t="shared" si="65"/>
        <v>I02-030</v>
      </c>
      <c r="C371" s="73" t="s">
        <v>7</v>
      </c>
      <c r="D371" s="74" t="s">
        <v>14</v>
      </c>
      <c r="E371" s="73" t="s">
        <v>31</v>
      </c>
      <c r="F371" s="75" t="s">
        <v>32</v>
      </c>
      <c r="G371" s="75" t="s">
        <v>33</v>
      </c>
      <c r="H371" s="75" t="s">
        <v>118</v>
      </c>
      <c r="I371" s="75">
        <v>0</v>
      </c>
      <c r="J371" s="76" t="s">
        <v>173</v>
      </c>
      <c r="K371" s="76" t="s">
        <v>3410</v>
      </c>
      <c r="L371" s="76">
        <v>0</v>
      </c>
      <c r="M371" s="77" t="s">
        <v>132</v>
      </c>
      <c r="N371" s="76" t="s">
        <v>3576</v>
      </c>
      <c r="O371" s="76"/>
      <c r="P371" s="76" t="s">
        <v>37</v>
      </c>
      <c r="Q371" s="108" t="s">
        <v>3551</v>
      </c>
      <c r="R371" s="76"/>
      <c r="S371" s="76" t="s">
        <v>3803</v>
      </c>
      <c r="T371" s="18" t="s">
        <v>3651</v>
      </c>
      <c r="U371" s="18" t="s">
        <v>16</v>
      </c>
      <c r="V371" s="78"/>
    </row>
    <row r="372" spans="1:22" s="111" customFormat="1" x14ac:dyDescent="0.3">
      <c r="A372" s="71" t="str">
        <f t="shared" si="64"/>
        <v>NiN-3.0-T-C-PE-LA-0-I002-031</v>
      </c>
      <c r="B372" s="72" t="str">
        <f t="shared" si="65"/>
        <v>I02-031</v>
      </c>
      <c r="C372" s="73" t="s">
        <v>7</v>
      </c>
      <c r="D372" s="74" t="s">
        <v>14</v>
      </c>
      <c r="E372" s="73" t="s">
        <v>31</v>
      </c>
      <c r="F372" s="75" t="s">
        <v>32</v>
      </c>
      <c r="G372" s="75" t="s">
        <v>33</v>
      </c>
      <c r="H372" s="75" t="s">
        <v>118</v>
      </c>
      <c r="I372" s="75">
        <v>0</v>
      </c>
      <c r="J372" s="76" t="s">
        <v>173</v>
      </c>
      <c r="K372" s="76" t="s">
        <v>3410</v>
      </c>
      <c r="L372" s="76">
        <v>0</v>
      </c>
      <c r="M372" s="77" t="s">
        <v>132</v>
      </c>
      <c r="N372" s="76" t="s">
        <v>3576</v>
      </c>
      <c r="O372" s="76"/>
      <c r="P372" s="76" t="s">
        <v>37</v>
      </c>
      <c r="Q372" s="108" t="s">
        <v>3552</v>
      </c>
      <c r="R372" s="76"/>
      <c r="S372" s="76" t="s">
        <v>3804</v>
      </c>
      <c r="T372" s="18" t="s">
        <v>3652</v>
      </c>
      <c r="U372" s="18" t="s">
        <v>16</v>
      </c>
      <c r="V372" s="78"/>
    </row>
    <row r="373" spans="1:22" s="111" customFormat="1" x14ac:dyDescent="0.3">
      <c r="A373" s="71" t="str">
        <f t="shared" si="64"/>
        <v>NiN-3.0-T-C-PE-LA-0-I002-032</v>
      </c>
      <c r="B373" s="72" t="str">
        <f t="shared" si="65"/>
        <v>I02-032</v>
      </c>
      <c r="C373" s="73" t="s">
        <v>7</v>
      </c>
      <c r="D373" s="74" t="s">
        <v>14</v>
      </c>
      <c r="E373" s="73" t="s">
        <v>31</v>
      </c>
      <c r="F373" s="75" t="s">
        <v>32</v>
      </c>
      <c r="G373" s="75" t="s">
        <v>33</v>
      </c>
      <c r="H373" s="75" t="s">
        <v>118</v>
      </c>
      <c r="I373" s="75">
        <v>0</v>
      </c>
      <c r="J373" s="76" t="s">
        <v>173</v>
      </c>
      <c r="K373" s="76" t="s">
        <v>3410</v>
      </c>
      <c r="L373" s="76">
        <v>0</v>
      </c>
      <c r="M373" s="77" t="s">
        <v>132</v>
      </c>
      <c r="N373" s="76" t="s">
        <v>3576</v>
      </c>
      <c r="O373" s="76"/>
      <c r="P373" s="76" t="s">
        <v>37</v>
      </c>
      <c r="Q373" s="108" t="s">
        <v>3553</v>
      </c>
      <c r="R373" s="76"/>
      <c r="S373" s="76" t="s">
        <v>3745</v>
      </c>
      <c r="T373" s="18" t="s">
        <v>3653</v>
      </c>
      <c r="U373" s="18" t="s">
        <v>16</v>
      </c>
      <c r="V373" s="78"/>
    </row>
    <row r="374" spans="1:22" s="111" customFormat="1" x14ac:dyDescent="0.3">
      <c r="A374" s="71" t="str">
        <f t="shared" si="64"/>
        <v>NiN-3.0-T-C-PE-LA-0-I002-033</v>
      </c>
      <c r="B374" s="72" t="str">
        <f t="shared" si="65"/>
        <v>I02-033</v>
      </c>
      <c r="C374" s="73" t="s">
        <v>7</v>
      </c>
      <c r="D374" s="74" t="s">
        <v>14</v>
      </c>
      <c r="E374" s="73" t="s">
        <v>31</v>
      </c>
      <c r="F374" s="75" t="s">
        <v>32</v>
      </c>
      <c r="G374" s="75" t="s">
        <v>33</v>
      </c>
      <c r="H374" s="75" t="s">
        <v>118</v>
      </c>
      <c r="I374" s="75">
        <v>0</v>
      </c>
      <c r="J374" s="76" t="s">
        <v>173</v>
      </c>
      <c r="K374" s="76" t="s">
        <v>3410</v>
      </c>
      <c r="L374" s="76">
        <v>0</v>
      </c>
      <c r="M374" s="77" t="s">
        <v>132</v>
      </c>
      <c r="N374" s="76" t="s">
        <v>3576</v>
      </c>
      <c r="O374" s="76"/>
      <c r="P374" s="76" t="s">
        <v>37</v>
      </c>
      <c r="Q374" s="108" t="s">
        <v>3554</v>
      </c>
      <c r="R374" s="76"/>
      <c r="S374" s="76" t="s">
        <v>3746</v>
      </c>
      <c r="T374" s="18" t="s">
        <v>3654</v>
      </c>
      <c r="U374" s="18" t="s">
        <v>16</v>
      </c>
      <c r="V374" s="78"/>
    </row>
    <row r="375" spans="1:22" s="111" customFormat="1" x14ac:dyDescent="0.3">
      <c r="A375" s="71" t="str">
        <f t="shared" si="64"/>
        <v>NiN-3.0-T-C-PE-LA-0-I002-034</v>
      </c>
      <c r="B375" s="72" t="str">
        <f t="shared" si="65"/>
        <v>I02-034</v>
      </c>
      <c r="C375" s="73" t="s">
        <v>7</v>
      </c>
      <c r="D375" s="74" t="s">
        <v>14</v>
      </c>
      <c r="E375" s="73" t="s">
        <v>31</v>
      </c>
      <c r="F375" s="75" t="s">
        <v>32</v>
      </c>
      <c r="G375" s="75" t="s">
        <v>33</v>
      </c>
      <c r="H375" s="75" t="s">
        <v>118</v>
      </c>
      <c r="I375" s="75">
        <v>0</v>
      </c>
      <c r="J375" s="76" t="s">
        <v>173</v>
      </c>
      <c r="K375" s="76" t="s">
        <v>3410</v>
      </c>
      <c r="L375" s="76">
        <v>0</v>
      </c>
      <c r="M375" s="77" t="s">
        <v>132</v>
      </c>
      <c r="N375" s="76" t="s">
        <v>3576</v>
      </c>
      <c r="O375" s="76"/>
      <c r="P375" s="76" t="s">
        <v>37</v>
      </c>
      <c r="Q375" s="108" t="s">
        <v>3555</v>
      </c>
      <c r="R375" s="76"/>
      <c r="S375" s="76" t="s">
        <v>3747</v>
      </c>
      <c r="T375" s="18" t="s">
        <v>3655</v>
      </c>
      <c r="U375" s="18" t="s">
        <v>16</v>
      </c>
      <c r="V375" s="78"/>
    </row>
    <row r="376" spans="1:22" s="111" customFormat="1" x14ac:dyDescent="0.3">
      <c r="A376" s="71" t="str">
        <f t="shared" si="64"/>
        <v>NiN-3.0-T-C-PE-LA-0-I002-035</v>
      </c>
      <c r="B376" s="72" t="str">
        <f t="shared" si="65"/>
        <v>I02-035</v>
      </c>
      <c r="C376" s="73" t="s">
        <v>7</v>
      </c>
      <c r="D376" s="74" t="s">
        <v>14</v>
      </c>
      <c r="E376" s="73" t="s">
        <v>31</v>
      </c>
      <c r="F376" s="75" t="s">
        <v>32</v>
      </c>
      <c r="G376" s="75" t="s">
        <v>33</v>
      </c>
      <c r="H376" s="75" t="s">
        <v>118</v>
      </c>
      <c r="I376" s="75">
        <v>0</v>
      </c>
      <c r="J376" s="76" t="s">
        <v>173</v>
      </c>
      <c r="K376" s="76" t="s">
        <v>3410</v>
      </c>
      <c r="L376" s="76">
        <v>0</v>
      </c>
      <c r="M376" s="77" t="s">
        <v>132</v>
      </c>
      <c r="N376" s="76" t="s">
        <v>3576</v>
      </c>
      <c r="O376" s="76"/>
      <c r="P376" s="76" t="s">
        <v>37</v>
      </c>
      <c r="Q376" s="108" t="s">
        <v>3556</v>
      </c>
      <c r="R376" s="76"/>
      <c r="S376" s="76" t="s">
        <v>3748</v>
      </c>
      <c r="T376" s="18" t="s">
        <v>3656</v>
      </c>
      <c r="U376" s="18" t="s">
        <v>16</v>
      </c>
      <c r="V376" s="78"/>
    </row>
    <row r="377" spans="1:22" s="111" customFormat="1" x14ac:dyDescent="0.3">
      <c r="A377" s="71" t="str">
        <f t="shared" si="64"/>
        <v>NiN-3.0-T-C-PE-LA-0-I002-036</v>
      </c>
      <c r="B377" s="72" t="str">
        <f t="shared" si="65"/>
        <v>I02-036</v>
      </c>
      <c r="C377" s="73" t="s">
        <v>7</v>
      </c>
      <c r="D377" s="74" t="s">
        <v>14</v>
      </c>
      <c r="E377" s="73" t="s">
        <v>31</v>
      </c>
      <c r="F377" s="75" t="s">
        <v>32</v>
      </c>
      <c r="G377" s="75" t="s">
        <v>33</v>
      </c>
      <c r="H377" s="75" t="s">
        <v>118</v>
      </c>
      <c r="I377" s="75">
        <v>0</v>
      </c>
      <c r="J377" s="76" t="s">
        <v>173</v>
      </c>
      <c r="K377" s="76" t="s">
        <v>3410</v>
      </c>
      <c r="L377" s="76">
        <v>0</v>
      </c>
      <c r="M377" s="77" t="s">
        <v>132</v>
      </c>
      <c r="N377" s="76" t="s">
        <v>3576</v>
      </c>
      <c r="O377" s="76"/>
      <c r="P377" s="76" t="s">
        <v>37</v>
      </c>
      <c r="Q377" s="108" t="s">
        <v>3557</v>
      </c>
      <c r="R377" s="76"/>
      <c r="S377" s="76" t="s">
        <v>3749</v>
      </c>
      <c r="T377" s="18" t="s">
        <v>3657</v>
      </c>
      <c r="U377" s="18" t="s">
        <v>16</v>
      </c>
      <c r="V377" s="78"/>
    </row>
    <row r="378" spans="1:22" s="111" customFormat="1" x14ac:dyDescent="0.3">
      <c r="A378" s="71" t="str">
        <f t="shared" si="64"/>
        <v>NiN-3.0-T-C-PE-LA-0-I002-037</v>
      </c>
      <c r="B378" s="72" t="str">
        <f t="shared" si="65"/>
        <v>I02-037</v>
      </c>
      <c r="C378" s="73" t="s">
        <v>7</v>
      </c>
      <c r="D378" s="74" t="s">
        <v>14</v>
      </c>
      <c r="E378" s="73" t="s">
        <v>31</v>
      </c>
      <c r="F378" s="75" t="s">
        <v>32</v>
      </c>
      <c r="G378" s="75" t="s">
        <v>33</v>
      </c>
      <c r="H378" s="75" t="s">
        <v>118</v>
      </c>
      <c r="I378" s="75">
        <v>0</v>
      </c>
      <c r="J378" s="76" t="s">
        <v>173</v>
      </c>
      <c r="K378" s="76" t="s">
        <v>3410</v>
      </c>
      <c r="L378" s="76">
        <v>0</v>
      </c>
      <c r="M378" s="77" t="s">
        <v>132</v>
      </c>
      <c r="N378" s="76" t="s">
        <v>3576</v>
      </c>
      <c r="O378" s="76"/>
      <c r="P378" s="76" t="s">
        <v>37</v>
      </c>
      <c r="Q378" s="108" t="s">
        <v>3558</v>
      </c>
      <c r="R378" s="76"/>
      <c r="S378" s="76" t="s">
        <v>3750</v>
      </c>
      <c r="T378" s="18" t="s">
        <v>3658</v>
      </c>
      <c r="U378" s="18" t="s">
        <v>16</v>
      </c>
      <c r="V378" s="78"/>
    </row>
    <row r="379" spans="1:22" s="111" customFormat="1" x14ac:dyDescent="0.3">
      <c r="A379" s="71" t="str">
        <f t="shared" si="64"/>
        <v>NiN-3.0-T-C-PE-LA-0-I002-038</v>
      </c>
      <c r="B379" s="72" t="str">
        <f t="shared" si="65"/>
        <v>I02-038</v>
      </c>
      <c r="C379" s="73" t="s">
        <v>7</v>
      </c>
      <c r="D379" s="74" t="s">
        <v>14</v>
      </c>
      <c r="E379" s="73" t="s">
        <v>31</v>
      </c>
      <c r="F379" s="75" t="s">
        <v>32</v>
      </c>
      <c r="G379" s="75" t="s">
        <v>33</v>
      </c>
      <c r="H379" s="75" t="s">
        <v>118</v>
      </c>
      <c r="I379" s="75">
        <v>0</v>
      </c>
      <c r="J379" s="76" t="s">
        <v>173</v>
      </c>
      <c r="K379" s="76" t="s">
        <v>3410</v>
      </c>
      <c r="L379" s="76">
        <v>0</v>
      </c>
      <c r="M379" s="77" t="s">
        <v>132</v>
      </c>
      <c r="N379" s="76" t="s">
        <v>3576</v>
      </c>
      <c r="O379" s="76"/>
      <c r="P379" s="76" t="s">
        <v>37</v>
      </c>
      <c r="Q379" s="108" t="s">
        <v>3559</v>
      </c>
      <c r="R379" s="76"/>
      <c r="S379" s="76" t="s">
        <v>3751</v>
      </c>
      <c r="T379" s="18" t="s">
        <v>3659</v>
      </c>
      <c r="U379" s="18" t="s">
        <v>16</v>
      </c>
      <c r="V379" s="78"/>
    </row>
    <row r="380" spans="1:22" s="111" customFormat="1" x14ac:dyDescent="0.3">
      <c r="A380" s="71" t="str">
        <f t="shared" si="64"/>
        <v>NiN-3.0-T-C-PE-LA-0-I002-039</v>
      </c>
      <c r="B380" s="72" t="str">
        <f t="shared" si="65"/>
        <v>I02-039</v>
      </c>
      <c r="C380" s="73" t="s">
        <v>7</v>
      </c>
      <c r="D380" s="74" t="s">
        <v>14</v>
      </c>
      <c r="E380" s="73" t="s">
        <v>31</v>
      </c>
      <c r="F380" s="75" t="s">
        <v>32</v>
      </c>
      <c r="G380" s="75" t="s">
        <v>33</v>
      </c>
      <c r="H380" s="75" t="s">
        <v>118</v>
      </c>
      <c r="I380" s="75">
        <v>0</v>
      </c>
      <c r="J380" s="76" t="s">
        <v>173</v>
      </c>
      <c r="K380" s="76" t="s">
        <v>3410</v>
      </c>
      <c r="L380" s="76">
        <v>0</v>
      </c>
      <c r="M380" s="77" t="s">
        <v>132</v>
      </c>
      <c r="N380" s="76" t="s">
        <v>3576</v>
      </c>
      <c r="O380" s="76"/>
      <c r="P380" s="76" t="s">
        <v>37</v>
      </c>
      <c r="Q380" s="108" t="s">
        <v>3560</v>
      </c>
      <c r="R380" s="76"/>
      <c r="S380" s="76" t="s">
        <v>3752</v>
      </c>
      <c r="T380" s="18" t="s">
        <v>3660</v>
      </c>
      <c r="U380" s="18" t="s">
        <v>16</v>
      </c>
      <c r="V380" s="78"/>
    </row>
    <row r="381" spans="1:22" s="111" customFormat="1" x14ac:dyDescent="0.3">
      <c r="A381" s="71" t="str">
        <f t="shared" si="64"/>
        <v>NiN-3.0-T-C-PE-LA-0-I002-040</v>
      </c>
      <c r="B381" s="72" t="str">
        <f t="shared" si="65"/>
        <v>I02-040</v>
      </c>
      <c r="C381" s="73" t="s">
        <v>7</v>
      </c>
      <c r="D381" s="74" t="s">
        <v>14</v>
      </c>
      <c r="E381" s="73" t="s">
        <v>31</v>
      </c>
      <c r="F381" s="75" t="s">
        <v>32</v>
      </c>
      <c r="G381" s="75" t="s">
        <v>33</v>
      </c>
      <c r="H381" s="75" t="s">
        <v>118</v>
      </c>
      <c r="I381" s="75">
        <v>0</v>
      </c>
      <c r="J381" s="76" t="s">
        <v>173</v>
      </c>
      <c r="K381" s="76" t="s">
        <v>3410</v>
      </c>
      <c r="L381" s="76">
        <v>0</v>
      </c>
      <c r="M381" s="77" t="s">
        <v>132</v>
      </c>
      <c r="N381" s="76" t="s">
        <v>3576</v>
      </c>
      <c r="O381" s="76"/>
      <c r="P381" s="76" t="s">
        <v>37</v>
      </c>
      <c r="Q381" s="108" t="s">
        <v>3561</v>
      </c>
      <c r="R381" s="76"/>
      <c r="S381" s="76" t="s">
        <v>3753</v>
      </c>
      <c r="T381" s="18" t="s">
        <v>3661</v>
      </c>
      <c r="U381" s="18" t="s">
        <v>16</v>
      </c>
      <c r="V381" s="78"/>
    </row>
    <row r="382" spans="1:22" s="111" customFormat="1" x14ac:dyDescent="0.3">
      <c r="A382" s="71" t="str">
        <f t="shared" si="64"/>
        <v>NiN-3.0-T-C-PE-LA-0-I002-041</v>
      </c>
      <c r="B382" s="72" t="str">
        <f t="shared" si="65"/>
        <v>I02-041</v>
      </c>
      <c r="C382" s="73" t="s">
        <v>7</v>
      </c>
      <c r="D382" s="74" t="s">
        <v>14</v>
      </c>
      <c r="E382" s="73" t="s">
        <v>31</v>
      </c>
      <c r="F382" s="75" t="s">
        <v>32</v>
      </c>
      <c r="G382" s="75" t="s">
        <v>33</v>
      </c>
      <c r="H382" s="75" t="s">
        <v>118</v>
      </c>
      <c r="I382" s="75">
        <v>0</v>
      </c>
      <c r="J382" s="76" t="s">
        <v>173</v>
      </c>
      <c r="K382" s="76" t="s">
        <v>3410</v>
      </c>
      <c r="L382" s="76">
        <v>0</v>
      </c>
      <c r="M382" s="77" t="s">
        <v>132</v>
      </c>
      <c r="N382" s="76" t="s">
        <v>3576</v>
      </c>
      <c r="O382" s="76"/>
      <c r="P382" s="76" t="s">
        <v>37</v>
      </c>
      <c r="Q382" s="108" t="s">
        <v>3562</v>
      </c>
      <c r="R382" s="76"/>
      <c r="S382" s="76" t="s">
        <v>3754</v>
      </c>
      <c r="T382" s="18" t="s">
        <v>3662</v>
      </c>
      <c r="U382" s="18" t="s">
        <v>16</v>
      </c>
      <c r="V382" s="78"/>
    </row>
    <row r="383" spans="1:22" s="111" customFormat="1" x14ac:dyDescent="0.3">
      <c r="A383" s="71" t="str">
        <f t="shared" si="64"/>
        <v>NiN-3.0-T-C-PE-LA-0-I002-042</v>
      </c>
      <c r="B383" s="72" t="str">
        <f t="shared" si="65"/>
        <v>I02-042</v>
      </c>
      <c r="C383" s="73" t="s">
        <v>7</v>
      </c>
      <c r="D383" s="74" t="s">
        <v>14</v>
      </c>
      <c r="E383" s="73" t="s">
        <v>31</v>
      </c>
      <c r="F383" s="75" t="s">
        <v>32</v>
      </c>
      <c r="G383" s="75" t="s">
        <v>33</v>
      </c>
      <c r="H383" s="75" t="s">
        <v>118</v>
      </c>
      <c r="I383" s="75">
        <v>0</v>
      </c>
      <c r="J383" s="76" t="s">
        <v>173</v>
      </c>
      <c r="K383" s="76" t="s">
        <v>3410</v>
      </c>
      <c r="L383" s="76">
        <v>0</v>
      </c>
      <c r="M383" s="77" t="s">
        <v>132</v>
      </c>
      <c r="N383" s="76" t="s">
        <v>3576</v>
      </c>
      <c r="O383" s="76"/>
      <c r="P383" s="76" t="s">
        <v>37</v>
      </c>
      <c r="Q383" s="108" t="s">
        <v>3563</v>
      </c>
      <c r="R383" s="76"/>
      <c r="S383" s="76" t="s">
        <v>3755</v>
      </c>
      <c r="T383" s="18" t="s">
        <v>3663</v>
      </c>
      <c r="U383" s="18" t="s">
        <v>16</v>
      </c>
      <c r="V383" s="78"/>
    </row>
    <row r="384" spans="1:22" s="111" customFormat="1" x14ac:dyDescent="0.3">
      <c r="A384" s="71" t="str">
        <f t="shared" si="64"/>
        <v>NiN-3.0-T-C-PE-LA-0-I002-043</v>
      </c>
      <c r="B384" s="72" t="str">
        <f t="shared" si="65"/>
        <v>I02-043</v>
      </c>
      <c r="C384" s="73" t="s">
        <v>7</v>
      </c>
      <c r="D384" s="74" t="s">
        <v>14</v>
      </c>
      <c r="E384" s="73" t="s">
        <v>31</v>
      </c>
      <c r="F384" s="75" t="s">
        <v>32</v>
      </c>
      <c r="G384" s="75" t="s">
        <v>33</v>
      </c>
      <c r="H384" s="75" t="s">
        <v>118</v>
      </c>
      <c r="I384" s="75">
        <v>0</v>
      </c>
      <c r="J384" s="76" t="s">
        <v>173</v>
      </c>
      <c r="K384" s="76" t="s">
        <v>3410</v>
      </c>
      <c r="L384" s="76">
        <v>0</v>
      </c>
      <c r="M384" s="77" t="s">
        <v>132</v>
      </c>
      <c r="N384" s="76" t="s">
        <v>3576</v>
      </c>
      <c r="O384" s="76"/>
      <c r="P384" s="76" t="s">
        <v>37</v>
      </c>
      <c r="Q384" s="108" t="s">
        <v>3564</v>
      </c>
      <c r="R384" s="76"/>
      <c r="S384" s="76" t="s">
        <v>3756</v>
      </c>
      <c r="T384" s="18" t="s">
        <v>3664</v>
      </c>
      <c r="U384" s="18" t="s">
        <v>16</v>
      </c>
      <c r="V384" s="78"/>
    </row>
    <row r="385" spans="1:22" s="111" customFormat="1" x14ac:dyDescent="0.3">
      <c r="A385" s="71" t="str">
        <f t="shared" si="64"/>
        <v>NiN-3.0-T-C-PE-LA-0-I002-044</v>
      </c>
      <c r="B385" s="72" t="str">
        <f t="shared" si="65"/>
        <v>I02-044</v>
      </c>
      <c r="C385" s="73" t="s">
        <v>7</v>
      </c>
      <c r="D385" s="74" t="s">
        <v>14</v>
      </c>
      <c r="E385" s="73" t="s">
        <v>31</v>
      </c>
      <c r="F385" s="75" t="s">
        <v>32</v>
      </c>
      <c r="G385" s="75" t="s">
        <v>33</v>
      </c>
      <c r="H385" s="75" t="s">
        <v>118</v>
      </c>
      <c r="I385" s="75">
        <v>0</v>
      </c>
      <c r="J385" s="76" t="s">
        <v>173</v>
      </c>
      <c r="K385" s="76" t="s">
        <v>3410</v>
      </c>
      <c r="L385" s="76">
        <v>0</v>
      </c>
      <c r="M385" s="77" t="s">
        <v>132</v>
      </c>
      <c r="N385" s="76" t="s">
        <v>3576</v>
      </c>
      <c r="O385" s="76"/>
      <c r="P385" s="76" t="s">
        <v>37</v>
      </c>
      <c r="Q385" s="108" t="s">
        <v>3565</v>
      </c>
      <c r="R385" s="76"/>
      <c r="S385" s="76" t="s">
        <v>3825</v>
      </c>
      <c r="T385" s="18" t="s">
        <v>3665</v>
      </c>
      <c r="U385" s="18" t="s">
        <v>16</v>
      </c>
      <c r="V385" s="78"/>
    </row>
    <row r="386" spans="1:22" s="111" customFormat="1" x14ac:dyDescent="0.3">
      <c r="A386" s="71" t="str">
        <f t="shared" si="64"/>
        <v>NiN-3.0-T-C-PE-LA-0-I002-045</v>
      </c>
      <c r="B386" s="72" t="str">
        <f t="shared" si="65"/>
        <v>I02-045</v>
      </c>
      <c r="C386" s="73" t="s">
        <v>7</v>
      </c>
      <c r="D386" s="74" t="s">
        <v>14</v>
      </c>
      <c r="E386" s="73" t="s">
        <v>31</v>
      </c>
      <c r="F386" s="75" t="s">
        <v>32</v>
      </c>
      <c r="G386" s="75" t="s">
        <v>33</v>
      </c>
      <c r="H386" s="75" t="s">
        <v>118</v>
      </c>
      <c r="I386" s="75">
        <v>0</v>
      </c>
      <c r="J386" s="76" t="s">
        <v>173</v>
      </c>
      <c r="K386" s="76" t="s">
        <v>3410</v>
      </c>
      <c r="L386" s="76">
        <v>0</v>
      </c>
      <c r="M386" s="77" t="s">
        <v>132</v>
      </c>
      <c r="N386" s="76" t="s">
        <v>3576</v>
      </c>
      <c r="O386" s="76"/>
      <c r="P386" s="76" t="s">
        <v>37</v>
      </c>
      <c r="Q386" s="108" t="s">
        <v>3566</v>
      </c>
      <c r="R386" s="76"/>
      <c r="S386" s="76" t="s">
        <v>3757</v>
      </c>
      <c r="T386" s="18" t="s">
        <v>3666</v>
      </c>
      <c r="U386" s="18" t="s">
        <v>16</v>
      </c>
      <c r="V386" s="78"/>
    </row>
    <row r="387" spans="1:22" s="111" customFormat="1" x14ac:dyDescent="0.3">
      <c r="A387" s="71" t="str">
        <f t="shared" si="64"/>
        <v>NiN-3.0-T-C-PE-LA-0-I002-046</v>
      </c>
      <c r="B387" s="72" t="str">
        <f t="shared" si="65"/>
        <v>I02-046</v>
      </c>
      <c r="C387" s="73" t="s">
        <v>7</v>
      </c>
      <c r="D387" s="74" t="s">
        <v>14</v>
      </c>
      <c r="E387" s="73" t="s">
        <v>31</v>
      </c>
      <c r="F387" s="75" t="s">
        <v>32</v>
      </c>
      <c r="G387" s="75" t="s">
        <v>33</v>
      </c>
      <c r="H387" s="75" t="s">
        <v>118</v>
      </c>
      <c r="I387" s="75">
        <v>0</v>
      </c>
      <c r="J387" s="76" t="s">
        <v>173</v>
      </c>
      <c r="K387" s="76" t="s">
        <v>3410</v>
      </c>
      <c r="L387" s="76">
        <v>0</v>
      </c>
      <c r="M387" s="77" t="s">
        <v>132</v>
      </c>
      <c r="N387" s="76" t="s">
        <v>3576</v>
      </c>
      <c r="O387" s="76"/>
      <c r="P387" s="76" t="s">
        <v>37</v>
      </c>
      <c r="Q387" s="108" t="s">
        <v>3567</v>
      </c>
      <c r="R387" s="76"/>
      <c r="S387" s="76" t="s">
        <v>3758</v>
      </c>
      <c r="T387" s="18" t="s">
        <v>3667</v>
      </c>
      <c r="U387" s="18" t="s">
        <v>16</v>
      </c>
      <c r="V387" s="78"/>
    </row>
    <row r="388" spans="1:22" s="111" customFormat="1" x14ac:dyDescent="0.3">
      <c r="A388" s="71" t="str">
        <f t="shared" si="64"/>
        <v>NiN-3.0-T-C-PE-LA-0-I002-047</v>
      </c>
      <c r="B388" s="72" t="str">
        <f t="shared" si="65"/>
        <v>I02-047</v>
      </c>
      <c r="C388" s="73" t="s">
        <v>7</v>
      </c>
      <c r="D388" s="74" t="s">
        <v>14</v>
      </c>
      <c r="E388" s="73" t="s">
        <v>31</v>
      </c>
      <c r="F388" s="75" t="s">
        <v>32</v>
      </c>
      <c r="G388" s="75" t="s">
        <v>33</v>
      </c>
      <c r="H388" s="75" t="s">
        <v>118</v>
      </c>
      <c r="I388" s="75">
        <v>0</v>
      </c>
      <c r="J388" s="76" t="s">
        <v>173</v>
      </c>
      <c r="K388" s="76" t="s">
        <v>3410</v>
      </c>
      <c r="L388" s="76">
        <v>0</v>
      </c>
      <c r="M388" s="77" t="s">
        <v>132</v>
      </c>
      <c r="N388" s="76" t="s">
        <v>3576</v>
      </c>
      <c r="O388" s="76"/>
      <c r="P388" s="76" t="s">
        <v>37</v>
      </c>
      <c r="Q388" s="108" t="s">
        <v>3568</v>
      </c>
      <c r="R388" s="76"/>
      <c r="S388" s="76" t="s">
        <v>3759</v>
      </c>
      <c r="T388" s="18" t="s">
        <v>3668</v>
      </c>
      <c r="U388" s="18" t="s">
        <v>16</v>
      </c>
      <c r="V388" s="78"/>
    </row>
    <row r="389" spans="1:22" s="111" customFormat="1" x14ac:dyDescent="0.3">
      <c r="A389" s="71" t="str">
        <f t="shared" si="64"/>
        <v>NiN-3.0-T-C-PE-LA-0-I002-048</v>
      </c>
      <c r="B389" s="72" t="str">
        <f t="shared" si="65"/>
        <v>I02-048</v>
      </c>
      <c r="C389" s="73" t="s">
        <v>7</v>
      </c>
      <c r="D389" s="74" t="s">
        <v>14</v>
      </c>
      <c r="E389" s="73" t="s">
        <v>31</v>
      </c>
      <c r="F389" s="75" t="s">
        <v>32</v>
      </c>
      <c r="G389" s="75" t="s">
        <v>33</v>
      </c>
      <c r="H389" s="75" t="s">
        <v>118</v>
      </c>
      <c r="I389" s="75">
        <v>0</v>
      </c>
      <c r="J389" s="76" t="s">
        <v>173</v>
      </c>
      <c r="K389" s="76" t="s">
        <v>3410</v>
      </c>
      <c r="L389" s="76">
        <v>0</v>
      </c>
      <c r="M389" s="77" t="s">
        <v>132</v>
      </c>
      <c r="N389" s="76" t="s">
        <v>3576</v>
      </c>
      <c r="O389" s="76"/>
      <c r="P389" s="76" t="s">
        <v>37</v>
      </c>
      <c r="Q389" s="108" t="s">
        <v>3569</v>
      </c>
      <c r="R389" s="76"/>
      <c r="S389" s="76" t="s">
        <v>3760</v>
      </c>
      <c r="T389" s="18" t="s">
        <v>3669</v>
      </c>
      <c r="U389" s="18" t="s">
        <v>16</v>
      </c>
      <c r="V389" s="78"/>
    </row>
    <row r="390" spans="1:22" s="111" customFormat="1" x14ac:dyDescent="0.3">
      <c r="A390" s="71" t="str">
        <f t="shared" si="64"/>
        <v>NiN-3.0-T-C-PE-LA-0-I002-049</v>
      </c>
      <c r="B390" s="72" t="str">
        <f t="shared" si="65"/>
        <v>I02-049</v>
      </c>
      <c r="C390" s="73" t="s">
        <v>7</v>
      </c>
      <c r="D390" s="74" t="s">
        <v>14</v>
      </c>
      <c r="E390" s="73" t="s">
        <v>31</v>
      </c>
      <c r="F390" s="75" t="s">
        <v>32</v>
      </c>
      <c r="G390" s="75" t="s">
        <v>33</v>
      </c>
      <c r="H390" s="75" t="s">
        <v>118</v>
      </c>
      <c r="I390" s="75">
        <v>0</v>
      </c>
      <c r="J390" s="76" t="s">
        <v>173</v>
      </c>
      <c r="K390" s="76" t="s">
        <v>3410</v>
      </c>
      <c r="L390" s="76">
        <v>0</v>
      </c>
      <c r="M390" s="77" t="s">
        <v>132</v>
      </c>
      <c r="N390" s="76" t="s">
        <v>3576</v>
      </c>
      <c r="O390" s="76"/>
      <c r="P390" s="76" t="s">
        <v>37</v>
      </c>
      <c r="Q390" s="108" t="s">
        <v>3570</v>
      </c>
      <c r="R390" s="76"/>
      <c r="S390" s="76" t="s">
        <v>3761</v>
      </c>
      <c r="T390" s="18" t="s">
        <v>3670</v>
      </c>
      <c r="U390" s="18" t="s">
        <v>16</v>
      </c>
      <c r="V390" s="78"/>
    </row>
    <row r="391" spans="1:22" s="111" customFormat="1" x14ac:dyDescent="0.3">
      <c r="A391" s="71" t="str">
        <f t="shared" si="64"/>
        <v>NiN-3.0-T-C-PE-LA-0-I002-050</v>
      </c>
      <c r="B391" s="72" t="str">
        <f t="shared" si="65"/>
        <v>I02-050</v>
      </c>
      <c r="C391" s="73" t="s">
        <v>7</v>
      </c>
      <c r="D391" s="74" t="s">
        <v>14</v>
      </c>
      <c r="E391" s="73" t="s">
        <v>31</v>
      </c>
      <c r="F391" s="75" t="s">
        <v>32</v>
      </c>
      <c r="G391" s="75" t="s">
        <v>33</v>
      </c>
      <c r="H391" s="75" t="s">
        <v>118</v>
      </c>
      <c r="I391" s="75">
        <v>0</v>
      </c>
      <c r="J391" s="76" t="s">
        <v>173</v>
      </c>
      <c r="K391" s="76" t="s">
        <v>3410</v>
      </c>
      <c r="L391" s="76">
        <v>0</v>
      </c>
      <c r="M391" s="77" t="s">
        <v>132</v>
      </c>
      <c r="N391" s="76" t="s">
        <v>3576</v>
      </c>
      <c r="O391" s="76"/>
      <c r="P391" s="76" t="s">
        <v>37</v>
      </c>
      <c r="Q391" s="108" t="s">
        <v>3571</v>
      </c>
      <c r="R391" s="76"/>
      <c r="S391" s="76" t="s">
        <v>3762</v>
      </c>
      <c r="T391" s="18" t="s">
        <v>3671</v>
      </c>
      <c r="U391" s="18" t="s">
        <v>16</v>
      </c>
      <c r="V391" s="78"/>
    </row>
    <row r="392" spans="1:22" s="111" customFormat="1" x14ac:dyDescent="0.3">
      <c r="A392" s="71" t="str">
        <f t="shared" si="64"/>
        <v>NiN-3.0-T-C-PE-LA-0-I002-051</v>
      </c>
      <c r="B392" s="72" t="str">
        <f t="shared" si="65"/>
        <v>I02-051</v>
      </c>
      <c r="C392" s="73" t="s">
        <v>7</v>
      </c>
      <c r="D392" s="74" t="s">
        <v>14</v>
      </c>
      <c r="E392" s="73" t="s">
        <v>31</v>
      </c>
      <c r="F392" s="75" t="s">
        <v>32</v>
      </c>
      <c r="G392" s="75" t="s">
        <v>33</v>
      </c>
      <c r="H392" s="75" t="s">
        <v>118</v>
      </c>
      <c r="I392" s="75">
        <v>0</v>
      </c>
      <c r="J392" s="76" t="s">
        <v>173</v>
      </c>
      <c r="K392" s="76" t="s">
        <v>3410</v>
      </c>
      <c r="L392" s="76">
        <v>0</v>
      </c>
      <c r="M392" s="77" t="s">
        <v>132</v>
      </c>
      <c r="N392" s="76" t="s">
        <v>3576</v>
      </c>
      <c r="O392" s="76"/>
      <c r="P392" s="76" t="s">
        <v>37</v>
      </c>
      <c r="Q392" s="108" t="s">
        <v>3572</v>
      </c>
      <c r="R392" s="76"/>
      <c r="S392" s="76" t="s">
        <v>3763</v>
      </c>
      <c r="T392" s="18" t="s">
        <v>3672</v>
      </c>
      <c r="U392" s="18" t="s">
        <v>16</v>
      </c>
      <c r="V392" s="78"/>
    </row>
    <row r="393" spans="1:22" s="111" customFormat="1" x14ac:dyDescent="0.3">
      <c r="A393" s="71" t="str">
        <f t="shared" si="64"/>
        <v>NiN-3.0-T-C-PE-LA-0-I002-052</v>
      </c>
      <c r="B393" s="72" t="str">
        <f t="shared" si="65"/>
        <v>I02-052</v>
      </c>
      <c r="C393" s="73" t="s">
        <v>7</v>
      </c>
      <c r="D393" s="74" t="s">
        <v>14</v>
      </c>
      <c r="E393" s="73" t="s">
        <v>31</v>
      </c>
      <c r="F393" s="75" t="s">
        <v>32</v>
      </c>
      <c r="G393" s="75" t="s">
        <v>33</v>
      </c>
      <c r="H393" s="75" t="s">
        <v>118</v>
      </c>
      <c r="I393" s="75">
        <v>0</v>
      </c>
      <c r="J393" s="76" t="s">
        <v>173</v>
      </c>
      <c r="K393" s="76" t="s">
        <v>3410</v>
      </c>
      <c r="L393" s="76">
        <v>0</v>
      </c>
      <c r="M393" s="77" t="s">
        <v>132</v>
      </c>
      <c r="N393" s="76" t="s">
        <v>3576</v>
      </c>
      <c r="O393" s="76"/>
      <c r="P393" s="76" t="s">
        <v>37</v>
      </c>
      <c r="Q393" s="108" t="s">
        <v>3573</v>
      </c>
      <c r="R393" s="76"/>
      <c r="S393" s="76" t="s">
        <v>3764</v>
      </c>
      <c r="T393" s="18" t="s">
        <v>3673</v>
      </c>
      <c r="U393" s="18" t="s">
        <v>16</v>
      </c>
      <c r="V393" s="78"/>
    </row>
    <row r="394" spans="1:22" s="111" customFormat="1" x14ac:dyDescent="0.3">
      <c r="A394" s="71" t="str">
        <f t="shared" si="64"/>
        <v>NiN-3.0-T-C-PE-LA-0-I002-053</v>
      </c>
      <c r="B394" s="72" t="str">
        <f t="shared" si="65"/>
        <v>I02-053</v>
      </c>
      <c r="C394" s="73" t="s">
        <v>7</v>
      </c>
      <c r="D394" s="74" t="s">
        <v>14</v>
      </c>
      <c r="E394" s="73" t="s">
        <v>31</v>
      </c>
      <c r="F394" s="75" t="s">
        <v>32</v>
      </c>
      <c r="G394" s="75" t="s">
        <v>33</v>
      </c>
      <c r="H394" s="75" t="s">
        <v>118</v>
      </c>
      <c r="I394" s="75">
        <v>0</v>
      </c>
      <c r="J394" s="76" t="s">
        <v>173</v>
      </c>
      <c r="K394" s="76" t="s">
        <v>3410</v>
      </c>
      <c r="L394" s="76">
        <v>0</v>
      </c>
      <c r="M394" s="77" t="s">
        <v>132</v>
      </c>
      <c r="N394" s="76" t="s">
        <v>3576</v>
      </c>
      <c r="O394" s="76"/>
      <c r="P394" s="76" t="s">
        <v>37</v>
      </c>
      <c r="Q394" s="108" t="s">
        <v>3574</v>
      </c>
      <c r="R394" s="76"/>
      <c r="S394" s="76" t="s">
        <v>3765</v>
      </c>
      <c r="T394" s="18" t="s">
        <v>3674</v>
      </c>
      <c r="U394" s="18" t="s">
        <v>16</v>
      </c>
      <c r="V394" s="78"/>
    </row>
    <row r="395" spans="1:22" s="111" customFormat="1" x14ac:dyDescent="0.3">
      <c r="A395" s="71" t="str">
        <f t="shared" si="64"/>
        <v>NiN-3.0-T-C-PE-LA-0-I002-054</v>
      </c>
      <c r="B395" s="72" t="str">
        <f t="shared" si="65"/>
        <v>I02-054</v>
      </c>
      <c r="C395" s="73" t="s">
        <v>7</v>
      </c>
      <c r="D395" s="74" t="s">
        <v>14</v>
      </c>
      <c r="E395" s="73" t="s">
        <v>31</v>
      </c>
      <c r="F395" s="75" t="s">
        <v>32</v>
      </c>
      <c r="G395" s="75" t="s">
        <v>33</v>
      </c>
      <c r="H395" s="75" t="s">
        <v>118</v>
      </c>
      <c r="I395" s="75">
        <v>0</v>
      </c>
      <c r="J395" s="76" t="s">
        <v>173</v>
      </c>
      <c r="K395" s="76" t="s">
        <v>3410</v>
      </c>
      <c r="L395" s="76">
        <v>0</v>
      </c>
      <c r="M395" s="77" t="s">
        <v>132</v>
      </c>
      <c r="N395" s="76" t="s">
        <v>3576</v>
      </c>
      <c r="O395" s="76"/>
      <c r="P395" s="76" t="s">
        <v>37</v>
      </c>
      <c r="Q395" s="108" t="s">
        <v>3575</v>
      </c>
      <c r="R395" s="76"/>
      <c r="S395" s="76" t="s">
        <v>3826</v>
      </c>
      <c r="T395" s="18" t="s">
        <v>3675</v>
      </c>
      <c r="U395" s="18" t="s">
        <v>16</v>
      </c>
      <c r="V395" s="78"/>
    </row>
    <row r="396" spans="1:22" s="111" customFormat="1" x14ac:dyDescent="0.3">
      <c r="A396" s="71" t="str">
        <f t="shared" si="64"/>
        <v>NiN-3.0-T-C-PE-LA-0-I002-055</v>
      </c>
      <c r="B396" s="72" t="str">
        <f t="shared" si="65"/>
        <v>I02-055</v>
      </c>
      <c r="C396" s="73" t="s">
        <v>7</v>
      </c>
      <c r="D396" s="74" t="s">
        <v>14</v>
      </c>
      <c r="E396" s="73" t="s">
        <v>31</v>
      </c>
      <c r="F396" s="75" t="s">
        <v>32</v>
      </c>
      <c r="G396" s="75" t="s">
        <v>33</v>
      </c>
      <c r="H396" s="75" t="s">
        <v>118</v>
      </c>
      <c r="I396" s="75">
        <v>0</v>
      </c>
      <c r="J396" s="76" t="s">
        <v>173</v>
      </c>
      <c r="K396" s="76" t="s">
        <v>3410</v>
      </c>
      <c r="L396" s="76">
        <v>0</v>
      </c>
      <c r="M396" s="77" t="s">
        <v>132</v>
      </c>
      <c r="N396" s="76" t="s">
        <v>3576</v>
      </c>
      <c r="O396" s="76"/>
      <c r="P396" s="76" t="s">
        <v>37</v>
      </c>
      <c r="Q396" s="77" t="s">
        <v>3577</v>
      </c>
      <c r="R396" s="76"/>
      <c r="S396" s="76" t="s">
        <v>3805</v>
      </c>
      <c r="T396" s="18" t="s">
        <v>3676</v>
      </c>
      <c r="U396" s="18" t="s">
        <v>16</v>
      </c>
      <c r="V396" s="78"/>
    </row>
    <row r="397" spans="1:22" s="111" customFormat="1" x14ac:dyDescent="0.3">
      <c r="A397" s="71" t="str">
        <f t="shared" si="64"/>
        <v>NiN-3.0-T-C-PE-LA-0-I002-056</v>
      </c>
      <c r="B397" s="72" t="str">
        <f t="shared" si="65"/>
        <v>I02-056</v>
      </c>
      <c r="C397" s="73" t="s">
        <v>7</v>
      </c>
      <c r="D397" s="74" t="s">
        <v>14</v>
      </c>
      <c r="E397" s="73" t="s">
        <v>31</v>
      </c>
      <c r="F397" s="75" t="s">
        <v>32</v>
      </c>
      <c r="G397" s="75" t="s">
        <v>33</v>
      </c>
      <c r="H397" s="75" t="s">
        <v>118</v>
      </c>
      <c r="I397" s="75">
        <v>0</v>
      </c>
      <c r="J397" s="76" t="s">
        <v>173</v>
      </c>
      <c r="K397" s="76" t="s">
        <v>3410</v>
      </c>
      <c r="L397" s="76">
        <v>0</v>
      </c>
      <c r="M397" s="77" t="s">
        <v>132</v>
      </c>
      <c r="N397" s="76" t="s">
        <v>3576</v>
      </c>
      <c r="O397" s="76"/>
      <c r="P397" s="76" t="s">
        <v>37</v>
      </c>
      <c r="Q397" s="77" t="s">
        <v>3578</v>
      </c>
      <c r="R397" s="76"/>
      <c r="S397" s="76" t="s">
        <v>3806</v>
      </c>
      <c r="T397" s="18" t="s">
        <v>3677</v>
      </c>
      <c r="U397" s="18" t="s">
        <v>16</v>
      </c>
      <c r="V397" s="78"/>
    </row>
    <row r="398" spans="1:22" s="111" customFormat="1" x14ac:dyDescent="0.3">
      <c r="A398" s="71" t="str">
        <f t="shared" si="64"/>
        <v>NiN-3.0-T-C-PE-LA-0-I002-057</v>
      </c>
      <c r="B398" s="72" t="str">
        <f t="shared" si="65"/>
        <v>I02-057</v>
      </c>
      <c r="C398" s="73" t="s">
        <v>7</v>
      </c>
      <c r="D398" s="74" t="s">
        <v>14</v>
      </c>
      <c r="E398" s="73" t="s">
        <v>31</v>
      </c>
      <c r="F398" s="75" t="s">
        <v>32</v>
      </c>
      <c r="G398" s="75" t="s">
        <v>33</v>
      </c>
      <c r="H398" s="75" t="s">
        <v>118</v>
      </c>
      <c r="I398" s="75">
        <v>0</v>
      </c>
      <c r="J398" s="76" t="s">
        <v>173</v>
      </c>
      <c r="K398" s="76" t="s">
        <v>3410</v>
      </c>
      <c r="L398" s="76">
        <v>0</v>
      </c>
      <c r="M398" s="77" t="s">
        <v>132</v>
      </c>
      <c r="N398" s="76" t="s">
        <v>3576</v>
      </c>
      <c r="O398" s="76"/>
      <c r="P398" s="76" t="s">
        <v>37</v>
      </c>
      <c r="Q398" s="77" t="s">
        <v>3579</v>
      </c>
      <c r="R398" s="76"/>
      <c r="S398" s="76" t="s">
        <v>3807</v>
      </c>
      <c r="T398" s="18" t="s">
        <v>3678</v>
      </c>
      <c r="U398" s="18" t="s">
        <v>16</v>
      </c>
      <c r="V398" s="78"/>
    </row>
    <row r="399" spans="1:22" s="111" customFormat="1" x14ac:dyDescent="0.3">
      <c r="A399" s="71" t="str">
        <f t="shared" si="64"/>
        <v>NiN-3.0-T-C-PE-LA-0-I002-058</v>
      </c>
      <c r="B399" s="72" t="str">
        <f t="shared" si="65"/>
        <v>I02-058</v>
      </c>
      <c r="C399" s="73" t="s">
        <v>7</v>
      </c>
      <c r="D399" s="74" t="s">
        <v>14</v>
      </c>
      <c r="E399" s="73" t="s">
        <v>31</v>
      </c>
      <c r="F399" s="75" t="s">
        <v>32</v>
      </c>
      <c r="G399" s="75" t="s">
        <v>33</v>
      </c>
      <c r="H399" s="75" t="s">
        <v>118</v>
      </c>
      <c r="I399" s="75">
        <v>0</v>
      </c>
      <c r="J399" s="76" t="s">
        <v>173</v>
      </c>
      <c r="K399" s="76" t="s">
        <v>3410</v>
      </c>
      <c r="L399" s="76">
        <v>0</v>
      </c>
      <c r="M399" s="77" t="s">
        <v>132</v>
      </c>
      <c r="N399" s="76" t="s">
        <v>3576</v>
      </c>
      <c r="O399" s="76"/>
      <c r="P399" s="76" t="s">
        <v>37</v>
      </c>
      <c r="Q399" s="77" t="s">
        <v>3580</v>
      </c>
      <c r="R399" s="76"/>
      <c r="S399" s="76" t="s">
        <v>3808</v>
      </c>
      <c r="T399" s="18" t="s">
        <v>3679</v>
      </c>
      <c r="U399" s="18" t="s">
        <v>16</v>
      </c>
      <c r="V399" s="78"/>
    </row>
    <row r="400" spans="1:22" s="111" customFormat="1" x14ac:dyDescent="0.3">
      <c r="A400" s="71" t="str">
        <f t="shared" si="64"/>
        <v>NiN-3.0-T-C-PE-LA-0-I002-059</v>
      </c>
      <c r="B400" s="72" t="str">
        <f t="shared" si="65"/>
        <v>I02-059</v>
      </c>
      <c r="C400" s="73" t="s">
        <v>7</v>
      </c>
      <c r="D400" s="74" t="s">
        <v>14</v>
      </c>
      <c r="E400" s="73" t="s">
        <v>31</v>
      </c>
      <c r="F400" s="75" t="s">
        <v>32</v>
      </c>
      <c r="G400" s="75" t="s">
        <v>33</v>
      </c>
      <c r="H400" s="75" t="s">
        <v>118</v>
      </c>
      <c r="I400" s="75">
        <v>0</v>
      </c>
      <c r="J400" s="76" t="s">
        <v>173</v>
      </c>
      <c r="K400" s="76" t="s">
        <v>3410</v>
      </c>
      <c r="L400" s="76">
        <v>0</v>
      </c>
      <c r="M400" s="77" t="s">
        <v>132</v>
      </c>
      <c r="N400" s="76" t="s">
        <v>3576</v>
      </c>
      <c r="O400" s="76"/>
      <c r="P400" s="76" t="s">
        <v>37</v>
      </c>
      <c r="Q400" s="77" t="s">
        <v>3581</v>
      </c>
      <c r="R400" s="76"/>
      <c r="S400" s="76" t="s">
        <v>3809</v>
      </c>
      <c r="T400" s="18" t="s">
        <v>3680</v>
      </c>
      <c r="U400" s="18" t="s">
        <v>16</v>
      </c>
      <c r="V400" s="78"/>
    </row>
    <row r="401" spans="1:22" s="111" customFormat="1" x14ac:dyDescent="0.3">
      <c r="A401" s="71" t="str">
        <f t="shared" si="64"/>
        <v>NiN-3.0-T-C-PE-LA-0-I002-060</v>
      </c>
      <c r="B401" s="72" t="str">
        <f t="shared" si="65"/>
        <v>I02-060</v>
      </c>
      <c r="C401" s="73" t="s">
        <v>7</v>
      </c>
      <c r="D401" s="74" t="s">
        <v>14</v>
      </c>
      <c r="E401" s="73" t="s">
        <v>31</v>
      </c>
      <c r="F401" s="75" t="s">
        <v>32</v>
      </c>
      <c r="G401" s="75" t="s">
        <v>33</v>
      </c>
      <c r="H401" s="75" t="s">
        <v>118</v>
      </c>
      <c r="I401" s="75">
        <v>0</v>
      </c>
      <c r="J401" s="76" t="s">
        <v>173</v>
      </c>
      <c r="K401" s="76" t="s">
        <v>3410</v>
      </c>
      <c r="L401" s="76">
        <v>0</v>
      </c>
      <c r="M401" s="77" t="s">
        <v>132</v>
      </c>
      <c r="N401" s="76" t="s">
        <v>3576</v>
      </c>
      <c r="O401" s="76"/>
      <c r="P401" s="76" t="s">
        <v>37</v>
      </c>
      <c r="Q401" s="77" t="s">
        <v>3582</v>
      </c>
      <c r="R401" s="76"/>
      <c r="S401" s="76" t="s">
        <v>3810</v>
      </c>
      <c r="T401" s="18" t="s">
        <v>3681</v>
      </c>
      <c r="U401" s="18" t="s">
        <v>16</v>
      </c>
      <c r="V401" s="78"/>
    </row>
    <row r="402" spans="1:22" s="111" customFormat="1" x14ac:dyDescent="0.3">
      <c r="A402" s="71" t="str">
        <f t="shared" si="64"/>
        <v>NiN-3.0-T-C-PE-LA-0-I002-061</v>
      </c>
      <c r="B402" s="72" t="str">
        <f t="shared" si="65"/>
        <v>I02-061</v>
      </c>
      <c r="C402" s="73" t="s">
        <v>7</v>
      </c>
      <c r="D402" s="74" t="s">
        <v>14</v>
      </c>
      <c r="E402" s="73" t="s">
        <v>31</v>
      </c>
      <c r="F402" s="75" t="s">
        <v>32</v>
      </c>
      <c r="G402" s="75" t="s">
        <v>33</v>
      </c>
      <c r="H402" s="75" t="s">
        <v>118</v>
      </c>
      <c r="I402" s="75">
        <v>0</v>
      </c>
      <c r="J402" s="76" t="s">
        <v>173</v>
      </c>
      <c r="K402" s="76" t="s">
        <v>3410</v>
      </c>
      <c r="L402" s="76">
        <v>0</v>
      </c>
      <c r="M402" s="77" t="s">
        <v>132</v>
      </c>
      <c r="N402" s="76" t="s">
        <v>3576</v>
      </c>
      <c r="O402" s="76"/>
      <c r="P402" s="76" t="s">
        <v>37</v>
      </c>
      <c r="Q402" s="77" t="s">
        <v>3583</v>
      </c>
      <c r="R402" s="76"/>
      <c r="S402" s="76" t="s">
        <v>3811</v>
      </c>
      <c r="T402" s="18" t="s">
        <v>3682</v>
      </c>
      <c r="U402" s="18" t="s">
        <v>16</v>
      </c>
      <c r="V402" s="78"/>
    </row>
    <row r="403" spans="1:22" s="111" customFormat="1" x14ac:dyDescent="0.3">
      <c r="A403" s="71" t="str">
        <f t="shared" si="64"/>
        <v>NiN-3.0-T-C-PE-LA-0-I002-062</v>
      </c>
      <c r="B403" s="72" t="str">
        <f t="shared" si="65"/>
        <v>I02-062</v>
      </c>
      <c r="C403" s="73" t="s">
        <v>7</v>
      </c>
      <c r="D403" s="74" t="s">
        <v>14</v>
      </c>
      <c r="E403" s="73" t="s">
        <v>31</v>
      </c>
      <c r="F403" s="75" t="s">
        <v>32</v>
      </c>
      <c r="G403" s="75" t="s">
        <v>33</v>
      </c>
      <c r="H403" s="75" t="s">
        <v>118</v>
      </c>
      <c r="I403" s="75">
        <v>0</v>
      </c>
      <c r="J403" s="76" t="s">
        <v>173</v>
      </c>
      <c r="K403" s="76" t="s">
        <v>3410</v>
      </c>
      <c r="L403" s="76">
        <v>0</v>
      </c>
      <c r="M403" s="77" t="s">
        <v>132</v>
      </c>
      <c r="N403" s="76" t="s">
        <v>3576</v>
      </c>
      <c r="O403" s="76"/>
      <c r="P403" s="76" t="s">
        <v>37</v>
      </c>
      <c r="Q403" s="77" t="s">
        <v>3584</v>
      </c>
      <c r="R403" s="76"/>
      <c r="S403" s="76" t="s">
        <v>3812</v>
      </c>
      <c r="T403" s="18" t="s">
        <v>3683</v>
      </c>
      <c r="U403" s="18" t="s">
        <v>16</v>
      </c>
      <c r="V403" s="78"/>
    </row>
    <row r="404" spans="1:22" s="111" customFormat="1" x14ac:dyDescent="0.3">
      <c r="A404" s="71" t="str">
        <f t="shared" si="64"/>
        <v>NiN-3.0-T-C-PE-LA-0-I002-063</v>
      </c>
      <c r="B404" s="72" t="str">
        <f t="shared" si="65"/>
        <v>I02-063</v>
      </c>
      <c r="C404" s="73" t="s">
        <v>7</v>
      </c>
      <c r="D404" s="74" t="s">
        <v>14</v>
      </c>
      <c r="E404" s="73" t="s">
        <v>31</v>
      </c>
      <c r="F404" s="75" t="s">
        <v>32</v>
      </c>
      <c r="G404" s="75" t="s">
        <v>33</v>
      </c>
      <c r="H404" s="75" t="s">
        <v>118</v>
      </c>
      <c r="I404" s="75">
        <v>0</v>
      </c>
      <c r="J404" s="76" t="s">
        <v>173</v>
      </c>
      <c r="K404" s="76" t="s">
        <v>3410</v>
      </c>
      <c r="L404" s="76">
        <v>0</v>
      </c>
      <c r="M404" s="77" t="s">
        <v>132</v>
      </c>
      <c r="N404" s="76" t="s">
        <v>3576</v>
      </c>
      <c r="O404" s="76"/>
      <c r="P404" s="76" t="s">
        <v>37</v>
      </c>
      <c r="Q404" s="77" t="s">
        <v>3585</v>
      </c>
      <c r="R404" s="76"/>
      <c r="S404" s="76" t="s">
        <v>3813</v>
      </c>
      <c r="T404" s="18" t="s">
        <v>3684</v>
      </c>
      <c r="U404" s="18" t="s">
        <v>16</v>
      </c>
      <c r="V404" s="78"/>
    </row>
    <row r="405" spans="1:22" s="111" customFormat="1" x14ac:dyDescent="0.3">
      <c r="A405" s="71" t="str">
        <f t="shared" si="64"/>
        <v>NiN-3.0-T-C-PE-LA-0-I002-064</v>
      </c>
      <c r="B405" s="72" t="str">
        <f t="shared" si="65"/>
        <v>I02-064</v>
      </c>
      <c r="C405" s="73" t="s">
        <v>7</v>
      </c>
      <c r="D405" s="74" t="s">
        <v>14</v>
      </c>
      <c r="E405" s="73" t="s">
        <v>31</v>
      </c>
      <c r="F405" s="75" t="s">
        <v>32</v>
      </c>
      <c r="G405" s="75" t="s">
        <v>33</v>
      </c>
      <c r="H405" s="75" t="s">
        <v>118</v>
      </c>
      <c r="I405" s="75">
        <v>0</v>
      </c>
      <c r="J405" s="76" t="s">
        <v>173</v>
      </c>
      <c r="K405" s="76" t="s">
        <v>3410</v>
      </c>
      <c r="L405" s="76">
        <v>0</v>
      </c>
      <c r="M405" s="77" t="s">
        <v>132</v>
      </c>
      <c r="N405" s="76" t="s">
        <v>3576</v>
      </c>
      <c r="O405" s="76"/>
      <c r="P405" s="76" t="s">
        <v>37</v>
      </c>
      <c r="Q405" s="77" t="s">
        <v>3586</v>
      </c>
      <c r="R405" s="76"/>
      <c r="S405" s="76" t="s">
        <v>3827</v>
      </c>
      <c r="T405" s="18" t="s">
        <v>3685</v>
      </c>
      <c r="U405" s="18" t="s">
        <v>16</v>
      </c>
      <c r="V405" s="78"/>
    </row>
    <row r="406" spans="1:22" s="111" customFormat="1" x14ac:dyDescent="0.3">
      <c r="A406" s="71" t="str">
        <f t="shared" si="64"/>
        <v>NiN-3.0-T-C-PE-LA-0-I002-065</v>
      </c>
      <c r="B406" s="72" t="str">
        <f t="shared" si="65"/>
        <v>I02-065</v>
      </c>
      <c r="C406" s="73" t="s">
        <v>7</v>
      </c>
      <c r="D406" s="74" t="s">
        <v>14</v>
      </c>
      <c r="E406" s="73" t="s">
        <v>31</v>
      </c>
      <c r="F406" s="75" t="s">
        <v>32</v>
      </c>
      <c r="G406" s="75" t="s">
        <v>33</v>
      </c>
      <c r="H406" s="75" t="s">
        <v>118</v>
      </c>
      <c r="I406" s="75">
        <v>0</v>
      </c>
      <c r="J406" s="76" t="s">
        <v>173</v>
      </c>
      <c r="K406" s="76" t="s">
        <v>3410</v>
      </c>
      <c r="L406" s="76">
        <v>0</v>
      </c>
      <c r="M406" s="77" t="s">
        <v>132</v>
      </c>
      <c r="N406" s="76" t="s">
        <v>3576</v>
      </c>
      <c r="O406" s="76"/>
      <c r="P406" s="76" t="s">
        <v>37</v>
      </c>
      <c r="Q406" s="77" t="s">
        <v>3587</v>
      </c>
      <c r="R406" s="76"/>
      <c r="S406" s="76" t="s">
        <v>3766</v>
      </c>
      <c r="T406" s="18" t="s">
        <v>3686</v>
      </c>
      <c r="U406" s="18" t="s">
        <v>16</v>
      </c>
      <c r="V406" s="78"/>
    </row>
    <row r="407" spans="1:22" s="111" customFormat="1" x14ac:dyDescent="0.3">
      <c r="A407" s="71" t="str">
        <f t="shared" ref="A407:A447" si="66">_xlfn.CONCAT(C407,"-",D407,"-",E407,"-",F407,"-",G407,"-",H407,"-",I407,"-",J407,L407,M407,"-",Q407)</f>
        <v>NiN-3.0-T-C-PE-LA-0-I002-066</v>
      </c>
      <c r="B407" s="72" t="str">
        <f t="shared" ref="B407:B445" si="67">_xlfn.CONCAT(J407,M407,"-",Q407)</f>
        <v>I02-066</v>
      </c>
      <c r="C407" s="73" t="s">
        <v>7</v>
      </c>
      <c r="D407" s="74" t="s">
        <v>14</v>
      </c>
      <c r="E407" s="73" t="s">
        <v>31</v>
      </c>
      <c r="F407" s="75" t="s">
        <v>32</v>
      </c>
      <c r="G407" s="75" t="s">
        <v>33</v>
      </c>
      <c r="H407" s="75" t="s">
        <v>118</v>
      </c>
      <c r="I407" s="75">
        <v>0</v>
      </c>
      <c r="J407" s="76" t="s">
        <v>173</v>
      </c>
      <c r="K407" s="76" t="s">
        <v>3410</v>
      </c>
      <c r="L407" s="76">
        <v>0</v>
      </c>
      <c r="M407" s="77" t="s">
        <v>132</v>
      </c>
      <c r="N407" s="76" t="s">
        <v>3576</v>
      </c>
      <c r="O407" s="76"/>
      <c r="P407" s="76" t="s">
        <v>37</v>
      </c>
      <c r="Q407" s="77" t="s">
        <v>3588</v>
      </c>
      <c r="R407" s="76"/>
      <c r="S407" s="76" t="s">
        <v>3767</v>
      </c>
      <c r="T407" s="18" t="s">
        <v>3687</v>
      </c>
      <c r="U407" s="18" t="s">
        <v>16</v>
      </c>
      <c r="V407" s="78"/>
    </row>
    <row r="408" spans="1:22" s="111" customFormat="1" x14ac:dyDescent="0.3">
      <c r="A408" s="71" t="str">
        <f t="shared" si="66"/>
        <v>NiN-3.0-T-C-PE-LA-0-I002-067</v>
      </c>
      <c r="B408" s="72" t="str">
        <f t="shared" si="67"/>
        <v>I02-067</v>
      </c>
      <c r="C408" s="73" t="s">
        <v>7</v>
      </c>
      <c r="D408" s="74" t="s">
        <v>14</v>
      </c>
      <c r="E408" s="73" t="s">
        <v>31</v>
      </c>
      <c r="F408" s="75" t="s">
        <v>32</v>
      </c>
      <c r="G408" s="75" t="s">
        <v>33</v>
      </c>
      <c r="H408" s="75" t="s">
        <v>118</v>
      </c>
      <c r="I408" s="75">
        <v>0</v>
      </c>
      <c r="J408" s="76" t="s">
        <v>173</v>
      </c>
      <c r="K408" s="76" t="s">
        <v>3410</v>
      </c>
      <c r="L408" s="76">
        <v>0</v>
      </c>
      <c r="M408" s="77" t="s">
        <v>132</v>
      </c>
      <c r="N408" s="76" t="s">
        <v>3576</v>
      </c>
      <c r="O408" s="76"/>
      <c r="P408" s="76" t="s">
        <v>37</v>
      </c>
      <c r="Q408" s="77" t="s">
        <v>3589</v>
      </c>
      <c r="R408" s="76"/>
      <c r="S408" s="76" t="s">
        <v>3768</v>
      </c>
      <c r="T408" s="18" t="s">
        <v>3688</v>
      </c>
      <c r="U408" s="18" t="s">
        <v>16</v>
      </c>
      <c r="V408" s="78"/>
    </row>
    <row r="409" spans="1:22" s="111" customFormat="1" x14ac:dyDescent="0.3">
      <c r="A409" s="71" t="str">
        <f t="shared" si="66"/>
        <v>NiN-3.0-T-C-PE-LA-0-I002-068</v>
      </c>
      <c r="B409" s="72" t="str">
        <f t="shared" si="67"/>
        <v>I02-068</v>
      </c>
      <c r="C409" s="73" t="s">
        <v>7</v>
      </c>
      <c r="D409" s="74" t="s">
        <v>14</v>
      </c>
      <c r="E409" s="73" t="s">
        <v>31</v>
      </c>
      <c r="F409" s="75" t="s">
        <v>32</v>
      </c>
      <c r="G409" s="75" t="s">
        <v>33</v>
      </c>
      <c r="H409" s="75" t="s">
        <v>118</v>
      </c>
      <c r="I409" s="75">
        <v>0</v>
      </c>
      <c r="J409" s="76" t="s">
        <v>173</v>
      </c>
      <c r="K409" s="76" t="s">
        <v>3410</v>
      </c>
      <c r="L409" s="76">
        <v>0</v>
      </c>
      <c r="M409" s="77" t="s">
        <v>132</v>
      </c>
      <c r="N409" s="76" t="s">
        <v>3576</v>
      </c>
      <c r="O409" s="76"/>
      <c r="P409" s="76" t="s">
        <v>37</v>
      </c>
      <c r="Q409" s="77" t="s">
        <v>3590</v>
      </c>
      <c r="R409" s="76"/>
      <c r="S409" s="76" t="s">
        <v>3769</v>
      </c>
      <c r="T409" s="18" t="s">
        <v>3689</v>
      </c>
      <c r="U409" s="18" t="s">
        <v>16</v>
      </c>
      <c r="V409" s="78"/>
    </row>
    <row r="410" spans="1:22" s="111" customFormat="1" x14ac:dyDescent="0.3">
      <c r="A410" s="71" t="str">
        <f t="shared" si="66"/>
        <v>NiN-3.0-T-C-PE-LA-0-I002-069</v>
      </c>
      <c r="B410" s="72" t="str">
        <f t="shared" si="67"/>
        <v>I02-069</v>
      </c>
      <c r="C410" s="73" t="s">
        <v>7</v>
      </c>
      <c r="D410" s="74" t="s">
        <v>14</v>
      </c>
      <c r="E410" s="73" t="s">
        <v>31</v>
      </c>
      <c r="F410" s="75" t="s">
        <v>32</v>
      </c>
      <c r="G410" s="75" t="s">
        <v>33</v>
      </c>
      <c r="H410" s="75" t="s">
        <v>118</v>
      </c>
      <c r="I410" s="75">
        <v>0</v>
      </c>
      <c r="J410" s="76" t="s">
        <v>173</v>
      </c>
      <c r="K410" s="76" t="s">
        <v>3410</v>
      </c>
      <c r="L410" s="76">
        <v>0</v>
      </c>
      <c r="M410" s="77" t="s">
        <v>132</v>
      </c>
      <c r="N410" s="76" t="s">
        <v>3576</v>
      </c>
      <c r="O410" s="76"/>
      <c r="P410" s="76" t="s">
        <v>37</v>
      </c>
      <c r="Q410" s="77" t="s">
        <v>3591</v>
      </c>
      <c r="R410" s="76"/>
      <c r="S410" s="76" t="s">
        <v>3770</v>
      </c>
      <c r="T410" s="18" t="s">
        <v>3690</v>
      </c>
      <c r="U410" s="18" t="s">
        <v>16</v>
      </c>
      <c r="V410" s="78"/>
    </row>
    <row r="411" spans="1:22" s="111" customFormat="1" x14ac:dyDescent="0.3">
      <c r="A411" s="71" t="str">
        <f t="shared" si="66"/>
        <v>NiN-3.0-T-C-PE-LA-0-I002-070</v>
      </c>
      <c r="B411" s="72" t="str">
        <f t="shared" si="67"/>
        <v>I02-070</v>
      </c>
      <c r="C411" s="73" t="s">
        <v>7</v>
      </c>
      <c r="D411" s="74" t="s">
        <v>14</v>
      </c>
      <c r="E411" s="73" t="s">
        <v>31</v>
      </c>
      <c r="F411" s="75" t="s">
        <v>32</v>
      </c>
      <c r="G411" s="75" t="s">
        <v>33</v>
      </c>
      <c r="H411" s="75" t="s">
        <v>118</v>
      </c>
      <c r="I411" s="75">
        <v>0</v>
      </c>
      <c r="J411" s="76" t="s">
        <v>173</v>
      </c>
      <c r="K411" s="76" t="s">
        <v>3410</v>
      </c>
      <c r="L411" s="76">
        <v>0</v>
      </c>
      <c r="M411" s="77" t="s">
        <v>132</v>
      </c>
      <c r="N411" s="76" t="s">
        <v>3576</v>
      </c>
      <c r="O411" s="76"/>
      <c r="P411" s="76" t="s">
        <v>37</v>
      </c>
      <c r="Q411" s="77" t="s">
        <v>3592</v>
      </c>
      <c r="R411" s="76"/>
      <c r="S411" s="76" t="s">
        <v>3771</v>
      </c>
      <c r="T411" s="18" t="s">
        <v>3691</v>
      </c>
      <c r="U411" s="18" t="s">
        <v>16</v>
      </c>
      <c r="V411" s="78"/>
    </row>
    <row r="412" spans="1:22" s="111" customFormat="1" x14ac:dyDescent="0.3">
      <c r="A412" s="71" t="str">
        <f t="shared" si="66"/>
        <v>NiN-3.0-T-C-PE-LA-0-I002-071</v>
      </c>
      <c r="B412" s="72" t="str">
        <f t="shared" si="67"/>
        <v>I02-071</v>
      </c>
      <c r="C412" s="73" t="s">
        <v>7</v>
      </c>
      <c r="D412" s="74" t="s">
        <v>14</v>
      </c>
      <c r="E412" s="73" t="s">
        <v>31</v>
      </c>
      <c r="F412" s="75" t="s">
        <v>32</v>
      </c>
      <c r="G412" s="75" t="s">
        <v>33</v>
      </c>
      <c r="H412" s="75" t="s">
        <v>118</v>
      </c>
      <c r="I412" s="75">
        <v>0</v>
      </c>
      <c r="J412" s="76" t="s">
        <v>173</v>
      </c>
      <c r="K412" s="76" t="s">
        <v>3410</v>
      </c>
      <c r="L412" s="76">
        <v>0</v>
      </c>
      <c r="M412" s="77" t="s">
        <v>132</v>
      </c>
      <c r="N412" s="76" t="s">
        <v>3576</v>
      </c>
      <c r="O412" s="76"/>
      <c r="P412" s="76" t="s">
        <v>37</v>
      </c>
      <c r="Q412" s="77" t="s">
        <v>3593</v>
      </c>
      <c r="R412" s="76"/>
      <c r="S412" s="76" t="s">
        <v>3772</v>
      </c>
      <c r="T412" s="18" t="s">
        <v>3692</v>
      </c>
      <c r="U412" s="18" t="s">
        <v>16</v>
      </c>
      <c r="V412" s="78"/>
    </row>
    <row r="413" spans="1:22" s="111" customFormat="1" x14ac:dyDescent="0.3">
      <c r="A413" s="71" t="str">
        <f t="shared" si="66"/>
        <v>NiN-3.0-T-C-PE-LA-0-I002-072</v>
      </c>
      <c r="B413" s="72" t="str">
        <f t="shared" si="67"/>
        <v>I02-072</v>
      </c>
      <c r="C413" s="73" t="s">
        <v>7</v>
      </c>
      <c r="D413" s="74" t="s">
        <v>14</v>
      </c>
      <c r="E413" s="73" t="s">
        <v>31</v>
      </c>
      <c r="F413" s="75" t="s">
        <v>32</v>
      </c>
      <c r="G413" s="75" t="s">
        <v>33</v>
      </c>
      <c r="H413" s="75" t="s">
        <v>118</v>
      </c>
      <c r="I413" s="75">
        <v>0</v>
      </c>
      <c r="J413" s="76" t="s">
        <v>173</v>
      </c>
      <c r="K413" s="76" t="s">
        <v>3410</v>
      </c>
      <c r="L413" s="76">
        <v>0</v>
      </c>
      <c r="M413" s="77" t="s">
        <v>132</v>
      </c>
      <c r="N413" s="76" t="s">
        <v>3576</v>
      </c>
      <c r="O413" s="76"/>
      <c r="P413" s="76" t="s">
        <v>37</v>
      </c>
      <c r="Q413" s="77" t="s">
        <v>3594</v>
      </c>
      <c r="R413" s="76"/>
      <c r="S413" s="76" t="s">
        <v>3773</v>
      </c>
      <c r="T413" s="18" t="s">
        <v>3693</v>
      </c>
      <c r="U413" s="18" t="s">
        <v>16</v>
      </c>
      <c r="V413" s="78"/>
    </row>
    <row r="414" spans="1:22" s="111" customFormat="1" x14ac:dyDescent="0.3">
      <c r="A414" s="71" t="str">
        <f t="shared" si="66"/>
        <v>NiN-3.0-T-C-PE-LA-0-I002-073</v>
      </c>
      <c r="B414" s="72" t="str">
        <f t="shared" si="67"/>
        <v>I02-073</v>
      </c>
      <c r="C414" s="73" t="s">
        <v>7</v>
      </c>
      <c r="D414" s="74" t="s">
        <v>14</v>
      </c>
      <c r="E414" s="73" t="s">
        <v>31</v>
      </c>
      <c r="F414" s="75" t="s">
        <v>32</v>
      </c>
      <c r="G414" s="75" t="s">
        <v>33</v>
      </c>
      <c r="H414" s="75" t="s">
        <v>118</v>
      </c>
      <c r="I414" s="75">
        <v>0</v>
      </c>
      <c r="J414" s="76" t="s">
        <v>173</v>
      </c>
      <c r="K414" s="76" t="s">
        <v>3410</v>
      </c>
      <c r="L414" s="76">
        <v>0</v>
      </c>
      <c r="M414" s="77" t="s">
        <v>132</v>
      </c>
      <c r="N414" s="76" t="s">
        <v>3576</v>
      </c>
      <c r="O414" s="76"/>
      <c r="P414" s="76" t="s">
        <v>37</v>
      </c>
      <c r="Q414" s="77" t="s">
        <v>3595</v>
      </c>
      <c r="R414" s="76"/>
      <c r="S414" s="76" t="s">
        <v>3774</v>
      </c>
      <c r="T414" s="18" t="s">
        <v>3694</v>
      </c>
      <c r="U414" s="18" t="s">
        <v>16</v>
      </c>
      <c r="V414" s="78"/>
    </row>
    <row r="415" spans="1:22" s="111" customFormat="1" x14ac:dyDescent="0.3">
      <c r="A415" s="71" t="str">
        <f t="shared" si="66"/>
        <v>NiN-3.0-T-C-PE-LA-0-I002-074</v>
      </c>
      <c r="B415" s="72" t="str">
        <f t="shared" si="67"/>
        <v>I02-074</v>
      </c>
      <c r="C415" s="73" t="s">
        <v>7</v>
      </c>
      <c r="D415" s="74" t="s">
        <v>14</v>
      </c>
      <c r="E415" s="73" t="s">
        <v>31</v>
      </c>
      <c r="F415" s="75" t="s">
        <v>32</v>
      </c>
      <c r="G415" s="75" t="s">
        <v>33</v>
      </c>
      <c r="H415" s="75" t="s">
        <v>118</v>
      </c>
      <c r="I415" s="75">
        <v>0</v>
      </c>
      <c r="J415" s="76" t="s">
        <v>173</v>
      </c>
      <c r="K415" s="76" t="s">
        <v>3410</v>
      </c>
      <c r="L415" s="76">
        <v>0</v>
      </c>
      <c r="M415" s="77" t="s">
        <v>132</v>
      </c>
      <c r="N415" s="76" t="s">
        <v>3576</v>
      </c>
      <c r="O415" s="76"/>
      <c r="P415" s="76" t="s">
        <v>37</v>
      </c>
      <c r="Q415" s="77" t="s">
        <v>3596</v>
      </c>
      <c r="R415" s="76"/>
      <c r="S415" s="76" t="s">
        <v>3775</v>
      </c>
      <c r="T415" s="18" t="s">
        <v>3695</v>
      </c>
      <c r="U415" s="18" t="s">
        <v>16</v>
      </c>
      <c r="V415" s="78"/>
    </row>
    <row r="416" spans="1:22" s="111" customFormat="1" x14ac:dyDescent="0.3">
      <c r="A416" s="71" t="str">
        <f t="shared" si="66"/>
        <v>NiN-3.0-T-C-PE-LA-0-I002-075</v>
      </c>
      <c r="B416" s="72" t="str">
        <f t="shared" si="67"/>
        <v>I02-075</v>
      </c>
      <c r="C416" s="73" t="s">
        <v>7</v>
      </c>
      <c r="D416" s="74" t="s">
        <v>14</v>
      </c>
      <c r="E416" s="73" t="s">
        <v>31</v>
      </c>
      <c r="F416" s="75" t="s">
        <v>32</v>
      </c>
      <c r="G416" s="75" t="s">
        <v>33</v>
      </c>
      <c r="H416" s="75" t="s">
        <v>118</v>
      </c>
      <c r="I416" s="75">
        <v>0</v>
      </c>
      <c r="J416" s="76" t="s">
        <v>173</v>
      </c>
      <c r="K416" s="76" t="s">
        <v>3410</v>
      </c>
      <c r="L416" s="76">
        <v>0</v>
      </c>
      <c r="M416" s="77" t="s">
        <v>132</v>
      </c>
      <c r="N416" s="76" t="s">
        <v>3576</v>
      </c>
      <c r="O416" s="76"/>
      <c r="P416" s="76" t="s">
        <v>37</v>
      </c>
      <c r="Q416" s="77" t="s">
        <v>3597</v>
      </c>
      <c r="R416" s="76"/>
      <c r="S416" s="76" t="s">
        <v>3828</v>
      </c>
      <c r="T416" s="18" t="s">
        <v>3696</v>
      </c>
      <c r="U416" s="18" t="s">
        <v>16</v>
      </c>
      <c r="V416" s="78"/>
    </row>
    <row r="417" spans="1:22" s="111" customFormat="1" x14ac:dyDescent="0.3">
      <c r="A417" s="71" t="str">
        <f t="shared" si="66"/>
        <v>NiN-3.0-T-C-PE-LA-0-I002-076</v>
      </c>
      <c r="B417" s="72" t="str">
        <f t="shared" si="67"/>
        <v>I02-076</v>
      </c>
      <c r="C417" s="73" t="s">
        <v>7</v>
      </c>
      <c r="D417" s="74" t="s">
        <v>14</v>
      </c>
      <c r="E417" s="73" t="s">
        <v>31</v>
      </c>
      <c r="F417" s="75" t="s">
        <v>32</v>
      </c>
      <c r="G417" s="75" t="s">
        <v>33</v>
      </c>
      <c r="H417" s="75" t="s">
        <v>118</v>
      </c>
      <c r="I417" s="75">
        <v>0</v>
      </c>
      <c r="J417" s="76" t="s">
        <v>173</v>
      </c>
      <c r="K417" s="76" t="s">
        <v>3410</v>
      </c>
      <c r="L417" s="76">
        <v>0</v>
      </c>
      <c r="M417" s="77" t="s">
        <v>132</v>
      </c>
      <c r="N417" s="76" t="s">
        <v>3576</v>
      </c>
      <c r="O417" s="76"/>
      <c r="P417" s="76" t="s">
        <v>37</v>
      </c>
      <c r="Q417" s="77" t="s">
        <v>3598</v>
      </c>
      <c r="R417" s="76"/>
      <c r="S417" s="76" t="s">
        <v>3776</v>
      </c>
      <c r="T417" s="18" t="s">
        <v>3697</v>
      </c>
      <c r="U417" s="18" t="s">
        <v>16</v>
      </c>
      <c r="V417" s="78"/>
    </row>
    <row r="418" spans="1:22" s="111" customFormat="1" x14ac:dyDescent="0.3">
      <c r="A418" s="71" t="str">
        <f t="shared" si="66"/>
        <v>NiN-3.0-T-C-PE-LA-0-I002-077</v>
      </c>
      <c r="B418" s="72" t="str">
        <f t="shared" si="67"/>
        <v>I02-077</v>
      </c>
      <c r="C418" s="73" t="s">
        <v>7</v>
      </c>
      <c r="D418" s="74" t="s">
        <v>14</v>
      </c>
      <c r="E418" s="73" t="s">
        <v>31</v>
      </c>
      <c r="F418" s="75" t="s">
        <v>32</v>
      </c>
      <c r="G418" s="75" t="s">
        <v>33</v>
      </c>
      <c r="H418" s="75" t="s">
        <v>118</v>
      </c>
      <c r="I418" s="75">
        <v>0</v>
      </c>
      <c r="J418" s="76" t="s">
        <v>173</v>
      </c>
      <c r="K418" s="76" t="s">
        <v>3410</v>
      </c>
      <c r="L418" s="76">
        <v>0</v>
      </c>
      <c r="M418" s="77" t="s">
        <v>132</v>
      </c>
      <c r="N418" s="76" t="s">
        <v>3576</v>
      </c>
      <c r="O418" s="76"/>
      <c r="P418" s="76" t="s">
        <v>37</v>
      </c>
      <c r="Q418" s="77" t="s">
        <v>3599</v>
      </c>
      <c r="R418" s="76"/>
      <c r="S418" s="76" t="s">
        <v>3777</v>
      </c>
      <c r="T418" s="18" t="s">
        <v>3698</v>
      </c>
      <c r="U418" s="18" t="s">
        <v>16</v>
      </c>
      <c r="V418" s="78"/>
    </row>
    <row r="419" spans="1:22" s="111" customFormat="1" x14ac:dyDescent="0.3">
      <c r="A419" s="71" t="str">
        <f t="shared" si="66"/>
        <v>NiN-3.0-T-C-PE-LA-0-I002-078</v>
      </c>
      <c r="B419" s="72" t="str">
        <f t="shared" si="67"/>
        <v>I02-078</v>
      </c>
      <c r="C419" s="73" t="s">
        <v>7</v>
      </c>
      <c r="D419" s="74" t="s">
        <v>14</v>
      </c>
      <c r="E419" s="73" t="s">
        <v>31</v>
      </c>
      <c r="F419" s="75" t="s">
        <v>32</v>
      </c>
      <c r="G419" s="75" t="s">
        <v>33</v>
      </c>
      <c r="H419" s="75" t="s">
        <v>118</v>
      </c>
      <c r="I419" s="75">
        <v>0</v>
      </c>
      <c r="J419" s="76" t="s">
        <v>173</v>
      </c>
      <c r="K419" s="76" t="s">
        <v>3410</v>
      </c>
      <c r="L419" s="76">
        <v>0</v>
      </c>
      <c r="M419" s="77" t="s">
        <v>132</v>
      </c>
      <c r="N419" s="76" t="s">
        <v>3576</v>
      </c>
      <c r="O419" s="76"/>
      <c r="P419" s="76" t="s">
        <v>37</v>
      </c>
      <c r="Q419" s="77" t="s">
        <v>3600</v>
      </c>
      <c r="R419" s="76"/>
      <c r="S419" s="76" t="s">
        <v>3778</v>
      </c>
      <c r="T419" s="18" t="s">
        <v>3699</v>
      </c>
      <c r="U419" s="18" t="s">
        <v>16</v>
      </c>
      <c r="V419" s="78"/>
    </row>
    <row r="420" spans="1:22" s="111" customFormat="1" x14ac:dyDescent="0.3">
      <c r="A420" s="71" t="str">
        <f t="shared" si="66"/>
        <v>NiN-3.0-T-C-PE-LA-0-I002-079</v>
      </c>
      <c r="B420" s="72" t="str">
        <f t="shared" si="67"/>
        <v>I02-079</v>
      </c>
      <c r="C420" s="73" t="s">
        <v>7</v>
      </c>
      <c r="D420" s="74" t="s">
        <v>14</v>
      </c>
      <c r="E420" s="73" t="s">
        <v>31</v>
      </c>
      <c r="F420" s="75" t="s">
        <v>32</v>
      </c>
      <c r="G420" s="75" t="s">
        <v>33</v>
      </c>
      <c r="H420" s="75" t="s">
        <v>118</v>
      </c>
      <c r="I420" s="75">
        <v>0</v>
      </c>
      <c r="J420" s="76" t="s">
        <v>173</v>
      </c>
      <c r="K420" s="76" t="s">
        <v>3410</v>
      </c>
      <c r="L420" s="76">
        <v>0</v>
      </c>
      <c r="M420" s="77" t="s">
        <v>132</v>
      </c>
      <c r="N420" s="76" t="s">
        <v>3576</v>
      </c>
      <c r="O420" s="76"/>
      <c r="P420" s="76" t="s">
        <v>37</v>
      </c>
      <c r="Q420" s="77" t="s">
        <v>3601</v>
      </c>
      <c r="R420" s="76"/>
      <c r="S420" s="76" t="s">
        <v>3779</v>
      </c>
      <c r="T420" s="18" t="s">
        <v>3700</v>
      </c>
      <c r="U420" s="18" t="s">
        <v>16</v>
      </c>
      <c r="V420" s="78"/>
    </row>
    <row r="421" spans="1:22" s="111" customFormat="1" x14ac:dyDescent="0.3">
      <c r="A421" s="71" t="str">
        <f t="shared" si="66"/>
        <v>NiN-3.0-T-C-PE-LA-0-I002-080</v>
      </c>
      <c r="B421" s="72" t="str">
        <f t="shared" si="67"/>
        <v>I02-080</v>
      </c>
      <c r="C421" s="73" t="s">
        <v>7</v>
      </c>
      <c r="D421" s="74" t="s">
        <v>14</v>
      </c>
      <c r="E421" s="73" t="s">
        <v>31</v>
      </c>
      <c r="F421" s="75" t="s">
        <v>32</v>
      </c>
      <c r="G421" s="75" t="s">
        <v>33</v>
      </c>
      <c r="H421" s="75" t="s">
        <v>118</v>
      </c>
      <c r="I421" s="75">
        <v>0</v>
      </c>
      <c r="J421" s="76" t="s">
        <v>173</v>
      </c>
      <c r="K421" s="76" t="s">
        <v>3410</v>
      </c>
      <c r="L421" s="76">
        <v>0</v>
      </c>
      <c r="M421" s="77" t="s">
        <v>132</v>
      </c>
      <c r="N421" s="76" t="s">
        <v>3576</v>
      </c>
      <c r="O421" s="76"/>
      <c r="P421" s="76" t="s">
        <v>37</v>
      </c>
      <c r="Q421" s="77" t="s">
        <v>3602</v>
      </c>
      <c r="R421" s="76"/>
      <c r="S421" s="76" t="s">
        <v>3780</v>
      </c>
      <c r="T421" s="18" t="s">
        <v>3701</v>
      </c>
      <c r="U421" s="18" t="s">
        <v>16</v>
      </c>
      <c r="V421" s="78"/>
    </row>
    <row r="422" spans="1:22" s="111" customFormat="1" x14ac:dyDescent="0.3">
      <c r="A422" s="71" t="str">
        <f t="shared" si="66"/>
        <v>NiN-3.0-T-C-PE-LA-0-I002-081</v>
      </c>
      <c r="B422" s="72" t="str">
        <f t="shared" si="67"/>
        <v>I02-081</v>
      </c>
      <c r="C422" s="73" t="s">
        <v>7</v>
      </c>
      <c r="D422" s="74" t="s">
        <v>14</v>
      </c>
      <c r="E422" s="73" t="s">
        <v>31</v>
      </c>
      <c r="F422" s="75" t="s">
        <v>32</v>
      </c>
      <c r="G422" s="75" t="s">
        <v>33</v>
      </c>
      <c r="H422" s="75" t="s">
        <v>118</v>
      </c>
      <c r="I422" s="75">
        <v>0</v>
      </c>
      <c r="J422" s="76" t="s">
        <v>173</v>
      </c>
      <c r="K422" s="76" t="s">
        <v>3410</v>
      </c>
      <c r="L422" s="76">
        <v>0</v>
      </c>
      <c r="M422" s="77" t="s">
        <v>132</v>
      </c>
      <c r="N422" s="76" t="s">
        <v>3576</v>
      </c>
      <c r="O422" s="76"/>
      <c r="P422" s="76" t="s">
        <v>37</v>
      </c>
      <c r="Q422" s="77" t="s">
        <v>3603</v>
      </c>
      <c r="R422" s="76"/>
      <c r="S422" s="76" t="s">
        <v>3781</v>
      </c>
      <c r="T422" s="18" t="s">
        <v>3702</v>
      </c>
      <c r="U422" s="18" t="s">
        <v>16</v>
      </c>
      <c r="V422" s="78"/>
    </row>
    <row r="423" spans="1:22" s="111" customFormat="1" x14ac:dyDescent="0.3">
      <c r="A423" s="71" t="str">
        <f t="shared" si="66"/>
        <v>NiN-3.0-T-C-PE-LA-0-I002-082</v>
      </c>
      <c r="B423" s="72" t="str">
        <f t="shared" si="67"/>
        <v>I02-082</v>
      </c>
      <c r="C423" s="73" t="s">
        <v>7</v>
      </c>
      <c r="D423" s="74" t="s">
        <v>14</v>
      </c>
      <c r="E423" s="73" t="s">
        <v>31</v>
      </c>
      <c r="F423" s="75" t="s">
        <v>32</v>
      </c>
      <c r="G423" s="75" t="s">
        <v>33</v>
      </c>
      <c r="H423" s="75" t="s">
        <v>118</v>
      </c>
      <c r="I423" s="75">
        <v>0</v>
      </c>
      <c r="J423" s="76" t="s">
        <v>173</v>
      </c>
      <c r="K423" s="76" t="s">
        <v>3410</v>
      </c>
      <c r="L423" s="76">
        <v>0</v>
      </c>
      <c r="M423" s="77" t="s">
        <v>132</v>
      </c>
      <c r="N423" s="76" t="s">
        <v>3576</v>
      </c>
      <c r="O423" s="76"/>
      <c r="P423" s="76" t="s">
        <v>37</v>
      </c>
      <c r="Q423" s="77" t="s">
        <v>3604</v>
      </c>
      <c r="R423" s="76"/>
      <c r="S423" s="76" t="s">
        <v>3782</v>
      </c>
      <c r="T423" s="18" t="s">
        <v>3703</v>
      </c>
      <c r="U423" s="18" t="s">
        <v>16</v>
      </c>
      <c r="V423" s="78"/>
    </row>
    <row r="424" spans="1:22" s="111" customFormat="1" x14ac:dyDescent="0.3">
      <c r="A424" s="71" t="str">
        <f t="shared" si="66"/>
        <v>NiN-3.0-T-C-PE-LA-0-I002-083</v>
      </c>
      <c r="B424" s="72" t="str">
        <f t="shared" si="67"/>
        <v>I02-083</v>
      </c>
      <c r="C424" s="73" t="s">
        <v>7</v>
      </c>
      <c r="D424" s="74" t="s">
        <v>14</v>
      </c>
      <c r="E424" s="73" t="s">
        <v>31</v>
      </c>
      <c r="F424" s="75" t="s">
        <v>32</v>
      </c>
      <c r="G424" s="75" t="s">
        <v>33</v>
      </c>
      <c r="H424" s="75" t="s">
        <v>118</v>
      </c>
      <c r="I424" s="75">
        <v>0</v>
      </c>
      <c r="J424" s="76" t="s">
        <v>173</v>
      </c>
      <c r="K424" s="76" t="s">
        <v>3410</v>
      </c>
      <c r="L424" s="76">
        <v>0</v>
      </c>
      <c r="M424" s="77" t="s">
        <v>132</v>
      </c>
      <c r="N424" s="76" t="s">
        <v>3576</v>
      </c>
      <c r="O424" s="76"/>
      <c r="P424" s="76" t="s">
        <v>37</v>
      </c>
      <c r="Q424" s="77" t="s">
        <v>3605</v>
      </c>
      <c r="R424" s="76"/>
      <c r="S424" s="76" t="s">
        <v>3829</v>
      </c>
      <c r="T424" s="18" t="s">
        <v>3704</v>
      </c>
      <c r="U424" s="18" t="s">
        <v>16</v>
      </c>
      <c r="V424" s="78"/>
    </row>
    <row r="425" spans="1:22" s="111" customFormat="1" x14ac:dyDescent="0.3">
      <c r="A425" s="71" t="str">
        <f t="shared" si="66"/>
        <v>NiN-3.0-T-C-PE-LA-0-I002-084</v>
      </c>
      <c r="B425" s="72" t="str">
        <f t="shared" si="67"/>
        <v>I02-084</v>
      </c>
      <c r="C425" s="73" t="s">
        <v>7</v>
      </c>
      <c r="D425" s="74" t="s">
        <v>14</v>
      </c>
      <c r="E425" s="73" t="s">
        <v>31</v>
      </c>
      <c r="F425" s="75" t="s">
        <v>32</v>
      </c>
      <c r="G425" s="75" t="s">
        <v>33</v>
      </c>
      <c r="H425" s="75" t="s">
        <v>118</v>
      </c>
      <c r="I425" s="75">
        <v>0</v>
      </c>
      <c r="J425" s="76" t="s">
        <v>173</v>
      </c>
      <c r="K425" s="76" t="s">
        <v>3410</v>
      </c>
      <c r="L425" s="76">
        <v>0</v>
      </c>
      <c r="M425" s="77" t="s">
        <v>132</v>
      </c>
      <c r="N425" s="76" t="s">
        <v>3576</v>
      </c>
      <c r="O425" s="76"/>
      <c r="P425" s="76" t="s">
        <v>37</v>
      </c>
      <c r="Q425" s="77" t="s">
        <v>3606</v>
      </c>
      <c r="R425" s="76"/>
      <c r="S425" s="76" t="s">
        <v>3814</v>
      </c>
      <c r="T425" s="18" t="s">
        <v>3705</v>
      </c>
      <c r="U425" s="18" t="s">
        <v>16</v>
      </c>
      <c r="V425" s="78"/>
    </row>
    <row r="426" spans="1:22" s="111" customFormat="1" x14ac:dyDescent="0.3">
      <c r="A426" s="71" t="str">
        <f t="shared" si="66"/>
        <v>NiN-3.0-T-C-PE-LA-0-I002-085</v>
      </c>
      <c r="B426" s="72" t="str">
        <f t="shared" si="67"/>
        <v>I02-085</v>
      </c>
      <c r="C426" s="73" t="s">
        <v>7</v>
      </c>
      <c r="D426" s="74" t="s">
        <v>14</v>
      </c>
      <c r="E426" s="73" t="s">
        <v>31</v>
      </c>
      <c r="F426" s="75" t="s">
        <v>32</v>
      </c>
      <c r="G426" s="75" t="s">
        <v>33</v>
      </c>
      <c r="H426" s="75" t="s">
        <v>118</v>
      </c>
      <c r="I426" s="75">
        <v>0</v>
      </c>
      <c r="J426" s="76" t="s">
        <v>173</v>
      </c>
      <c r="K426" s="76" t="s">
        <v>3410</v>
      </c>
      <c r="L426" s="76">
        <v>0</v>
      </c>
      <c r="M426" s="77" t="s">
        <v>132</v>
      </c>
      <c r="N426" s="76" t="s">
        <v>3576</v>
      </c>
      <c r="O426" s="76"/>
      <c r="P426" s="76" t="s">
        <v>37</v>
      </c>
      <c r="Q426" s="77" t="s">
        <v>3607</v>
      </c>
      <c r="R426" s="76"/>
      <c r="S426" s="76" t="s">
        <v>3815</v>
      </c>
      <c r="T426" s="18" t="s">
        <v>3706</v>
      </c>
      <c r="U426" s="18" t="s">
        <v>16</v>
      </c>
      <c r="V426" s="78"/>
    </row>
    <row r="427" spans="1:22" s="111" customFormat="1" x14ac:dyDescent="0.3">
      <c r="A427" s="71" t="str">
        <f t="shared" si="66"/>
        <v>NiN-3.0-T-C-PE-LA-0-I002-086</v>
      </c>
      <c r="B427" s="72" t="str">
        <f t="shared" si="67"/>
        <v>I02-086</v>
      </c>
      <c r="C427" s="73" t="s">
        <v>7</v>
      </c>
      <c r="D427" s="74" t="s">
        <v>14</v>
      </c>
      <c r="E427" s="73" t="s">
        <v>31</v>
      </c>
      <c r="F427" s="75" t="s">
        <v>32</v>
      </c>
      <c r="G427" s="75" t="s">
        <v>33</v>
      </c>
      <c r="H427" s="75" t="s">
        <v>118</v>
      </c>
      <c r="I427" s="75">
        <v>0</v>
      </c>
      <c r="J427" s="76" t="s">
        <v>173</v>
      </c>
      <c r="K427" s="76" t="s">
        <v>3410</v>
      </c>
      <c r="L427" s="76">
        <v>0</v>
      </c>
      <c r="M427" s="77" t="s">
        <v>132</v>
      </c>
      <c r="N427" s="76" t="s">
        <v>3576</v>
      </c>
      <c r="O427" s="76"/>
      <c r="P427" s="76" t="s">
        <v>37</v>
      </c>
      <c r="Q427" s="77" t="s">
        <v>3608</v>
      </c>
      <c r="R427" s="76"/>
      <c r="S427" s="76" t="s">
        <v>3816</v>
      </c>
      <c r="T427" s="18" t="s">
        <v>3707</v>
      </c>
      <c r="U427" s="18" t="s">
        <v>16</v>
      </c>
      <c r="V427" s="78"/>
    </row>
    <row r="428" spans="1:22" s="111" customFormat="1" x14ac:dyDescent="0.3">
      <c r="A428" s="71" t="str">
        <f t="shared" si="66"/>
        <v>NiN-3.0-T-C-PE-LA-0-I002-087</v>
      </c>
      <c r="B428" s="72" t="str">
        <f t="shared" si="67"/>
        <v>I02-087</v>
      </c>
      <c r="C428" s="73" t="s">
        <v>7</v>
      </c>
      <c r="D428" s="74" t="s">
        <v>14</v>
      </c>
      <c r="E428" s="73" t="s">
        <v>31</v>
      </c>
      <c r="F428" s="75" t="s">
        <v>32</v>
      </c>
      <c r="G428" s="75" t="s">
        <v>33</v>
      </c>
      <c r="H428" s="75" t="s">
        <v>118</v>
      </c>
      <c r="I428" s="75">
        <v>0</v>
      </c>
      <c r="J428" s="76" t="s">
        <v>173</v>
      </c>
      <c r="K428" s="76" t="s">
        <v>3410</v>
      </c>
      <c r="L428" s="76">
        <v>0</v>
      </c>
      <c r="M428" s="77" t="s">
        <v>132</v>
      </c>
      <c r="N428" s="76" t="s">
        <v>3576</v>
      </c>
      <c r="O428" s="76"/>
      <c r="P428" s="76" t="s">
        <v>37</v>
      </c>
      <c r="Q428" s="77" t="s">
        <v>3609</v>
      </c>
      <c r="R428" s="76"/>
      <c r="S428" s="76" t="s">
        <v>3817</v>
      </c>
      <c r="T428" s="18" t="s">
        <v>3708</v>
      </c>
      <c r="U428" s="18" t="s">
        <v>16</v>
      </c>
      <c r="V428" s="78"/>
    </row>
    <row r="429" spans="1:22" s="111" customFormat="1" x14ac:dyDescent="0.3">
      <c r="A429" s="71" t="str">
        <f t="shared" si="66"/>
        <v>NiN-3.0-T-C-PE-LA-0-I002-088</v>
      </c>
      <c r="B429" s="72" t="str">
        <f t="shared" si="67"/>
        <v>I02-088</v>
      </c>
      <c r="C429" s="73" t="s">
        <v>7</v>
      </c>
      <c r="D429" s="74" t="s">
        <v>14</v>
      </c>
      <c r="E429" s="73" t="s">
        <v>31</v>
      </c>
      <c r="F429" s="75" t="s">
        <v>32</v>
      </c>
      <c r="G429" s="75" t="s">
        <v>33</v>
      </c>
      <c r="H429" s="75" t="s">
        <v>118</v>
      </c>
      <c r="I429" s="75">
        <v>0</v>
      </c>
      <c r="J429" s="76" t="s">
        <v>173</v>
      </c>
      <c r="K429" s="76" t="s">
        <v>3410</v>
      </c>
      <c r="L429" s="76">
        <v>0</v>
      </c>
      <c r="M429" s="77" t="s">
        <v>132</v>
      </c>
      <c r="N429" s="76" t="s">
        <v>3576</v>
      </c>
      <c r="O429" s="76"/>
      <c r="P429" s="76" t="s">
        <v>37</v>
      </c>
      <c r="Q429" s="77" t="s">
        <v>3610</v>
      </c>
      <c r="R429" s="76"/>
      <c r="S429" s="76" t="s">
        <v>3818</v>
      </c>
      <c r="T429" s="18" t="s">
        <v>3709</v>
      </c>
      <c r="U429" s="18" t="s">
        <v>16</v>
      </c>
      <c r="V429" s="78"/>
    </row>
    <row r="430" spans="1:22" s="111" customFormat="1" x14ac:dyDescent="0.3">
      <c r="A430" s="71" t="str">
        <f t="shared" si="66"/>
        <v>NiN-3.0-T-C-PE-LA-0-I002-089</v>
      </c>
      <c r="B430" s="72" t="str">
        <f t="shared" si="67"/>
        <v>I02-089</v>
      </c>
      <c r="C430" s="73" t="s">
        <v>7</v>
      </c>
      <c r="D430" s="74" t="s">
        <v>14</v>
      </c>
      <c r="E430" s="73" t="s">
        <v>31</v>
      </c>
      <c r="F430" s="75" t="s">
        <v>32</v>
      </c>
      <c r="G430" s="75" t="s">
        <v>33</v>
      </c>
      <c r="H430" s="75" t="s">
        <v>118</v>
      </c>
      <c r="I430" s="75">
        <v>0</v>
      </c>
      <c r="J430" s="76" t="s">
        <v>173</v>
      </c>
      <c r="K430" s="76" t="s">
        <v>3410</v>
      </c>
      <c r="L430" s="76">
        <v>0</v>
      </c>
      <c r="M430" s="77" t="s">
        <v>132</v>
      </c>
      <c r="N430" s="76" t="s">
        <v>3576</v>
      </c>
      <c r="O430" s="76"/>
      <c r="P430" s="76" t="s">
        <v>37</v>
      </c>
      <c r="Q430" s="77" t="s">
        <v>3611</v>
      </c>
      <c r="R430" s="76"/>
      <c r="S430" s="76" t="s">
        <v>3819</v>
      </c>
      <c r="T430" s="18" t="s">
        <v>3710</v>
      </c>
      <c r="U430" s="18" t="s">
        <v>16</v>
      </c>
      <c r="V430" s="78"/>
    </row>
    <row r="431" spans="1:22" s="111" customFormat="1" x14ac:dyDescent="0.3">
      <c r="A431" s="71" t="str">
        <f t="shared" si="66"/>
        <v>NiN-3.0-T-C-PE-LA-0-I002-090</v>
      </c>
      <c r="B431" s="72" t="str">
        <f t="shared" si="67"/>
        <v>I02-090</v>
      </c>
      <c r="C431" s="73" t="s">
        <v>7</v>
      </c>
      <c r="D431" s="74" t="s">
        <v>14</v>
      </c>
      <c r="E431" s="73" t="s">
        <v>31</v>
      </c>
      <c r="F431" s="75" t="s">
        <v>32</v>
      </c>
      <c r="G431" s="75" t="s">
        <v>33</v>
      </c>
      <c r="H431" s="75" t="s">
        <v>118</v>
      </c>
      <c r="I431" s="75">
        <v>0</v>
      </c>
      <c r="J431" s="76" t="s">
        <v>173</v>
      </c>
      <c r="K431" s="76" t="s">
        <v>3410</v>
      </c>
      <c r="L431" s="76">
        <v>0</v>
      </c>
      <c r="M431" s="77" t="s">
        <v>132</v>
      </c>
      <c r="N431" s="76" t="s">
        <v>3576</v>
      </c>
      <c r="O431" s="76"/>
      <c r="P431" s="76" t="s">
        <v>37</v>
      </c>
      <c r="Q431" s="77" t="s">
        <v>3612</v>
      </c>
      <c r="R431" s="76"/>
      <c r="S431" s="76" t="s">
        <v>3783</v>
      </c>
      <c r="T431" s="18" t="s">
        <v>3711</v>
      </c>
      <c r="U431" s="18" t="s">
        <v>16</v>
      </c>
      <c r="V431" s="78"/>
    </row>
    <row r="432" spans="1:22" s="111" customFormat="1" x14ac:dyDescent="0.3">
      <c r="A432" s="71" t="str">
        <f t="shared" si="66"/>
        <v>NiN-3.0-T-C-PE-LA-0-I002-091</v>
      </c>
      <c r="B432" s="72" t="str">
        <f t="shared" si="67"/>
        <v>I02-091</v>
      </c>
      <c r="C432" s="73" t="s">
        <v>7</v>
      </c>
      <c r="D432" s="74" t="s">
        <v>14</v>
      </c>
      <c r="E432" s="73" t="s">
        <v>31</v>
      </c>
      <c r="F432" s="75" t="s">
        <v>32</v>
      </c>
      <c r="G432" s="75" t="s">
        <v>33</v>
      </c>
      <c r="H432" s="75" t="s">
        <v>118</v>
      </c>
      <c r="I432" s="75">
        <v>0</v>
      </c>
      <c r="J432" s="76" t="s">
        <v>173</v>
      </c>
      <c r="K432" s="76" t="s">
        <v>3410</v>
      </c>
      <c r="L432" s="76">
        <v>0</v>
      </c>
      <c r="M432" s="77" t="s">
        <v>132</v>
      </c>
      <c r="N432" s="76" t="s">
        <v>3576</v>
      </c>
      <c r="O432" s="76"/>
      <c r="P432" s="76" t="s">
        <v>37</v>
      </c>
      <c r="Q432" s="77" t="s">
        <v>3613</v>
      </c>
      <c r="R432" s="76"/>
      <c r="S432" s="76" t="s">
        <v>3784</v>
      </c>
      <c r="T432" s="18" t="s">
        <v>3712</v>
      </c>
      <c r="U432" s="18" t="s">
        <v>16</v>
      </c>
      <c r="V432" s="78"/>
    </row>
    <row r="433" spans="1:22" s="111" customFormat="1" x14ac:dyDescent="0.3">
      <c r="A433" s="71" t="str">
        <f t="shared" si="66"/>
        <v>NiN-3.0-T-C-PE-LA-0-I002-092</v>
      </c>
      <c r="B433" s="72" t="str">
        <f t="shared" si="67"/>
        <v>I02-092</v>
      </c>
      <c r="C433" s="73" t="s">
        <v>7</v>
      </c>
      <c r="D433" s="74" t="s">
        <v>14</v>
      </c>
      <c r="E433" s="73" t="s">
        <v>31</v>
      </c>
      <c r="F433" s="75" t="s">
        <v>32</v>
      </c>
      <c r="G433" s="75" t="s">
        <v>33</v>
      </c>
      <c r="H433" s="75" t="s">
        <v>118</v>
      </c>
      <c r="I433" s="75">
        <v>0</v>
      </c>
      <c r="J433" s="76" t="s">
        <v>173</v>
      </c>
      <c r="K433" s="76" t="s">
        <v>3410</v>
      </c>
      <c r="L433" s="76">
        <v>0</v>
      </c>
      <c r="M433" s="77" t="s">
        <v>132</v>
      </c>
      <c r="N433" s="76" t="s">
        <v>3576</v>
      </c>
      <c r="O433" s="76"/>
      <c r="P433" s="76" t="s">
        <v>37</v>
      </c>
      <c r="Q433" s="77" t="s">
        <v>3614</v>
      </c>
      <c r="R433" s="76"/>
      <c r="S433" s="76" t="s">
        <v>3785</v>
      </c>
      <c r="T433" s="18" t="s">
        <v>3713</v>
      </c>
      <c r="U433" s="18" t="s">
        <v>16</v>
      </c>
      <c r="V433" s="78"/>
    </row>
    <row r="434" spans="1:22" s="111" customFormat="1" x14ac:dyDescent="0.3">
      <c r="A434" s="71" t="str">
        <f t="shared" si="66"/>
        <v>NiN-3.0-T-C-PE-LA-0-I002-093</v>
      </c>
      <c r="B434" s="72" t="str">
        <f t="shared" si="67"/>
        <v>I02-093</v>
      </c>
      <c r="C434" s="73" t="s">
        <v>7</v>
      </c>
      <c r="D434" s="74" t="s">
        <v>14</v>
      </c>
      <c r="E434" s="73" t="s">
        <v>31</v>
      </c>
      <c r="F434" s="75" t="s">
        <v>32</v>
      </c>
      <c r="G434" s="75" t="s">
        <v>33</v>
      </c>
      <c r="H434" s="75" t="s">
        <v>118</v>
      </c>
      <c r="I434" s="75">
        <v>0</v>
      </c>
      <c r="J434" s="76" t="s">
        <v>173</v>
      </c>
      <c r="K434" s="76" t="s">
        <v>3410</v>
      </c>
      <c r="L434" s="76">
        <v>0</v>
      </c>
      <c r="M434" s="77" t="s">
        <v>132</v>
      </c>
      <c r="N434" s="76" t="s">
        <v>3576</v>
      </c>
      <c r="O434" s="76"/>
      <c r="P434" s="76" t="s">
        <v>37</v>
      </c>
      <c r="Q434" s="77" t="s">
        <v>3615</v>
      </c>
      <c r="R434" s="76"/>
      <c r="S434" s="76" t="s">
        <v>3786</v>
      </c>
      <c r="T434" s="18" t="s">
        <v>3714</v>
      </c>
      <c r="U434" s="18" t="s">
        <v>16</v>
      </c>
      <c r="V434" s="78"/>
    </row>
    <row r="435" spans="1:22" s="111" customFormat="1" x14ac:dyDescent="0.3">
      <c r="A435" s="71" t="str">
        <f t="shared" si="66"/>
        <v>NiN-3.0-T-C-PE-LA-0-I002-094</v>
      </c>
      <c r="B435" s="72" t="str">
        <f t="shared" si="67"/>
        <v>I02-094</v>
      </c>
      <c r="C435" s="73" t="s">
        <v>7</v>
      </c>
      <c r="D435" s="74" t="s">
        <v>14</v>
      </c>
      <c r="E435" s="73" t="s">
        <v>31</v>
      </c>
      <c r="F435" s="75" t="s">
        <v>32</v>
      </c>
      <c r="G435" s="75" t="s">
        <v>33</v>
      </c>
      <c r="H435" s="75" t="s">
        <v>118</v>
      </c>
      <c r="I435" s="75">
        <v>0</v>
      </c>
      <c r="J435" s="76" t="s">
        <v>173</v>
      </c>
      <c r="K435" s="76" t="s">
        <v>3410</v>
      </c>
      <c r="L435" s="76">
        <v>0</v>
      </c>
      <c r="M435" s="77" t="s">
        <v>132</v>
      </c>
      <c r="N435" s="76" t="s">
        <v>3576</v>
      </c>
      <c r="O435" s="76"/>
      <c r="P435" s="76" t="s">
        <v>37</v>
      </c>
      <c r="Q435" s="77" t="s">
        <v>3616</v>
      </c>
      <c r="R435" s="76"/>
      <c r="S435" s="76" t="s">
        <v>3787</v>
      </c>
      <c r="T435" s="18" t="s">
        <v>3715</v>
      </c>
      <c r="U435" s="18" t="s">
        <v>16</v>
      </c>
      <c r="V435" s="78"/>
    </row>
    <row r="436" spans="1:22" s="111" customFormat="1" x14ac:dyDescent="0.3">
      <c r="A436" s="71" t="str">
        <f t="shared" si="66"/>
        <v>NiN-3.0-T-C-PE-LA-0-I002-095</v>
      </c>
      <c r="B436" s="72" t="str">
        <f t="shared" si="67"/>
        <v>I02-095</v>
      </c>
      <c r="C436" s="73" t="s">
        <v>7</v>
      </c>
      <c r="D436" s="74" t="s">
        <v>14</v>
      </c>
      <c r="E436" s="73" t="s">
        <v>31</v>
      </c>
      <c r="F436" s="75" t="s">
        <v>32</v>
      </c>
      <c r="G436" s="75" t="s">
        <v>33</v>
      </c>
      <c r="H436" s="75" t="s">
        <v>118</v>
      </c>
      <c r="I436" s="75">
        <v>0</v>
      </c>
      <c r="J436" s="76" t="s">
        <v>173</v>
      </c>
      <c r="K436" s="76" t="s">
        <v>3410</v>
      </c>
      <c r="L436" s="76">
        <v>0</v>
      </c>
      <c r="M436" s="77" t="s">
        <v>132</v>
      </c>
      <c r="N436" s="76" t="s">
        <v>3576</v>
      </c>
      <c r="O436" s="76"/>
      <c r="P436" s="76" t="s">
        <v>37</v>
      </c>
      <c r="Q436" s="77" t="s">
        <v>3617</v>
      </c>
      <c r="R436" s="76"/>
      <c r="S436" s="76" t="s">
        <v>3788</v>
      </c>
      <c r="T436" s="18" t="s">
        <v>3716</v>
      </c>
      <c r="U436" s="18" t="s">
        <v>16</v>
      </c>
      <c r="V436" s="78"/>
    </row>
    <row r="437" spans="1:22" s="111" customFormat="1" x14ac:dyDescent="0.3">
      <c r="A437" s="71" t="str">
        <f t="shared" si="66"/>
        <v>NiN-3.0-T-C-PE-LA-0-I002-096</v>
      </c>
      <c r="B437" s="72" t="str">
        <f t="shared" si="67"/>
        <v>I02-096</v>
      </c>
      <c r="C437" s="73" t="s">
        <v>7</v>
      </c>
      <c r="D437" s="74" t="s">
        <v>14</v>
      </c>
      <c r="E437" s="73" t="s">
        <v>31</v>
      </c>
      <c r="F437" s="75" t="s">
        <v>32</v>
      </c>
      <c r="G437" s="75" t="s">
        <v>33</v>
      </c>
      <c r="H437" s="75" t="s">
        <v>118</v>
      </c>
      <c r="I437" s="75">
        <v>0</v>
      </c>
      <c r="J437" s="76" t="s">
        <v>173</v>
      </c>
      <c r="K437" s="76" t="s">
        <v>3410</v>
      </c>
      <c r="L437" s="76">
        <v>0</v>
      </c>
      <c r="M437" s="77" t="s">
        <v>132</v>
      </c>
      <c r="N437" s="76" t="s">
        <v>3576</v>
      </c>
      <c r="O437" s="76"/>
      <c r="P437" s="76" t="s">
        <v>37</v>
      </c>
      <c r="Q437" s="77" t="s">
        <v>3618</v>
      </c>
      <c r="R437" s="76"/>
      <c r="S437" s="76" t="s">
        <v>3789</v>
      </c>
      <c r="T437" s="18" t="s">
        <v>3717</v>
      </c>
      <c r="U437" s="18" t="s">
        <v>16</v>
      </c>
      <c r="V437" s="78"/>
    </row>
    <row r="438" spans="1:22" s="111" customFormat="1" x14ac:dyDescent="0.3">
      <c r="A438" s="71" t="str">
        <f t="shared" si="66"/>
        <v>NiN-3.0-T-C-PE-LA-0-I002-097</v>
      </c>
      <c r="B438" s="72" t="str">
        <f t="shared" si="67"/>
        <v>I02-097</v>
      </c>
      <c r="C438" s="73" t="s">
        <v>7</v>
      </c>
      <c r="D438" s="74" t="s">
        <v>14</v>
      </c>
      <c r="E438" s="73" t="s">
        <v>31</v>
      </c>
      <c r="F438" s="75" t="s">
        <v>32</v>
      </c>
      <c r="G438" s="75" t="s">
        <v>33</v>
      </c>
      <c r="H438" s="75" t="s">
        <v>118</v>
      </c>
      <c r="I438" s="75">
        <v>0</v>
      </c>
      <c r="J438" s="76" t="s">
        <v>173</v>
      </c>
      <c r="K438" s="76" t="s">
        <v>3410</v>
      </c>
      <c r="L438" s="76">
        <v>0</v>
      </c>
      <c r="M438" s="77" t="s">
        <v>132</v>
      </c>
      <c r="N438" s="76" t="s">
        <v>3576</v>
      </c>
      <c r="O438" s="76"/>
      <c r="P438" s="76" t="s">
        <v>37</v>
      </c>
      <c r="Q438" s="77" t="s">
        <v>3619</v>
      </c>
      <c r="R438" s="76"/>
      <c r="S438" s="76" t="s">
        <v>3830</v>
      </c>
      <c r="T438" s="18" t="s">
        <v>3718</v>
      </c>
      <c r="U438" s="18" t="s">
        <v>16</v>
      </c>
      <c r="V438" s="78"/>
    </row>
    <row r="439" spans="1:22" s="111" customFormat="1" x14ac:dyDescent="0.3">
      <c r="A439" s="71" t="str">
        <f t="shared" si="66"/>
        <v>NiN-3.0-T-C-PE-LA-0-I002-098</v>
      </c>
      <c r="B439" s="72" t="str">
        <f t="shared" si="67"/>
        <v>I02-098</v>
      </c>
      <c r="C439" s="73" t="s">
        <v>7</v>
      </c>
      <c r="D439" s="74" t="s">
        <v>14</v>
      </c>
      <c r="E439" s="73" t="s">
        <v>31</v>
      </c>
      <c r="F439" s="75" t="s">
        <v>32</v>
      </c>
      <c r="G439" s="75" t="s">
        <v>33</v>
      </c>
      <c r="H439" s="75" t="s">
        <v>118</v>
      </c>
      <c r="I439" s="75">
        <v>0</v>
      </c>
      <c r="J439" s="76" t="s">
        <v>173</v>
      </c>
      <c r="K439" s="76" t="s">
        <v>3410</v>
      </c>
      <c r="L439" s="76">
        <v>0</v>
      </c>
      <c r="M439" s="77" t="s">
        <v>132</v>
      </c>
      <c r="N439" s="76" t="s">
        <v>3576</v>
      </c>
      <c r="O439" s="76"/>
      <c r="P439" s="76" t="s">
        <v>37</v>
      </c>
      <c r="Q439" s="77" t="s">
        <v>3620</v>
      </c>
      <c r="R439" s="76"/>
      <c r="S439" s="76" t="s">
        <v>3790</v>
      </c>
      <c r="T439" s="18" t="s">
        <v>3719</v>
      </c>
      <c r="U439" s="18" t="s">
        <v>16</v>
      </c>
      <c r="V439" s="78"/>
    </row>
    <row r="440" spans="1:22" s="111" customFormat="1" x14ac:dyDescent="0.3">
      <c r="A440" s="71" t="str">
        <f t="shared" si="66"/>
        <v>NiN-3.0-T-C-PE-LA-0-I002-099</v>
      </c>
      <c r="B440" s="72" t="str">
        <f t="shared" si="67"/>
        <v>I02-099</v>
      </c>
      <c r="C440" s="73" t="s">
        <v>7</v>
      </c>
      <c r="D440" s="74" t="s">
        <v>14</v>
      </c>
      <c r="E440" s="73" t="s">
        <v>31</v>
      </c>
      <c r="F440" s="75" t="s">
        <v>32</v>
      </c>
      <c r="G440" s="75" t="s">
        <v>33</v>
      </c>
      <c r="H440" s="75" t="s">
        <v>118</v>
      </c>
      <c r="I440" s="75">
        <v>0</v>
      </c>
      <c r="J440" s="76" t="s">
        <v>173</v>
      </c>
      <c r="K440" s="76" t="s">
        <v>3410</v>
      </c>
      <c r="L440" s="76">
        <v>0</v>
      </c>
      <c r="M440" s="77" t="s">
        <v>132</v>
      </c>
      <c r="N440" s="76" t="s">
        <v>3576</v>
      </c>
      <c r="O440" s="76"/>
      <c r="P440" s="76" t="s">
        <v>37</v>
      </c>
      <c r="Q440" s="77" t="s">
        <v>3621</v>
      </c>
      <c r="R440" s="76"/>
      <c r="S440" s="76" t="s">
        <v>3791</v>
      </c>
      <c r="T440" s="18" t="s">
        <v>3720</v>
      </c>
      <c r="U440" s="18" t="s">
        <v>16</v>
      </c>
      <c r="V440" s="78"/>
    </row>
    <row r="441" spans="1:22" s="111" customFormat="1" x14ac:dyDescent="0.3">
      <c r="A441" s="71" t="str">
        <f t="shared" si="66"/>
        <v>NiN-3.0-T-C-PE-LA-0-I002-100</v>
      </c>
      <c r="B441" s="72" t="str">
        <f t="shared" si="67"/>
        <v>I02-100</v>
      </c>
      <c r="C441" s="73" t="s">
        <v>7</v>
      </c>
      <c r="D441" s="74" t="s">
        <v>14</v>
      </c>
      <c r="E441" s="73" t="s">
        <v>31</v>
      </c>
      <c r="F441" s="75" t="s">
        <v>32</v>
      </c>
      <c r="G441" s="75" t="s">
        <v>33</v>
      </c>
      <c r="H441" s="75" t="s">
        <v>118</v>
      </c>
      <c r="I441" s="75">
        <v>0</v>
      </c>
      <c r="J441" s="76" t="s">
        <v>173</v>
      </c>
      <c r="K441" s="76" t="s">
        <v>3410</v>
      </c>
      <c r="L441" s="76">
        <v>0</v>
      </c>
      <c r="M441" s="77" t="s">
        <v>132</v>
      </c>
      <c r="N441" s="76" t="s">
        <v>3576</v>
      </c>
      <c r="O441" s="76"/>
      <c r="P441" s="76" t="s">
        <v>37</v>
      </c>
      <c r="Q441" s="77">
        <v>100</v>
      </c>
      <c r="R441" s="76"/>
      <c r="S441" s="76" t="s">
        <v>3792</v>
      </c>
      <c r="T441" s="18" t="s">
        <v>3721</v>
      </c>
      <c r="U441" s="18" t="s">
        <v>16</v>
      </c>
      <c r="V441" s="78"/>
    </row>
    <row r="442" spans="1:22" s="111" customFormat="1" x14ac:dyDescent="0.3">
      <c r="A442" s="71" t="str">
        <f t="shared" si="66"/>
        <v>NiN-3.0-T-C-PE-LA-0-I002-101</v>
      </c>
      <c r="B442" s="72" t="str">
        <f t="shared" si="67"/>
        <v>I02-101</v>
      </c>
      <c r="C442" s="73" t="s">
        <v>7</v>
      </c>
      <c r="D442" s="74" t="s">
        <v>14</v>
      </c>
      <c r="E442" s="73" t="s">
        <v>31</v>
      </c>
      <c r="F442" s="75" t="s">
        <v>32</v>
      </c>
      <c r="G442" s="75" t="s">
        <v>33</v>
      </c>
      <c r="H442" s="75" t="s">
        <v>118</v>
      </c>
      <c r="I442" s="75">
        <v>0</v>
      </c>
      <c r="J442" s="76" t="s">
        <v>173</v>
      </c>
      <c r="K442" s="76" t="s">
        <v>3410</v>
      </c>
      <c r="L442" s="76">
        <v>0</v>
      </c>
      <c r="M442" s="77" t="s">
        <v>132</v>
      </c>
      <c r="N442" s="76" t="s">
        <v>3576</v>
      </c>
      <c r="O442" s="76"/>
      <c r="P442" s="76" t="s">
        <v>37</v>
      </c>
      <c r="Q442" s="77">
        <v>101</v>
      </c>
      <c r="R442" s="76"/>
      <c r="S442" s="76" t="s">
        <v>3820</v>
      </c>
      <c r="T442" s="18" t="s">
        <v>3722</v>
      </c>
      <c r="U442" s="18" t="s">
        <v>16</v>
      </c>
      <c r="V442" s="78"/>
    </row>
    <row r="443" spans="1:22" s="111" customFormat="1" x14ac:dyDescent="0.3">
      <c r="A443" s="71" t="str">
        <f t="shared" si="66"/>
        <v>NiN-3.0-T-C-PE-LA-0-I002-102</v>
      </c>
      <c r="B443" s="72" t="str">
        <f t="shared" si="67"/>
        <v>I02-102</v>
      </c>
      <c r="C443" s="73" t="s">
        <v>7</v>
      </c>
      <c r="D443" s="74" t="s">
        <v>14</v>
      </c>
      <c r="E443" s="73" t="s">
        <v>31</v>
      </c>
      <c r="F443" s="75" t="s">
        <v>32</v>
      </c>
      <c r="G443" s="75" t="s">
        <v>33</v>
      </c>
      <c r="H443" s="75" t="s">
        <v>118</v>
      </c>
      <c r="I443" s="75">
        <v>0</v>
      </c>
      <c r="J443" s="76" t="s">
        <v>173</v>
      </c>
      <c r="K443" s="76" t="s">
        <v>3410</v>
      </c>
      <c r="L443" s="76">
        <v>0</v>
      </c>
      <c r="M443" s="77" t="s">
        <v>132</v>
      </c>
      <c r="N443" s="76" t="s">
        <v>3576</v>
      </c>
      <c r="O443" s="76"/>
      <c r="P443" s="76" t="s">
        <v>37</v>
      </c>
      <c r="Q443" s="77">
        <v>102</v>
      </c>
      <c r="R443" s="76"/>
      <c r="S443" s="76" t="s">
        <v>3821</v>
      </c>
      <c r="T443" s="18" t="s">
        <v>3723</v>
      </c>
      <c r="U443" s="18" t="s">
        <v>16</v>
      </c>
      <c r="V443" s="78"/>
    </row>
    <row r="444" spans="1:22" s="111" customFormat="1" x14ac:dyDescent="0.3">
      <c r="A444" s="71" t="str">
        <f t="shared" si="66"/>
        <v>NiN-3.0-T-C-PE-LA-0-I002-103</v>
      </c>
      <c r="B444" s="72" t="str">
        <f t="shared" si="67"/>
        <v>I02-103</v>
      </c>
      <c r="C444" s="73" t="s">
        <v>7</v>
      </c>
      <c r="D444" s="74" t="s">
        <v>14</v>
      </c>
      <c r="E444" s="73" t="s">
        <v>31</v>
      </c>
      <c r="F444" s="75" t="s">
        <v>32</v>
      </c>
      <c r="G444" s="75" t="s">
        <v>33</v>
      </c>
      <c r="H444" s="75" t="s">
        <v>118</v>
      </c>
      <c r="I444" s="75">
        <v>0</v>
      </c>
      <c r="J444" s="76" t="s">
        <v>173</v>
      </c>
      <c r="K444" s="76" t="s">
        <v>3410</v>
      </c>
      <c r="L444" s="76">
        <v>0</v>
      </c>
      <c r="M444" s="77" t="s">
        <v>132</v>
      </c>
      <c r="N444" s="76" t="s">
        <v>3576</v>
      </c>
      <c r="O444" s="76"/>
      <c r="P444" s="76" t="s">
        <v>37</v>
      </c>
      <c r="Q444" s="77">
        <v>103</v>
      </c>
      <c r="R444" s="76"/>
      <c r="S444" s="76" t="s">
        <v>3822</v>
      </c>
      <c r="T444" s="18" t="s">
        <v>3724</v>
      </c>
      <c r="U444" s="18" t="s">
        <v>16</v>
      </c>
      <c r="V444" s="78"/>
    </row>
    <row r="445" spans="1:22" s="111" customFormat="1" x14ac:dyDescent="0.3">
      <c r="A445" s="71" t="str">
        <f t="shared" si="66"/>
        <v>NiN-3.0-T-C-PE-LA-0-I002-104</v>
      </c>
      <c r="B445" s="72" t="str">
        <f t="shared" si="67"/>
        <v>I02-104</v>
      </c>
      <c r="C445" s="73" t="s">
        <v>7</v>
      </c>
      <c r="D445" s="74" t="s">
        <v>14</v>
      </c>
      <c r="E445" s="73" t="s">
        <v>31</v>
      </c>
      <c r="F445" s="75" t="s">
        <v>32</v>
      </c>
      <c r="G445" s="75" t="s">
        <v>33</v>
      </c>
      <c r="H445" s="75" t="s">
        <v>118</v>
      </c>
      <c r="I445" s="75">
        <v>0</v>
      </c>
      <c r="J445" s="76" t="s">
        <v>173</v>
      </c>
      <c r="K445" s="76" t="s">
        <v>3410</v>
      </c>
      <c r="L445" s="76">
        <v>0</v>
      </c>
      <c r="M445" s="77" t="s">
        <v>132</v>
      </c>
      <c r="N445" s="76" t="s">
        <v>3576</v>
      </c>
      <c r="O445" s="76"/>
      <c r="P445" s="76" t="s">
        <v>37</v>
      </c>
      <c r="Q445" s="77">
        <v>104</v>
      </c>
      <c r="R445" s="76"/>
      <c r="S445" s="76" t="s">
        <v>3823</v>
      </c>
      <c r="T445" s="18" t="s">
        <v>3725</v>
      </c>
      <c r="U445" s="18" t="s">
        <v>16</v>
      </c>
      <c r="V445" s="78"/>
    </row>
    <row r="446" spans="1:22" x14ac:dyDescent="0.3">
      <c r="A446" s="26" t="str">
        <f t="shared" si="66"/>
        <v>NiN-3.0-T-C-PE-LA-0-I003-0</v>
      </c>
      <c r="B446" s="27" t="str">
        <f>_xlfn.CONCAT(H446,"-",J446,M446)</f>
        <v>LA-I03</v>
      </c>
      <c r="C446" s="30" t="s">
        <v>7</v>
      </c>
      <c r="D446" s="31" t="s">
        <v>14</v>
      </c>
      <c r="E446" s="30" t="s">
        <v>31</v>
      </c>
      <c r="F446" s="35" t="s">
        <v>32</v>
      </c>
      <c r="G446" s="35" t="s">
        <v>33</v>
      </c>
      <c r="H446" s="35" t="s">
        <v>118</v>
      </c>
      <c r="I446" s="35">
        <v>0</v>
      </c>
      <c r="J446" s="37" t="s">
        <v>173</v>
      </c>
      <c r="K446" s="37" t="s">
        <v>3410</v>
      </c>
      <c r="L446" s="37">
        <v>0</v>
      </c>
      <c r="M446" s="38" t="s">
        <v>111</v>
      </c>
      <c r="N446" s="37" t="s">
        <v>3831</v>
      </c>
      <c r="O446" s="39" t="s">
        <v>81</v>
      </c>
      <c r="P446" s="37">
        <v>0</v>
      </c>
      <c r="Q446" s="38">
        <v>0</v>
      </c>
      <c r="R446" s="37" t="s">
        <v>81</v>
      </c>
      <c r="S446" s="37"/>
      <c r="T446" s="42" t="s">
        <v>566</v>
      </c>
      <c r="U446" s="42" t="s">
        <v>16</v>
      </c>
      <c r="V446" s="21"/>
    </row>
    <row r="447" spans="1:22" s="111" customFormat="1" x14ac:dyDescent="0.3">
      <c r="A447" s="71" t="str">
        <f t="shared" si="66"/>
        <v>NiN-3.0-T-C-PE-LA-0-I003-001</v>
      </c>
      <c r="B447" s="72" t="str">
        <f>_xlfn.CONCAT(J447,M447,"-",Q447)</f>
        <v>I03-001</v>
      </c>
      <c r="C447" s="73" t="s">
        <v>7</v>
      </c>
      <c r="D447" s="74" t="s">
        <v>14</v>
      </c>
      <c r="E447" s="73" t="s">
        <v>31</v>
      </c>
      <c r="F447" s="75" t="s">
        <v>32</v>
      </c>
      <c r="G447" s="75" t="s">
        <v>33</v>
      </c>
      <c r="H447" s="75" t="s">
        <v>118</v>
      </c>
      <c r="I447" s="75">
        <v>0</v>
      </c>
      <c r="J447" s="76" t="s">
        <v>173</v>
      </c>
      <c r="K447" s="76" t="s">
        <v>3410</v>
      </c>
      <c r="L447" s="76">
        <v>0</v>
      </c>
      <c r="M447" s="77" t="s">
        <v>111</v>
      </c>
      <c r="N447" s="76" t="s">
        <v>3831</v>
      </c>
      <c r="O447" s="76"/>
      <c r="P447" s="76" t="s">
        <v>37</v>
      </c>
      <c r="Q447" s="77" t="s">
        <v>3522</v>
      </c>
      <c r="R447" s="76"/>
      <c r="S447" s="76" t="s">
        <v>3901</v>
      </c>
      <c r="T447" s="18" t="s">
        <v>3832</v>
      </c>
      <c r="U447" s="18" t="s">
        <v>16</v>
      </c>
      <c r="V447" s="78"/>
    </row>
    <row r="448" spans="1:22" s="111" customFormat="1" x14ac:dyDescent="0.3">
      <c r="A448" s="71" t="str">
        <f t="shared" ref="A448:A485" si="68">_xlfn.CONCAT(C448,"-",D448,"-",E448,"-",F448,"-",G448,"-",H448,"-",I448,"-",J448,L448,M448,"-",Q448)</f>
        <v>NiN-3.0-T-C-PE-LA-0-I003-002</v>
      </c>
      <c r="B448" s="72" t="str">
        <f t="shared" ref="B448:B482" si="69">_xlfn.CONCAT(J448,M448,"-",Q448)</f>
        <v>I03-002</v>
      </c>
      <c r="C448" s="73" t="s">
        <v>7</v>
      </c>
      <c r="D448" s="74" t="s">
        <v>14</v>
      </c>
      <c r="E448" s="73" t="s">
        <v>31</v>
      </c>
      <c r="F448" s="75" t="s">
        <v>32</v>
      </c>
      <c r="G448" s="75" t="s">
        <v>33</v>
      </c>
      <c r="H448" s="75" t="s">
        <v>118</v>
      </c>
      <c r="I448" s="75">
        <v>0</v>
      </c>
      <c r="J448" s="76" t="s">
        <v>173</v>
      </c>
      <c r="K448" s="76" t="s">
        <v>3410</v>
      </c>
      <c r="L448" s="76">
        <v>0</v>
      </c>
      <c r="M448" s="77" t="s">
        <v>111</v>
      </c>
      <c r="N448" s="76" t="s">
        <v>3831</v>
      </c>
      <c r="O448" s="76"/>
      <c r="P448" s="76" t="s">
        <v>37</v>
      </c>
      <c r="Q448" s="77" t="s">
        <v>3523</v>
      </c>
      <c r="R448" s="76"/>
      <c r="S448" s="76" t="s">
        <v>3868</v>
      </c>
      <c r="T448" s="18" t="s">
        <v>3833</v>
      </c>
      <c r="U448" s="18" t="s">
        <v>16</v>
      </c>
      <c r="V448" s="78"/>
    </row>
    <row r="449" spans="1:22" s="111" customFormat="1" x14ac:dyDescent="0.3">
      <c r="A449" s="71" t="str">
        <f t="shared" si="68"/>
        <v>NiN-3.0-T-C-PE-LA-0-I003-003</v>
      </c>
      <c r="B449" s="72" t="str">
        <f t="shared" si="69"/>
        <v>I03-003</v>
      </c>
      <c r="C449" s="73" t="s">
        <v>7</v>
      </c>
      <c r="D449" s="74" t="s">
        <v>14</v>
      </c>
      <c r="E449" s="73" t="s">
        <v>31</v>
      </c>
      <c r="F449" s="75" t="s">
        <v>32</v>
      </c>
      <c r="G449" s="75" t="s">
        <v>33</v>
      </c>
      <c r="H449" s="75" t="s">
        <v>118</v>
      </c>
      <c r="I449" s="75">
        <v>0</v>
      </c>
      <c r="J449" s="76" t="s">
        <v>173</v>
      </c>
      <c r="K449" s="76" t="s">
        <v>3410</v>
      </c>
      <c r="L449" s="76">
        <v>0</v>
      </c>
      <c r="M449" s="77" t="s">
        <v>111</v>
      </c>
      <c r="N449" s="76" t="s">
        <v>3831</v>
      </c>
      <c r="O449" s="76"/>
      <c r="P449" s="76" t="s">
        <v>37</v>
      </c>
      <c r="Q449" s="77" t="s">
        <v>3524</v>
      </c>
      <c r="R449" s="76"/>
      <c r="S449" s="76" t="s">
        <v>3869</v>
      </c>
      <c r="T449" s="18" t="s">
        <v>3834</v>
      </c>
      <c r="U449" s="18" t="s">
        <v>16</v>
      </c>
      <c r="V449" s="78"/>
    </row>
    <row r="450" spans="1:22" s="111" customFormat="1" x14ac:dyDescent="0.3">
      <c r="A450" s="71" t="str">
        <f t="shared" si="68"/>
        <v>NiN-3.0-T-C-PE-LA-0-I003-004</v>
      </c>
      <c r="B450" s="72" t="str">
        <f t="shared" si="69"/>
        <v>I03-004</v>
      </c>
      <c r="C450" s="73" t="s">
        <v>7</v>
      </c>
      <c r="D450" s="74" t="s">
        <v>14</v>
      </c>
      <c r="E450" s="73" t="s">
        <v>31</v>
      </c>
      <c r="F450" s="75" t="s">
        <v>32</v>
      </c>
      <c r="G450" s="75" t="s">
        <v>33</v>
      </c>
      <c r="H450" s="75" t="s">
        <v>118</v>
      </c>
      <c r="I450" s="75">
        <v>0</v>
      </c>
      <c r="J450" s="76" t="s">
        <v>173</v>
      </c>
      <c r="K450" s="76" t="s">
        <v>3410</v>
      </c>
      <c r="L450" s="76">
        <v>0</v>
      </c>
      <c r="M450" s="77" t="s">
        <v>111</v>
      </c>
      <c r="N450" s="76" t="s">
        <v>3831</v>
      </c>
      <c r="O450" s="76"/>
      <c r="P450" s="76" t="s">
        <v>37</v>
      </c>
      <c r="Q450" s="77" t="s">
        <v>3525</v>
      </c>
      <c r="R450" s="76"/>
      <c r="S450" s="76" t="s">
        <v>3870</v>
      </c>
      <c r="T450" s="18" t="s">
        <v>3835</v>
      </c>
      <c r="U450" s="18" t="s">
        <v>16</v>
      </c>
      <c r="V450" s="78"/>
    </row>
    <row r="451" spans="1:22" s="111" customFormat="1" x14ac:dyDescent="0.3">
      <c r="A451" s="71" t="str">
        <f t="shared" si="68"/>
        <v>NiN-3.0-T-C-PE-LA-0-I003-005</v>
      </c>
      <c r="B451" s="72" t="str">
        <f t="shared" si="69"/>
        <v>I03-005</v>
      </c>
      <c r="C451" s="73" t="s">
        <v>7</v>
      </c>
      <c r="D451" s="74" t="s">
        <v>14</v>
      </c>
      <c r="E451" s="73" t="s">
        <v>31</v>
      </c>
      <c r="F451" s="75" t="s">
        <v>32</v>
      </c>
      <c r="G451" s="75" t="s">
        <v>33</v>
      </c>
      <c r="H451" s="75" t="s">
        <v>118</v>
      </c>
      <c r="I451" s="75">
        <v>0</v>
      </c>
      <c r="J451" s="76" t="s">
        <v>173</v>
      </c>
      <c r="K451" s="76" t="s">
        <v>3410</v>
      </c>
      <c r="L451" s="76">
        <v>0</v>
      </c>
      <c r="M451" s="77" t="s">
        <v>111</v>
      </c>
      <c r="N451" s="76" t="s">
        <v>3831</v>
      </c>
      <c r="O451" s="76"/>
      <c r="P451" s="76" t="s">
        <v>37</v>
      </c>
      <c r="Q451" s="77" t="s">
        <v>3526</v>
      </c>
      <c r="R451" s="76"/>
      <c r="S451" s="76" t="s">
        <v>3871</v>
      </c>
      <c r="T451" s="18" t="s">
        <v>3836</v>
      </c>
      <c r="U451" s="18" t="s">
        <v>16</v>
      </c>
      <c r="V451" s="78"/>
    </row>
    <row r="452" spans="1:22" s="111" customFormat="1" x14ac:dyDescent="0.3">
      <c r="A452" s="71" t="str">
        <f t="shared" si="68"/>
        <v>NiN-3.0-T-C-PE-LA-0-I003-006</v>
      </c>
      <c r="B452" s="72" t="str">
        <f t="shared" si="69"/>
        <v>I03-006</v>
      </c>
      <c r="C452" s="73" t="s">
        <v>7</v>
      </c>
      <c r="D452" s="74" t="s">
        <v>14</v>
      </c>
      <c r="E452" s="73" t="s">
        <v>31</v>
      </c>
      <c r="F452" s="75" t="s">
        <v>32</v>
      </c>
      <c r="G452" s="75" t="s">
        <v>33</v>
      </c>
      <c r="H452" s="75" t="s">
        <v>118</v>
      </c>
      <c r="I452" s="75">
        <v>0</v>
      </c>
      <c r="J452" s="76" t="s">
        <v>173</v>
      </c>
      <c r="K452" s="76" t="s">
        <v>3410</v>
      </c>
      <c r="L452" s="76">
        <v>0</v>
      </c>
      <c r="M452" s="77" t="s">
        <v>111</v>
      </c>
      <c r="N452" s="76" t="s">
        <v>3831</v>
      </c>
      <c r="O452" s="76"/>
      <c r="P452" s="76" t="s">
        <v>37</v>
      </c>
      <c r="Q452" s="77" t="s">
        <v>3527</v>
      </c>
      <c r="R452" s="76"/>
      <c r="S452" s="76" t="s">
        <v>3872</v>
      </c>
      <c r="T452" s="18" t="s">
        <v>3837</v>
      </c>
      <c r="U452" s="18" t="s">
        <v>16</v>
      </c>
      <c r="V452" s="78"/>
    </row>
    <row r="453" spans="1:22" s="111" customFormat="1" x14ac:dyDescent="0.3">
      <c r="A453" s="71" t="str">
        <f t="shared" si="68"/>
        <v>NiN-3.0-T-C-PE-LA-0-I003-007</v>
      </c>
      <c r="B453" s="72" t="str">
        <f t="shared" si="69"/>
        <v>I03-007</v>
      </c>
      <c r="C453" s="73" t="s">
        <v>7</v>
      </c>
      <c r="D453" s="74" t="s">
        <v>14</v>
      </c>
      <c r="E453" s="73" t="s">
        <v>31</v>
      </c>
      <c r="F453" s="75" t="s">
        <v>32</v>
      </c>
      <c r="G453" s="75" t="s">
        <v>33</v>
      </c>
      <c r="H453" s="75" t="s">
        <v>118</v>
      </c>
      <c r="I453" s="75">
        <v>0</v>
      </c>
      <c r="J453" s="76" t="s">
        <v>173</v>
      </c>
      <c r="K453" s="76" t="s">
        <v>3410</v>
      </c>
      <c r="L453" s="76">
        <v>0</v>
      </c>
      <c r="M453" s="77" t="s">
        <v>111</v>
      </c>
      <c r="N453" s="76" t="s">
        <v>3831</v>
      </c>
      <c r="O453" s="76"/>
      <c r="P453" s="76" t="s">
        <v>37</v>
      </c>
      <c r="Q453" s="77" t="s">
        <v>3528</v>
      </c>
      <c r="R453" s="76"/>
      <c r="S453" s="76" t="s">
        <v>3873</v>
      </c>
      <c r="T453" s="18" t="s">
        <v>3838</v>
      </c>
      <c r="U453" s="18" t="s">
        <v>16</v>
      </c>
      <c r="V453" s="78"/>
    </row>
    <row r="454" spans="1:22" s="111" customFormat="1" x14ac:dyDescent="0.3">
      <c r="A454" s="71" t="str">
        <f t="shared" si="68"/>
        <v>NiN-3.0-T-C-PE-LA-0-I003-008</v>
      </c>
      <c r="B454" s="72" t="str">
        <f t="shared" si="69"/>
        <v>I03-008</v>
      </c>
      <c r="C454" s="73" t="s">
        <v>7</v>
      </c>
      <c r="D454" s="74" t="s">
        <v>14</v>
      </c>
      <c r="E454" s="73" t="s">
        <v>31</v>
      </c>
      <c r="F454" s="75" t="s">
        <v>32</v>
      </c>
      <c r="G454" s="75" t="s">
        <v>33</v>
      </c>
      <c r="H454" s="75" t="s">
        <v>118</v>
      </c>
      <c r="I454" s="75">
        <v>0</v>
      </c>
      <c r="J454" s="76" t="s">
        <v>173</v>
      </c>
      <c r="K454" s="76" t="s">
        <v>3410</v>
      </c>
      <c r="L454" s="76">
        <v>0</v>
      </c>
      <c r="M454" s="77" t="s">
        <v>111</v>
      </c>
      <c r="N454" s="76" t="s">
        <v>3831</v>
      </c>
      <c r="O454" s="76"/>
      <c r="P454" s="76" t="s">
        <v>37</v>
      </c>
      <c r="Q454" s="77" t="s">
        <v>3529</v>
      </c>
      <c r="R454" s="76"/>
      <c r="S454" s="76" t="s">
        <v>3874</v>
      </c>
      <c r="T454" s="18" t="s">
        <v>3839</v>
      </c>
      <c r="U454" s="18" t="s">
        <v>16</v>
      </c>
      <c r="V454" s="78"/>
    </row>
    <row r="455" spans="1:22" s="111" customFormat="1" x14ac:dyDescent="0.3">
      <c r="A455" s="71" t="str">
        <f t="shared" si="68"/>
        <v>NiN-3.0-T-C-PE-LA-0-I003-009</v>
      </c>
      <c r="B455" s="72" t="str">
        <f t="shared" si="69"/>
        <v>I03-009</v>
      </c>
      <c r="C455" s="73" t="s">
        <v>7</v>
      </c>
      <c r="D455" s="74" t="s">
        <v>14</v>
      </c>
      <c r="E455" s="73" t="s">
        <v>31</v>
      </c>
      <c r="F455" s="75" t="s">
        <v>32</v>
      </c>
      <c r="G455" s="75" t="s">
        <v>33</v>
      </c>
      <c r="H455" s="75" t="s">
        <v>118</v>
      </c>
      <c r="I455" s="75">
        <v>0</v>
      </c>
      <c r="J455" s="76" t="s">
        <v>173</v>
      </c>
      <c r="K455" s="76" t="s">
        <v>3410</v>
      </c>
      <c r="L455" s="76">
        <v>0</v>
      </c>
      <c r="M455" s="77" t="s">
        <v>111</v>
      </c>
      <c r="N455" s="76" t="s">
        <v>3831</v>
      </c>
      <c r="O455" s="76"/>
      <c r="P455" s="76" t="s">
        <v>37</v>
      </c>
      <c r="Q455" s="77" t="s">
        <v>3530</v>
      </c>
      <c r="R455" s="76"/>
      <c r="S455" s="76" t="s">
        <v>3875</v>
      </c>
      <c r="T455" s="18" t="s">
        <v>3840</v>
      </c>
      <c r="U455" s="18" t="s">
        <v>16</v>
      </c>
      <c r="V455" s="78"/>
    </row>
    <row r="456" spans="1:22" s="111" customFormat="1" x14ac:dyDescent="0.3">
      <c r="A456" s="71" t="str">
        <f t="shared" si="68"/>
        <v>NiN-3.0-T-C-PE-LA-0-I003-010</v>
      </c>
      <c r="B456" s="72" t="str">
        <f t="shared" si="69"/>
        <v>I03-010</v>
      </c>
      <c r="C456" s="73" t="s">
        <v>7</v>
      </c>
      <c r="D456" s="74" t="s">
        <v>14</v>
      </c>
      <c r="E456" s="73" t="s">
        <v>31</v>
      </c>
      <c r="F456" s="75" t="s">
        <v>32</v>
      </c>
      <c r="G456" s="75" t="s">
        <v>33</v>
      </c>
      <c r="H456" s="75" t="s">
        <v>118</v>
      </c>
      <c r="I456" s="75">
        <v>0</v>
      </c>
      <c r="J456" s="76" t="s">
        <v>173</v>
      </c>
      <c r="K456" s="76" t="s">
        <v>3410</v>
      </c>
      <c r="L456" s="76">
        <v>0</v>
      </c>
      <c r="M456" s="77" t="s">
        <v>111</v>
      </c>
      <c r="N456" s="76" t="s">
        <v>3831</v>
      </c>
      <c r="O456" s="76"/>
      <c r="P456" s="76" t="s">
        <v>37</v>
      </c>
      <c r="Q456" s="77" t="s">
        <v>3531</v>
      </c>
      <c r="R456" s="76"/>
      <c r="S456" s="76" t="s">
        <v>3876</v>
      </c>
      <c r="T456" s="18" t="s">
        <v>3841</v>
      </c>
      <c r="U456" s="18" t="s">
        <v>16</v>
      </c>
      <c r="V456" s="78"/>
    </row>
    <row r="457" spans="1:22" s="111" customFormat="1" x14ac:dyDescent="0.3">
      <c r="A457" s="71" t="str">
        <f t="shared" si="68"/>
        <v>NiN-3.0-T-C-PE-LA-0-I003-011</v>
      </c>
      <c r="B457" s="72" t="str">
        <f t="shared" si="69"/>
        <v>I03-011</v>
      </c>
      <c r="C457" s="73" t="s">
        <v>7</v>
      </c>
      <c r="D457" s="74" t="s">
        <v>14</v>
      </c>
      <c r="E457" s="73" t="s">
        <v>31</v>
      </c>
      <c r="F457" s="75" t="s">
        <v>32</v>
      </c>
      <c r="G457" s="75" t="s">
        <v>33</v>
      </c>
      <c r="H457" s="75" t="s">
        <v>118</v>
      </c>
      <c r="I457" s="75">
        <v>0</v>
      </c>
      <c r="J457" s="76" t="s">
        <v>173</v>
      </c>
      <c r="K457" s="76" t="s">
        <v>3410</v>
      </c>
      <c r="L457" s="76">
        <v>0</v>
      </c>
      <c r="M457" s="77" t="s">
        <v>111</v>
      </c>
      <c r="N457" s="76" t="s">
        <v>3831</v>
      </c>
      <c r="O457" s="76"/>
      <c r="P457" s="76" t="s">
        <v>37</v>
      </c>
      <c r="Q457" s="77" t="s">
        <v>3532</v>
      </c>
      <c r="R457" s="76"/>
      <c r="S457" s="76" t="s">
        <v>3877</v>
      </c>
      <c r="T457" s="18" t="s">
        <v>3842</v>
      </c>
      <c r="U457" s="18" t="s">
        <v>16</v>
      </c>
      <c r="V457" s="78"/>
    </row>
    <row r="458" spans="1:22" s="111" customFormat="1" x14ac:dyDescent="0.3">
      <c r="A458" s="71" t="str">
        <f t="shared" si="68"/>
        <v>NiN-3.0-T-C-PE-LA-0-I003-012</v>
      </c>
      <c r="B458" s="72" t="str">
        <f t="shared" si="69"/>
        <v>I03-012</v>
      </c>
      <c r="C458" s="73" t="s">
        <v>7</v>
      </c>
      <c r="D458" s="74" t="s">
        <v>14</v>
      </c>
      <c r="E458" s="73" t="s">
        <v>31</v>
      </c>
      <c r="F458" s="75" t="s">
        <v>32</v>
      </c>
      <c r="G458" s="75" t="s">
        <v>33</v>
      </c>
      <c r="H458" s="75" t="s">
        <v>118</v>
      </c>
      <c r="I458" s="75">
        <v>0</v>
      </c>
      <c r="J458" s="76" t="s">
        <v>173</v>
      </c>
      <c r="K458" s="76" t="s">
        <v>3410</v>
      </c>
      <c r="L458" s="76">
        <v>0</v>
      </c>
      <c r="M458" s="77" t="s">
        <v>111</v>
      </c>
      <c r="N458" s="76" t="s">
        <v>3831</v>
      </c>
      <c r="O458" s="76"/>
      <c r="P458" s="76" t="s">
        <v>37</v>
      </c>
      <c r="Q458" s="77" t="s">
        <v>3533</v>
      </c>
      <c r="R458" s="76"/>
      <c r="S458" s="76" t="s">
        <v>3902</v>
      </c>
      <c r="T458" s="18" t="s">
        <v>3843</v>
      </c>
      <c r="U458" s="18" t="s">
        <v>16</v>
      </c>
      <c r="V458" s="78"/>
    </row>
    <row r="459" spans="1:22" s="111" customFormat="1" x14ac:dyDescent="0.3">
      <c r="A459" s="71" t="str">
        <f t="shared" si="68"/>
        <v>NiN-3.0-T-C-PE-LA-0-I003-013</v>
      </c>
      <c r="B459" s="72" t="str">
        <f t="shared" si="69"/>
        <v>I03-013</v>
      </c>
      <c r="C459" s="73" t="s">
        <v>7</v>
      </c>
      <c r="D459" s="74" t="s">
        <v>14</v>
      </c>
      <c r="E459" s="73" t="s">
        <v>31</v>
      </c>
      <c r="F459" s="75" t="s">
        <v>32</v>
      </c>
      <c r="G459" s="75" t="s">
        <v>33</v>
      </c>
      <c r="H459" s="75" t="s">
        <v>118</v>
      </c>
      <c r="I459" s="75">
        <v>0</v>
      </c>
      <c r="J459" s="76" t="s">
        <v>173</v>
      </c>
      <c r="K459" s="76" t="s">
        <v>3410</v>
      </c>
      <c r="L459" s="76">
        <v>0</v>
      </c>
      <c r="M459" s="77" t="s">
        <v>111</v>
      </c>
      <c r="N459" s="76" t="s">
        <v>3831</v>
      </c>
      <c r="O459" s="76"/>
      <c r="P459" s="76" t="s">
        <v>37</v>
      </c>
      <c r="Q459" s="77" t="s">
        <v>3534</v>
      </c>
      <c r="R459" s="76"/>
      <c r="S459" s="76" t="s">
        <v>3878</v>
      </c>
      <c r="T459" s="18" t="s">
        <v>3844</v>
      </c>
      <c r="U459" s="18" t="s">
        <v>16</v>
      </c>
      <c r="V459" s="78"/>
    </row>
    <row r="460" spans="1:22" s="111" customFormat="1" x14ac:dyDescent="0.3">
      <c r="A460" s="71" t="str">
        <f t="shared" si="68"/>
        <v>NiN-3.0-T-C-PE-LA-0-I003-014</v>
      </c>
      <c r="B460" s="72" t="str">
        <f t="shared" si="69"/>
        <v>I03-014</v>
      </c>
      <c r="C460" s="73" t="s">
        <v>7</v>
      </c>
      <c r="D460" s="74" t="s">
        <v>14</v>
      </c>
      <c r="E460" s="73" t="s">
        <v>31</v>
      </c>
      <c r="F460" s="75" t="s">
        <v>32</v>
      </c>
      <c r="G460" s="75" t="s">
        <v>33</v>
      </c>
      <c r="H460" s="75" t="s">
        <v>118</v>
      </c>
      <c r="I460" s="75">
        <v>0</v>
      </c>
      <c r="J460" s="76" t="s">
        <v>173</v>
      </c>
      <c r="K460" s="76" t="s">
        <v>3410</v>
      </c>
      <c r="L460" s="76">
        <v>0</v>
      </c>
      <c r="M460" s="77" t="s">
        <v>111</v>
      </c>
      <c r="N460" s="76" t="s">
        <v>3831</v>
      </c>
      <c r="O460" s="76"/>
      <c r="P460" s="76" t="s">
        <v>37</v>
      </c>
      <c r="Q460" s="77" t="s">
        <v>3535</v>
      </c>
      <c r="R460" s="76"/>
      <c r="S460" s="76" t="s">
        <v>3879</v>
      </c>
      <c r="T460" s="18" t="s">
        <v>3845</v>
      </c>
      <c r="U460" s="18" t="s">
        <v>16</v>
      </c>
      <c r="V460" s="78"/>
    </row>
    <row r="461" spans="1:22" s="111" customFormat="1" x14ac:dyDescent="0.3">
      <c r="A461" s="71" t="str">
        <f t="shared" si="68"/>
        <v>NiN-3.0-T-C-PE-LA-0-I003-015</v>
      </c>
      <c r="B461" s="72" t="str">
        <f t="shared" si="69"/>
        <v>I03-015</v>
      </c>
      <c r="C461" s="73" t="s">
        <v>7</v>
      </c>
      <c r="D461" s="74" t="s">
        <v>14</v>
      </c>
      <c r="E461" s="73" t="s">
        <v>31</v>
      </c>
      <c r="F461" s="75" t="s">
        <v>32</v>
      </c>
      <c r="G461" s="75" t="s">
        <v>33</v>
      </c>
      <c r="H461" s="75" t="s">
        <v>118</v>
      </c>
      <c r="I461" s="75">
        <v>0</v>
      </c>
      <c r="J461" s="76" t="s">
        <v>173</v>
      </c>
      <c r="K461" s="76" t="s">
        <v>3410</v>
      </c>
      <c r="L461" s="76">
        <v>0</v>
      </c>
      <c r="M461" s="77" t="s">
        <v>111</v>
      </c>
      <c r="N461" s="76" t="s">
        <v>3831</v>
      </c>
      <c r="O461" s="76"/>
      <c r="P461" s="76" t="s">
        <v>37</v>
      </c>
      <c r="Q461" s="77" t="s">
        <v>3536</v>
      </c>
      <c r="R461" s="76"/>
      <c r="S461" s="76" t="s">
        <v>3880</v>
      </c>
      <c r="T461" s="18" t="s">
        <v>3846</v>
      </c>
      <c r="U461" s="18" t="s">
        <v>16</v>
      </c>
      <c r="V461" s="78"/>
    </row>
    <row r="462" spans="1:22" s="111" customFormat="1" x14ac:dyDescent="0.3">
      <c r="A462" s="71" t="str">
        <f t="shared" si="68"/>
        <v>NiN-3.0-T-C-PE-LA-0-I003-016</v>
      </c>
      <c r="B462" s="72" t="str">
        <f t="shared" si="69"/>
        <v>I03-016</v>
      </c>
      <c r="C462" s="73" t="s">
        <v>7</v>
      </c>
      <c r="D462" s="74" t="s">
        <v>14</v>
      </c>
      <c r="E462" s="73" t="s">
        <v>31</v>
      </c>
      <c r="F462" s="75" t="s">
        <v>32</v>
      </c>
      <c r="G462" s="75" t="s">
        <v>33</v>
      </c>
      <c r="H462" s="75" t="s">
        <v>118</v>
      </c>
      <c r="I462" s="75">
        <v>0</v>
      </c>
      <c r="J462" s="76" t="s">
        <v>173</v>
      </c>
      <c r="K462" s="76" t="s">
        <v>3410</v>
      </c>
      <c r="L462" s="76">
        <v>0</v>
      </c>
      <c r="M462" s="77" t="s">
        <v>111</v>
      </c>
      <c r="N462" s="76" t="s">
        <v>3831</v>
      </c>
      <c r="O462" s="76"/>
      <c r="P462" s="76" t="s">
        <v>37</v>
      </c>
      <c r="Q462" s="108" t="s">
        <v>3537</v>
      </c>
      <c r="R462" s="76"/>
      <c r="S462" s="76" t="s">
        <v>3881</v>
      </c>
      <c r="T462" s="18" t="s">
        <v>3847</v>
      </c>
      <c r="U462" s="18" t="s">
        <v>16</v>
      </c>
      <c r="V462" s="78"/>
    </row>
    <row r="463" spans="1:22" s="111" customFormat="1" x14ac:dyDescent="0.3">
      <c r="A463" s="71" t="str">
        <f t="shared" si="68"/>
        <v>NiN-3.0-T-C-PE-LA-0-I003-017</v>
      </c>
      <c r="B463" s="72" t="str">
        <f t="shared" si="69"/>
        <v>I03-017</v>
      </c>
      <c r="C463" s="73" t="s">
        <v>7</v>
      </c>
      <c r="D463" s="74" t="s">
        <v>14</v>
      </c>
      <c r="E463" s="73" t="s">
        <v>31</v>
      </c>
      <c r="F463" s="75" t="s">
        <v>32</v>
      </c>
      <c r="G463" s="75" t="s">
        <v>33</v>
      </c>
      <c r="H463" s="75" t="s">
        <v>118</v>
      </c>
      <c r="I463" s="75">
        <v>0</v>
      </c>
      <c r="J463" s="76" t="s">
        <v>173</v>
      </c>
      <c r="K463" s="76" t="s">
        <v>3410</v>
      </c>
      <c r="L463" s="76">
        <v>0</v>
      </c>
      <c r="M463" s="77" t="s">
        <v>111</v>
      </c>
      <c r="N463" s="76" t="s">
        <v>3831</v>
      </c>
      <c r="O463" s="76"/>
      <c r="P463" s="76" t="s">
        <v>37</v>
      </c>
      <c r="Q463" s="108" t="s">
        <v>3538</v>
      </c>
      <c r="R463" s="76"/>
      <c r="S463" s="76" t="s">
        <v>3882</v>
      </c>
      <c r="T463" s="18" t="s">
        <v>3848</v>
      </c>
      <c r="U463" s="18" t="s">
        <v>16</v>
      </c>
      <c r="V463" s="78"/>
    </row>
    <row r="464" spans="1:22" s="111" customFormat="1" x14ac:dyDescent="0.3">
      <c r="A464" s="71" t="str">
        <f t="shared" si="68"/>
        <v>NiN-3.0-T-C-PE-LA-0-I003-018</v>
      </c>
      <c r="B464" s="72" t="str">
        <f t="shared" si="69"/>
        <v>I03-018</v>
      </c>
      <c r="C464" s="73" t="s">
        <v>7</v>
      </c>
      <c r="D464" s="74" t="s">
        <v>14</v>
      </c>
      <c r="E464" s="73" t="s">
        <v>31</v>
      </c>
      <c r="F464" s="75" t="s">
        <v>32</v>
      </c>
      <c r="G464" s="75" t="s">
        <v>33</v>
      </c>
      <c r="H464" s="75" t="s">
        <v>118</v>
      </c>
      <c r="I464" s="75">
        <v>0</v>
      </c>
      <c r="J464" s="76" t="s">
        <v>173</v>
      </c>
      <c r="K464" s="76" t="s">
        <v>3410</v>
      </c>
      <c r="L464" s="76">
        <v>0</v>
      </c>
      <c r="M464" s="77" t="s">
        <v>111</v>
      </c>
      <c r="N464" s="76" t="s">
        <v>3831</v>
      </c>
      <c r="O464" s="76"/>
      <c r="P464" s="76" t="s">
        <v>37</v>
      </c>
      <c r="Q464" s="108" t="s">
        <v>3539</v>
      </c>
      <c r="R464" s="76"/>
      <c r="S464" s="76" t="s">
        <v>3883</v>
      </c>
      <c r="T464" s="18" t="s">
        <v>3849</v>
      </c>
      <c r="U464" s="18" t="s">
        <v>16</v>
      </c>
      <c r="V464" s="78"/>
    </row>
    <row r="465" spans="1:22" s="111" customFormat="1" x14ac:dyDescent="0.3">
      <c r="A465" s="71" t="str">
        <f t="shared" si="68"/>
        <v>NiN-3.0-T-C-PE-LA-0-I003-019</v>
      </c>
      <c r="B465" s="72" t="str">
        <f t="shared" si="69"/>
        <v>I03-019</v>
      </c>
      <c r="C465" s="73" t="s">
        <v>7</v>
      </c>
      <c r="D465" s="74" t="s">
        <v>14</v>
      </c>
      <c r="E465" s="73" t="s">
        <v>31</v>
      </c>
      <c r="F465" s="75" t="s">
        <v>32</v>
      </c>
      <c r="G465" s="75" t="s">
        <v>33</v>
      </c>
      <c r="H465" s="75" t="s">
        <v>118</v>
      </c>
      <c r="I465" s="75">
        <v>0</v>
      </c>
      <c r="J465" s="76" t="s">
        <v>173</v>
      </c>
      <c r="K465" s="76" t="s">
        <v>3410</v>
      </c>
      <c r="L465" s="76">
        <v>0</v>
      </c>
      <c r="M465" s="77" t="s">
        <v>111</v>
      </c>
      <c r="N465" s="76" t="s">
        <v>3831</v>
      </c>
      <c r="O465" s="76"/>
      <c r="P465" s="76" t="s">
        <v>37</v>
      </c>
      <c r="Q465" s="108" t="s">
        <v>3540</v>
      </c>
      <c r="R465" s="76"/>
      <c r="S465" s="76" t="s">
        <v>3884</v>
      </c>
      <c r="T465" s="18" t="s">
        <v>3850</v>
      </c>
      <c r="U465" s="18" t="s">
        <v>16</v>
      </c>
      <c r="V465" s="78"/>
    </row>
    <row r="466" spans="1:22" s="111" customFormat="1" x14ac:dyDescent="0.3">
      <c r="A466" s="71" t="str">
        <f t="shared" si="68"/>
        <v>NiN-3.0-T-C-PE-LA-0-I003-020</v>
      </c>
      <c r="B466" s="72" t="str">
        <f t="shared" si="69"/>
        <v>I03-020</v>
      </c>
      <c r="C466" s="73" t="s">
        <v>7</v>
      </c>
      <c r="D466" s="74" t="s">
        <v>14</v>
      </c>
      <c r="E466" s="73" t="s">
        <v>31</v>
      </c>
      <c r="F466" s="75" t="s">
        <v>32</v>
      </c>
      <c r="G466" s="75" t="s">
        <v>33</v>
      </c>
      <c r="H466" s="75" t="s">
        <v>118</v>
      </c>
      <c r="I466" s="75">
        <v>0</v>
      </c>
      <c r="J466" s="76" t="s">
        <v>173</v>
      </c>
      <c r="K466" s="76" t="s">
        <v>3410</v>
      </c>
      <c r="L466" s="76">
        <v>0</v>
      </c>
      <c r="M466" s="77" t="s">
        <v>111</v>
      </c>
      <c r="N466" s="76" t="s">
        <v>3831</v>
      </c>
      <c r="O466" s="76"/>
      <c r="P466" s="76" t="s">
        <v>37</v>
      </c>
      <c r="Q466" s="108" t="s">
        <v>3541</v>
      </c>
      <c r="R466" s="76"/>
      <c r="S466" s="76" t="s">
        <v>3885</v>
      </c>
      <c r="T466" s="18" t="s">
        <v>3851</v>
      </c>
      <c r="U466" s="18" t="s">
        <v>16</v>
      </c>
      <c r="V466" s="78"/>
    </row>
    <row r="467" spans="1:22" s="111" customFormat="1" x14ac:dyDescent="0.3">
      <c r="A467" s="71" t="str">
        <f t="shared" si="68"/>
        <v>NiN-3.0-T-C-PE-LA-0-I003-021</v>
      </c>
      <c r="B467" s="72" t="str">
        <f t="shared" si="69"/>
        <v>I03-021</v>
      </c>
      <c r="C467" s="73" t="s">
        <v>7</v>
      </c>
      <c r="D467" s="74" t="s">
        <v>14</v>
      </c>
      <c r="E467" s="73" t="s">
        <v>31</v>
      </c>
      <c r="F467" s="75" t="s">
        <v>32</v>
      </c>
      <c r="G467" s="75" t="s">
        <v>33</v>
      </c>
      <c r="H467" s="75" t="s">
        <v>118</v>
      </c>
      <c r="I467" s="75">
        <v>0</v>
      </c>
      <c r="J467" s="76" t="s">
        <v>173</v>
      </c>
      <c r="K467" s="76" t="s">
        <v>3410</v>
      </c>
      <c r="L467" s="76">
        <v>0</v>
      </c>
      <c r="M467" s="77" t="s">
        <v>111</v>
      </c>
      <c r="N467" s="76" t="s">
        <v>3831</v>
      </c>
      <c r="O467" s="76"/>
      <c r="P467" s="76" t="s">
        <v>37</v>
      </c>
      <c r="Q467" s="108" t="s">
        <v>3542</v>
      </c>
      <c r="R467" s="76"/>
      <c r="S467" s="76" t="s">
        <v>3886</v>
      </c>
      <c r="T467" s="18" t="s">
        <v>3852</v>
      </c>
      <c r="U467" s="18" t="s">
        <v>16</v>
      </c>
      <c r="V467" s="78"/>
    </row>
    <row r="468" spans="1:22" s="111" customFormat="1" x14ac:dyDescent="0.3">
      <c r="A468" s="71" t="str">
        <f t="shared" si="68"/>
        <v>NiN-3.0-T-C-PE-LA-0-I003-022</v>
      </c>
      <c r="B468" s="72" t="str">
        <f t="shared" si="69"/>
        <v>I03-022</v>
      </c>
      <c r="C468" s="73" t="s">
        <v>7</v>
      </c>
      <c r="D468" s="74" t="s">
        <v>14</v>
      </c>
      <c r="E468" s="73" t="s">
        <v>31</v>
      </c>
      <c r="F468" s="75" t="s">
        <v>32</v>
      </c>
      <c r="G468" s="75" t="s">
        <v>33</v>
      </c>
      <c r="H468" s="75" t="s">
        <v>118</v>
      </c>
      <c r="I468" s="75">
        <v>0</v>
      </c>
      <c r="J468" s="76" t="s">
        <v>173</v>
      </c>
      <c r="K468" s="76" t="s">
        <v>3410</v>
      </c>
      <c r="L468" s="76">
        <v>0</v>
      </c>
      <c r="M468" s="77" t="s">
        <v>111</v>
      </c>
      <c r="N468" s="76" t="s">
        <v>3831</v>
      </c>
      <c r="O468" s="76"/>
      <c r="P468" s="76" t="s">
        <v>37</v>
      </c>
      <c r="Q468" s="108" t="s">
        <v>3543</v>
      </c>
      <c r="R468" s="76"/>
      <c r="S468" s="76" t="s">
        <v>3887</v>
      </c>
      <c r="T468" s="18" t="s">
        <v>3853</v>
      </c>
      <c r="U468" s="18" t="s">
        <v>16</v>
      </c>
      <c r="V468" s="78"/>
    </row>
    <row r="469" spans="1:22" s="111" customFormat="1" x14ac:dyDescent="0.3">
      <c r="A469" s="71" t="str">
        <f t="shared" si="68"/>
        <v>NiN-3.0-T-C-PE-LA-0-I003-023</v>
      </c>
      <c r="B469" s="72" t="str">
        <f t="shared" si="69"/>
        <v>I03-023</v>
      </c>
      <c r="C469" s="73" t="s">
        <v>7</v>
      </c>
      <c r="D469" s="74" t="s">
        <v>14</v>
      </c>
      <c r="E469" s="73" t="s">
        <v>31</v>
      </c>
      <c r="F469" s="75" t="s">
        <v>32</v>
      </c>
      <c r="G469" s="75" t="s">
        <v>33</v>
      </c>
      <c r="H469" s="75" t="s">
        <v>118</v>
      </c>
      <c r="I469" s="75">
        <v>0</v>
      </c>
      <c r="J469" s="76" t="s">
        <v>173</v>
      </c>
      <c r="K469" s="76" t="s">
        <v>3410</v>
      </c>
      <c r="L469" s="76">
        <v>0</v>
      </c>
      <c r="M469" s="77" t="s">
        <v>111</v>
      </c>
      <c r="N469" s="76" t="s">
        <v>3831</v>
      </c>
      <c r="O469" s="76"/>
      <c r="P469" s="76" t="s">
        <v>37</v>
      </c>
      <c r="Q469" s="108" t="s">
        <v>3544</v>
      </c>
      <c r="R469" s="76"/>
      <c r="S469" s="76" t="s">
        <v>3888</v>
      </c>
      <c r="T469" s="18" t="s">
        <v>3854</v>
      </c>
      <c r="U469" s="18" t="s">
        <v>16</v>
      </c>
      <c r="V469" s="78"/>
    </row>
    <row r="470" spans="1:22" s="111" customFormat="1" x14ac:dyDescent="0.3">
      <c r="A470" s="71" t="str">
        <f t="shared" si="68"/>
        <v>NiN-3.0-T-C-PE-LA-0-I003-024</v>
      </c>
      <c r="B470" s="72" t="str">
        <f t="shared" si="69"/>
        <v>I03-024</v>
      </c>
      <c r="C470" s="73" t="s">
        <v>7</v>
      </c>
      <c r="D470" s="74" t="s">
        <v>14</v>
      </c>
      <c r="E470" s="73" t="s">
        <v>31</v>
      </c>
      <c r="F470" s="75" t="s">
        <v>32</v>
      </c>
      <c r="G470" s="75" t="s">
        <v>33</v>
      </c>
      <c r="H470" s="75" t="s">
        <v>118</v>
      </c>
      <c r="I470" s="75">
        <v>0</v>
      </c>
      <c r="J470" s="76" t="s">
        <v>173</v>
      </c>
      <c r="K470" s="76" t="s">
        <v>3410</v>
      </c>
      <c r="L470" s="76">
        <v>0</v>
      </c>
      <c r="M470" s="77" t="s">
        <v>111</v>
      </c>
      <c r="N470" s="76" t="s">
        <v>3831</v>
      </c>
      <c r="O470" s="76"/>
      <c r="P470" s="76" t="s">
        <v>37</v>
      </c>
      <c r="Q470" s="108" t="s">
        <v>3545</v>
      </c>
      <c r="R470" s="76"/>
      <c r="S470" s="76" t="s">
        <v>3889</v>
      </c>
      <c r="T470" s="18" t="s">
        <v>3855</v>
      </c>
      <c r="U470" s="18" t="s">
        <v>16</v>
      </c>
      <c r="V470" s="78"/>
    </row>
    <row r="471" spans="1:22" s="111" customFormat="1" x14ac:dyDescent="0.3">
      <c r="A471" s="71" t="str">
        <f t="shared" si="68"/>
        <v>NiN-3.0-T-C-PE-LA-0-I003-025</v>
      </c>
      <c r="B471" s="72" t="str">
        <f t="shared" si="69"/>
        <v>I03-025</v>
      </c>
      <c r="C471" s="73" t="s">
        <v>7</v>
      </c>
      <c r="D471" s="74" t="s">
        <v>14</v>
      </c>
      <c r="E471" s="73" t="s">
        <v>31</v>
      </c>
      <c r="F471" s="75" t="s">
        <v>32</v>
      </c>
      <c r="G471" s="75" t="s">
        <v>33</v>
      </c>
      <c r="H471" s="75" t="s">
        <v>118</v>
      </c>
      <c r="I471" s="75">
        <v>0</v>
      </c>
      <c r="J471" s="76" t="s">
        <v>173</v>
      </c>
      <c r="K471" s="76" t="s">
        <v>3410</v>
      </c>
      <c r="L471" s="76">
        <v>0</v>
      </c>
      <c r="M471" s="77" t="s">
        <v>111</v>
      </c>
      <c r="N471" s="76" t="s">
        <v>3831</v>
      </c>
      <c r="O471" s="76"/>
      <c r="P471" s="76" t="s">
        <v>37</v>
      </c>
      <c r="Q471" s="108" t="s">
        <v>3546</v>
      </c>
      <c r="R471" s="76"/>
      <c r="S471" s="76" t="s">
        <v>3890</v>
      </c>
      <c r="T471" s="18" t="s">
        <v>3856</v>
      </c>
      <c r="U471" s="18" t="s">
        <v>16</v>
      </c>
      <c r="V471" s="78"/>
    </row>
    <row r="472" spans="1:22" s="111" customFormat="1" x14ac:dyDescent="0.3">
      <c r="A472" s="71" t="str">
        <f t="shared" si="68"/>
        <v>NiN-3.0-T-C-PE-LA-0-I003-026</v>
      </c>
      <c r="B472" s="72" t="str">
        <f t="shared" si="69"/>
        <v>I03-026</v>
      </c>
      <c r="C472" s="73" t="s">
        <v>7</v>
      </c>
      <c r="D472" s="74" t="s">
        <v>14</v>
      </c>
      <c r="E472" s="73" t="s">
        <v>31</v>
      </c>
      <c r="F472" s="75" t="s">
        <v>32</v>
      </c>
      <c r="G472" s="75" t="s">
        <v>33</v>
      </c>
      <c r="H472" s="75" t="s">
        <v>118</v>
      </c>
      <c r="I472" s="75">
        <v>0</v>
      </c>
      <c r="J472" s="76" t="s">
        <v>173</v>
      </c>
      <c r="K472" s="76" t="s">
        <v>3410</v>
      </c>
      <c r="L472" s="76">
        <v>0</v>
      </c>
      <c r="M472" s="77" t="s">
        <v>111</v>
      </c>
      <c r="N472" s="76" t="s">
        <v>3831</v>
      </c>
      <c r="O472" s="76"/>
      <c r="P472" s="76" t="s">
        <v>37</v>
      </c>
      <c r="Q472" s="108" t="s">
        <v>3547</v>
      </c>
      <c r="R472" s="76"/>
      <c r="S472" s="76" t="s">
        <v>3891</v>
      </c>
      <c r="T472" s="18" t="s">
        <v>3857</v>
      </c>
      <c r="U472" s="18" t="s">
        <v>16</v>
      </c>
      <c r="V472" s="78"/>
    </row>
    <row r="473" spans="1:22" s="111" customFormat="1" x14ac:dyDescent="0.3">
      <c r="A473" s="71" t="str">
        <f t="shared" si="68"/>
        <v>NiN-3.0-T-C-PE-LA-0-I003-027</v>
      </c>
      <c r="B473" s="72" t="str">
        <f t="shared" si="69"/>
        <v>I03-027</v>
      </c>
      <c r="C473" s="73" t="s">
        <v>7</v>
      </c>
      <c r="D473" s="74" t="s">
        <v>14</v>
      </c>
      <c r="E473" s="73" t="s">
        <v>31</v>
      </c>
      <c r="F473" s="75" t="s">
        <v>32</v>
      </c>
      <c r="G473" s="75" t="s">
        <v>33</v>
      </c>
      <c r="H473" s="75" t="s">
        <v>118</v>
      </c>
      <c r="I473" s="75">
        <v>0</v>
      </c>
      <c r="J473" s="76" t="s">
        <v>173</v>
      </c>
      <c r="K473" s="76" t="s">
        <v>3410</v>
      </c>
      <c r="L473" s="76">
        <v>0</v>
      </c>
      <c r="M473" s="77" t="s">
        <v>111</v>
      </c>
      <c r="N473" s="76" t="s">
        <v>3831</v>
      </c>
      <c r="O473" s="76"/>
      <c r="P473" s="76" t="s">
        <v>37</v>
      </c>
      <c r="Q473" s="108" t="s">
        <v>3548</v>
      </c>
      <c r="R473" s="76"/>
      <c r="S473" s="76" t="s">
        <v>3892</v>
      </c>
      <c r="T473" s="18" t="s">
        <v>3858</v>
      </c>
      <c r="U473" s="18" t="s">
        <v>16</v>
      </c>
      <c r="V473" s="78"/>
    </row>
    <row r="474" spans="1:22" s="111" customFormat="1" x14ac:dyDescent="0.3">
      <c r="A474" s="71" t="str">
        <f t="shared" si="68"/>
        <v>NiN-3.0-T-C-PE-LA-0-I003-028</v>
      </c>
      <c r="B474" s="72" t="str">
        <f t="shared" si="69"/>
        <v>I03-028</v>
      </c>
      <c r="C474" s="73" t="s">
        <v>7</v>
      </c>
      <c r="D474" s="74" t="s">
        <v>14</v>
      </c>
      <c r="E474" s="73" t="s">
        <v>31</v>
      </c>
      <c r="F474" s="75" t="s">
        <v>32</v>
      </c>
      <c r="G474" s="75" t="s">
        <v>33</v>
      </c>
      <c r="H474" s="75" t="s">
        <v>118</v>
      </c>
      <c r="I474" s="75">
        <v>0</v>
      </c>
      <c r="J474" s="76" t="s">
        <v>173</v>
      </c>
      <c r="K474" s="76" t="s">
        <v>3410</v>
      </c>
      <c r="L474" s="76">
        <v>0</v>
      </c>
      <c r="M474" s="77" t="s">
        <v>111</v>
      </c>
      <c r="N474" s="76" t="s">
        <v>3831</v>
      </c>
      <c r="O474" s="76"/>
      <c r="P474" s="76" t="s">
        <v>37</v>
      </c>
      <c r="Q474" s="108" t="s">
        <v>3549</v>
      </c>
      <c r="R474" s="76"/>
      <c r="S474" s="76" t="s">
        <v>3893</v>
      </c>
      <c r="T474" s="18" t="s">
        <v>3859</v>
      </c>
      <c r="U474" s="18" t="s">
        <v>16</v>
      </c>
      <c r="V474" s="78"/>
    </row>
    <row r="475" spans="1:22" s="111" customFormat="1" x14ac:dyDescent="0.3">
      <c r="A475" s="71" t="str">
        <f t="shared" si="68"/>
        <v>NiN-3.0-T-C-PE-LA-0-I003-029</v>
      </c>
      <c r="B475" s="72" t="str">
        <f t="shared" si="69"/>
        <v>I03-029</v>
      </c>
      <c r="C475" s="73" t="s">
        <v>7</v>
      </c>
      <c r="D475" s="74" t="s">
        <v>14</v>
      </c>
      <c r="E475" s="73" t="s">
        <v>31</v>
      </c>
      <c r="F475" s="75" t="s">
        <v>32</v>
      </c>
      <c r="G475" s="75" t="s">
        <v>33</v>
      </c>
      <c r="H475" s="75" t="s">
        <v>118</v>
      </c>
      <c r="I475" s="75">
        <v>0</v>
      </c>
      <c r="J475" s="76" t="s">
        <v>173</v>
      </c>
      <c r="K475" s="76" t="s">
        <v>3410</v>
      </c>
      <c r="L475" s="76">
        <v>0</v>
      </c>
      <c r="M475" s="77" t="s">
        <v>111</v>
      </c>
      <c r="N475" s="76" t="s">
        <v>3831</v>
      </c>
      <c r="O475" s="76"/>
      <c r="P475" s="76" t="s">
        <v>37</v>
      </c>
      <c r="Q475" s="108" t="s">
        <v>3550</v>
      </c>
      <c r="R475" s="76"/>
      <c r="S475" s="76" t="s">
        <v>3903</v>
      </c>
      <c r="T475" s="18" t="s">
        <v>3860</v>
      </c>
      <c r="U475" s="18" t="s">
        <v>16</v>
      </c>
      <c r="V475" s="78"/>
    </row>
    <row r="476" spans="1:22" s="111" customFormat="1" x14ac:dyDescent="0.3">
      <c r="A476" s="71" t="str">
        <f t="shared" si="68"/>
        <v>NiN-3.0-T-C-PE-LA-0-I003-030</v>
      </c>
      <c r="B476" s="72" t="str">
        <f t="shared" si="69"/>
        <v>I03-030</v>
      </c>
      <c r="C476" s="73" t="s">
        <v>7</v>
      </c>
      <c r="D476" s="74" t="s">
        <v>14</v>
      </c>
      <c r="E476" s="73" t="s">
        <v>31</v>
      </c>
      <c r="F476" s="75" t="s">
        <v>32</v>
      </c>
      <c r="G476" s="75" t="s">
        <v>33</v>
      </c>
      <c r="H476" s="75" t="s">
        <v>118</v>
      </c>
      <c r="I476" s="75">
        <v>0</v>
      </c>
      <c r="J476" s="76" t="s">
        <v>173</v>
      </c>
      <c r="K476" s="76" t="s">
        <v>3410</v>
      </c>
      <c r="L476" s="76">
        <v>0</v>
      </c>
      <c r="M476" s="77" t="s">
        <v>111</v>
      </c>
      <c r="N476" s="76" t="s">
        <v>3831</v>
      </c>
      <c r="O476" s="76"/>
      <c r="P476" s="76" t="s">
        <v>37</v>
      </c>
      <c r="Q476" s="108" t="s">
        <v>3551</v>
      </c>
      <c r="R476" s="76"/>
      <c r="S476" s="76" t="s">
        <v>3894</v>
      </c>
      <c r="T476" s="18" t="s">
        <v>3861</v>
      </c>
      <c r="U476" s="18" t="s">
        <v>16</v>
      </c>
      <c r="V476" s="78"/>
    </row>
    <row r="477" spans="1:22" s="111" customFormat="1" x14ac:dyDescent="0.3">
      <c r="A477" s="71" t="str">
        <f t="shared" si="68"/>
        <v>NiN-3.0-T-C-PE-LA-0-I003-031</v>
      </c>
      <c r="B477" s="72" t="str">
        <f t="shared" si="69"/>
        <v>I03-031</v>
      </c>
      <c r="C477" s="73" t="s">
        <v>7</v>
      </c>
      <c r="D477" s="74" t="s">
        <v>14</v>
      </c>
      <c r="E477" s="73" t="s">
        <v>31</v>
      </c>
      <c r="F477" s="75" t="s">
        <v>32</v>
      </c>
      <c r="G477" s="75" t="s">
        <v>33</v>
      </c>
      <c r="H477" s="75" t="s">
        <v>118</v>
      </c>
      <c r="I477" s="75">
        <v>0</v>
      </c>
      <c r="J477" s="76" t="s">
        <v>173</v>
      </c>
      <c r="K477" s="76" t="s">
        <v>3410</v>
      </c>
      <c r="L477" s="76">
        <v>0</v>
      </c>
      <c r="M477" s="77" t="s">
        <v>111</v>
      </c>
      <c r="N477" s="76" t="s">
        <v>3831</v>
      </c>
      <c r="O477" s="76"/>
      <c r="P477" s="76" t="s">
        <v>37</v>
      </c>
      <c r="Q477" s="108" t="s">
        <v>3552</v>
      </c>
      <c r="R477" s="76"/>
      <c r="S477" s="76" t="s">
        <v>3895</v>
      </c>
      <c r="T477" s="18" t="s">
        <v>3862</v>
      </c>
      <c r="U477" s="18" t="s">
        <v>16</v>
      </c>
      <c r="V477" s="78"/>
    </row>
    <row r="478" spans="1:22" s="111" customFormat="1" x14ac:dyDescent="0.3">
      <c r="A478" s="71" t="str">
        <f t="shared" si="68"/>
        <v>NiN-3.0-T-C-PE-LA-0-I003-032</v>
      </c>
      <c r="B478" s="72" t="str">
        <f t="shared" si="69"/>
        <v>I03-032</v>
      </c>
      <c r="C478" s="73" t="s">
        <v>7</v>
      </c>
      <c r="D478" s="74" t="s">
        <v>14</v>
      </c>
      <c r="E478" s="73" t="s">
        <v>31</v>
      </c>
      <c r="F478" s="75" t="s">
        <v>32</v>
      </c>
      <c r="G478" s="75" t="s">
        <v>33</v>
      </c>
      <c r="H478" s="75" t="s">
        <v>118</v>
      </c>
      <c r="I478" s="75">
        <v>0</v>
      </c>
      <c r="J478" s="76" t="s">
        <v>173</v>
      </c>
      <c r="K478" s="76" t="s">
        <v>3410</v>
      </c>
      <c r="L478" s="76">
        <v>0</v>
      </c>
      <c r="M478" s="77" t="s">
        <v>111</v>
      </c>
      <c r="N478" s="76" t="s">
        <v>3831</v>
      </c>
      <c r="O478" s="76"/>
      <c r="P478" s="76" t="s">
        <v>37</v>
      </c>
      <c r="Q478" s="108" t="s">
        <v>3553</v>
      </c>
      <c r="R478" s="76"/>
      <c r="S478" s="76" t="s">
        <v>3896</v>
      </c>
      <c r="T478" s="18" t="s">
        <v>3863</v>
      </c>
      <c r="U478" s="18" t="s">
        <v>16</v>
      </c>
      <c r="V478" s="78"/>
    </row>
    <row r="479" spans="1:22" s="111" customFormat="1" x14ac:dyDescent="0.3">
      <c r="A479" s="71" t="str">
        <f t="shared" si="68"/>
        <v>NiN-3.0-T-C-PE-LA-0-I003-033</v>
      </c>
      <c r="B479" s="72" t="str">
        <f t="shared" si="69"/>
        <v>I03-033</v>
      </c>
      <c r="C479" s="73" t="s">
        <v>7</v>
      </c>
      <c r="D479" s="74" t="s">
        <v>14</v>
      </c>
      <c r="E479" s="73" t="s">
        <v>31</v>
      </c>
      <c r="F479" s="75" t="s">
        <v>32</v>
      </c>
      <c r="G479" s="75" t="s">
        <v>33</v>
      </c>
      <c r="H479" s="75" t="s">
        <v>118</v>
      </c>
      <c r="I479" s="75">
        <v>0</v>
      </c>
      <c r="J479" s="76" t="s">
        <v>173</v>
      </c>
      <c r="K479" s="76" t="s">
        <v>3410</v>
      </c>
      <c r="L479" s="76">
        <v>0</v>
      </c>
      <c r="M479" s="77" t="s">
        <v>111</v>
      </c>
      <c r="N479" s="76" t="s">
        <v>3831</v>
      </c>
      <c r="O479" s="76"/>
      <c r="P479" s="76" t="s">
        <v>37</v>
      </c>
      <c r="Q479" s="108" t="s">
        <v>3554</v>
      </c>
      <c r="R479" s="76"/>
      <c r="S479" s="76" t="s">
        <v>3897</v>
      </c>
      <c r="T479" s="18" t="s">
        <v>3864</v>
      </c>
      <c r="U479" s="18" t="s">
        <v>16</v>
      </c>
      <c r="V479" s="78"/>
    </row>
    <row r="480" spans="1:22" s="111" customFormat="1" x14ac:dyDescent="0.3">
      <c r="A480" s="71" t="str">
        <f t="shared" si="68"/>
        <v>NiN-3.0-T-C-PE-LA-0-I003-034</v>
      </c>
      <c r="B480" s="72" t="str">
        <f t="shared" si="69"/>
        <v>I03-034</v>
      </c>
      <c r="C480" s="73" t="s">
        <v>7</v>
      </c>
      <c r="D480" s="74" t="s">
        <v>14</v>
      </c>
      <c r="E480" s="73" t="s">
        <v>31</v>
      </c>
      <c r="F480" s="75" t="s">
        <v>32</v>
      </c>
      <c r="G480" s="75" t="s">
        <v>33</v>
      </c>
      <c r="H480" s="75" t="s">
        <v>118</v>
      </c>
      <c r="I480" s="75">
        <v>0</v>
      </c>
      <c r="J480" s="76" t="s">
        <v>173</v>
      </c>
      <c r="K480" s="76" t="s">
        <v>3410</v>
      </c>
      <c r="L480" s="76">
        <v>0</v>
      </c>
      <c r="M480" s="77" t="s">
        <v>111</v>
      </c>
      <c r="N480" s="76" t="s">
        <v>3831</v>
      </c>
      <c r="O480" s="76"/>
      <c r="P480" s="76" t="s">
        <v>37</v>
      </c>
      <c r="Q480" s="108" t="s">
        <v>3555</v>
      </c>
      <c r="R480" s="76"/>
      <c r="S480" s="76" t="s">
        <v>3898</v>
      </c>
      <c r="T480" s="18" t="s">
        <v>3865</v>
      </c>
      <c r="U480" s="18" t="s">
        <v>16</v>
      </c>
      <c r="V480" s="78"/>
    </row>
    <row r="481" spans="1:22" s="111" customFormat="1" x14ac:dyDescent="0.3">
      <c r="A481" s="71" t="str">
        <f t="shared" si="68"/>
        <v>NiN-3.0-T-C-PE-LA-0-I003-035</v>
      </c>
      <c r="B481" s="72" t="str">
        <f t="shared" si="69"/>
        <v>I03-035</v>
      </c>
      <c r="C481" s="73" t="s">
        <v>7</v>
      </c>
      <c r="D481" s="74" t="s">
        <v>14</v>
      </c>
      <c r="E481" s="73" t="s">
        <v>31</v>
      </c>
      <c r="F481" s="75" t="s">
        <v>32</v>
      </c>
      <c r="G481" s="75" t="s">
        <v>33</v>
      </c>
      <c r="H481" s="75" t="s">
        <v>118</v>
      </c>
      <c r="I481" s="75">
        <v>0</v>
      </c>
      <c r="J481" s="76" t="s">
        <v>173</v>
      </c>
      <c r="K481" s="76" t="s">
        <v>3410</v>
      </c>
      <c r="L481" s="76">
        <v>0</v>
      </c>
      <c r="M481" s="77" t="s">
        <v>111</v>
      </c>
      <c r="N481" s="76" t="s">
        <v>3831</v>
      </c>
      <c r="O481" s="76"/>
      <c r="P481" s="76" t="s">
        <v>37</v>
      </c>
      <c r="Q481" s="108" t="s">
        <v>3556</v>
      </c>
      <c r="R481" s="76"/>
      <c r="S481" s="76" t="s">
        <v>3899</v>
      </c>
      <c r="T481" s="18" t="s">
        <v>3866</v>
      </c>
      <c r="U481" s="18" t="s">
        <v>16</v>
      </c>
      <c r="V481" s="78"/>
    </row>
    <row r="482" spans="1:22" s="111" customFormat="1" x14ac:dyDescent="0.3">
      <c r="A482" s="71" t="str">
        <f t="shared" si="68"/>
        <v>NiN-3.0-T-C-PE-LA-0-I003-036</v>
      </c>
      <c r="B482" s="72" t="str">
        <f t="shared" si="69"/>
        <v>I03-036</v>
      </c>
      <c r="C482" s="73" t="s">
        <v>7</v>
      </c>
      <c r="D482" s="74" t="s">
        <v>14</v>
      </c>
      <c r="E482" s="73" t="s">
        <v>31</v>
      </c>
      <c r="F482" s="75" t="s">
        <v>32</v>
      </c>
      <c r="G482" s="75" t="s">
        <v>33</v>
      </c>
      <c r="H482" s="75" t="s">
        <v>118</v>
      </c>
      <c r="I482" s="75">
        <v>0</v>
      </c>
      <c r="J482" s="76" t="s">
        <v>173</v>
      </c>
      <c r="K482" s="76" t="s">
        <v>3410</v>
      </c>
      <c r="L482" s="76">
        <v>0</v>
      </c>
      <c r="M482" s="77" t="s">
        <v>111</v>
      </c>
      <c r="N482" s="76" t="s">
        <v>3831</v>
      </c>
      <c r="O482" s="76"/>
      <c r="P482" s="76" t="s">
        <v>37</v>
      </c>
      <c r="Q482" s="108" t="s">
        <v>3557</v>
      </c>
      <c r="R482" s="76"/>
      <c r="S482" s="76" t="s">
        <v>3900</v>
      </c>
      <c r="T482" s="18" t="s">
        <v>3867</v>
      </c>
      <c r="U482" s="18" t="s">
        <v>16</v>
      </c>
      <c r="V482" s="78"/>
    </row>
    <row r="483" spans="1:22" x14ac:dyDescent="0.3">
      <c r="A483" s="81" t="str">
        <f t="shared" si="68"/>
        <v>NiN-3.0-T-C-PE-LA-0-K0--0</v>
      </c>
      <c r="B483" s="80" t="str">
        <f>_xlfn.CONCAT(H483,"-",J483)</f>
        <v>LA-K</v>
      </c>
      <c r="C483" s="82" t="s">
        <v>7</v>
      </c>
      <c r="D483" s="83" t="s">
        <v>14</v>
      </c>
      <c r="E483" s="82" t="s">
        <v>31</v>
      </c>
      <c r="F483" s="84" t="s">
        <v>32</v>
      </c>
      <c r="G483" s="84" t="s">
        <v>33</v>
      </c>
      <c r="H483" s="84" t="s">
        <v>118</v>
      </c>
      <c r="I483" s="84">
        <v>0</v>
      </c>
      <c r="J483" s="85" t="s">
        <v>119</v>
      </c>
      <c r="K483" s="85" t="s">
        <v>120</v>
      </c>
      <c r="L483" s="85">
        <v>0</v>
      </c>
      <c r="M483" s="86" t="s">
        <v>81</v>
      </c>
      <c r="N483" s="87" t="s">
        <v>81</v>
      </c>
      <c r="O483" s="87" t="s">
        <v>81</v>
      </c>
      <c r="P483" s="85">
        <v>0</v>
      </c>
      <c r="Q483" s="86">
        <v>0</v>
      </c>
      <c r="R483" s="85" t="s">
        <v>81</v>
      </c>
      <c r="S483" s="85"/>
      <c r="T483" s="88" t="s">
        <v>119</v>
      </c>
      <c r="U483" s="88"/>
      <c r="V483" s="21"/>
    </row>
    <row r="484" spans="1:22" x14ac:dyDescent="0.3">
      <c r="A484" s="26" t="str">
        <f t="shared" si="68"/>
        <v>NiN-3.0-T-C-PE-LA-0-K001-0</v>
      </c>
      <c r="B484" s="27" t="str">
        <f>_xlfn.CONCAT(H484,"-",J484,M484)</f>
        <v>LA-K01</v>
      </c>
      <c r="C484" s="30" t="s">
        <v>7</v>
      </c>
      <c r="D484" s="31" t="s">
        <v>14</v>
      </c>
      <c r="E484" s="30" t="s">
        <v>31</v>
      </c>
      <c r="F484" s="35" t="s">
        <v>32</v>
      </c>
      <c r="G484" s="35" t="s">
        <v>33</v>
      </c>
      <c r="H484" s="35" t="s">
        <v>118</v>
      </c>
      <c r="I484" s="35">
        <v>0</v>
      </c>
      <c r="J484" s="37" t="s">
        <v>119</v>
      </c>
      <c r="K484" s="37" t="s">
        <v>120</v>
      </c>
      <c r="L484" s="37">
        <v>0</v>
      </c>
      <c r="M484" s="38" t="s">
        <v>38</v>
      </c>
      <c r="N484" s="37" t="s">
        <v>3904</v>
      </c>
      <c r="O484" s="39" t="s">
        <v>81</v>
      </c>
      <c r="P484" s="37">
        <v>0</v>
      </c>
      <c r="Q484" s="38">
        <v>0</v>
      </c>
      <c r="R484" s="37" t="s">
        <v>81</v>
      </c>
      <c r="S484" s="37"/>
      <c r="T484" s="42" t="s">
        <v>11</v>
      </c>
      <c r="U484" s="42" t="s">
        <v>16</v>
      </c>
      <c r="V484" s="21"/>
    </row>
    <row r="485" spans="1:22" s="111" customFormat="1" x14ac:dyDescent="0.3">
      <c r="A485" s="71" t="str">
        <f t="shared" si="68"/>
        <v>NiN-3.0-T-C-PE-LA-0-K001-001</v>
      </c>
      <c r="B485" s="72" t="str">
        <f>_xlfn.CONCAT(J485,M485,"-",Q485)</f>
        <v>K01-001</v>
      </c>
      <c r="C485" s="73" t="s">
        <v>7</v>
      </c>
      <c r="D485" s="74" t="s">
        <v>14</v>
      </c>
      <c r="E485" s="73" t="s">
        <v>31</v>
      </c>
      <c r="F485" s="75" t="s">
        <v>32</v>
      </c>
      <c r="G485" s="75" t="s">
        <v>33</v>
      </c>
      <c r="H485" s="75" t="s">
        <v>118</v>
      </c>
      <c r="I485" s="75">
        <v>0</v>
      </c>
      <c r="J485" s="76" t="s">
        <v>119</v>
      </c>
      <c r="K485" s="76" t="s">
        <v>120</v>
      </c>
      <c r="L485" s="76">
        <v>0</v>
      </c>
      <c r="M485" s="77" t="s">
        <v>38</v>
      </c>
      <c r="N485" s="76" t="s">
        <v>3904</v>
      </c>
      <c r="O485" s="76"/>
      <c r="P485" s="76" t="s">
        <v>37</v>
      </c>
      <c r="Q485" s="77" t="s">
        <v>3522</v>
      </c>
      <c r="R485" s="76"/>
      <c r="S485" s="76"/>
      <c r="T485" s="18" t="s">
        <v>3905</v>
      </c>
      <c r="U485" s="18" t="s">
        <v>16</v>
      </c>
      <c r="V485" s="78"/>
    </row>
    <row r="486" spans="1:22" x14ac:dyDescent="0.3">
      <c r="A486" s="26" t="str">
        <f>_xlfn.CONCAT(C486,"-",D486,"-",E486,"-",F486,"-",G486,"-",H486,"-",I486,"-",J486,L486,M486,"-",Q486)</f>
        <v>NiN-3.0-T-C-PE-LA-0-K002-0</v>
      </c>
      <c r="B486" s="27" t="str">
        <f>_xlfn.CONCAT(H486,"-",J486,M486)</f>
        <v>LA-K02</v>
      </c>
      <c r="C486" s="30" t="s">
        <v>7</v>
      </c>
      <c r="D486" s="31" t="s">
        <v>14</v>
      </c>
      <c r="E486" s="30" t="s">
        <v>31</v>
      </c>
      <c r="F486" s="35" t="s">
        <v>32</v>
      </c>
      <c r="G486" s="35" t="s">
        <v>33</v>
      </c>
      <c r="H486" s="35" t="s">
        <v>118</v>
      </c>
      <c r="I486" s="35">
        <v>0</v>
      </c>
      <c r="J486" s="37" t="s">
        <v>119</v>
      </c>
      <c r="K486" s="37" t="s">
        <v>120</v>
      </c>
      <c r="L486" s="37">
        <v>0</v>
      </c>
      <c r="M486" s="38" t="s">
        <v>132</v>
      </c>
      <c r="N486" s="37" t="s">
        <v>122</v>
      </c>
      <c r="O486" s="39" t="s">
        <v>81</v>
      </c>
      <c r="P486" s="37">
        <v>0</v>
      </c>
      <c r="Q486" s="38">
        <v>0</v>
      </c>
      <c r="R486" s="37" t="s">
        <v>81</v>
      </c>
      <c r="S486" s="37"/>
      <c r="T486" s="42" t="s">
        <v>3906</v>
      </c>
      <c r="U486" s="42" t="s">
        <v>16</v>
      </c>
      <c r="V486" s="21"/>
    </row>
    <row r="487" spans="1:22" s="111" customFormat="1" x14ac:dyDescent="0.3">
      <c r="A487" s="71" t="str">
        <f>_xlfn.CONCAT(C487,"-",D487,"-",E487,"-",F487,"-",G487,"-",H487,"-",I487,"-",J487,L487,M487,"-",Q487)</f>
        <v>NiN-3.0-T-C-PE-LA-0-K002-001</v>
      </c>
      <c r="B487" s="72" t="str">
        <f>_xlfn.CONCAT(J487,M487,"-",Q487)</f>
        <v>K02-001</v>
      </c>
      <c r="C487" s="73" t="s">
        <v>7</v>
      </c>
      <c r="D487" s="74" t="s">
        <v>14</v>
      </c>
      <c r="E487" s="73" t="s">
        <v>31</v>
      </c>
      <c r="F487" s="75" t="s">
        <v>32</v>
      </c>
      <c r="G487" s="75" t="s">
        <v>33</v>
      </c>
      <c r="H487" s="75" t="s">
        <v>118</v>
      </c>
      <c r="I487" s="75">
        <v>0</v>
      </c>
      <c r="J487" s="76" t="s">
        <v>119</v>
      </c>
      <c r="K487" s="76" t="s">
        <v>120</v>
      </c>
      <c r="L487" s="76">
        <v>0</v>
      </c>
      <c r="M487" s="77" t="s">
        <v>132</v>
      </c>
      <c r="N487" s="76" t="s">
        <v>122</v>
      </c>
      <c r="O487" s="76"/>
      <c r="P487" s="76" t="s">
        <v>37</v>
      </c>
      <c r="Q487" s="77" t="s">
        <v>3522</v>
      </c>
      <c r="R487" s="76"/>
      <c r="S487" s="76" t="s">
        <v>3957</v>
      </c>
      <c r="T487" s="18" t="s">
        <v>3907</v>
      </c>
      <c r="U487" s="18" t="s">
        <v>16</v>
      </c>
      <c r="V487" s="78"/>
    </row>
    <row r="488" spans="1:22" s="111" customFormat="1" x14ac:dyDescent="0.3">
      <c r="A488" s="71" t="str">
        <f t="shared" ref="A488:A514" si="70">_xlfn.CONCAT(C488,"-",D488,"-",E488,"-",F488,"-",G488,"-",H488,"-",I488,"-",J488,L488,M488,"-",Q488)</f>
        <v>NiN-3.0-T-C-PE-LA-0-K002-002</v>
      </c>
      <c r="B488" s="72" t="str">
        <f t="shared" ref="B488:B512" si="71">_xlfn.CONCAT(J488,M488,"-",Q488)</f>
        <v>K02-002</v>
      </c>
      <c r="C488" s="73" t="s">
        <v>7</v>
      </c>
      <c r="D488" s="74" t="s">
        <v>14</v>
      </c>
      <c r="E488" s="73" t="s">
        <v>31</v>
      </c>
      <c r="F488" s="75" t="s">
        <v>32</v>
      </c>
      <c r="G488" s="75" t="s">
        <v>33</v>
      </c>
      <c r="H488" s="75" t="s">
        <v>118</v>
      </c>
      <c r="I488" s="75">
        <v>0</v>
      </c>
      <c r="J488" s="76" t="s">
        <v>119</v>
      </c>
      <c r="K488" s="76" t="s">
        <v>120</v>
      </c>
      <c r="L488" s="76">
        <v>0</v>
      </c>
      <c r="M488" s="77" t="s">
        <v>132</v>
      </c>
      <c r="N488" s="76" t="s">
        <v>122</v>
      </c>
      <c r="O488" s="76"/>
      <c r="P488" s="76" t="s">
        <v>37</v>
      </c>
      <c r="Q488" s="77" t="s">
        <v>3523</v>
      </c>
      <c r="R488" s="76"/>
      <c r="S488" s="76" t="s">
        <v>3932</v>
      </c>
      <c r="T488" s="18" t="s">
        <v>3908</v>
      </c>
      <c r="U488" s="18" t="s">
        <v>16</v>
      </c>
      <c r="V488" s="78"/>
    </row>
    <row r="489" spans="1:22" s="111" customFormat="1" x14ac:dyDescent="0.3">
      <c r="A489" s="71" t="str">
        <f t="shared" si="70"/>
        <v>NiN-3.0-T-C-PE-LA-0-K002-003</v>
      </c>
      <c r="B489" s="72" t="str">
        <f t="shared" si="71"/>
        <v>K02-003</v>
      </c>
      <c r="C489" s="73" t="s">
        <v>7</v>
      </c>
      <c r="D489" s="74" t="s">
        <v>14</v>
      </c>
      <c r="E489" s="73" t="s">
        <v>31</v>
      </c>
      <c r="F489" s="75" t="s">
        <v>32</v>
      </c>
      <c r="G489" s="75" t="s">
        <v>33</v>
      </c>
      <c r="H489" s="75" t="s">
        <v>118</v>
      </c>
      <c r="I489" s="75">
        <v>0</v>
      </c>
      <c r="J489" s="76" t="s">
        <v>119</v>
      </c>
      <c r="K489" s="76" t="s">
        <v>120</v>
      </c>
      <c r="L489" s="76">
        <v>0</v>
      </c>
      <c r="M489" s="77" t="s">
        <v>132</v>
      </c>
      <c r="N489" s="76" t="s">
        <v>122</v>
      </c>
      <c r="O489" s="76"/>
      <c r="P489" s="76" t="s">
        <v>37</v>
      </c>
      <c r="Q489" s="77" t="s">
        <v>3524</v>
      </c>
      <c r="R489" s="76"/>
      <c r="S489" s="76" t="s">
        <v>3933</v>
      </c>
      <c r="T489" s="18" t="s">
        <v>3909</v>
      </c>
      <c r="U489" s="18" t="s">
        <v>16</v>
      </c>
      <c r="V489" s="78"/>
    </row>
    <row r="490" spans="1:22" s="111" customFormat="1" x14ac:dyDescent="0.3">
      <c r="A490" s="71" t="str">
        <f t="shared" si="70"/>
        <v>NiN-3.0-T-C-PE-LA-0-K002-004</v>
      </c>
      <c r="B490" s="72" t="str">
        <f t="shared" si="71"/>
        <v>K02-004</v>
      </c>
      <c r="C490" s="73" t="s">
        <v>7</v>
      </c>
      <c r="D490" s="74" t="s">
        <v>14</v>
      </c>
      <c r="E490" s="73" t="s">
        <v>31</v>
      </c>
      <c r="F490" s="75" t="s">
        <v>32</v>
      </c>
      <c r="G490" s="75" t="s">
        <v>33</v>
      </c>
      <c r="H490" s="75" t="s">
        <v>118</v>
      </c>
      <c r="I490" s="75">
        <v>0</v>
      </c>
      <c r="J490" s="76" t="s">
        <v>119</v>
      </c>
      <c r="K490" s="76" t="s">
        <v>120</v>
      </c>
      <c r="L490" s="76">
        <v>0</v>
      </c>
      <c r="M490" s="77" t="s">
        <v>132</v>
      </c>
      <c r="N490" s="76" t="s">
        <v>122</v>
      </c>
      <c r="O490" s="76"/>
      <c r="P490" s="76" t="s">
        <v>37</v>
      </c>
      <c r="Q490" s="77" t="s">
        <v>3525</v>
      </c>
      <c r="R490" s="76"/>
      <c r="S490" s="76" t="s">
        <v>3934</v>
      </c>
      <c r="T490" s="18" t="s">
        <v>3910</v>
      </c>
      <c r="U490" s="18" t="s">
        <v>16</v>
      </c>
      <c r="V490" s="78"/>
    </row>
    <row r="491" spans="1:22" s="111" customFormat="1" x14ac:dyDescent="0.3">
      <c r="A491" s="71" t="str">
        <f t="shared" si="70"/>
        <v>NiN-3.0-T-C-PE-LA-0-K002-005</v>
      </c>
      <c r="B491" s="72" t="str">
        <f t="shared" si="71"/>
        <v>K02-005</v>
      </c>
      <c r="C491" s="73" t="s">
        <v>7</v>
      </c>
      <c r="D491" s="74" t="s">
        <v>14</v>
      </c>
      <c r="E491" s="73" t="s">
        <v>31</v>
      </c>
      <c r="F491" s="75" t="s">
        <v>32</v>
      </c>
      <c r="G491" s="75" t="s">
        <v>33</v>
      </c>
      <c r="H491" s="75" t="s">
        <v>118</v>
      </c>
      <c r="I491" s="75">
        <v>0</v>
      </c>
      <c r="J491" s="76" t="s">
        <v>119</v>
      </c>
      <c r="K491" s="76" t="s">
        <v>120</v>
      </c>
      <c r="L491" s="76">
        <v>0</v>
      </c>
      <c r="M491" s="77" t="s">
        <v>132</v>
      </c>
      <c r="N491" s="76" t="s">
        <v>122</v>
      </c>
      <c r="O491" s="76"/>
      <c r="P491" s="76" t="s">
        <v>37</v>
      </c>
      <c r="Q491" s="77" t="s">
        <v>3526</v>
      </c>
      <c r="R491" s="76"/>
      <c r="S491" s="76" t="s">
        <v>3935</v>
      </c>
      <c r="T491" s="18" t="s">
        <v>3911</v>
      </c>
      <c r="U491" s="18" t="s">
        <v>16</v>
      </c>
      <c r="V491" s="78"/>
    </row>
    <row r="492" spans="1:22" s="111" customFormat="1" x14ac:dyDescent="0.3">
      <c r="A492" s="71" t="str">
        <f t="shared" si="70"/>
        <v>NiN-3.0-T-C-PE-LA-0-K002-006</v>
      </c>
      <c r="B492" s="72" t="str">
        <f t="shared" si="71"/>
        <v>K02-006</v>
      </c>
      <c r="C492" s="73" t="s">
        <v>7</v>
      </c>
      <c r="D492" s="74" t="s">
        <v>14</v>
      </c>
      <c r="E492" s="73" t="s">
        <v>31</v>
      </c>
      <c r="F492" s="75" t="s">
        <v>32</v>
      </c>
      <c r="G492" s="75" t="s">
        <v>33</v>
      </c>
      <c r="H492" s="75" t="s">
        <v>118</v>
      </c>
      <c r="I492" s="75">
        <v>0</v>
      </c>
      <c r="J492" s="76" t="s">
        <v>119</v>
      </c>
      <c r="K492" s="76" t="s">
        <v>120</v>
      </c>
      <c r="L492" s="76">
        <v>0</v>
      </c>
      <c r="M492" s="77" t="s">
        <v>132</v>
      </c>
      <c r="N492" s="76" t="s">
        <v>122</v>
      </c>
      <c r="O492" s="76"/>
      <c r="P492" s="76" t="s">
        <v>37</v>
      </c>
      <c r="Q492" s="77" t="s">
        <v>3527</v>
      </c>
      <c r="R492" s="76"/>
      <c r="S492" s="76" t="s">
        <v>3936</v>
      </c>
      <c r="T492" s="18" t="s">
        <v>3912</v>
      </c>
      <c r="U492" s="18" t="s">
        <v>16</v>
      </c>
      <c r="V492" s="78"/>
    </row>
    <row r="493" spans="1:22" s="111" customFormat="1" x14ac:dyDescent="0.3">
      <c r="A493" s="71" t="str">
        <f t="shared" si="70"/>
        <v>NiN-3.0-T-C-PE-LA-0-K002-007</v>
      </c>
      <c r="B493" s="72" t="str">
        <f t="shared" si="71"/>
        <v>K02-007</v>
      </c>
      <c r="C493" s="73" t="s">
        <v>7</v>
      </c>
      <c r="D493" s="74" t="s">
        <v>14</v>
      </c>
      <c r="E493" s="73" t="s">
        <v>31</v>
      </c>
      <c r="F493" s="75" t="s">
        <v>32</v>
      </c>
      <c r="G493" s="75" t="s">
        <v>33</v>
      </c>
      <c r="H493" s="75" t="s">
        <v>118</v>
      </c>
      <c r="I493" s="75">
        <v>0</v>
      </c>
      <c r="J493" s="76" t="s">
        <v>119</v>
      </c>
      <c r="K493" s="76" t="s">
        <v>120</v>
      </c>
      <c r="L493" s="76">
        <v>0</v>
      </c>
      <c r="M493" s="77" t="s">
        <v>132</v>
      </c>
      <c r="N493" s="76" t="s">
        <v>122</v>
      </c>
      <c r="O493" s="76"/>
      <c r="P493" s="76" t="s">
        <v>37</v>
      </c>
      <c r="Q493" s="77" t="s">
        <v>3528</v>
      </c>
      <c r="R493" s="76"/>
      <c r="S493" s="76" t="s">
        <v>3937</v>
      </c>
      <c r="T493" s="18" t="s">
        <v>3913</v>
      </c>
      <c r="U493" s="18" t="s">
        <v>16</v>
      </c>
      <c r="V493" s="78"/>
    </row>
    <row r="494" spans="1:22" s="111" customFormat="1" x14ac:dyDescent="0.3">
      <c r="A494" s="71" t="str">
        <f t="shared" si="70"/>
        <v>NiN-3.0-T-C-PE-LA-0-K002-008</v>
      </c>
      <c r="B494" s="72" t="str">
        <f t="shared" si="71"/>
        <v>K02-008</v>
      </c>
      <c r="C494" s="73" t="s">
        <v>7</v>
      </c>
      <c r="D494" s="74" t="s">
        <v>14</v>
      </c>
      <c r="E494" s="73" t="s">
        <v>31</v>
      </c>
      <c r="F494" s="75" t="s">
        <v>32</v>
      </c>
      <c r="G494" s="75" t="s">
        <v>33</v>
      </c>
      <c r="H494" s="75" t="s">
        <v>118</v>
      </c>
      <c r="I494" s="75">
        <v>0</v>
      </c>
      <c r="J494" s="76" t="s">
        <v>119</v>
      </c>
      <c r="K494" s="76" t="s">
        <v>120</v>
      </c>
      <c r="L494" s="76">
        <v>0</v>
      </c>
      <c r="M494" s="77" t="s">
        <v>132</v>
      </c>
      <c r="N494" s="76" t="s">
        <v>122</v>
      </c>
      <c r="O494" s="76"/>
      <c r="P494" s="76" t="s">
        <v>37</v>
      </c>
      <c r="Q494" s="77" t="s">
        <v>3529</v>
      </c>
      <c r="R494" s="76"/>
      <c r="S494" s="76" t="s">
        <v>3938</v>
      </c>
      <c r="T494" s="18" t="s">
        <v>3914</v>
      </c>
      <c r="U494" s="18" t="s">
        <v>16</v>
      </c>
      <c r="V494" s="78"/>
    </row>
    <row r="495" spans="1:22" s="111" customFormat="1" x14ac:dyDescent="0.3">
      <c r="A495" s="71" t="str">
        <f t="shared" si="70"/>
        <v>NiN-3.0-T-C-PE-LA-0-K002-009</v>
      </c>
      <c r="B495" s="72" t="str">
        <f t="shared" si="71"/>
        <v>K02-009</v>
      </c>
      <c r="C495" s="73" t="s">
        <v>7</v>
      </c>
      <c r="D495" s="74" t="s">
        <v>14</v>
      </c>
      <c r="E495" s="73" t="s">
        <v>31</v>
      </c>
      <c r="F495" s="75" t="s">
        <v>32</v>
      </c>
      <c r="G495" s="75" t="s">
        <v>33</v>
      </c>
      <c r="H495" s="75" t="s">
        <v>118</v>
      </c>
      <c r="I495" s="75">
        <v>0</v>
      </c>
      <c r="J495" s="76" t="s">
        <v>119</v>
      </c>
      <c r="K495" s="76" t="s">
        <v>120</v>
      </c>
      <c r="L495" s="76">
        <v>0</v>
      </c>
      <c r="M495" s="77" t="s">
        <v>132</v>
      </c>
      <c r="N495" s="76" t="s">
        <v>122</v>
      </c>
      <c r="O495" s="76"/>
      <c r="P495" s="76" t="s">
        <v>37</v>
      </c>
      <c r="Q495" s="77" t="s">
        <v>3530</v>
      </c>
      <c r="R495" s="76"/>
      <c r="S495" s="76" t="s">
        <v>3939</v>
      </c>
      <c r="T495" s="18" t="s">
        <v>3915</v>
      </c>
      <c r="U495" s="18" t="s">
        <v>16</v>
      </c>
      <c r="V495" s="78"/>
    </row>
    <row r="496" spans="1:22" s="111" customFormat="1" x14ac:dyDescent="0.3">
      <c r="A496" s="71" t="str">
        <f t="shared" si="70"/>
        <v>NiN-3.0-T-C-PE-LA-0-K002-010</v>
      </c>
      <c r="B496" s="72" t="str">
        <f t="shared" si="71"/>
        <v>K02-010</v>
      </c>
      <c r="C496" s="73" t="s">
        <v>7</v>
      </c>
      <c r="D496" s="74" t="s">
        <v>14</v>
      </c>
      <c r="E496" s="73" t="s">
        <v>31</v>
      </c>
      <c r="F496" s="75" t="s">
        <v>32</v>
      </c>
      <c r="G496" s="75" t="s">
        <v>33</v>
      </c>
      <c r="H496" s="75" t="s">
        <v>118</v>
      </c>
      <c r="I496" s="75">
        <v>0</v>
      </c>
      <c r="J496" s="76" t="s">
        <v>119</v>
      </c>
      <c r="K496" s="76" t="s">
        <v>120</v>
      </c>
      <c r="L496" s="76">
        <v>0</v>
      </c>
      <c r="M496" s="77" t="s">
        <v>132</v>
      </c>
      <c r="N496" s="76" t="s">
        <v>122</v>
      </c>
      <c r="O496" s="76"/>
      <c r="P496" s="76" t="s">
        <v>37</v>
      </c>
      <c r="Q496" s="77" t="s">
        <v>3531</v>
      </c>
      <c r="R496" s="76"/>
      <c r="S496" s="76" t="s">
        <v>3940</v>
      </c>
      <c r="T496" s="18" t="s">
        <v>3916</v>
      </c>
      <c r="U496" s="18" t="s">
        <v>16</v>
      </c>
      <c r="V496" s="78"/>
    </row>
    <row r="497" spans="1:22" s="111" customFormat="1" x14ac:dyDescent="0.3">
      <c r="A497" s="71" t="str">
        <f t="shared" si="70"/>
        <v>NiN-3.0-T-C-PE-LA-0-K002-011</v>
      </c>
      <c r="B497" s="72" t="str">
        <f t="shared" si="71"/>
        <v>K02-011</v>
      </c>
      <c r="C497" s="73" t="s">
        <v>7</v>
      </c>
      <c r="D497" s="74" t="s">
        <v>14</v>
      </c>
      <c r="E497" s="73" t="s">
        <v>31</v>
      </c>
      <c r="F497" s="75" t="s">
        <v>32</v>
      </c>
      <c r="G497" s="75" t="s">
        <v>33</v>
      </c>
      <c r="H497" s="75" t="s">
        <v>118</v>
      </c>
      <c r="I497" s="75">
        <v>0</v>
      </c>
      <c r="J497" s="76" t="s">
        <v>119</v>
      </c>
      <c r="K497" s="76" t="s">
        <v>120</v>
      </c>
      <c r="L497" s="76">
        <v>0</v>
      </c>
      <c r="M497" s="77" t="s">
        <v>132</v>
      </c>
      <c r="N497" s="76" t="s">
        <v>122</v>
      </c>
      <c r="O497" s="76"/>
      <c r="P497" s="76" t="s">
        <v>37</v>
      </c>
      <c r="Q497" s="77" t="s">
        <v>3532</v>
      </c>
      <c r="R497" s="76"/>
      <c r="S497" s="76" t="s">
        <v>3941</v>
      </c>
      <c r="T497" s="18" t="s">
        <v>3917</v>
      </c>
      <c r="U497" s="18" t="s">
        <v>16</v>
      </c>
      <c r="V497" s="78"/>
    </row>
    <row r="498" spans="1:22" s="111" customFormat="1" x14ac:dyDescent="0.3">
      <c r="A498" s="71" t="str">
        <f t="shared" si="70"/>
        <v>NiN-3.0-T-C-PE-LA-0-K002-012</v>
      </c>
      <c r="B498" s="72" t="str">
        <f t="shared" si="71"/>
        <v>K02-012</v>
      </c>
      <c r="C498" s="73" t="s">
        <v>7</v>
      </c>
      <c r="D498" s="74" t="s">
        <v>14</v>
      </c>
      <c r="E498" s="73" t="s">
        <v>31</v>
      </c>
      <c r="F498" s="75" t="s">
        <v>32</v>
      </c>
      <c r="G498" s="75" t="s">
        <v>33</v>
      </c>
      <c r="H498" s="75" t="s">
        <v>118</v>
      </c>
      <c r="I498" s="75">
        <v>0</v>
      </c>
      <c r="J498" s="76" t="s">
        <v>119</v>
      </c>
      <c r="K498" s="76" t="s">
        <v>120</v>
      </c>
      <c r="L498" s="76">
        <v>0</v>
      </c>
      <c r="M498" s="77" t="s">
        <v>132</v>
      </c>
      <c r="N498" s="76" t="s">
        <v>122</v>
      </c>
      <c r="O498" s="76"/>
      <c r="P498" s="76" t="s">
        <v>37</v>
      </c>
      <c r="Q498" s="77" t="s">
        <v>3533</v>
      </c>
      <c r="R498" s="76"/>
      <c r="S498" s="76" t="s">
        <v>3942</v>
      </c>
      <c r="T498" s="18" t="s">
        <v>3918</v>
      </c>
      <c r="U498" s="18" t="s">
        <v>16</v>
      </c>
      <c r="V498" s="78"/>
    </row>
    <row r="499" spans="1:22" s="111" customFormat="1" x14ac:dyDescent="0.3">
      <c r="A499" s="71" t="str">
        <f t="shared" si="70"/>
        <v>NiN-3.0-T-C-PE-LA-0-K002-013</v>
      </c>
      <c r="B499" s="72" t="str">
        <f t="shared" si="71"/>
        <v>K02-013</v>
      </c>
      <c r="C499" s="73" t="s">
        <v>7</v>
      </c>
      <c r="D499" s="74" t="s">
        <v>14</v>
      </c>
      <c r="E499" s="73" t="s">
        <v>31</v>
      </c>
      <c r="F499" s="75" t="s">
        <v>32</v>
      </c>
      <c r="G499" s="75" t="s">
        <v>33</v>
      </c>
      <c r="H499" s="75" t="s">
        <v>118</v>
      </c>
      <c r="I499" s="75">
        <v>0</v>
      </c>
      <c r="J499" s="76" t="s">
        <v>119</v>
      </c>
      <c r="K499" s="76" t="s">
        <v>120</v>
      </c>
      <c r="L499" s="76">
        <v>0</v>
      </c>
      <c r="M499" s="77" t="s">
        <v>132</v>
      </c>
      <c r="N499" s="76" t="s">
        <v>122</v>
      </c>
      <c r="O499" s="76"/>
      <c r="P499" s="76" t="s">
        <v>37</v>
      </c>
      <c r="Q499" s="77" t="s">
        <v>3534</v>
      </c>
      <c r="R499" s="76"/>
      <c r="S499" s="76" t="s">
        <v>3943</v>
      </c>
      <c r="T499" s="18" t="s">
        <v>3919</v>
      </c>
      <c r="U499" s="18" t="s">
        <v>16</v>
      </c>
      <c r="V499" s="78"/>
    </row>
    <row r="500" spans="1:22" s="111" customFormat="1" x14ac:dyDescent="0.3">
      <c r="A500" s="71" t="str">
        <f t="shared" si="70"/>
        <v>NiN-3.0-T-C-PE-LA-0-K002-014</v>
      </c>
      <c r="B500" s="72" t="str">
        <f t="shared" si="71"/>
        <v>K02-014</v>
      </c>
      <c r="C500" s="73" t="s">
        <v>7</v>
      </c>
      <c r="D500" s="74" t="s">
        <v>14</v>
      </c>
      <c r="E500" s="73" t="s">
        <v>31</v>
      </c>
      <c r="F500" s="75" t="s">
        <v>32</v>
      </c>
      <c r="G500" s="75" t="s">
        <v>33</v>
      </c>
      <c r="H500" s="75" t="s">
        <v>118</v>
      </c>
      <c r="I500" s="75">
        <v>0</v>
      </c>
      <c r="J500" s="76" t="s">
        <v>119</v>
      </c>
      <c r="K500" s="76" t="s">
        <v>120</v>
      </c>
      <c r="L500" s="76">
        <v>0</v>
      </c>
      <c r="M500" s="77" t="s">
        <v>132</v>
      </c>
      <c r="N500" s="76" t="s">
        <v>122</v>
      </c>
      <c r="O500" s="76"/>
      <c r="P500" s="76" t="s">
        <v>37</v>
      </c>
      <c r="Q500" s="77" t="s">
        <v>3535</v>
      </c>
      <c r="R500" s="76"/>
      <c r="S500" s="76" t="s">
        <v>3944</v>
      </c>
      <c r="T500" s="18" t="s">
        <v>3920</v>
      </c>
      <c r="U500" s="18" t="s">
        <v>16</v>
      </c>
      <c r="V500" s="78"/>
    </row>
    <row r="501" spans="1:22" s="111" customFormat="1" x14ac:dyDescent="0.3">
      <c r="A501" s="71" t="str">
        <f t="shared" si="70"/>
        <v>NiN-3.0-T-C-PE-LA-0-K002-015</v>
      </c>
      <c r="B501" s="72" t="str">
        <f t="shared" si="71"/>
        <v>K02-015</v>
      </c>
      <c r="C501" s="73" t="s">
        <v>7</v>
      </c>
      <c r="D501" s="74" t="s">
        <v>14</v>
      </c>
      <c r="E501" s="73" t="s">
        <v>31</v>
      </c>
      <c r="F501" s="75" t="s">
        <v>32</v>
      </c>
      <c r="G501" s="75" t="s">
        <v>33</v>
      </c>
      <c r="H501" s="75" t="s">
        <v>118</v>
      </c>
      <c r="I501" s="75">
        <v>0</v>
      </c>
      <c r="J501" s="76" t="s">
        <v>119</v>
      </c>
      <c r="K501" s="76" t="s">
        <v>120</v>
      </c>
      <c r="L501" s="76">
        <v>0</v>
      </c>
      <c r="M501" s="77" t="s">
        <v>132</v>
      </c>
      <c r="N501" s="76" t="s">
        <v>122</v>
      </c>
      <c r="O501" s="76"/>
      <c r="P501" s="76" t="s">
        <v>37</v>
      </c>
      <c r="Q501" s="77" t="s">
        <v>3536</v>
      </c>
      <c r="R501" s="76"/>
      <c r="S501" s="76" t="s">
        <v>3945</v>
      </c>
      <c r="T501" s="18" t="s">
        <v>3921</v>
      </c>
      <c r="U501" s="18" t="s">
        <v>16</v>
      </c>
      <c r="V501" s="78"/>
    </row>
    <row r="502" spans="1:22" s="111" customFormat="1" x14ac:dyDescent="0.3">
      <c r="A502" s="71" t="str">
        <f t="shared" si="70"/>
        <v>NiN-3.0-T-C-PE-LA-0-K002-016</v>
      </c>
      <c r="B502" s="72" t="str">
        <f t="shared" si="71"/>
        <v>K02-016</v>
      </c>
      <c r="C502" s="73" t="s">
        <v>7</v>
      </c>
      <c r="D502" s="74" t="s">
        <v>14</v>
      </c>
      <c r="E502" s="73" t="s">
        <v>31</v>
      </c>
      <c r="F502" s="75" t="s">
        <v>32</v>
      </c>
      <c r="G502" s="75" t="s">
        <v>33</v>
      </c>
      <c r="H502" s="75" t="s">
        <v>118</v>
      </c>
      <c r="I502" s="75">
        <v>0</v>
      </c>
      <c r="J502" s="76" t="s">
        <v>119</v>
      </c>
      <c r="K502" s="76" t="s">
        <v>120</v>
      </c>
      <c r="L502" s="76">
        <v>0</v>
      </c>
      <c r="M502" s="77" t="s">
        <v>132</v>
      </c>
      <c r="N502" s="76" t="s">
        <v>122</v>
      </c>
      <c r="O502" s="76"/>
      <c r="P502" s="76" t="s">
        <v>37</v>
      </c>
      <c r="Q502" s="108" t="s">
        <v>3537</v>
      </c>
      <c r="R502" s="76"/>
      <c r="S502" s="76" t="s">
        <v>3946</v>
      </c>
      <c r="T502" s="18" t="s">
        <v>3922</v>
      </c>
      <c r="U502" s="18" t="s">
        <v>16</v>
      </c>
      <c r="V502" s="78"/>
    </row>
    <row r="503" spans="1:22" s="111" customFormat="1" x14ac:dyDescent="0.3">
      <c r="A503" s="71" t="str">
        <f t="shared" si="70"/>
        <v>NiN-3.0-T-C-PE-LA-0-K002-017</v>
      </c>
      <c r="B503" s="72" t="str">
        <f t="shared" si="71"/>
        <v>K02-017</v>
      </c>
      <c r="C503" s="73" t="s">
        <v>7</v>
      </c>
      <c r="D503" s="74" t="s">
        <v>14</v>
      </c>
      <c r="E503" s="73" t="s">
        <v>31</v>
      </c>
      <c r="F503" s="75" t="s">
        <v>32</v>
      </c>
      <c r="G503" s="75" t="s">
        <v>33</v>
      </c>
      <c r="H503" s="75" t="s">
        <v>118</v>
      </c>
      <c r="I503" s="75">
        <v>0</v>
      </c>
      <c r="J503" s="76" t="s">
        <v>119</v>
      </c>
      <c r="K503" s="76" t="s">
        <v>120</v>
      </c>
      <c r="L503" s="76">
        <v>0</v>
      </c>
      <c r="M503" s="77" t="s">
        <v>132</v>
      </c>
      <c r="N503" s="76" t="s">
        <v>122</v>
      </c>
      <c r="O503" s="76"/>
      <c r="P503" s="76" t="s">
        <v>37</v>
      </c>
      <c r="Q503" s="108" t="s">
        <v>3538</v>
      </c>
      <c r="R503" s="76"/>
      <c r="S503" s="76" t="s">
        <v>3947</v>
      </c>
      <c r="T503" s="18" t="s">
        <v>3923</v>
      </c>
      <c r="U503" s="18" t="s">
        <v>16</v>
      </c>
      <c r="V503" s="78"/>
    </row>
    <row r="504" spans="1:22" s="111" customFormat="1" x14ac:dyDescent="0.3">
      <c r="A504" s="71" t="str">
        <f t="shared" si="70"/>
        <v>NiN-3.0-T-C-PE-LA-0-K002-018</v>
      </c>
      <c r="B504" s="72" t="str">
        <f t="shared" si="71"/>
        <v>K02-018</v>
      </c>
      <c r="C504" s="73" t="s">
        <v>7</v>
      </c>
      <c r="D504" s="74" t="s">
        <v>14</v>
      </c>
      <c r="E504" s="73" t="s">
        <v>31</v>
      </c>
      <c r="F504" s="75" t="s">
        <v>32</v>
      </c>
      <c r="G504" s="75" t="s">
        <v>33</v>
      </c>
      <c r="H504" s="75" t="s">
        <v>118</v>
      </c>
      <c r="I504" s="75">
        <v>0</v>
      </c>
      <c r="J504" s="76" t="s">
        <v>119</v>
      </c>
      <c r="K504" s="76" t="s">
        <v>120</v>
      </c>
      <c r="L504" s="76">
        <v>0</v>
      </c>
      <c r="M504" s="77" t="s">
        <v>132</v>
      </c>
      <c r="N504" s="76" t="s">
        <v>122</v>
      </c>
      <c r="O504" s="76"/>
      <c r="P504" s="76" t="s">
        <v>37</v>
      </c>
      <c r="Q504" s="108" t="s">
        <v>3539</v>
      </c>
      <c r="R504" s="76"/>
      <c r="S504" s="76" t="s">
        <v>3948</v>
      </c>
      <c r="T504" s="18" t="s">
        <v>3924</v>
      </c>
      <c r="U504" s="18" t="s">
        <v>16</v>
      </c>
      <c r="V504" s="78"/>
    </row>
    <row r="505" spans="1:22" s="111" customFormat="1" x14ac:dyDescent="0.3">
      <c r="A505" s="71" t="str">
        <f t="shared" si="70"/>
        <v>NiN-3.0-T-C-PE-LA-0-K002-019</v>
      </c>
      <c r="B505" s="72" t="str">
        <f t="shared" si="71"/>
        <v>K02-019</v>
      </c>
      <c r="C505" s="73" t="s">
        <v>7</v>
      </c>
      <c r="D505" s="74" t="s">
        <v>14</v>
      </c>
      <c r="E505" s="73" t="s">
        <v>31</v>
      </c>
      <c r="F505" s="75" t="s">
        <v>32</v>
      </c>
      <c r="G505" s="75" t="s">
        <v>33</v>
      </c>
      <c r="H505" s="75" t="s">
        <v>118</v>
      </c>
      <c r="I505" s="75">
        <v>0</v>
      </c>
      <c r="J505" s="76" t="s">
        <v>119</v>
      </c>
      <c r="K505" s="76" t="s">
        <v>120</v>
      </c>
      <c r="L505" s="76">
        <v>0</v>
      </c>
      <c r="M505" s="77" t="s">
        <v>132</v>
      </c>
      <c r="N505" s="76" t="s">
        <v>122</v>
      </c>
      <c r="O505" s="76"/>
      <c r="P505" s="76" t="s">
        <v>37</v>
      </c>
      <c r="Q505" s="108" t="s">
        <v>3540</v>
      </c>
      <c r="R505" s="76"/>
      <c r="S505" s="76" t="s">
        <v>3949</v>
      </c>
      <c r="T505" s="18" t="s">
        <v>3925</v>
      </c>
      <c r="U505" s="18" t="s">
        <v>16</v>
      </c>
      <c r="V505" s="78"/>
    </row>
    <row r="506" spans="1:22" s="111" customFormat="1" x14ac:dyDescent="0.3">
      <c r="A506" s="71" t="str">
        <f t="shared" si="70"/>
        <v>NiN-3.0-T-C-PE-LA-0-K002-020</v>
      </c>
      <c r="B506" s="72" t="str">
        <f t="shared" si="71"/>
        <v>K02-020</v>
      </c>
      <c r="C506" s="73" t="s">
        <v>7</v>
      </c>
      <c r="D506" s="74" t="s">
        <v>14</v>
      </c>
      <c r="E506" s="73" t="s">
        <v>31</v>
      </c>
      <c r="F506" s="75" t="s">
        <v>32</v>
      </c>
      <c r="G506" s="75" t="s">
        <v>33</v>
      </c>
      <c r="H506" s="75" t="s">
        <v>118</v>
      </c>
      <c r="I506" s="75">
        <v>0</v>
      </c>
      <c r="J506" s="76" t="s">
        <v>119</v>
      </c>
      <c r="K506" s="76" t="s">
        <v>120</v>
      </c>
      <c r="L506" s="76">
        <v>0</v>
      </c>
      <c r="M506" s="77" t="s">
        <v>132</v>
      </c>
      <c r="N506" s="76" t="s">
        <v>122</v>
      </c>
      <c r="O506" s="76"/>
      <c r="P506" s="76" t="s">
        <v>37</v>
      </c>
      <c r="Q506" s="108" t="s">
        <v>3541</v>
      </c>
      <c r="R506" s="76"/>
      <c r="S506" s="76" t="s">
        <v>3950</v>
      </c>
      <c r="T506" s="18" t="s">
        <v>3926</v>
      </c>
      <c r="U506" s="18" t="s">
        <v>16</v>
      </c>
      <c r="V506" s="78"/>
    </row>
    <row r="507" spans="1:22" s="111" customFormat="1" x14ac:dyDescent="0.3">
      <c r="A507" s="71" t="str">
        <f t="shared" si="70"/>
        <v>NiN-3.0-T-C-PE-LA-0-K002-021</v>
      </c>
      <c r="B507" s="72" t="str">
        <f t="shared" si="71"/>
        <v>K02-021</v>
      </c>
      <c r="C507" s="73" t="s">
        <v>7</v>
      </c>
      <c r="D507" s="74" t="s">
        <v>14</v>
      </c>
      <c r="E507" s="73" t="s">
        <v>31</v>
      </c>
      <c r="F507" s="75" t="s">
        <v>32</v>
      </c>
      <c r="G507" s="75" t="s">
        <v>33</v>
      </c>
      <c r="H507" s="75" t="s">
        <v>118</v>
      </c>
      <c r="I507" s="75">
        <v>0</v>
      </c>
      <c r="J507" s="76" t="s">
        <v>119</v>
      </c>
      <c r="K507" s="76" t="s">
        <v>120</v>
      </c>
      <c r="L507" s="76">
        <v>0</v>
      </c>
      <c r="M507" s="77" t="s">
        <v>132</v>
      </c>
      <c r="N507" s="76" t="s">
        <v>122</v>
      </c>
      <c r="O507" s="76"/>
      <c r="P507" s="76" t="s">
        <v>37</v>
      </c>
      <c r="Q507" s="108" t="s">
        <v>3542</v>
      </c>
      <c r="R507" s="76"/>
      <c r="S507" s="76" t="s">
        <v>3951</v>
      </c>
      <c r="T507" s="18" t="s">
        <v>124</v>
      </c>
      <c r="U507" s="18" t="s">
        <v>16</v>
      </c>
      <c r="V507" s="78"/>
    </row>
    <row r="508" spans="1:22" s="111" customFormat="1" x14ac:dyDescent="0.3">
      <c r="A508" s="71" t="str">
        <f t="shared" si="70"/>
        <v>NiN-3.0-T-C-PE-LA-0-K002-022</v>
      </c>
      <c r="B508" s="72" t="str">
        <f t="shared" si="71"/>
        <v>K02-022</v>
      </c>
      <c r="C508" s="73" t="s">
        <v>7</v>
      </c>
      <c r="D508" s="74" t="s">
        <v>14</v>
      </c>
      <c r="E508" s="73" t="s">
        <v>31</v>
      </c>
      <c r="F508" s="75" t="s">
        <v>32</v>
      </c>
      <c r="G508" s="75" t="s">
        <v>33</v>
      </c>
      <c r="H508" s="75" t="s">
        <v>118</v>
      </c>
      <c r="I508" s="75">
        <v>0</v>
      </c>
      <c r="J508" s="76" t="s">
        <v>119</v>
      </c>
      <c r="K508" s="76" t="s">
        <v>120</v>
      </c>
      <c r="L508" s="76">
        <v>0</v>
      </c>
      <c r="M508" s="77" t="s">
        <v>132</v>
      </c>
      <c r="N508" s="76" t="s">
        <v>122</v>
      </c>
      <c r="O508" s="76"/>
      <c r="P508" s="76" t="s">
        <v>37</v>
      </c>
      <c r="Q508" s="108" t="s">
        <v>3543</v>
      </c>
      <c r="R508" s="76"/>
      <c r="S508" s="76" t="s">
        <v>3952</v>
      </c>
      <c r="T508" s="18" t="s">
        <v>3927</v>
      </c>
      <c r="U508" s="18" t="s">
        <v>16</v>
      </c>
      <c r="V508" s="78"/>
    </row>
    <row r="509" spans="1:22" s="111" customFormat="1" x14ac:dyDescent="0.3">
      <c r="A509" s="71" t="str">
        <f t="shared" si="70"/>
        <v>NiN-3.0-T-C-PE-LA-0-K002-023</v>
      </c>
      <c r="B509" s="72" t="str">
        <f t="shared" si="71"/>
        <v>K02-023</v>
      </c>
      <c r="C509" s="73" t="s">
        <v>7</v>
      </c>
      <c r="D509" s="74" t="s">
        <v>14</v>
      </c>
      <c r="E509" s="73" t="s">
        <v>31</v>
      </c>
      <c r="F509" s="75" t="s">
        <v>32</v>
      </c>
      <c r="G509" s="75" t="s">
        <v>33</v>
      </c>
      <c r="H509" s="75" t="s">
        <v>118</v>
      </c>
      <c r="I509" s="75">
        <v>0</v>
      </c>
      <c r="J509" s="76" t="s">
        <v>119</v>
      </c>
      <c r="K509" s="76" t="s">
        <v>120</v>
      </c>
      <c r="L509" s="76">
        <v>0</v>
      </c>
      <c r="M509" s="77" t="s">
        <v>132</v>
      </c>
      <c r="N509" s="76" t="s">
        <v>122</v>
      </c>
      <c r="O509" s="76"/>
      <c r="P509" s="76" t="s">
        <v>37</v>
      </c>
      <c r="Q509" s="108" t="s">
        <v>3544</v>
      </c>
      <c r="R509" s="76"/>
      <c r="S509" s="76" t="s">
        <v>3953</v>
      </c>
      <c r="T509" s="18" t="s">
        <v>3928</v>
      </c>
      <c r="U509" s="18" t="s">
        <v>16</v>
      </c>
      <c r="V509" s="78"/>
    </row>
    <row r="510" spans="1:22" s="111" customFormat="1" x14ac:dyDescent="0.3">
      <c r="A510" s="71" t="str">
        <f t="shared" si="70"/>
        <v>NiN-3.0-T-C-PE-LA-0-K002-024</v>
      </c>
      <c r="B510" s="72" t="str">
        <f t="shared" si="71"/>
        <v>K02-024</v>
      </c>
      <c r="C510" s="73" t="s">
        <v>7</v>
      </c>
      <c r="D510" s="74" t="s">
        <v>14</v>
      </c>
      <c r="E510" s="73" t="s">
        <v>31</v>
      </c>
      <c r="F510" s="75" t="s">
        <v>32</v>
      </c>
      <c r="G510" s="75" t="s">
        <v>33</v>
      </c>
      <c r="H510" s="75" t="s">
        <v>118</v>
      </c>
      <c r="I510" s="75">
        <v>0</v>
      </c>
      <c r="J510" s="76" t="s">
        <v>119</v>
      </c>
      <c r="K510" s="76" t="s">
        <v>120</v>
      </c>
      <c r="L510" s="76">
        <v>0</v>
      </c>
      <c r="M510" s="77" t="s">
        <v>132</v>
      </c>
      <c r="N510" s="76" t="s">
        <v>122</v>
      </c>
      <c r="O510" s="76"/>
      <c r="P510" s="76" t="s">
        <v>37</v>
      </c>
      <c r="Q510" s="108" t="s">
        <v>3545</v>
      </c>
      <c r="R510" s="76"/>
      <c r="S510" s="76" t="s">
        <v>3954</v>
      </c>
      <c r="T510" s="18" t="s">
        <v>3929</v>
      </c>
      <c r="U510" s="18" t="s">
        <v>16</v>
      </c>
      <c r="V510" s="78"/>
    </row>
    <row r="511" spans="1:22" s="111" customFormat="1" x14ac:dyDescent="0.3">
      <c r="A511" s="71" t="str">
        <f t="shared" si="70"/>
        <v>NiN-3.0-T-C-PE-LA-0-K002-025</v>
      </c>
      <c r="B511" s="72" t="str">
        <f t="shared" si="71"/>
        <v>K02-025</v>
      </c>
      <c r="C511" s="73" t="s">
        <v>7</v>
      </c>
      <c r="D511" s="74" t="s">
        <v>14</v>
      </c>
      <c r="E511" s="73" t="s">
        <v>31</v>
      </c>
      <c r="F511" s="75" t="s">
        <v>32</v>
      </c>
      <c r="G511" s="75" t="s">
        <v>33</v>
      </c>
      <c r="H511" s="75" t="s">
        <v>118</v>
      </c>
      <c r="I511" s="75">
        <v>0</v>
      </c>
      <c r="J511" s="76" t="s">
        <v>119</v>
      </c>
      <c r="K511" s="76" t="s">
        <v>120</v>
      </c>
      <c r="L511" s="76">
        <v>0</v>
      </c>
      <c r="M511" s="77" t="s">
        <v>132</v>
      </c>
      <c r="N511" s="76" t="s">
        <v>122</v>
      </c>
      <c r="O511" s="76"/>
      <c r="P511" s="76" t="s">
        <v>37</v>
      </c>
      <c r="Q511" s="108" t="s">
        <v>3546</v>
      </c>
      <c r="R511" s="76"/>
      <c r="S511" s="76" t="s">
        <v>3955</v>
      </c>
      <c r="T511" s="18" t="s">
        <v>3930</v>
      </c>
      <c r="U511" s="18" t="s">
        <v>16</v>
      </c>
      <c r="V511" s="78"/>
    </row>
    <row r="512" spans="1:22" s="111" customFormat="1" x14ac:dyDescent="0.3">
      <c r="A512" s="71" t="str">
        <f t="shared" si="70"/>
        <v>NiN-3.0-T-C-PE-LA-0-K002-026</v>
      </c>
      <c r="B512" s="72" t="str">
        <f t="shared" si="71"/>
        <v>K02-026</v>
      </c>
      <c r="C512" s="73" t="s">
        <v>7</v>
      </c>
      <c r="D512" s="74" t="s">
        <v>14</v>
      </c>
      <c r="E512" s="73" t="s">
        <v>31</v>
      </c>
      <c r="F512" s="75" t="s">
        <v>32</v>
      </c>
      <c r="G512" s="75" t="s">
        <v>33</v>
      </c>
      <c r="H512" s="75" t="s">
        <v>118</v>
      </c>
      <c r="I512" s="75">
        <v>0</v>
      </c>
      <c r="J512" s="76" t="s">
        <v>119</v>
      </c>
      <c r="K512" s="76" t="s">
        <v>120</v>
      </c>
      <c r="L512" s="76">
        <v>0</v>
      </c>
      <c r="M512" s="77" t="s">
        <v>132</v>
      </c>
      <c r="N512" s="76" t="s">
        <v>122</v>
      </c>
      <c r="O512" s="76"/>
      <c r="P512" s="76" t="s">
        <v>37</v>
      </c>
      <c r="Q512" s="108" t="s">
        <v>3547</v>
      </c>
      <c r="R512" s="76"/>
      <c r="S512" s="76" t="s">
        <v>3956</v>
      </c>
      <c r="T512" s="18" t="s">
        <v>3931</v>
      </c>
      <c r="U512" s="18" t="s">
        <v>16</v>
      </c>
      <c r="V512" s="78"/>
    </row>
    <row r="513" spans="1:22" x14ac:dyDescent="0.3">
      <c r="A513" s="26" t="str">
        <f t="shared" si="70"/>
        <v>NiN-3.0-T-C-PE-LA-0-K003-0</v>
      </c>
      <c r="B513" s="27" t="str">
        <f>_xlfn.CONCAT(H513,"-",J513,M513)</f>
        <v>LA-K03</v>
      </c>
      <c r="C513" s="30" t="s">
        <v>7</v>
      </c>
      <c r="D513" s="31" t="s">
        <v>14</v>
      </c>
      <c r="E513" s="30" t="s">
        <v>31</v>
      </c>
      <c r="F513" s="35" t="s">
        <v>32</v>
      </c>
      <c r="G513" s="35" t="s">
        <v>33</v>
      </c>
      <c r="H513" s="35" t="s">
        <v>118</v>
      </c>
      <c r="I513" s="35">
        <v>0</v>
      </c>
      <c r="J513" s="37" t="s">
        <v>119</v>
      </c>
      <c r="K513" s="37" t="s">
        <v>120</v>
      </c>
      <c r="L513" s="37">
        <v>0</v>
      </c>
      <c r="M513" s="38" t="s">
        <v>111</v>
      </c>
      <c r="N513" s="37" t="s">
        <v>3958</v>
      </c>
      <c r="O513" s="39" t="s">
        <v>81</v>
      </c>
      <c r="P513" s="37">
        <v>0</v>
      </c>
      <c r="Q513" s="38">
        <v>0</v>
      </c>
      <c r="R513" s="37" t="s">
        <v>81</v>
      </c>
      <c r="S513" s="37"/>
      <c r="T513" s="42" t="s">
        <v>4093</v>
      </c>
      <c r="U513" s="42" t="s">
        <v>16</v>
      </c>
      <c r="V513" s="21"/>
    </row>
    <row r="514" spans="1:22" s="111" customFormat="1" x14ac:dyDescent="0.3">
      <c r="A514" s="71" t="str">
        <f t="shared" si="70"/>
        <v>NiN-3.0-T-C-PE-LA-0-K003-001</v>
      </c>
      <c r="B514" s="72" t="str">
        <f>_xlfn.CONCAT(J514,M514,"-",Q514)</f>
        <v>K03-001</v>
      </c>
      <c r="C514" s="73" t="s">
        <v>7</v>
      </c>
      <c r="D514" s="74" t="s">
        <v>14</v>
      </c>
      <c r="E514" s="73" t="s">
        <v>31</v>
      </c>
      <c r="F514" s="75" t="s">
        <v>32</v>
      </c>
      <c r="G514" s="75" t="s">
        <v>33</v>
      </c>
      <c r="H514" s="75" t="s">
        <v>118</v>
      </c>
      <c r="I514" s="75">
        <v>0</v>
      </c>
      <c r="J514" s="76" t="s">
        <v>119</v>
      </c>
      <c r="K514" s="76" t="s">
        <v>120</v>
      </c>
      <c r="L514" s="76">
        <v>0</v>
      </c>
      <c r="M514" s="77" t="s">
        <v>111</v>
      </c>
      <c r="N514" s="76" t="s">
        <v>3958</v>
      </c>
      <c r="O514" s="76"/>
      <c r="P514" s="76" t="s">
        <v>37</v>
      </c>
      <c r="Q514" s="77" t="s">
        <v>3522</v>
      </c>
      <c r="R514" s="76"/>
      <c r="S514" s="76" t="s">
        <v>4086</v>
      </c>
      <c r="T514" s="18" t="s">
        <v>3959</v>
      </c>
      <c r="U514" s="18" t="s">
        <v>16</v>
      </c>
      <c r="V514" s="78"/>
    </row>
    <row r="515" spans="1:22" s="111" customFormat="1" x14ac:dyDescent="0.3">
      <c r="A515" s="71" t="str">
        <f t="shared" ref="A515:A578" si="72">_xlfn.CONCAT(C515,"-",D515,"-",E515,"-",F515,"-",G515,"-",H515,"-",I515,"-",J515,L515,M515,"-",Q515)</f>
        <v>NiN-3.0-T-C-PE-LA-0-K003-002</v>
      </c>
      <c r="B515" s="72" t="str">
        <f t="shared" ref="B515:B576" si="73">_xlfn.CONCAT(J515,M515,"-",Q515)</f>
        <v>K03-002</v>
      </c>
      <c r="C515" s="73" t="s">
        <v>7</v>
      </c>
      <c r="D515" s="74" t="s">
        <v>14</v>
      </c>
      <c r="E515" s="73" t="s">
        <v>31</v>
      </c>
      <c r="F515" s="75" t="s">
        <v>32</v>
      </c>
      <c r="G515" s="75" t="s">
        <v>33</v>
      </c>
      <c r="H515" s="75" t="s">
        <v>118</v>
      </c>
      <c r="I515" s="75">
        <v>0</v>
      </c>
      <c r="J515" s="76" t="s">
        <v>119</v>
      </c>
      <c r="K515" s="76" t="s">
        <v>120</v>
      </c>
      <c r="L515" s="76">
        <v>0</v>
      </c>
      <c r="M515" s="77" t="s">
        <v>111</v>
      </c>
      <c r="N515" s="76" t="s">
        <v>3958</v>
      </c>
      <c r="O515" s="76"/>
      <c r="P515" s="76" t="s">
        <v>37</v>
      </c>
      <c r="Q515" s="77" t="s">
        <v>3523</v>
      </c>
      <c r="R515" s="76"/>
      <c r="S515" s="76" t="s">
        <v>4024</v>
      </c>
      <c r="T515" s="18" t="s">
        <v>3960</v>
      </c>
      <c r="U515" s="18" t="s">
        <v>16</v>
      </c>
      <c r="V515" s="78"/>
    </row>
    <row r="516" spans="1:22" s="111" customFormat="1" x14ac:dyDescent="0.3">
      <c r="A516" s="71" t="str">
        <f t="shared" si="72"/>
        <v>NiN-3.0-T-C-PE-LA-0-K003-003</v>
      </c>
      <c r="B516" s="72" t="str">
        <f t="shared" si="73"/>
        <v>K03-003</v>
      </c>
      <c r="C516" s="73" t="s">
        <v>7</v>
      </c>
      <c r="D516" s="74" t="s">
        <v>14</v>
      </c>
      <c r="E516" s="73" t="s">
        <v>31</v>
      </c>
      <c r="F516" s="75" t="s">
        <v>32</v>
      </c>
      <c r="G516" s="75" t="s">
        <v>33</v>
      </c>
      <c r="H516" s="75" t="s">
        <v>118</v>
      </c>
      <c r="I516" s="75">
        <v>0</v>
      </c>
      <c r="J516" s="76" t="s">
        <v>119</v>
      </c>
      <c r="K516" s="76" t="s">
        <v>120</v>
      </c>
      <c r="L516" s="76">
        <v>0</v>
      </c>
      <c r="M516" s="77" t="s">
        <v>111</v>
      </c>
      <c r="N516" s="76" t="s">
        <v>3958</v>
      </c>
      <c r="O516" s="76"/>
      <c r="P516" s="76" t="s">
        <v>37</v>
      </c>
      <c r="Q516" s="77" t="s">
        <v>3524</v>
      </c>
      <c r="R516" s="76"/>
      <c r="S516" s="76" t="s">
        <v>4025</v>
      </c>
      <c r="T516" s="18" t="s">
        <v>3961</v>
      </c>
      <c r="U516" s="18" t="s">
        <v>16</v>
      </c>
      <c r="V516" s="78"/>
    </row>
    <row r="517" spans="1:22" s="111" customFormat="1" x14ac:dyDescent="0.3">
      <c r="A517" s="71" t="str">
        <f t="shared" si="72"/>
        <v>NiN-3.0-T-C-PE-LA-0-K003-004</v>
      </c>
      <c r="B517" s="72" t="str">
        <f t="shared" si="73"/>
        <v>K03-004</v>
      </c>
      <c r="C517" s="73" t="s">
        <v>7</v>
      </c>
      <c r="D517" s="74" t="s">
        <v>14</v>
      </c>
      <c r="E517" s="73" t="s">
        <v>31</v>
      </c>
      <c r="F517" s="75" t="s">
        <v>32</v>
      </c>
      <c r="G517" s="75" t="s">
        <v>33</v>
      </c>
      <c r="H517" s="75" t="s">
        <v>118</v>
      </c>
      <c r="I517" s="75">
        <v>0</v>
      </c>
      <c r="J517" s="76" t="s">
        <v>119</v>
      </c>
      <c r="K517" s="76" t="s">
        <v>120</v>
      </c>
      <c r="L517" s="76">
        <v>0</v>
      </c>
      <c r="M517" s="77" t="s">
        <v>111</v>
      </c>
      <c r="N517" s="76" t="s">
        <v>3958</v>
      </c>
      <c r="O517" s="76"/>
      <c r="P517" s="76" t="s">
        <v>37</v>
      </c>
      <c r="Q517" s="77" t="s">
        <v>3525</v>
      </c>
      <c r="R517" s="76"/>
      <c r="S517" s="76" t="s">
        <v>4026</v>
      </c>
      <c r="T517" s="18" t="s">
        <v>3962</v>
      </c>
      <c r="U517" s="18" t="s">
        <v>16</v>
      </c>
      <c r="V517" s="78"/>
    </row>
    <row r="518" spans="1:22" s="111" customFormat="1" x14ac:dyDescent="0.3">
      <c r="A518" s="71" t="str">
        <f t="shared" si="72"/>
        <v>NiN-3.0-T-C-PE-LA-0-K003-005</v>
      </c>
      <c r="B518" s="72" t="str">
        <f t="shared" si="73"/>
        <v>K03-005</v>
      </c>
      <c r="C518" s="73" t="s">
        <v>7</v>
      </c>
      <c r="D518" s="74" t="s">
        <v>14</v>
      </c>
      <c r="E518" s="73" t="s">
        <v>31</v>
      </c>
      <c r="F518" s="75" t="s">
        <v>32</v>
      </c>
      <c r="G518" s="75" t="s">
        <v>33</v>
      </c>
      <c r="H518" s="75" t="s">
        <v>118</v>
      </c>
      <c r="I518" s="75">
        <v>0</v>
      </c>
      <c r="J518" s="76" t="s">
        <v>119</v>
      </c>
      <c r="K518" s="76" t="s">
        <v>120</v>
      </c>
      <c r="L518" s="76">
        <v>0</v>
      </c>
      <c r="M518" s="77" t="s">
        <v>111</v>
      </c>
      <c r="N518" s="76" t="s">
        <v>3958</v>
      </c>
      <c r="O518" s="76"/>
      <c r="P518" s="76" t="s">
        <v>37</v>
      </c>
      <c r="Q518" s="77" t="s">
        <v>3526</v>
      </c>
      <c r="R518" s="76"/>
      <c r="S518" s="76" t="s">
        <v>4027</v>
      </c>
      <c r="T518" s="18" t="s">
        <v>3963</v>
      </c>
      <c r="U518" s="18" t="s">
        <v>16</v>
      </c>
      <c r="V518" s="78"/>
    </row>
    <row r="519" spans="1:22" s="111" customFormat="1" x14ac:dyDescent="0.3">
      <c r="A519" s="71" t="str">
        <f t="shared" si="72"/>
        <v>NiN-3.0-T-C-PE-LA-0-K003-006</v>
      </c>
      <c r="B519" s="72" t="str">
        <f t="shared" si="73"/>
        <v>K03-006</v>
      </c>
      <c r="C519" s="73" t="s">
        <v>7</v>
      </c>
      <c r="D519" s="74" t="s">
        <v>14</v>
      </c>
      <c r="E519" s="73" t="s">
        <v>31</v>
      </c>
      <c r="F519" s="75" t="s">
        <v>32</v>
      </c>
      <c r="G519" s="75" t="s">
        <v>33</v>
      </c>
      <c r="H519" s="75" t="s">
        <v>118</v>
      </c>
      <c r="I519" s="75">
        <v>0</v>
      </c>
      <c r="J519" s="76" t="s">
        <v>119</v>
      </c>
      <c r="K519" s="76" t="s">
        <v>120</v>
      </c>
      <c r="L519" s="76">
        <v>0</v>
      </c>
      <c r="M519" s="77" t="s">
        <v>111</v>
      </c>
      <c r="N519" s="76" t="s">
        <v>3958</v>
      </c>
      <c r="O519" s="76"/>
      <c r="P519" s="76" t="s">
        <v>37</v>
      </c>
      <c r="Q519" s="77" t="s">
        <v>3527</v>
      </c>
      <c r="R519" s="76"/>
      <c r="S519" s="76" t="s">
        <v>4028</v>
      </c>
      <c r="T519" s="18" t="s">
        <v>3964</v>
      </c>
      <c r="U519" s="18" t="s">
        <v>16</v>
      </c>
      <c r="V519" s="78"/>
    </row>
    <row r="520" spans="1:22" s="111" customFormat="1" x14ac:dyDescent="0.3">
      <c r="A520" s="71" t="str">
        <f t="shared" si="72"/>
        <v>NiN-3.0-T-C-PE-LA-0-K003-007</v>
      </c>
      <c r="B520" s="72" t="str">
        <f t="shared" si="73"/>
        <v>K03-007</v>
      </c>
      <c r="C520" s="73" t="s">
        <v>7</v>
      </c>
      <c r="D520" s="74" t="s">
        <v>14</v>
      </c>
      <c r="E520" s="73" t="s">
        <v>31</v>
      </c>
      <c r="F520" s="75" t="s">
        <v>32</v>
      </c>
      <c r="G520" s="75" t="s">
        <v>33</v>
      </c>
      <c r="H520" s="75" t="s">
        <v>118</v>
      </c>
      <c r="I520" s="75">
        <v>0</v>
      </c>
      <c r="J520" s="76" t="s">
        <v>119</v>
      </c>
      <c r="K520" s="76" t="s">
        <v>120</v>
      </c>
      <c r="L520" s="76">
        <v>0</v>
      </c>
      <c r="M520" s="77" t="s">
        <v>111</v>
      </c>
      <c r="N520" s="76" t="s">
        <v>3958</v>
      </c>
      <c r="O520" s="76"/>
      <c r="P520" s="76" t="s">
        <v>37</v>
      </c>
      <c r="Q520" s="77" t="s">
        <v>3528</v>
      </c>
      <c r="R520" s="76"/>
      <c r="S520" s="76" t="s">
        <v>4029</v>
      </c>
      <c r="T520" s="18" t="s">
        <v>3965</v>
      </c>
      <c r="U520" s="18" t="s">
        <v>16</v>
      </c>
      <c r="V520" s="78"/>
    </row>
    <row r="521" spans="1:22" s="111" customFormat="1" x14ac:dyDescent="0.3">
      <c r="A521" s="71" t="str">
        <f t="shared" si="72"/>
        <v>NiN-3.0-T-C-PE-LA-0-K003-008</v>
      </c>
      <c r="B521" s="72" t="str">
        <f t="shared" si="73"/>
        <v>K03-008</v>
      </c>
      <c r="C521" s="73" t="s">
        <v>7</v>
      </c>
      <c r="D521" s="74" t="s">
        <v>14</v>
      </c>
      <c r="E521" s="73" t="s">
        <v>31</v>
      </c>
      <c r="F521" s="75" t="s">
        <v>32</v>
      </c>
      <c r="G521" s="75" t="s">
        <v>33</v>
      </c>
      <c r="H521" s="75" t="s">
        <v>118</v>
      </c>
      <c r="I521" s="75">
        <v>0</v>
      </c>
      <c r="J521" s="76" t="s">
        <v>119</v>
      </c>
      <c r="K521" s="76" t="s">
        <v>120</v>
      </c>
      <c r="L521" s="76">
        <v>0</v>
      </c>
      <c r="M521" s="77" t="s">
        <v>111</v>
      </c>
      <c r="N521" s="76" t="s">
        <v>3958</v>
      </c>
      <c r="O521" s="76"/>
      <c r="P521" s="76" t="s">
        <v>37</v>
      </c>
      <c r="Q521" s="77" t="s">
        <v>3529</v>
      </c>
      <c r="R521" s="76"/>
      <c r="S521" s="76" t="s">
        <v>4030</v>
      </c>
      <c r="T521" s="18" t="s">
        <v>3966</v>
      </c>
      <c r="U521" s="18" t="s">
        <v>16</v>
      </c>
      <c r="V521" s="78"/>
    </row>
    <row r="522" spans="1:22" s="111" customFormat="1" x14ac:dyDescent="0.3">
      <c r="A522" s="71" t="str">
        <f t="shared" si="72"/>
        <v>NiN-3.0-T-C-PE-LA-0-K003-009</v>
      </c>
      <c r="B522" s="72" t="str">
        <f t="shared" si="73"/>
        <v>K03-009</v>
      </c>
      <c r="C522" s="73" t="s">
        <v>7</v>
      </c>
      <c r="D522" s="74" t="s">
        <v>14</v>
      </c>
      <c r="E522" s="73" t="s">
        <v>31</v>
      </c>
      <c r="F522" s="75" t="s">
        <v>32</v>
      </c>
      <c r="G522" s="75" t="s">
        <v>33</v>
      </c>
      <c r="H522" s="75" t="s">
        <v>118</v>
      </c>
      <c r="I522" s="75">
        <v>0</v>
      </c>
      <c r="J522" s="76" t="s">
        <v>119</v>
      </c>
      <c r="K522" s="76" t="s">
        <v>120</v>
      </c>
      <c r="L522" s="76">
        <v>0</v>
      </c>
      <c r="M522" s="77" t="s">
        <v>111</v>
      </c>
      <c r="N522" s="76" t="s">
        <v>3958</v>
      </c>
      <c r="O522" s="76"/>
      <c r="P522" s="76" t="s">
        <v>37</v>
      </c>
      <c r="Q522" s="77" t="s">
        <v>3530</v>
      </c>
      <c r="R522" s="76"/>
      <c r="S522" s="76" t="s">
        <v>4031</v>
      </c>
      <c r="T522" s="18" t="s">
        <v>3967</v>
      </c>
      <c r="U522" s="18" t="s">
        <v>16</v>
      </c>
      <c r="V522" s="78"/>
    </row>
    <row r="523" spans="1:22" s="111" customFormat="1" x14ac:dyDescent="0.3">
      <c r="A523" s="71" t="str">
        <f t="shared" si="72"/>
        <v>NiN-3.0-T-C-PE-LA-0-K003-010</v>
      </c>
      <c r="B523" s="72" t="str">
        <f t="shared" si="73"/>
        <v>K03-010</v>
      </c>
      <c r="C523" s="73" t="s">
        <v>7</v>
      </c>
      <c r="D523" s="74" t="s">
        <v>14</v>
      </c>
      <c r="E523" s="73" t="s">
        <v>31</v>
      </c>
      <c r="F523" s="75" t="s">
        <v>32</v>
      </c>
      <c r="G523" s="75" t="s">
        <v>33</v>
      </c>
      <c r="H523" s="75" t="s">
        <v>118</v>
      </c>
      <c r="I523" s="75">
        <v>0</v>
      </c>
      <c r="J523" s="76" t="s">
        <v>119</v>
      </c>
      <c r="K523" s="76" t="s">
        <v>120</v>
      </c>
      <c r="L523" s="76">
        <v>0</v>
      </c>
      <c r="M523" s="77" t="s">
        <v>111</v>
      </c>
      <c r="N523" s="76" t="s">
        <v>3958</v>
      </c>
      <c r="O523" s="76"/>
      <c r="P523" s="76" t="s">
        <v>37</v>
      </c>
      <c r="Q523" s="77" t="s">
        <v>3531</v>
      </c>
      <c r="R523" s="76"/>
      <c r="S523" s="76" t="s">
        <v>4032</v>
      </c>
      <c r="T523" s="18" t="s">
        <v>3968</v>
      </c>
      <c r="U523" s="18" t="s">
        <v>16</v>
      </c>
      <c r="V523" s="78"/>
    </row>
    <row r="524" spans="1:22" s="111" customFormat="1" x14ac:dyDescent="0.3">
      <c r="A524" s="71" t="str">
        <f t="shared" si="72"/>
        <v>NiN-3.0-T-C-PE-LA-0-K003-011</v>
      </c>
      <c r="B524" s="72" t="str">
        <f t="shared" si="73"/>
        <v>K03-011</v>
      </c>
      <c r="C524" s="73" t="s">
        <v>7</v>
      </c>
      <c r="D524" s="74" t="s">
        <v>14</v>
      </c>
      <c r="E524" s="73" t="s">
        <v>31</v>
      </c>
      <c r="F524" s="75" t="s">
        <v>32</v>
      </c>
      <c r="G524" s="75" t="s">
        <v>33</v>
      </c>
      <c r="H524" s="75" t="s">
        <v>118</v>
      </c>
      <c r="I524" s="75">
        <v>0</v>
      </c>
      <c r="J524" s="76" t="s">
        <v>119</v>
      </c>
      <c r="K524" s="76" t="s">
        <v>120</v>
      </c>
      <c r="L524" s="76">
        <v>0</v>
      </c>
      <c r="M524" s="77" t="s">
        <v>111</v>
      </c>
      <c r="N524" s="76" t="s">
        <v>3958</v>
      </c>
      <c r="O524" s="76"/>
      <c r="P524" s="76" t="s">
        <v>37</v>
      </c>
      <c r="Q524" s="77" t="s">
        <v>3532</v>
      </c>
      <c r="R524" s="76"/>
      <c r="S524" s="76" t="s">
        <v>4033</v>
      </c>
      <c r="T524" s="18" t="s">
        <v>3969</v>
      </c>
      <c r="U524" s="18" t="s">
        <v>16</v>
      </c>
      <c r="V524" s="78"/>
    </row>
    <row r="525" spans="1:22" s="111" customFormat="1" x14ac:dyDescent="0.3">
      <c r="A525" s="71" t="str">
        <f t="shared" si="72"/>
        <v>NiN-3.0-T-C-PE-LA-0-K003-012</v>
      </c>
      <c r="B525" s="72" t="str">
        <f t="shared" si="73"/>
        <v>K03-012</v>
      </c>
      <c r="C525" s="73" t="s">
        <v>7</v>
      </c>
      <c r="D525" s="74" t="s">
        <v>14</v>
      </c>
      <c r="E525" s="73" t="s">
        <v>31</v>
      </c>
      <c r="F525" s="75" t="s">
        <v>32</v>
      </c>
      <c r="G525" s="75" t="s">
        <v>33</v>
      </c>
      <c r="H525" s="75" t="s">
        <v>118</v>
      </c>
      <c r="I525" s="75">
        <v>0</v>
      </c>
      <c r="J525" s="76" t="s">
        <v>119</v>
      </c>
      <c r="K525" s="76" t="s">
        <v>120</v>
      </c>
      <c r="L525" s="76">
        <v>0</v>
      </c>
      <c r="M525" s="77" t="s">
        <v>111</v>
      </c>
      <c r="N525" s="76" t="s">
        <v>3958</v>
      </c>
      <c r="O525" s="76"/>
      <c r="P525" s="76" t="s">
        <v>37</v>
      </c>
      <c r="Q525" s="77" t="s">
        <v>3533</v>
      </c>
      <c r="R525" s="76"/>
      <c r="S525" s="76" t="s">
        <v>4034</v>
      </c>
      <c r="T525" s="18" t="s">
        <v>3970</v>
      </c>
      <c r="U525" s="18" t="s">
        <v>16</v>
      </c>
      <c r="V525" s="78"/>
    </row>
    <row r="526" spans="1:22" s="111" customFormat="1" x14ac:dyDescent="0.3">
      <c r="A526" s="71" t="str">
        <f t="shared" si="72"/>
        <v>NiN-3.0-T-C-PE-LA-0-K003-013</v>
      </c>
      <c r="B526" s="72" t="str">
        <f t="shared" si="73"/>
        <v>K03-013</v>
      </c>
      <c r="C526" s="73" t="s">
        <v>7</v>
      </c>
      <c r="D526" s="74" t="s">
        <v>14</v>
      </c>
      <c r="E526" s="73" t="s">
        <v>31</v>
      </c>
      <c r="F526" s="75" t="s">
        <v>32</v>
      </c>
      <c r="G526" s="75" t="s">
        <v>33</v>
      </c>
      <c r="H526" s="75" t="s">
        <v>118</v>
      </c>
      <c r="I526" s="75">
        <v>0</v>
      </c>
      <c r="J526" s="76" t="s">
        <v>119</v>
      </c>
      <c r="K526" s="76" t="s">
        <v>120</v>
      </c>
      <c r="L526" s="76">
        <v>0</v>
      </c>
      <c r="M526" s="77" t="s">
        <v>111</v>
      </c>
      <c r="N526" s="76" t="s">
        <v>3958</v>
      </c>
      <c r="O526" s="76"/>
      <c r="P526" s="76" t="s">
        <v>37</v>
      </c>
      <c r="Q526" s="77" t="s">
        <v>3534</v>
      </c>
      <c r="R526" s="76"/>
      <c r="S526" s="76" t="s">
        <v>4035</v>
      </c>
      <c r="T526" s="18" t="s">
        <v>3971</v>
      </c>
      <c r="U526" s="18" t="s">
        <v>16</v>
      </c>
      <c r="V526" s="78"/>
    </row>
    <row r="527" spans="1:22" s="111" customFormat="1" x14ac:dyDescent="0.3">
      <c r="A527" s="71" t="str">
        <f t="shared" si="72"/>
        <v>NiN-3.0-T-C-PE-LA-0-K003-014</v>
      </c>
      <c r="B527" s="72" t="str">
        <f t="shared" si="73"/>
        <v>K03-014</v>
      </c>
      <c r="C527" s="73" t="s">
        <v>7</v>
      </c>
      <c r="D527" s="74" t="s">
        <v>14</v>
      </c>
      <c r="E527" s="73" t="s">
        <v>31</v>
      </c>
      <c r="F527" s="75" t="s">
        <v>32</v>
      </c>
      <c r="G527" s="75" t="s">
        <v>33</v>
      </c>
      <c r="H527" s="75" t="s">
        <v>118</v>
      </c>
      <c r="I527" s="75">
        <v>0</v>
      </c>
      <c r="J527" s="76" t="s">
        <v>119</v>
      </c>
      <c r="K527" s="76" t="s">
        <v>120</v>
      </c>
      <c r="L527" s="76">
        <v>0</v>
      </c>
      <c r="M527" s="77" t="s">
        <v>111</v>
      </c>
      <c r="N527" s="76" t="s">
        <v>3958</v>
      </c>
      <c r="O527" s="76"/>
      <c r="P527" s="76" t="s">
        <v>37</v>
      </c>
      <c r="Q527" s="77" t="s">
        <v>3535</v>
      </c>
      <c r="R527" s="76"/>
      <c r="S527" s="76" t="s">
        <v>4036</v>
      </c>
      <c r="T527" s="18" t="s">
        <v>3972</v>
      </c>
      <c r="U527" s="18" t="s">
        <v>16</v>
      </c>
      <c r="V527" s="78"/>
    </row>
    <row r="528" spans="1:22" s="111" customFormat="1" x14ac:dyDescent="0.3">
      <c r="A528" s="71" t="str">
        <f t="shared" si="72"/>
        <v>NiN-3.0-T-C-PE-LA-0-K003-015</v>
      </c>
      <c r="B528" s="72" t="str">
        <f t="shared" si="73"/>
        <v>K03-015</v>
      </c>
      <c r="C528" s="73" t="s">
        <v>7</v>
      </c>
      <c r="D528" s="74" t="s">
        <v>14</v>
      </c>
      <c r="E528" s="73" t="s">
        <v>31</v>
      </c>
      <c r="F528" s="75" t="s">
        <v>32</v>
      </c>
      <c r="G528" s="75" t="s">
        <v>33</v>
      </c>
      <c r="H528" s="75" t="s">
        <v>118</v>
      </c>
      <c r="I528" s="75">
        <v>0</v>
      </c>
      <c r="J528" s="76" t="s">
        <v>119</v>
      </c>
      <c r="K528" s="76" t="s">
        <v>120</v>
      </c>
      <c r="L528" s="76">
        <v>0</v>
      </c>
      <c r="M528" s="77" t="s">
        <v>111</v>
      </c>
      <c r="N528" s="76" t="s">
        <v>3958</v>
      </c>
      <c r="O528" s="76"/>
      <c r="P528" s="76" t="s">
        <v>37</v>
      </c>
      <c r="Q528" s="77" t="s">
        <v>3536</v>
      </c>
      <c r="R528" s="76"/>
      <c r="S528" s="76" t="s">
        <v>4037</v>
      </c>
      <c r="T528" s="18" t="s">
        <v>3973</v>
      </c>
      <c r="U528" s="18" t="s">
        <v>16</v>
      </c>
      <c r="V528" s="78"/>
    </row>
    <row r="529" spans="1:22" s="111" customFormat="1" x14ac:dyDescent="0.3">
      <c r="A529" s="71" t="str">
        <f t="shared" si="72"/>
        <v>NiN-3.0-T-C-PE-LA-0-K003-016</v>
      </c>
      <c r="B529" s="72" t="str">
        <f t="shared" si="73"/>
        <v>K03-016</v>
      </c>
      <c r="C529" s="73" t="s">
        <v>7</v>
      </c>
      <c r="D529" s="74" t="s">
        <v>14</v>
      </c>
      <c r="E529" s="73" t="s">
        <v>31</v>
      </c>
      <c r="F529" s="75" t="s">
        <v>32</v>
      </c>
      <c r="G529" s="75" t="s">
        <v>33</v>
      </c>
      <c r="H529" s="75" t="s">
        <v>118</v>
      </c>
      <c r="I529" s="75">
        <v>0</v>
      </c>
      <c r="J529" s="76" t="s">
        <v>119</v>
      </c>
      <c r="K529" s="76" t="s">
        <v>120</v>
      </c>
      <c r="L529" s="76">
        <v>0</v>
      </c>
      <c r="M529" s="77" t="s">
        <v>111</v>
      </c>
      <c r="N529" s="76" t="s">
        <v>3958</v>
      </c>
      <c r="O529" s="76"/>
      <c r="P529" s="76" t="s">
        <v>37</v>
      </c>
      <c r="Q529" s="108" t="s">
        <v>3537</v>
      </c>
      <c r="R529" s="76"/>
      <c r="S529" s="76" t="s">
        <v>4038</v>
      </c>
      <c r="T529" s="18" t="s">
        <v>3974</v>
      </c>
      <c r="U529" s="18" t="s">
        <v>16</v>
      </c>
      <c r="V529" s="78"/>
    </row>
    <row r="530" spans="1:22" s="111" customFormat="1" x14ac:dyDescent="0.3">
      <c r="A530" s="71" t="str">
        <f t="shared" si="72"/>
        <v>NiN-3.0-T-C-PE-LA-0-K003-017</v>
      </c>
      <c r="B530" s="72" t="str">
        <f t="shared" si="73"/>
        <v>K03-017</v>
      </c>
      <c r="C530" s="73" t="s">
        <v>7</v>
      </c>
      <c r="D530" s="74" t="s">
        <v>14</v>
      </c>
      <c r="E530" s="73" t="s">
        <v>31</v>
      </c>
      <c r="F530" s="75" t="s">
        <v>32</v>
      </c>
      <c r="G530" s="75" t="s">
        <v>33</v>
      </c>
      <c r="H530" s="75" t="s">
        <v>118</v>
      </c>
      <c r="I530" s="75">
        <v>0</v>
      </c>
      <c r="J530" s="76" t="s">
        <v>119</v>
      </c>
      <c r="K530" s="76" t="s">
        <v>120</v>
      </c>
      <c r="L530" s="76">
        <v>0</v>
      </c>
      <c r="M530" s="77" t="s">
        <v>111</v>
      </c>
      <c r="N530" s="76" t="s">
        <v>3958</v>
      </c>
      <c r="O530" s="76"/>
      <c r="P530" s="76" t="s">
        <v>37</v>
      </c>
      <c r="Q530" s="108" t="s">
        <v>3538</v>
      </c>
      <c r="R530" s="76"/>
      <c r="S530" s="76" t="s">
        <v>4039</v>
      </c>
      <c r="T530" s="18" t="s">
        <v>3975</v>
      </c>
      <c r="U530" s="18" t="s">
        <v>16</v>
      </c>
      <c r="V530" s="78"/>
    </row>
    <row r="531" spans="1:22" s="111" customFormat="1" x14ac:dyDescent="0.3">
      <c r="A531" s="71" t="str">
        <f t="shared" si="72"/>
        <v>NiN-3.0-T-C-PE-LA-0-K003-018</v>
      </c>
      <c r="B531" s="72" t="str">
        <f t="shared" si="73"/>
        <v>K03-018</v>
      </c>
      <c r="C531" s="73" t="s">
        <v>7</v>
      </c>
      <c r="D531" s="74" t="s">
        <v>14</v>
      </c>
      <c r="E531" s="73" t="s">
        <v>31</v>
      </c>
      <c r="F531" s="75" t="s">
        <v>32</v>
      </c>
      <c r="G531" s="75" t="s">
        <v>33</v>
      </c>
      <c r="H531" s="75" t="s">
        <v>118</v>
      </c>
      <c r="I531" s="75">
        <v>0</v>
      </c>
      <c r="J531" s="76" t="s">
        <v>119</v>
      </c>
      <c r="K531" s="76" t="s">
        <v>120</v>
      </c>
      <c r="L531" s="76">
        <v>0</v>
      </c>
      <c r="M531" s="77" t="s">
        <v>111</v>
      </c>
      <c r="N531" s="76" t="s">
        <v>3958</v>
      </c>
      <c r="O531" s="76"/>
      <c r="P531" s="76" t="s">
        <v>37</v>
      </c>
      <c r="Q531" s="108" t="s">
        <v>3539</v>
      </c>
      <c r="R531" s="76"/>
      <c r="S531" s="76" t="s">
        <v>4040</v>
      </c>
      <c r="T531" s="18" t="s">
        <v>3976</v>
      </c>
      <c r="U531" s="18" t="s">
        <v>16</v>
      </c>
      <c r="V531" s="78"/>
    </row>
    <row r="532" spans="1:22" s="111" customFormat="1" x14ac:dyDescent="0.3">
      <c r="A532" s="71" t="str">
        <f t="shared" si="72"/>
        <v>NiN-3.0-T-C-PE-LA-0-K003-019</v>
      </c>
      <c r="B532" s="72" t="str">
        <f t="shared" si="73"/>
        <v>K03-019</v>
      </c>
      <c r="C532" s="73" t="s">
        <v>7</v>
      </c>
      <c r="D532" s="74" t="s">
        <v>14</v>
      </c>
      <c r="E532" s="73" t="s">
        <v>31</v>
      </c>
      <c r="F532" s="75" t="s">
        <v>32</v>
      </c>
      <c r="G532" s="75" t="s">
        <v>33</v>
      </c>
      <c r="H532" s="75" t="s">
        <v>118</v>
      </c>
      <c r="I532" s="75">
        <v>0</v>
      </c>
      <c r="J532" s="76" t="s">
        <v>119</v>
      </c>
      <c r="K532" s="76" t="s">
        <v>120</v>
      </c>
      <c r="L532" s="76">
        <v>0</v>
      </c>
      <c r="M532" s="77" t="s">
        <v>111</v>
      </c>
      <c r="N532" s="76" t="s">
        <v>3958</v>
      </c>
      <c r="O532" s="76"/>
      <c r="P532" s="76" t="s">
        <v>37</v>
      </c>
      <c r="Q532" s="108" t="s">
        <v>3540</v>
      </c>
      <c r="R532" s="76"/>
      <c r="S532" s="76" t="s">
        <v>4041</v>
      </c>
      <c r="T532" s="18" t="s">
        <v>3977</v>
      </c>
      <c r="U532" s="18" t="s">
        <v>16</v>
      </c>
      <c r="V532" s="78"/>
    </row>
    <row r="533" spans="1:22" s="111" customFormat="1" x14ac:dyDescent="0.3">
      <c r="A533" s="71" t="str">
        <f t="shared" si="72"/>
        <v>NiN-3.0-T-C-PE-LA-0-K003-020</v>
      </c>
      <c r="B533" s="72" t="str">
        <f t="shared" si="73"/>
        <v>K03-020</v>
      </c>
      <c r="C533" s="73" t="s">
        <v>7</v>
      </c>
      <c r="D533" s="74" t="s">
        <v>14</v>
      </c>
      <c r="E533" s="73" t="s">
        <v>31</v>
      </c>
      <c r="F533" s="75" t="s">
        <v>32</v>
      </c>
      <c r="G533" s="75" t="s">
        <v>33</v>
      </c>
      <c r="H533" s="75" t="s">
        <v>118</v>
      </c>
      <c r="I533" s="75">
        <v>0</v>
      </c>
      <c r="J533" s="76" t="s">
        <v>119</v>
      </c>
      <c r="K533" s="76" t="s">
        <v>120</v>
      </c>
      <c r="L533" s="76">
        <v>0</v>
      </c>
      <c r="M533" s="77" t="s">
        <v>111</v>
      </c>
      <c r="N533" s="76" t="s">
        <v>3958</v>
      </c>
      <c r="O533" s="76"/>
      <c r="P533" s="76" t="s">
        <v>37</v>
      </c>
      <c r="Q533" s="108" t="s">
        <v>3541</v>
      </c>
      <c r="R533" s="76"/>
      <c r="S533" s="76" t="s">
        <v>4042</v>
      </c>
      <c r="T533" s="18" t="s">
        <v>3978</v>
      </c>
      <c r="U533" s="18" t="s">
        <v>16</v>
      </c>
      <c r="V533" s="78"/>
    </row>
    <row r="534" spans="1:22" s="111" customFormat="1" x14ac:dyDescent="0.3">
      <c r="A534" s="71" t="str">
        <f t="shared" si="72"/>
        <v>NiN-3.0-T-C-PE-LA-0-K003-021</v>
      </c>
      <c r="B534" s="72" t="str">
        <f t="shared" si="73"/>
        <v>K03-021</v>
      </c>
      <c r="C534" s="73" t="s">
        <v>7</v>
      </c>
      <c r="D534" s="74" t="s">
        <v>14</v>
      </c>
      <c r="E534" s="73" t="s">
        <v>31</v>
      </c>
      <c r="F534" s="75" t="s">
        <v>32</v>
      </c>
      <c r="G534" s="75" t="s">
        <v>33</v>
      </c>
      <c r="H534" s="75" t="s">
        <v>118</v>
      </c>
      <c r="I534" s="75">
        <v>0</v>
      </c>
      <c r="J534" s="76" t="s">
        <v>119</v>
      </c>
      <c r="K534" s="76" t="s">
        <v>120</v>
      </c>
      <c r="L534" s="76">
        <v>0</v>
      </c>
      <c r="M534" s="77" t="s">
        <v>111</v>
      </c>
      <c r="N534" s="76" t="s">
        <v>3958</v>
      </c>
      <c r="O534" s="76"/>
      <c r="P534" s="76" t="s">
        <v>37</v>
      </c>
      <c r="Q534" s="108" t="s">
        <v>3542</v>
      </c>
      <c r="R534" s="76"/>
      <c r="S534" s="76" t="s">
        <v>4043</v>
      </c>
      <c r="T534" s="18" t="s">
        <v>3979</v>
      </c>
      <c r="U534" s="18" t="s">
        <v>16</v>
      </c>
      <c r="V534" s="78"/>
    </row>
    <row r="535" spans="1:22" s="111" customFormat="1" x14ac:dyDescent="0.3">
      <c r="A535" s="71" t="str">
        <f t="shared" si="72"/>
        <v>NiN-3.0-T-C-PE-LA-0-K003-022</v>
      </c>
      <c r="B535" s="72" t="str">
        <f t="shared" si="73"/>
        <v>K03-022</v>
      </c>
      <c r="C535" s="73" t="s">
        <v>7</v>
      </c>
      <c r="D535" s="74" t="s">
        <v>14</v>
      </c>
      <c r="E535" s="73" t="s">
        <v>31</v>
      </c>
      <c r="F535" s="75" t="s">
        <v>32</v>
      </c>
      <c r="G535" s="75" t="s">
        <v>33</v>
      </c>
      <c r="H535" s="75" t="s">
        <v>118</v>
      </c>
      <c r="I535" s="75">
        <v>0</v>
      </c>
      <c r="J535" s="76" t="s">
        <v>119</v>
      </c>
      <c r="K535" s="76" t="s">
        <v>120</v>
      </c>
      <c r="L535" s="76">
        <v>0</v>
      </c>
      <c r="M535" s="77" t="s">
        <v>111</v>
      </c>
      <c r="N535" s="76" t="s">
        <v>3958</v>
      </c>
      <c r="O535" s="76"/>
      <c r="P535" s="76" t="s">
        <v>37</v>
      </c>
      <c r="Q535" s="108" t="s">
        <v>3543</v>
      </c>
      <c r="R535" s="76"/>
      <c r="S535" s="76" t="s">
        <v>4044</v>
      </c>
      <c r="T535" s="18" t="s">
        <v>3980</v>
      </c>
      <c r="U535" s="18" t="s">
        <v>16</v>
      </c>
      <c r="V535" s="78"/>
    </row>
    <row r="536" spans="1:22" s="111" customFormat="1" x14ac:dyDescent="0.3">
      <c r="A536" s="71" t="str">
        <f t="shared" si="72"/>
        <v>NiN-3.0-T-C-PE-LA-0-K003-023</v>
      </c>
      <c r="B536" s="72" t="str">
        <f t="shared" si="73"/>
        <v>K03-023</v>
      </c>
      <c r="C536" s="73" t="s">
        <v>7</v>
      </c>
      <c r="D536" s="74" t="s">
        <v>14</v>
      </c>
      <c r="E536" s="73" t="s">
        <v>31</v>
      </c>
      <c r="F536" s="75" t="s">
        <v>32</v>
      </c>
      <c r="G536" s="75" t="s">
        <v>33</v>
      </c>
      <c r="H536" s="75" t="s">
        <v>118</v>
      </c>
      <c r="I536" s="75">
        <v>0</v>
      </c>
      <c r="J536" s="76" t="s">
        <v>119</v>
      </c>
      <c r="K536" s="76" t="s">
        <v>120</v>
      </c>
      <c r="L536" s="76">
        <v>0</v>
      </c>
      <c r="M536" s="77" t="s">
        <v>111</v>
      </c>
      <c r="N536" s="76" t="s">
        <v>3958</v>
      </c>
      <c r="O536" s="76"/>
      <c r="P536" s="76" t="s">
        <v>37</v>
      </c>
      <c r="Q536" s="108" t="s">
        <v>3544</v>
      </c>
      <c r="R536" s="76"/>
      <c r="S536" s="76" t="s">
        <v>4045</v>
      </c>
      <c r="T536" s="18" t="s">
        <v>3981</v>
      </c>
      <c r="U536" s="18" t="s">
        <v>16</v>
      </c>
      <c r="V536" s="78"/>
    </row>
    <row r="537" spans="1:22" s="111" customFormat="1" x14ac:dyDescent="0.3">
      <c r="A537" s="71" t="str">
        <f t="shared" si="72"/>
        <v>NiN-3.0-T-C-PE-LA-0-K003-024</v>
      </c>
      <c r="B537" s="72" t="str">
        <f t="shared" si="73"/>
        <v>K03-024</v>
      </c>
      <c r="C537" s="73" t="s">
        <v>7</v>
      </c>
      <c r="D537" s="74" t="s">
        <v>14</v>
      </c>
      <c r="E537" s="73" t="s">
        <v>31</v>
      </c>
      <c r="F537" s="75" t="s">
        <v>32</v>
      </c>
      <c r="G537" s="75" t="s">
        <v>33</v>
      </c>
      <c r="H537" s="75" t="s">
        <v>118</v>
      </c>
      <c r="I537" s="75">
        <v>0</v>
      </c>
      <c r="J537" s="76" t="s">
        <v>119</v>
      </c>
      <c r="K537" s="76" t="s">
        <v>120</v>
      </c>
      <c r="L537" s="76">
        <v>0</v>
      </c>
      <c r="M537" s="77" t="s">
        <v>111</v>
      </c>
      <c r="N537" s="76" t="s">
        <v>3958</v>
      </c>
      <c r="O537" s="76"/>
      <c r="P537" s="76" t="s">
        <v>37</v>
      </c>
      <c r="Q537" s="108" t="s">
        <v>3545</v>
      </c>
      <c r="R537" s="76"/>
      <c r="S537" s="76" t="s">
        <v>4046</v>
      </c>
      <c r="T537" s="18" t="s">
        <v>3982</v>
      </c>
      <c r="U537" s="18" t="s">
        <v>16</v>
      </c>
      <c r="V537" s="78"/>
    </row>
    <row r="538" spans="1:22" s="111" customFormat="1" x14ac:dyDescent="0.3">
      <c r="A538" s="71" t="str">
        <f t="shared" si="72"/>
        <v>NiN-3.0-T-C-PE-LA-0-K003-025</v>
      </c>
      <c r="B538" s="72" t="str">
        <f t="shared" si="73"/>
        <v>K03-025</v>
      </c>
      <c r="C538" s="73" t="s">
        <v>7</v>
      </c>
      <c r="D538" s="74" t="s">
        <v>14</v>
      </c>
      <c r="E538" s="73" t="s">
        <v>31</v>
      </c>
      <c r="F538" s="75" t="s">
        <v>32</v>
      </c>
      <c r="G538" s="75" t="s">
        <v>33</v>
      </c>
      <c r="H538" s="75" t="s">
        <v>118</v>
      </c>
      <c r="I538" s="75">
        <v>0</v>
      </c>
      <c r="J538" s="76" t="s">
        <v>119</v>
      </c>
      <c r="K538" s="76" t="s">
        <v>120</v>
      </c>
      <c r="L538" s="76">
        <v>0</v>
      </c>
      <c r="M538" s="77" t="s">
        <v>111</v>
      </c>
      <c r="N538" s="76" t="s">
        <v>3958</v>
      </c>
      <c r="O538" s="76"/>
      <c r="P538" s="76" t="s">
        <v>37</v>
      </c>
      <c r="Q538" s="108" t="s">
        <v>3546</v>
      </c>
      <c r="R538" s="76"/>
      <c r="S538" s="76" t="s">
        <v>4047</v>
      </c>
      <c r="T538" s="18" t="s">
        <v>3983</v>
      </c>
      <c r="U538" s="18" t="s">
        <v>16</v>
      </c>
      <c r="V538" s="78"/>
    </row>
    <row r="539" spans="1:22" s="111" customFormat="1" x14ac:dyDescent="0.3">
      <c r="A539" s="71" t="str">
        <f t="shared" si="72"/>
        <v>NiN-3.0-T-C-PE-LA-0-K003-026</v>
      </c>
      <c r="B539" s="72" t="str">
        <f t="shared" si="73"/>
        <v>K03-026</v>
      </c>
      <c r="C539" s="73" t="s">
        <v>7</v>
      </c>
      <c r="D539" s="74" t="s">
        <v>14</v>
      </c>
      <c r="E539" s="73" t="s">
        <v>31</v>
      </c>
      <c r="F539" s="75" t="s">
        <v>32</v>
      </c>
      <c r="G539" s="75" t="s">
        <v>33</v>
      </c>
      <c r="H539" s="75" t="s">
        <v>118</v>
      </c>
      <c r="I539" s="75">
        <v>0</v>
      </c>
      <c r="J539" s="76" t="s">
        <v>119</v>
      </c>
      <c r="K539" s="76" t="s">
        <v>120</v>
      </c>
      <c r="L539" s="76">
        <v>0</v>
      </c>
      <c r="M539" s="77" t="s">
        <v>111</v>
      </c>
      <c r="N539" s="76" t="s">
        <v>3958</v>
      </c>
      <c r="O539" s="76"/>
      <c r="P539" s="76" t="s">
        <v>37</v>
      </c>
      <c r="Q539" s="108" t="s">
        <v>3547</v>
      </c>
      <c r="R539" s="76"/>
      <c r="S539" s="76" t="s">
        <v>4048</v>
      </c>
      <c r="T539" s="18" t="s">
        <v>3984</v>
      </c>
      <c r="U539" s="18" t="s">
        <v>16</v>
      </c>
      <c r="V539" s="78"/>
    </row>
    <row r="540" spans="1:22" s="111" customFormat="1" x14ac:dyDescent="0.3">
      <c r="A540" s="71" t="str">
        <f t="shared" si="72"/>
        <v>NiN-3.0-T-C-PE-LA-0-K003-027</v>
      </c>
      <c r="B540" s="72" t="str">
        <f t="shared" si="73"/>
        <v>K03-027</v>
      </c>
      <c r="C540" s="73" t="s">
        <v>7</v>
      </c>
      <c r="D540" s="74" t="s">
        <v>14</v>
      </c>
      <c r="E540" s="73" t="s">
        <v>31</v>
      </c>
      <c r="F540" s="75" t="s">
        <v>32</v>
      </c>
      <c r="G540" s="75" t="s">
        <v>33</v>
      </c>
      <c r="H540" s="75" t="s">
        <v>118</v>
      </c>
      <c r="I540" s="75">
        <v>0</v>
      </c>
      <c r="J540" s="76" t="s">
        <v>119</v>
      </c>
      <c r="K540" s="76" t="s">
        <v>120</v>
      </c>
      <c r="L540" s="76">
        <v>0</v>
      </c>
      <c r="M540" s="77" t="s">
        <v>111</v>
      </c>
      <c r="N540" s="76" t="s">
        <v>3958</v>
      </c>
      <c r="O540" s="76"/>
      <c r="P540" s="76" t="s">
        <v>37</v>
      </c>
      <c r="Q540" s="108" t="s">
        <v>3548</v>
      </c>
      <c r="R540" s="76"/>
      <c r="S540" s="76" t="s">
        <v>4049</v>
      </c>
      <c r="T540" s="18" t="s">
        <v>3985</v>
      </c>
      <c r="U540" s="18" t="s">
        <v>16</v>
      </c>
      <c r="V540" s="78"/>
    </row>
    <row r="541" spans="1:22" s="111" customFormat="1" x14ac:dyDescent="0.3">
      <c r="A541" s="71" t="str">
        <f t="shared" si="72"/>
        <v>NiN-3.0-T-C-PE-LA-0-K003-028</v>
      </c>
      <c r="B541" s="72" t="str">
        <f t="shared" si="73"/>
        <v>K03-028</v>
      </c>
      <c r="C541" s="73" t="s">
        <v>7</v>
      </c>
      <c r="D541" s="74" t="s">
        <v>14</v>
      </c>
      <c r="E541" s="73" t="s">
        <v>31</v>
      </c>
      <c r="F541" s="75" t="s">
        <v>32</v>
      </c>
      <c r="G541" s="75" t="s">
        <v>33</v>
      </c>
      <c r="H541" s="75" t="s">
        <v>118</v>
      </c>
      <c r="I541" s="75">
        <v>0</v>
      </c>
      <c r="J541" s="76" t="s">
        <v>119</v>
      </c>
      <c r="K541" s="76" t="s">
        <v>120</v>
      </c>
      <c r="L541" s="76">
        <v>0</v>
      </c>
      <c r="M541" s="77" t="s">
        <v>111</v>
      </c>
      <c r="N541" s="76" t="s">
        <v>3958</v>
      </c>
      <c r="O541" s="76"/>
      <c r="P541" s="76" t="s">
        <v>37</v>
      </c>
      <c r="Q541" s="108" t="s">
        <v>3549</v>
      </c>
      <c r="R541" s="76"/>
      <c r="S541" s="76" t="s">
        <v>4050</v>
      </c>
      <c r="T541" s="18" t="s">
        <v>3986</v>
      </c>
      <c r="U541" s="18" t="s">
        <v>16</v>
      </c>
      <c r="V541" s="78"/>
    </row>
    <row r="542" spans="1:22" s="111" customFormat="1" x14ac:dyDescent="0.3">
      <c r="A542" s="71" t="str">
        <f t="shared" si="72"/>
        <v>NiN-3.0-T-C-PE-LA-0-K003-029</v>
      </c>
      <c r="B542" s="72" t="str">
        <f t="shared" si="73"/>
        <v>K03-029</v>
      </c>
      <c r="C542" s="73" t="s">
        <v>7</v>
      </c>
      <c r="D542" s="74" t="s">
        <v>14</v>
      </c>
      <c r="E542" s="73" t="s">
        <v>31</v>
      </c>
      <c r="F542" s="75" t="s">
        <v>32</v>
      </c>
      <c r="G542" s="75" t="s">
        <v>33</v>
      </c>
      <c r="H542" s="75" t="s">
        <v>118</v>
      </c>
      <c r="I542" s="75">
        <v>0</v>
      </c>
      <c r="J542" s="76" t="s">
        <v>119</v>
      </c>
      <c r="K542" s="76" t="s">
        <v>120</v>
      </c>
      <c r="L542" s="76">
        <v>0</v>
      </c>
      <c r="M542" s="77" t="s">
        <v>111</v>
      </c>
      <c r="N542" s="76" t="s">
        <v>3958</v>
      </c>
      <c r="O542" s="76"/>
      <c r="P542" s="76" t="s">
        <v>37</v>
      </c>
      <c r="Q542" s="108" t="s">
        <v>3550</v>
      </c>
      <c r="R542" s="76"/>
      <c r="S542" s="76" t="s">
        <v>4051</v>
      </c>
      <c r="T542" s="18" t="s">
        <v>3987</v>
      </c>
      <c r="U542" s="18" t="s">
        <v>16</v>
      </c>
      <c r="V542" s="78"/>
    </row>
    <row r="543" spans="1:22" s="111" customFormat="1" x14ac:dyDescent="0.3">
      <c r="A543" s="71" t="str">
        <f t="shared" si="72"/>
        <v>NiN-3.0-T-C-PE-LA-0-K003-030</v>
      </c>
      <c r="B543" s="72" t="str">
        <f t="shared" si="73"/>
        <v>K03-030</v>
      </c>
      <c r="C543" s="73" t="s">
        <v>7</v>
      </c>
      <c r="D543" s="74" t="s">
        <v>14</v>
      </c>
      <c r="E543" s="73" t="s">
        <v>31</v>
      </c>
      <c r="F543" s="75" t="s">
        <v>32</v>
      </c>
      <c r="G543" s="75" t="s">
        <v>33</v>
      </c>
      <c r="H543" s="75" t="s">
        <v>118</v>
      </c>
      <c r="I543" s="75">
        <v>0</v>
      </c>
      <c r="J543" s="76" t="s">
        <v>119</v>
      </c>
      <c r="K543" s="76" t="s">
        <v>120</v>
      </c>
      <c r="L543" s="76">
        <v>0</v>
      </c>
      <c r="M543" s="77" t="s">
        <v>111</v>
      </c>
      <c r="N543" s="76" t="s">
        <v>3958</v>
      </c>
      <c r="O543" s="76"/>
      <c r="P543" s="76" t="s">
        <v>37</v>
      </c>
      <c r="Q543" s="108" t="s">
        <v>3551</v>
      </c>
      <c r="R543" s="76"/>
      <c r="S543" s="76" t="s">
        <v>4052</v>
      </c>
      <c r="T543" s="18" t="s">
        <v>3988</v>
      </c>
      <c r="U543" s="18" t="s">
        <v>16</v>
      </c>
      <c r="V543" s="78"/>
    </row>
    <row r="544" spans="1:22" s="111" customFormat="1" x14ac:dyDescent="0.3">
      <c r="A544" s="71" t="str">
        <f t="shared" si="72"/>
        <v>NiN-3.0-T-C-PE-LA-0-K003-031</v>
      </c>
      <c r="B544" s="72" t="str">
        <f t="shared" si="73"/>
        <v>K03-031</v>
      </c>
      <c r="C544" s="73" t="s">
        <v>7</v>
      </c>
      <c r="D544" s="74" t="s">
        <v>14</v>
      </c>
      <c r="E544" s="73" t="s">
        <v>31</v>
      </c>
      <c r="F544" s="75" t="s">
        <v>32</v>
      </c>
      <c r="G544" s="75" t="s">
        <v>33</v>
      </c>
      <c r="H544" s="75" t="s">
        <v>118</v>
      </c>
      <c r="I544" s="75">
        <v>0</v>
      </c>
      <c r="J544" s="76" t="s">
        <v>119</v>
      </c>
      <c r="K544" s="76" t="s">
        <v>120</v>
      </c>
      <c r="L544" s="76">
        <v>0</v>
      </c>
      <c r="M544" s="77" t="s">
        <v>111</v>
      </c>
      <c r="N544" s="76" t="s">
        <v>3958</v>
      </c>
      <c r="O544" s="76"/>
      <c r="P544" s="76" t="s">
        <v>37</v>
      </c>
      <c r="Q544" s="108" t="s">
        <v>3552</v>
      </c>
      <c r="R544" s="76"/>
      <c r="S544" s="76" t="s">
        <v>4053</v>
      </c>
      <c r="T544" s="18" t="s">
        <v>3989</v>
      </c>
      <c r="U544" s="18" t="s">
        <v>16</v>
      </c>
      <c r="V544" s="78"/>
    </row>
    <row r="545" spans="1:22" s="111" customFormat="1" x14ac:dyDescent="0.3">
      <c r="A545" s="71" t="str">
        <f t="shared" si="72"/>
        <v>NiN-3.0-T-C-PE-LA-0-K003-032</v>
      </c>
      <c r="B545" s="72" t="str">
        <f t="shared" si="73"/>
        <v>K03-032</v>
      </c>
      <c r="C545" s="73" t="s">
        <v>7</v>
      </c>
      <c r="D545" s="74" t="s">
        <v>14</v>
      </c>
      <c r="E545" s="73" t="s">
        <v>31</v>
      </c>
      <c r="F545" s="75" t="s">
        <v>32</v>
      </c>
      <c r="G545" s="75" t="s">
        <v>33</v>
      </c>
      <c r="H545" s="75" t="s">
        <v>118</v>
      </c>
      <c r="I545" s="75">
        <v>0</v>
      </c>
      <c r="J545" s="76" t="s">
        <v>119</v>
      </c>
      <c r="K545" s="76" t="s">
        <v>120</v>
      </c>
      <c r="L545" s="76">
        <v>0</v>
      </c>
      <c r="M545" s="77" t="s">
        <v>111</v>
      </c>
      <c r="N545" s="76" t="s">
        <v>3958</v>
      </c>
      <c r="O545" s="76"/>
      <c r="P545" s="76" t="s">
        <v>37</v>
      </c>
      <c r="Q545" s="108" t="s">
        <v>3553</v>
      </c>
      <c r="R545" s="76"/>
      <c r="S545" s="76" t="s">
        <v>4054</v>
      </c>
      <c r="T545" s="18" t="s">
        <v>3990</v>
      </c>
      <c r="U545" s="18" t="s">
        <v>16</v>
      </c>
      <c r="V545" s="78"/>
    </row>
    <row r="546" spans="1:22" s="111" customFormat="1" x14ac:dyDescent="0.3">
      <c r="A546" s="71" t="str">
        <f t="shared" si="72"/>
        <v>NiN-3.0-T-C-PE-LA-0-K003-033</v>
      </c>
      <c r="B546" s="72" t="str">
        <f t="shared" si="73"/>
        <v>K03-033</v>
      </c>
      <c r="C546" s="73" t="s">
        <v>7</v>
      </c>
      <c r="D546" s="74" t="s">
        <v>14</v>
      </c>
      <c r="E546" s="73" t="s">
        <v>31</v>
      </c>
      <c r="F546" s="75" t="s">
        <v>32</v>
      </c>
      <c r="G546" s="75" t="s">
        <v>33</v>
      </c>
      <c r="H546" s="75" t="s">
        <v>118</v>
      </c>
      <c r="I546" s="75">
        <v>0</v>
      </c>
      <c r="J546" s="76" t="s">
        <v>119</v>
      </c>
      <c r="K546" s="76" t="s">
        <v>120</v>
      </c>
      <c r="L546" s="76">
        <v>0</v>
      </c>
      <c r="M546" s="77" t="s">
        <v>111</v>
      </c>
      <c r="N546" s="76" t="s">
        <v>3958</v>
      </c>
      <c r="O546" s="76"/>
      <c r="P546" s="76" t="s">
        <v>37</v>
      </c>
      <c r="Q546" s="108" t="s">
        <v>3554</v>
      </c>
      <c r="R546" s="76"/>
      <c r="S546" s="76" t="s">
        <v>4055</v>
      </c>
      <c r="T546" s="18" t="s">
        <v>3991</v>
      </c>
      <c r="U546" s="18" t="s">
        <v>16</v>
      </c>
      <c r="V546" s="78"/>
    </row>
    <row r="547" spans="1:22" s="111" customFormat="1" x14ac:dyDescent="0.3">
      <c r="A547" s="71" t="str">
        <f t="shared" si="72"/>
        <v>NiN-3.0-T-C-PE-LA-0-K003-034</v>
      </c>
      <c r="B547" s="72" t="str">
        <f t="shared" si="73"/>
        <v>K03-034</v>
      </c>
      <c r="C547" s="73" t="s">
        <v>7</v>
      </c>
      <c r="D547" s="74" t="s">
        <v>14</v>
      </c>
      <c r="E547" s="73" t="s">
        <v>31</v>
      </c>
      <c r="F547" s="75" t="s">
        <v>32</v>
      </c>
      <c r="G547" s="75" t="s">
        <v>33</v>
      </c>
      <c r="H547" s="75" t="s">
        <v>118</v>
      </c>
      <c r="I547" s="75">
        <v>0</v>
      </c>
      <c r="J547" s="76" t="s">
        <v>119</v>
      </c>
      <c r="K547" s="76" t="s">
        <v>120</v>
      </c>
      <c r="L547" s="76">
        <v>0</v>
      </c>
      <c r="M547" s="77" t="s">
        <v>111</v>
      </c>
      <c r="N547" s="76" t="s">
        <v>3958</v>
      </c>
      <c r="O547" s="76"/>
      <c r="P547" s="76" t="s">
        <v>37</v>
      </c>
      <c r="Q547" s="108" t="s">
        <v>3555</v>
      </c>
      <c r="R547" s="76"/>
      <c r="S547" s="76" t="s">
        <v>4056</v>
      </c>
      <c r="T547" s="18" t="s">
        <v>3992</v>
      </c>
      <c r="U547" s="18" t="s">
        <v>16</v>
      </c>
      <c r="V547" s="78"/>
    </row>
    <row r="548" spans="1:22" s="111" customFormat="1" x14ac:dyDescent="0.3">
      <c r="A548" s="71" t="str">
        <f t="shared" si="72"/>
        <v>NiN-3.0-T-C-PE-LA-0-K003-035</v>
      </c>
      <c r="B548" s="72" t="str">
        <f t="shared" si="73"/>
        <v>K03-035</v>
      </c>
      <c r="C548" s="73" t="s">
        <v>7</v>
      </c>
      <c r="D548" s="74" t="s">
        <v>14</v>
      </c>
      <c r="E548" s="73" t="s">
        <v>31</v>
      </c>
      <c r="F548" s="75" t="s">
        <v>32</v>
      </c>
      <c r="G548" s="75" t="s">
        <v>33</v>
      </c>
      <c r="H548" s="75" t="s">
        <v>118</v>
      </c>
      <c r="I548" s="75">
        <v>0</v>
      </c>
      <c r="J548" s="76" t="s">
        <v>119</v>
      </c>
      <c r="K548" s="76" t="s">
        <v>120</v>
      </c>
      <c r="L548" s="76">
        <v>0</v>
      </c>
      <c r="M548" s="77" t="s">
        <v>111</v>
      </c>
      <c r="N548" s="76" t="s">
        <v>3958</v>
      </c>
      <c r="O548" s="76"/>
      <c r="P548" s="76" t="s">
        <v>37</v>
      </c>
      <c r="Q548" s="108" t="s">
        <v>3556</v>
      </c>
      <c r="R548" s="76"/>
      <c r="S548" s="76" t="s">
        <v>4057</v>
      </c>
      <c r="T548" s="18" t="s">
        <v>3993</v>
      </c>
      <c r="U548" s="18" t="s">
        <v>16</v>
      </c>
      <c r="V548" s="78"/>
    </row>
    <row r="549" spans="1:22" s="111" customFormat="1" x14ac:dyDescent="0.3">
      <c r="A549" s="71" t="str">
        <f t="shared" si="72"/>
        <v>NiN-3.0-T-C-PE-LA-0-K003-036</v>
      </c>
      <c r="B549" s="72" t="str">
        <f t="shared" si="73"/>
        <v>K03-036</v>
      </c>
      <c r="C549" s="73" t="s">
        <v>7</v>
      </c>
      <c r="D549" s="74" t="s">
        <v>14</v>
      </c>
      <c r="E549" s="73" t="s">
        <v>31</v>
      </c>
      <c r="F549" s="75" t="s">
        <v>32</v>
      </c>
      <c r="G549" s="75" t="s">
        <v>33</v>
      </c>
      <c r="H549" s="75" t="s">
        <v>118</v>
      </c>
      <c r="I549" s="75">
        <v>0</v>
      </c>
      <c r="J549" s="76" t="s">
        <v>119</v>
      </c>
      <c r="K549" s="76" t="s">
        <v>120</v>
      </c>
      <c r="L549" s="76">
        <v>0</v>
      </c>
      <c r="M549" s="77" t="s">
        <v>111</v>
      </c>
      <c r="N549" s="76" t="s">
        <v>3958</v>
      </c>
      <c r="O549" s="76"/>
      <c r="P549" s="76" t="s">
        <v>37</v>
      </c>
      <c r="Q549" s="108" t="s">
        <v>3557</v>
      </c>
      <c r="R549" s="76"/>
      <c r="S549" s="76" t="s">
        <v>4058</v>
      </c>
      <c r="T549" s="18" t="s">
        <v>3994</v>
      </c>
      <c r="U549" s="18" t="s">
        <v>16</v>
      </c>
      <c r="V549" s="78"/>
    </row>
    <row r="550" spans="1:22" s="111" customFormat="1" x14ac:dyDescent="0.3">
      <c r="A550" s="71" t="str">
        <f t="shared" si="72"/>
        <v>NiN-3.0-T-C-PE-LA-0-K003-037</v>
      </c>
      <c r="B550" s="72" t="str">
        <f t="shared" si="73"/>
        <v>K03-037</v>
      </c>
      <c r="C550" s="73" t="s">
        <v>7</v>
      </c>
      <c r="D550" s="74" t="s">
        <v>14</v>
      </c>
      <c r="E550" s="73" t="s">
        <v>31</v>
      </c>
      <c r="F550" s="75" t="s">
        <v>32</v>
      </c>
      <c r="G550" s="75" t="s">
        <v>33</v>
      </c>
      <c r="H550" s="75" t="s">
        <v>118</v>
      </c>
      <c r="I550" s="75">
        <v>0</v>
      </c>
      <c r="J550" s="76" t="s">
        <v>119</v>
      </c>
      <c r="K550" s="76" t="s">
        <v>120</v>
      </c>
      <c r="L550" s="76">
        <v>0</v>
      </c>
      <c r="M550" s="77" t="s">
        <v>111</v>
      </c>
      <c r="N550" s="76" t="s">
        <v>3958</v>
      </c>
      <c r="O550" s="76"/>
      <c r="P550" s="76" t="s">
        <v>37</v>
      </c>
      <c r="Q550" s="108" t="s">
        <v>3558</v>
      </c>
      <c r="R550" s="76"/>
      <c r="S550" s="76" t="s">
        <v>4059</v>
      </c>
      <c r="T550" s="18" t="s">
        <v>3995</v>
      </c>
      <c r="U550" s="18" t="s">
        <v>16</v>
      </c>
      <c r="V550" s="78"/>
    </row>
    <row r="551" spans="1:22" s="111" customFormat="1" x14ac:dyDescent="0.3">
      <c r="A551" s="71" t="str">
        <f t="shared" si="72"/>
        <v>NiN-3.0-T-C-PE-LA-0-K003-038</v>
      </c>
      <c r="B551" s="72" t="str">
        <f t="shared" si="73"/>
        <v>K03-038</v>
      </c>
      <c r="C551" s="73" t="s">
        <v>7</v>
      </c>
      <c r="D551" s="74" t="s">
        <v>14</v>
      </c>
      <c r="E551" s="73" t="s">
        <v>31</v>
      </c>
      <c r="F551" s="75" t="s">
        <v>32</v>
      </c>
      <c r="G551" s="75" t="s">
        <v>33</v>
      </c>
      <c r="H551" s="75" t="s">
        <v>118</v>
      </c>
      <c r="I551" s="75">
        <v>0</v>
      </c>
      <c r="J551" s="76" t="s">
        <v>119</v>
      </c>
      <c r="K551" s="76" t="s">
        <v>120</v>
      </c>
      <c r="L551" s="76">
        <v>0</v>
      </c>
      <c r="M551" s="77" t="s">
        <v>111</v>
      </c>
      <c r="N551" s="76" t="s">
        <v>3958</v>
      </c>
      <c r="O551" s="76"/>
      <c r="P551" s="76" t="s">
        <v>37</v>
      </c>
      <c r="Q551" s="108" t="s">
        <v>3559</v>
      </c>
      <c r="R551" s="76"/>
      <c r="S551" s="76" t="s">
        <v>4060</v>
      </c>
      <c r="T551" s="18" t="s">
        <v>3996</v>
      </c>
      <c r="U551" s="18" t="s">
        <v>16</v>
      </c>
      <c r="V551" s="78"/>
    </row>
    <row r="552" spans="1:22" s="111" customFormat="1" x14ac:dyDescent="0.3">
      <c r="A552" s="71" t="str">
        <f t="shared" si="72"/>
        <v>NiN-3.0-T-C-PE-LA-0-K003-039</v>
      </c>
      <c r="B552" s="72" t="str">
        <f t="shared" si="73"/>
        <v>K03-039</v>
      </c>
      <c r="C552" s="73" t="s">
        <v>7</v>
      </c>
      <c r="D552" s="74" t="s">
        <v>14</v>
      </c>
      <c r="E552" s="73" t="s">
        <v>31</v>
      </c>
      <c r="F552" s="75" t="s">
        <v>32</v>
      </c>
      <c r="G552" s="75" t="s">
        <v>33</v>
      </c>
      <c r="H552" s="75" t="s">
        <v>118</v>
      </c>
      <c r="I552" s="75">
        <v>0</v>
      </c>
      <c r="J552" s="76" t="s">
        <v>119</v>
      </c>
      <c r="K552" s="76" t="s">
        <v>120</v>
      </c>
      <c r="L552" s="76">
        <v>0</v>
      </c>
      <c r="M552" s="77" t="s">
        <v>111</v>
      </c>
      <c r="N552" s="76" t="s">
        <v>3958</v>
      </c>
      <c r="O552" s="76"/>
      <c r="P552" s="76" t="s">
        <v>37</v>
      </c>
      <c r="Q552" s="108" t="s">
        <v>3560</v>
      </c>
      <c r="R552" s="76"/>
      <c r="S552" s="76" t="s">
        <v>4061</v>
      </c>
      <c r="T552" s="18" t="s">
        <v>3997</v>
      </c>
      <c r="U552" s="18" t="s">
        <v>16</v>
      </c>
      <c r="V552" s="78"/>
    </row>
    <row r="553" spans="1:22" s="111" customFormat="1" x14ac:dyDescent="0.3">
      <c r="A553" s="71" t="str">
        <f t="shared" si="72"/>
        <v>NiN-3.0-T-C-PE-LA-0-K003-040</v>
      </c>
      <c r="B553" s="72" t="str">
        <f t="shared" si="73"/>
        <v>K03-040</v>
      </c>
      <c r="C553" s="73" t="s">
        <v>7</v>
      </c>
      <c r="D553" s="74" t="s">
        <v>14</v>
      </c>
      <c r="E553" s="73" t="s">
        <v>31</v>
      </c>
      <c r="F553" s="75" t="s">
        <v>32</v>
      </c>
      <c r="G553" s="75" t="s">
        <v>33</v>
      </c>
      <c r="H553" s="75" t="s">
        <v>118</v>
      </c>
      <c r="I553" s="75">
        <v>0</v>
      </c>
      <c r="J553" s="76" t="s">
        <v>119</v>
      </c>
      <c r="K553" s="76" t="s">
        <v>120</v>
      </c>
      <c r="L553" s="76">
        <v>0</v>
      </c>
      <c r="M553" s="77" t="s">
        <v>111</v>
      </c>
      <c r="N553" s="76" t="s">
        <v>3958</v>
      </c>
      <c r="O553" s="76"/>
      <c r="P553" s="76" t="s">
        <v>37</v>
      </c>
      <c r="Q553" s="108" t="s">
        <v>3561</v>
      </c>
      <c r="R553" s="76"/>
      <c r="S553" s="76" t="s">
        <v>4062</v>
      </c>
      <c r="T553" s="18" t="s">
        <v>3998</v>
      </c>
      <c r="U553" s="18" t="s">
        <v>16</v>
      </c>
      <c r="V553" s="78"/>
    </row>
    <row r="554" spans="1:22" s="111" customFormat="1" x14ac:dyDescent="0.3">
      <c r="A554" s="71" t="str">
        <f t="shared" si="72"/>
        <v>NiN-3.0-T-C-PE-LA-0-K003-041</v>
      </c>
      <c r="B554" s="72" t="str">
        <f t="shared" si="73"/>
        <v>K03-041</v>
      </c>
      <c r="C554" s="73" t="s">
        <v>7</v>
      </c>
      <c r="D554" s="74" t="s">
        <v>14</v>
      </c>
      <c r="E554" s="73" t="s">
        <v>31</v>
      </c>
      <c r="F554" s="75" t="s">
        <v>32</v>
      </c>
      <c r="G554" s="75" t="s">
        <v>33</v>
      </c>
      <c r="H554" s="75" t="s">
        <v>118</v>
      </c>
      <c r="I554" s="75">
        <v>0</v>
      </c>
      <c r="J554" s="76" t="s">
        <v>119</v>
      </c>
      <c r="K554" s="76" t="s">
        <v>120</v>
      </c>
      <c r="L554" s="76">
        <v>0</v>
      </c>
      <c r="M554" s="77" t="s">
        <v>111</v>
      </c>
      <c r="N554" s="76" t="s">
        <v>3958</v>
      </c>
      <c r="O554" s="76"/>
      <c r="P554" s="76" t="s">
        <v>37</v>
      </c>
      <c r="Q554" s="108" t="s">
        <v>3562</v>
      </c>
      <c r="R554" s="76"/>
      <c r="S554" s="76" t="s">
        <v>4063</v>
      </c>
      <c r="T554" s="18" t="s">
        <v>3999</v>
      </c>
      <c r="U554" s="18" t="s">
        <v>16</v>
      </c>
      <c r="V554" s="78"/>
    </row>
    <row r="555" spans="1:22" s="111" customFormat="1" x14ac:dyDescent="0.3">
      <c r="A555" s="71" t="str">
        <f t="shared" si="72"/>
        <v>NiN-3.0-T-C-PE-LA-0-K003-042</v>
      </c>
      <c r="B555" s="72" t="str">
        <f t="shared" si="73"/>
        <v>K03-042</v>
      </c>
      <c r="C555" s="73" t="s">
        <v>7</v>
      </c>
      <c r="D555" s="74" t="s">
        <v>14</v>
      </c>
      <c r="E555" s="73" t="s">
        <v>31</v>
      </c>
      <c r="F555" s="75" t="s">
        <v>32</v>
      </c>
      <c r="G555" s="75" t="s">
        <v>33</v>
      </c>
      <c r="H555" s="75" t="s">
        <v>118</v>
      </c>
      <c r="I555" s="75">
        <v>0</v>
      </c>
      <c r="J555" s="76" t="s">
        <v>119</v>
      </c>
      <c r="K555" s="76" t="s">
        <v>120</v>
      </c>
      <c r="L555" s="76">
        <v>0</v>
      </c>
      <c r="M555" s="77" t="s">
        <v>111</v>
      </c>
      <c r="N555" s="76" t="s">
        <v>3958</v>
      </c>
      <c r="O555" s="76"/>
      <c r="P555" s="76" t="s">
        <v>37</v>
      </c>
      <c r="Q555" s="108" t="s">
        <v>3563</v>
      </c>
      <c r="R555" s="76"/>
      <c r="S555" s="76" t="s">
        <v>4064</v>
      </c>
      <c r="T555" s="18" t="s">
        <v>4000</v>
      </c>
      <c r="U555" s="18" t="s">
        <v>16</v>
      </c>
      <c r="V555" s="78"/>
    </row>
    <row r="556" spans="1:22" s="111" customFormat="1" x14ac:dyDescent="0.3">
      <c r="A556" s="71" t="str">
        <f t="shared" si="72"/>
        <v>NiN-3.0-T-C-PE-LA-0-K003-043</v>
      </c>
      <c r="B556" s="72" t="str">
        <f t="shared" si="73"/>
        <v>K03-043</v>
      </c>
      <c r="C556" s="73" t="s">
        <v>7</v>
      </c>
      <c r="D556" s="74" t="s">
        <v>14</v>
      </c>
      <c r="E556" s="73" t="s">
        <v>31</v>
      </c>
      <c r="F556" s="75" t="s">
        <v>32</v>
      </c>
      <c r="G556" s="75" t="s">
        <v>33</v>
      </c>
      <c r="H556" s="75" t="s">
        <v>118</v>
      </c>
      <c r="I556" s="75">
        <v>0</v>
      </c>
      <c r="J556" s="76" t="s">
        <v>119</v>
      </c>
      <c r="K556" s="76" t="s">
        <v>120</v>
      </c>
      <c r="L556" s="76">
        <v>0</v>
      </c>
      <c r="M556" s="77" t="s">
        <v>111</v>
      </c>
      <c r="N556" s="76" t="s">
        <v>3958</v>
      </c>
      <c r="O556" s="76"/>
      <c r="P556" s="76" t="s">
        <v>37</v>
      </c>
      <c r="Q556" s="108" t="s">
        <v>3564</v>
      </c>
      <c r="R556" s="76"/>
      <c r="S556" s="76" t="s">
        <v>4065</v>
      </c>
      <c r="T556" s="18" t="s">
        <v>4001</v>
      </c>
      <c r="U556" s="18" t="s">
        <v>16</v>
      </c>
      <c r="V556" s="78"/>
    </row>
    <row r="557" spans="1:22" s="111" customFormat="1" x14ac:dyDescent="0.3">
      <c r="A557" s="71" t="str">
        <f t="shared" si="72"/>
        <v>NiN-3.0-T-C-PE-LA-0-K003-044</v>
      </c>
      <c r="B557" s="72" t="str">
        <f t="shared" si="73"/>
        <v>K03-044</v>
      </c>
      <c r="C557" s="73" t="s">
        <v>7</v>
      </c>
      <c r="D557" s="74" t="s">
        <v>14</v>
      </c>
      <c r="E557" s="73" t="s">
        <v>31</v>
      </c>
      <c r="F557" s="75" t="s">
        <v>32</v>
      </c>
      <c r="G557" s="75" t="s">
        <v>33</v>
      </c>
      <c r="H557" s="75" t="s">
        <v>118</v>
      </c>
      <c r="I557" s="75">
        <v>0</v>
      </c>
      <c r="J557" s="76" t="s">
        <v>119</v>
      </c>
      <c r="K557" s="76" t="s">
        <v>120</v>
      </c>
      <c r="L557" s="76">
        <v>0</v>
      </c>
      <c r="M557" s="77" t="s">
        <v>111</v>
      </c>
      <c r="N557" s="76" t="s">
        <v>3958</v>
      </c>
      <c r="O557" s="76"/>
      <c r="P557" s="76" t="s">
        <v>37</v>
      </c>
      <c r="Q557" s="108" t="s">
        <v>3565</v>
      </c>
      <c r="R557" s="76"/>
      <c r="S557" s="76" t="s">
        <v>4066</v>
      </c>
      <c r="T557" s="18" t="s">
        <v>4002</v>
      </c>
      <c r="U557" s="18" t="s">
        <v>16</v>
      </c>
      <c r="V557" s="78"/>
    </row>
    <row r="558" spans="1:22" s="111" customFormat="1" x14ac:dyDescent="0.3">
      <c r="A558" s="71" t="str">
        <f t="shared" si="72"/>
        <v>NiN-3.0-T-C-PE-LA-0-K003-045</v>
      </c>
      <c r="B558" s="72" t="str">
        <f t="shared" si="73"/>
        <v>K03-045</v>
      </c>
      <c r="C558" s="73" t="s">
        <v>7</v>
      </c>
      <c r="D558" s="74" t="s">
        <v>14</v>
      </c>
      <c r="E558" s="73" t="s">
        <v>31</v>
      </c>
      <c r="F558" s="75" t="s">
        <v>32</v>
      </c>
      <c r="G558" s="75" t="s">
        <v>33</v>
      </c>
      <c r="H558" s="75" t="s">
        <v>118</v>
      </c>
      <c r="I558" s="75">
        <v>0</v>
      </c>
      <c r="J558" s="76" t="s">
        <v>119</v>
      </c>
      <c r="K558" s="76" t="s">
        <v>120</v>
      </c>
      <c r="L558" s="76">
        <v>0</v>
      </c>
      <c r="M558" s="77" t="s">
        <v>111</v>
      </c>
      <c r="N558" s="76" t="s">
        <v>3958</v>
      </c>
      <c r="O558" s="76"/>
      <c r="P558" s="76" t="s">
        <v>37</v>
      </c>
      <c r="Q558" s="108" t="s">
        <v>3566</v>
      </c>
      <c r="R558" s="76"/>
      <c r="S558" s="76" t="s">
        <v>4067</v>
      </c>
      <c r="T558" s="18" t="s">
        <v>4003</v>
      </c>
      <c r="U558" s="18" t="s">
        <v>16</v>
      </c>
      <c r="V558" s="78"/>
    </row>
    <row r="559" spans="1:22" s="111" customFormat="1" x14ac:dyDescent="0.3">
      <c r="A559" s="71" t="str">
        <f t="shared" si="72"/>
        <v>NiN-3.0-T-C-PE-LA-0-K003-046</v>
      </c>
      <c r="B559" s="72" t="str">
        <f t="shared" si="73"/>
        <v>K03-046</v>
      </c>
      <c r="C559" s="73" t="s">
        <v>7</v>
      </c>
      <c r="D559" s="74" t="s">
        <v>14</v>
      </c>
      <c r="E559" s="73" t="s">
        <v>31</v>
      </c>
      <c r="F559" s="75" t="s">
        <v>32</v>
      </c>
      <c r="G559" s="75" t="s">
        <v>33</v>
      </c>
      <c r="H559" s="75" t="s">
        <v>118</v>
      </c>
      <c r="I559" s="75">
        <v>0</v>
      </c>
      <c r="J559" s="76" t="s">
        <v>119</v>
      </c>
      <c r="K559" s="76" t="s">
        <v>120</v>
      </c>
      <c r="L559" s="76">
        <v>0</v>
      </c>
      <c r="M559" s="77" t="s">
        <v>111</v>
      </c>
      <c r="N559" s="76" t="s">
        <v>3958</v>
      </c>
      <c r="O559" s="76"/>
      <c r="P559" s="76" t="s">
        <v>37</v>
      </c>
      <c r="Q559" s="108" t="s">
        <v>3567</v>
      </c>
      <c r="R559" s="76"/>
      <c r="S559" s="76" t="s">
        <v>4068</v>
      </c>
      <c r="T559" s="18" t="s">
        <v>4004</v>
      </c>
      <c r="U559" s="18" t="s">
        <v>16</v>
      </c>
      <c r="V559" s="78"/>
    </row>
    <row r="560" spans="1:22" s="111" customFormat="1" x14ac:dyDescent="0.3">
      <c r="A560" s="71" t="str">
        <f t="shared" si="72"/>
        <v>NiN-3.0-T-C-PE-LA-0-K003-047</v>
      </c>
      <c r="B560" s="72" t="str">
        <f t="shared" si="73"/>
        <v>K03-047</v>
      </c>
      <c r="C560" s="73" t="s">
        <v>7</v>
      </c>
      <c r="D560" s="74" t="s">
        <v>14</v>
      </c>
      <c r="E560" s="73" t="s">
        <v>31</v>
      </c>
      <c r="F560" s="75" t="s">
        <v>32</v>
      </c>
      <c r="G560" s="75" t="s">
        <v>33</v>
      </c>
      <c r="H560" s="75" t="s">
        <v>118</v>
      </c>
      <c r="I560" s="75">
        <v>0</v>
      </c>
      <c r="J560" s="76" t="s">
        <v>119</v>
      </c>
      <c r="K560" s="76" t="s">
        <v>120</v>
      </c>
      <c r="L560" s="76">
        <v>0</v>
      </c>
      <c r="M560" s="77" t="s">
        <v>111</v>
      </c>
      <c r="N560" s="76" t="s">
        <v>3958</v>
      </c>
      <c r="O560" s="76"/>
      <c r="P560" s="76" t="s">
        <v>37</v>
      </c>
      <c r="Q560" s="108" t="s">
        <v>3568</v>
      </c>
      <c r="R560" s="76"/>
      <c r="S560" s="76" t="s">
        <v>4069</v>
      </c>
      <c r="T560" s="18" t="s">
        <v>4005</v>
      </c>
      <c r="U560" s="18" t="s">
        <v>16</v>
      </c>
      <c r="V560" s="78"/>
    </row>
    <row r="561" spans="1:22" s="111" customFormat="1" x14ac:dyDescent="0.3">
      <c r="A561" s="71" t="str">
        <f t="shared" si="72"/>
        <v>NiN-3.0-T-C-PE-LA-0-K003-048</v>
      </c>
      <c r="B561" s="72" t="str">
        <f t="shared" si="73"/>
        <v>K03-048</v>
      </c>
      <c r="C561" s="73" t="s">
        <v>7</v>
      </c>
      <c r="D561" s="74" t="s">
        <v>14</v>
      </c>
      <c r="E561" s="73" t="s">
        <v>31</v>
      </c>
      <c r="F561" s="75" t="s">
        <v>32</v>
      </c>
      <c r="G561" s="75" t="s">
        <v>33</v>
      </c>
      <c r="H561" s="75" t="s">
        <v>118</v>
      </c>
      <c r="I561" s="75">
        <v>0</v>
      </c>
      <c r="J561" s="76" t="s">
        <v>119</v>
      </c>
      <c r="K561" s="76" t="s">
        <v>120</v>
      </c>
      <c r="L561" s="76">
        <v>0</v>
      </c>
      <c r="M561" s="77" t="s">
        <v>111</v>
      </c>
      <c r="N561" s="76" t="s">
        <v>3958</v>
      </c>
      <c r="O561" s="76"/>
      <c r="P561" s="76" t="s">
        <v>37</v>
      </c>
      <c r="Q561" s="108" t="s">
        <v>3569</v>
      </c>
      <c r="R561" s="76"/>
      <c r="S561" s="76" t="s">
        <v>4070</v>
      </c>
      <c r="T561" s="18" t="s">
        <v>4006</v>
      </c>
      <c r="U561" s="18" t="s">
        <v>16</v>
      </c>
      <c r="V561" s="78"/>
    </row>
    <row r="562" spans="1:22" s="111" customFormat="1" x14ac:dyDescent="0.3">
      <c r="A562" s="71" t="str">
        <f t="shared" si="72"/>
        <v>NiN-3.0-T-C-PE-LA-0-K003-049</v>
      </c>
      <c r="B562" s="72" t="str">
        <f t="shared" si="73"/>
        <v>K03-049</v>
      </c>
      <c r="C562" s="73" t="s">
        <v>7</v>
      </c>
      <c r="D562" s="74" t="s">
        <v>14</v>
      </c>
      <c r="E562" s="73" t="s">
        <v>31</v>
      </c>
      <c r="F562" s="75" t="s">
        <v>32</v>
      </c>
      <c r="G562" s="75" t="s">
        <v>33</v>
      </c>
      <c r="H562" s="75" t="s">
        <v>118</v>
      </c>
      <c r="I562" s="75">
        <v>0</v>
      </c>
      <c r="J562" s="76" t="s">
        <v>119</v>
      </c>
      <c r="K562" s="76" t="s">
        <v>120</v>
      </c>
      <c r="L562" s="76">
        <v>0</v>
      </c>
      <c r="M562" s="77" t="s">
        <v>111</v>
      </c>
      <c r="N562" s="76" t="s">
        <v>3958</v>
      </c>
      <c r="O562" s="76"/>
      <c r="P562" s="76" t="s">
        <v>37</v>
      </c>
      <c r="Q562" s="108" t="s">
        <v>3570</v>
      </c>
      <c r="R562" s="76"/>
      <c r="S562" s="76" t="s">
        <v>4071</v>
      </c>
      <c r="T562" s="18" t="s">
        <v>4007</v>
      </c>
      <c r="U562" s="18" t="s">
        <v>16</v>
      </c>
      <c r="V562" s="78"/>
    </row>
    <row r="563" spans="1:22" s="111" customFormat="1" x14ac:dyDescent="0.3">
      <c r="A563" s="71" t="str">
        <f t="shared" si="72"/>
        <v>NiN-3.0-T-C-PE-LA-0-K003-050</v>
      </c>
      <c r="B563" s="72" t="str">
        <f t="shared" si="73"/>
        <v>K03-050</v>
      </c>
      <c r="C563" s="73" t="s">
        <v>7</v>
      </c>
      <c r="D563" s="74" t="s">
        <v>14</v>
      </c>
      <c r="E563" s="73" t="s">
        <v>31</v>
      </c>
      <c r="F563" s="75" t="s">
        <v>32</v>
      </c>
      <c r="G563" s="75" t="s">
        <v>33</v>
      </c>
      <c r="H563" s="75" t="s">
        <v>118</v>
      </c>
      <c r="I563" s="75">
        <v>0</v>
      </c>
      <c r="J563" s="76" t="s">
        <v>119</v>
      </c>
      <c r="K563" s="76" t="s">
        <v>120</v>
      </c>
      <c r="L563" s="76">
        <v>0</v>
      </c>
      <c r="M563" s="77" t="s">
        <v>111</v>
      </c>
      <c r="N563" s="76" t="s">
        <v>3958</v>
      </c>
      <c r="O563" s="76"/>
      <c r="P563" s="76" t="s">
        <v>37</v>
      </c>
      <c r="Q563" s="108" t="s">
        <v>3571</v>
      </c>
      <c r="R563" s="76"/>
      <c r="S563" s="76" t="s">
        <v>4072</v>
      </c>
      <c r="T563" s="18" t="s">
        <v>4008</v>
      </c>
      <c r="U563" s="18" t="s">
        <v>16</v>
      </c>
      <c r="V563" s="78"/>
    </row>
    <row r="564" spans="1:22" s="111" customFormat="1" x14ac:dyDescent="0.3">
      <c r="A564" s="71" t="str">
        <f t="shared" si="72"/>
        <v>NiN-3.0-T-C-PE-LA-0-K003-051</v>
      </c>
      <c r="B564" s="72" t="str">
        <f t="shared" si="73"/>
        <v>K03-051</v>
      </c>
      <c r="C564" s="73" t="s">
        <v>7</v>
      </c>
      <c r="D564" s="74" t="s">
        <v>14</v>
      </c>
      <c r="E564" s="73" t="s">
        <v>31</v>
      </c>
      <c r="F564" s="75" t="s">
        <v>32</v>
      </c>
      <c r="G564" s="75" t="s">
        <v>33</v>
      </c>
      <c r="H564" s="75" t="s">
        <v>118</v>
      </c>
      <c r="I564" s="75">
        <v>0</v>
      </c>
      <c r="J564" s="76" t="s">
        <v>119</v>
      </c>
      <c r="K564" s="76" t="s">
        <v>120</v>
      </c>
      <c r="L564" s="76">
        <v>0</v>
      </c>
      <c r="M564" s="77" t="s">
        <v>111</v>
      </c>
      <c r="N564" s="76" t="s">
        <v>3958</v>
      </c>
      <c r="O564" s="76"/>
      <c r="P564" s="76" t="s">
        <v>37</v>
      </c>
      <c r="Q564" s="108" t="s">
        <v>3572</v>
      </c>
      <c r="R564" s="76"/>
      <c r="S564" s="76" t="s">
        <v>4073</v>
      </c>
      <c r="T564" s="18" t="s">
        <v>4009</v>
      </c>
      <c r="U564" s="18" t="s">
        <v>16</v>
      </c>
      <c r="V564" s="78"/>
    </row>
    <row r="565" spans="1:22" s="111" customFormat="1" x14ac:dyDescent="0.3">
      <c r="A565" s="71" t="str">
        <f t="shared" si="72"/>
        <v>NiN-3.0-T-C-PE-LA-0-K003-052</v>
      </c>
      <c r="B565" s="72" t="str">
        <f t="shared" si="73"/>
        <v>K03-052</v>
      </c>
      <c r="C565" s="73" t="s">
        <v>7</v>
      </c>
      <c r="D565" s="74" t="s">
        <v>14</v>
      </c>
      <c r="E565" s="73" t="s">
        <v>31</v>
      </c>
      <c r="F565" s="75" t="s">
        <v>32</v>
      </c>
      <c r="G565" s="75" t="s">
        <v>33</v>
      </c>
      <c r="H565" s="75" t="s">
        <v>118</v>
      </c>
      <c r="I565" s="75">
        <v>0</v>
      </c>
      <c r="J565" s="76" t="s">
        <v>119</v>
      </c>
      <c r="K565" s="76" t="s">
        <v>120</v>
      </c>
      <c r="L565" s="76">
        <v>0</v>
      </c>
      <c r="M565" s="77" t="s">
        <v>111</v>
      </c>
      <c r="N565" s="76" t="s">
        <v>3958</v>
      </c>
      <c r="O565" s="76"/>
      <c r="P565" s="76" t="s">
        <v>37</v>
      </c>
      <c r="Q565" s="108" t="s">
        <v>3573</v>
      </c>
      <c r="R565" s="76"/>
      <c r="S565" s="76" t="s">
        <v>4074</v>
      </c>
      <c r="T565" s="18" t="s">
        <v>4010</v>
      </c>
      <c r="U565" s="18" t="s">
        <v>16</v>
      </c>
      <c r="V565" s="78"/>
    </row>
    <row r="566" spans="1:22" s="111" customFormat="1" x14ac:dyDescent="0.3">
      <c r="A566" s="71" t="str">
        <f t="shared" si="72"/>
        <v>NiN-3.0-T-C-PE-LA-0-K003-053</v>
      </c>
      <c r="B566" s="72" t="str">
        <f t="shared" si="73"/>
        <v>K03-053</v>
      </c>
      <c r="C566" s="73" t="s">
        <v>7</v>
      </c>
      <c r="D566" s="74" t="s">
        <v>14</v>
      </c>
      <c r="E566" s="73" t="s">
        <v>31</v>
      </c>
      <c r="F566" s="75" t="s">
        <v>32</v>
      </c>
      <c r="G566" s="75" t="s">
        <v>33</v>
      </c>
      <c r="H566" s="75" t="s">
        <v>118</v>
      </c>
      <c r="I566" s="75">
        <v>0</v>
      </c>
      <c r="J566" s="76" t="s">
        <v>119</v>
      </c>
      <c r="K566" s="76" t="s">
        <v>120</v>
      </c>
      <c r="L566" s="76">
        <v>0</v>
      </c>
      <c r="M566" s="77" t="s">
        <v>111</v>
      </c>
      <c r="N566" s="76" t="s">
        <v>3958</v>
      </c>
      <c r="O566" s="76"/>
      <c r="P566" s="76" t="s">
        <v>37</v>
      </c>
      <c r="Q566" s="108" t="s">
        <v>3574</v>
      </c>
      <c r="R566" s="76"/>
      <c r="S566" s="76" t="s">
        <v>4075</v>
      </c>
      <c r="T566" s="18" t="s">
        <v>4011</v>
      </c>
      <c r="U566" s="18" t="s">
        <v>16</v>
      </c>
      <c r="V566" s="78"/>
    </row>
    <row r="567" spans="1:22" s="111" customFormat="1" x14ac:dyDescent="0.3">
      <c r="A567" s="71" t="str">
        <f t="shared" si="72"/>
        <v>NiN-3.0-T-C-PE-LA-0-K003-054</v>
      </c>
      <c r="B567" s="72" t="str">
        <f t="shared" si="73"/>
        <v>K03-054</v>
      </c>
      <c r="C567" s="73" t="s">
        <v>7</v>
      </c>
      <c r="D567" s="74" t="s">
        <v>14</v>
      </c>
      <c r="E567" s="73" t="s">
        <v>31</v>
      </c>
      <c r="F567" s="75" t="s">
        <v>32</v>
      </c>
      <c r="G567" s="75" t="s">
        <v>33</v>
      </c>
      <c r="H567" s="75" t="s">
        <v>118</v>
      </c>
      <c r="I567" s="75">
        <v>0</v>
      </c>
      <c r="J567" s="76" t="s">
        <v>119</v>
      </c>
      <c r="K567" s="76" t="s">
        <v>120</v>
      </c>
      <c r="L567" s="76">
        <v>0</v>
      </c>
      <c r="M567" s="77" t="s">
        <v>111</v>
      </c>
      <c r="N567" s="76" t="s">
        <v>3958</v>
      </c>
      <c r="O567" s="76"/>
      <c r="P567" s="76" t="s">
        <v>37</v>
      </c>
      <c r="Q567" s="108" t="s">
        <v>3575</v>
      </c>
      <c r="R567" s="76"/>
      <c r="S567" s="76" t="s">
        <v>4076</v>
      </c>
      <c r="T567" s="18" t="s">
        <v>4012</v>
      </c>
      <c r="U567" s="18" t="s">
        <v>16</v>
      </c>
      <c r="V567" s="78"/>
    </row>
    <row r="568" spans="1:22" s="111" customFormat="1" x14ac:dyDescent="0.3">
      <c r="A568" s="71" t="str">
        <f t="shared" si="72"/>
        <v>NiN-3.0-T-C-PE-LA-0-K003-055</v>
      </c>
      <c r="B568" s="72" t="str">
        <f t="shared" si="73"/>
        <v>K03-055</v>
      </c>
      <c r="C568" s="73" t="s">
        <v>7</v>
      </c>
      <c r="D568" s="74" t="s">
        <v>14</v>
      </c>
      <c r="E568" s="73" t="s">
        <v>31</v>
      </c>
      <c r="F568" s="75" t="s">
        <v>32</v>
      </c>
      <c r="G568" s="75" t="s">
        <v>33</v>
      </c>
      <c r="H568" s="75" t="s">
        <v>118</v>
      </c>
      <c r="I568" s="75">
        <v>0</v>
      </c>
      <c r="J568" s="76" t="s">
        <v>119</v>
      </c>
      <c r="K568" s="76" t="s">
        <v>120</v>
      </c>
      <c r="L568" s="76">
        <v>0</v>
      </c>
      <c r="M568" s="77" t="s">
        <v>111</v>
      </c>
      <c r="N568" s="76" t="s">
        <v>3958</v>
      </c>
      <c r="O568" s="76"/>
      <c r="P568" s="76" t="s">
        <v>37</v>
      </c>
      <c r="Q568" s="77" t="s">
        <v>3577</v>
      </c>
      <c r="R568" s="76"/>
      <c r="S568" s="76" t="s">
        <v>4077</v>
      </c>
      <c r="T568" s="18" t="s">
        <v>4013</v>
      </c>
      <c r="U568" s="18" t="s">
        <v>16</v>
      </c>
      <c r="V568" s="78"/>
    </row>
    <row r="569" spans="1:22" s="111" customFormat="1" x14ac:dyDescent="0.3">
      <c r="A569" s="71" t="str">
        <f t="shared" si="72"/>
        <v>NiN-3.0-T-C-PE-LA-0-K003-056</v>
      </c>
      <c r="B569" s="72" t="str">
        <f t="shared" si="73"/>
        <v>K03-056</v>
      </c>
      <c r="C569" s="73" t="s">
        <v>7</v>
      </c>
      <c r="D569" s="74" t="s">
        <v>14</v>
      </c>
      <c r="E569" s="73" t="s">
        <v>31</v>
      </c>
      <c r="F569" s="75" t="s">
        <v>32</v>
      </c>
      <c r="G569" s="75" t="s">
        <v>33</v>
      </c>
      <c r="H569" s="75" t="s">
        <v>118</v>
      </c>
      <c r="I569" s="75">
        <v>0</v>
      </c>
      <c r="J569" s="76" t="s">
        <v>119</v>
      </c>
      <c r="K569" s="76" t="s">
        <v>120</v>
      </c>
      <c r="L569" s="76">
        <v>0</v>
      </c>
      <c r="M569" s="77" t="s">
        <v>111</v>
      </c>
      <c r="N569" s="76" t="s">
        <v>3958</v>
      </c>
      <c r="O569" s="76"/>
      <c r="P569" s="76" t="s">
        <v>37</v>
      </c>
      <c r="Q569" s="77" t="s">
        <v>3578</v>
      </c>
      <c r="R569" s="76"/>
      <c r="S569" s="76" t="s">
        <v>4078</v>
      </c>
      <c r="T569" s="18" t="s">
        <v>4014</v>
      </c>
      <c r="U569" s="18" t="s">
        <v>16</v>
      </c>
      <c r="V569" s="78"/>
    </row>
    <row r="570" spans="1:22" s="111" customFormat="1" x14ac:dyDescent="0.3">
      <c r="A570" s="71" t="str">
        <f t="shared" si="72"/>
        <v>NiN-3.0-T-C-PE-LA-0-K003-057</v>
      </c>
      <c r="B570" s="72" t="str">
        <f t="shared" si="73"/>
        <v>K03-057</v>
      </c>
      <c r="C570" s="73" t="s">
        <v>7</v>
      </c>
      <c r="D570" s="74" t="s">
        <v>14</v>
      </c>
      <c r="E570" s="73" t="s">
        <v>31</v>
      </c>
      <c r="F570" s="75" t="s">
        <v>32</v>
      </c>
      <c r="G570" s="75" t="s">
        <v>33</v>
      </c>
      <c r="H570" s="75" t="s">
        <v>118</v>
      </c>
      <c r="I570" s="75">
        <v>0</v>
      </c>
      <c r="J570" s="76" t="s">
        <v>119</v>
      </c>
      <c r="K570" s="76" t="s">
        <v>120</v>
      </c>
      <c r="L570" s="76">
        <v>0</v>
      </c>
      <c r="M570" s="77" t="s">
        <v>111</v>
      </c>
      <c r="N570" s="76" t="s">
        <v>3958</v>
      </c>
      <c r="O570" s="76"/>
      <c r="P570" s="76" t="s">
        <v>37</v>
      </c>
      <c r="Q570" s="77" t="s">
        <v>3579</v>
      </c>
      <c r="R570" s="76"/>
      <c r="S570" s="76" t="s">
        <v>4079</v>
      </c>
      <c r="T570" s="18" t="s">
        <v>4015</v>
      </c>
      <c r="U570" s="18" t="s">
        <v>16</v>
      </c>
      <c r="V570" s="78"/>
    </row>
    <row r="571" spans="1:22" s="111" customFormat="1" x14ac:dyDescent="0.3">
      <c r="A571" s="71" t="str">
        <f t="shared" si="72"/>
        <v>NiN-3.0-T-C-PE-LA-0-K003-058</v>
      </c>
      <c r="B571" s="72" t="str">
        <f t="shared" si="73"/>
        <v>K03-058</v>
      </c>
      <c r="C571" s="73" t="s">
        <v>7</v>
      </c>
      <c r="D571" s="74" t="s">
        <v>14</v>
      </c>
      <c r="E571" s="73" t="s">
        <v>31</v>
      </c>
      <c r="F571" s="75" t="s">
        <v>32</v>
      </c>
      <c r="G571" s="75" t="s">
        <v>33</v>
      </c>
      <c r="H571" s="75" t="s">
        <v>118</v>
      </c>
      <c r="I571" s="75">
        <v>0</v>
      </c>
      <c r="J571" s="76" t="s">
        <v>119</v>
      </c>
      <c r="K571" s="76" t="s">
        <v>120</v>
      </c>
      <c r="L571" s="76">
        <v>0</v>
      </c>
      <c r="M571" s="77" t="s">
        <v>111</v>
      </c>
      <c r="N571" s="76" t="s">
        <v>3958</v>
      </c>
      <c r="O571" s="76"/>
      <c r="P571" s="76" t="s">
        <v>37</v>
      </c>
      <c r="Q571" s="77" t="s">
        <v>3580</v>
      </c>
      <c r="R571" s="76"/>
      <c r="S571" s="76" t="s">
        <v>4080</v>
      </c>
      <c r="T571" s="18" t="s">
        <v>4016</v>
      </c>
      <c r="U571" s="18" t="s">
        <v>16</v>
      </c>
      <c r="V571" s="78"/>
    </row>
    <row r="572" spans="1:22" s="111" customFormat="1" x14ac:dyDescent="0.3">
      <c r="A572" s="71" t="str">
        <f t="shared" si="72"/>
        <v>NiN-3.0-T-C-PE-LA-0-K003-059</v>
      </c>
      <c r="B572" s="72" t="str">
        <f t="shared" si="73"/>
        <v>K03-059</v>
      </c>
      <c r="C572" s="73" t="s">
        <v>7</v>
      </c>
      <c r="D572" s="74" t="s">
        <v>14</v>
      </c>
      <c r="E572" s="73" t="s">
        <v>31</v>
      </c>
      <c r="F572" s="75" t="s">
        <v>32</v>
      </c>
      <c r="G572" s="75" t="s">
        <v>33</v>
      </c>
      <c r="H572" s="75" t="s">
        <v>118</v>
      </c>
      <c r="I572" s="75">
        <v>0</v>
      </c>
      <c r="J572" s="76" t="s">
        <v>119</v>
      </c>
      <c r="K572" s="76" t="s">
        <v>120</v>
      </c>
      <c r="L572" s="76">
        <v>0</v>
      </c>
      <c r="M572" s="77" t="s">
        <v>111</v>
      </c>
      <c r="N572" s="76" t="s">
        <v>3958</v>
      </c>
      <c r="O572" s="76"/>
      <c r="P572" s="76" t="s">
        <v>37</v>
      </c>
      <c r="Q572" s="77" t="s">
        <v>3581</v>
      </c>
      <c r="R572" s="76"/>
      <c r="S572" s="76" t="s">
        <v>4081</v>
      </c>
      <c r="T572" s="18" t="s">
        <v>4017</v>
      </c>
      <c r="U572" s="18" t="s">
        <v>16</v>
      </c>
      <c r="V572" s="78"/>
    </row>
    <row r="573" spans="1:22" s="111" customFormat="1" x14ac:dyDescent="0.3">
      <c r="A573" s="71" t="str">
        <f t="shared" si="72"/>
        <v>NiN-3.0-T-C-PE-LA-0-K003-060</v>
      </c>
      <c r="B573" s="72" t="str">
        <f t="shared" si="73"/>
        <v>K03-060</v>
      </c>
      <c r="C573" s="73" t="s">
        <v>7</v>
      </c>
      <c r="D573" s="74" t="s">
        <v>14</v>
      </c>
      <c r="E573" s="73" t="s">
        <v>31</v>
      </c>
      <c r="F573" s="75" t="s">
        <v>32</v>
      </c>
      <c r="G573" s="75" t="s">
        <v>33</v>
      </c>
      <c r="H573" s="75" t="s">
        <v>118</v>
      </c>
      <c r="I573" s="75">
        <v>0</v>
      </c>
      <c r="J573" s="76" t="s">
        <v>119</v>
      </c>
      <c r="K573" s="76" t="s">
        <v>120</v>
      </c>
      <c r="L573" s="76">
        <v>0</v>
      </c>
      <c r="M573" s="77" t="s">
        <v>111</v>
      </c>
      <c r="N573" s="76" t="s">
        <v>3958</v>
      </c>
      <c r="O573" s="76"/>
      <c r="P573" s="76" t="s">
        <v>37</v>
      </c>
      <c r="Q573" s="77" t="s">
        <v>3582</v>
      </c>
      <c r="R573" s="76"/>
      <c r="S573" s="76" t="s">
        <v>4082</v>
      </c>
      <c r="T573" s="18" t="s">
        <v>4018</v>
      </c>
      <c r="U573" s="18" t="s">
        <v>16</v>
      </c>
      <c r="V573" s="78"/>
    </row>
    <row r="574" spans="1:22" s="111" customFormat="1" x14ac:dyDescent="0.3">
      <c r="A574" s="71" t="str">
        <f t="shared" si="72"/>
        <v>NiN-3.0-T-C-PE-LA-0-K003-061</v>
      </c>
      <c r="B574" s="72" t="str">
        <f t="shared" si="73"/>
        <v>K03-061</v>
      </c>
      <c r="C574" s="73" t="s">
        <v>7</v>
      </c>
      <c r="D574" s="74" t="s">
        <v>14</v>
      </c>
      <c r="E574" s="73" t="s">
        <v>31</v>
      </c>
      <c r="F574" s="75" t="s">
        <v>32</v>
      </c>
      <c r="G574" s="75" t="s">
        <v>33</v>
      </c>
      <c r="H574" s="75" t="s">
        <v>118</v>
      </c>
      <c r="I574" s="75">
        <v>0</v>
      </c>
      <c r="J574" s="76" t="s">
        <v>119</v>
      </c>
      <c r="K574" s="76" t="s">
        <v>120</v>
      </c>
      <c r="L574" s="76">
        <v>0</v>
      </c>
      <c r="M574" s="77" t="s">
        <v>111</v>
      </c>
      <c r="N574" s="76" t="s">
        <v>3958</v>
      </c>
      <c r="O574" s="76"/>
      <c r="P574" s="76" t="s">
        <v>37</v>
      </c>
      <c r="Q574" s="77" t="s">
        <v>3583</v>
      </c>
      <c r="R574" s="76"/>
      <c r="S574" s="76" t="s">
        <v>4083</v>
      </c>
      <c r="T574" s="18" t="s">
        <v>4019</v>
      </c>
      <c r="U574" s="18" t="s">
        <v>16</v>
      </c>
      <c r="V574" s="78"/>
    </row>
    <row r="575" spans="1:22" s="111" customFormat="1" x14ac:dyDescent="0.3">
      <c r="A575" s="71" t="str">
        <f t="shared" si="72"/>
        <v>NiN-3.0-T-C-PE-LA-0-K003-062</v>
      </c>
      <c r="B575" s="72" t="str">
        <f t="shared" si="73"/>
        <v>K03-062</v>
      </c>
      <c r="C575" s="73" t="s">
        <v>7</v>
      </c>
      <c r="D575" s="74" t="s">
        <v>14</v>
      </c>
      <c r="E575" s="73" t="s">
        <v>31</v>
      </c>
      <c r="F575" s="75" t="s">
        <v>32</v>
      </c>
      <c r="G575" s="75" t="s">
        <v>33</v>
      </c>
      <c r="H575" s="75" t="s">
        <v>118</v>
      </c>
      <c r="I575" s="75">
        <v>0</v>
      </c>
      <c r="J575" s="76" t="s">
        <v>119</v>
      </c>
      <c r="K575" s="76" t="s">
        <v>120</v>
      </c>
      <c r="L575" s="76">
        <v>0</v>
      </c>
      <c r="M575" s="77" t="s">
        <v>111</v>
      </c>
      <c r="N575" s="76" t="s">
        <v>3958</v>
      </c>
      <c r="O575" s="76"/>
      <c r="P575" s="76" t="s">
        <v>37</v>
      </c>
      <c r="Q575" s="77" t="s">
        <v>3584</v>
      </c>
      <c r="R575" s="76"/>
      <c r="S575" s="76" t="s">
        <v>4084</v>
      </c>
      <c r="T575" s="18" t="s">
        <v>4020</v>
      </c>
      <c r="U575" s="18" t="s">
        <v>16</v>
      </c>
      <c r="V575" s="78"/>
    </row>
    <row r="576" spans="1:22" s="111" customFormat="1" x14ac:dyDescent="0.3">
      <c r="A576" s="71" t="str">
        <f t="shared" si="72"/>
        <v>NiN-3.0-T-C-PE-LA-0-K003-063</v>
      </c>
      <c r="B576" s="72" t="str">
        <f t="shared" si="73"/>
        <v>K03-063</v>
      </c>
      <c r="C576" s="73" t="s">
        <v>7</v>
      </c>
      <c r="D576" s="74" t="s">
        <v>14</v>
      </c>
      <c r="E576" s="73" t="s">
        <v>31</v>
      </c>
      <c r="F576" s="75" t="s">
        <v>32</v>
      </c>
      <c r="G576" s="75" t="s">
        <v>33</v>
      </c>
      <c r="H576" s="75" t="s">
        <v>118</v>
      </c>
      <c r="I576" s="75">
        <v>0</v>
      </c>
      <c r="J576" s="76" t="s">
        <v>119</v>
      </c>
      <c r="K576" s="76" t="s">
        <v>120</v>
      </c>
      <c r="L576" s="76">
        <v>0</v>
      </c>
      <c r="M576" s="77" t="s">
        <v>111</v>
      </c>
      <c r="N576" s="76" t="s">
        <v>3958</v>
      </c>
      <c r="O576" s="76"/>
      <c r="P576" s="76" t="s">
        <v>37</v>
      </c>
      <c r="Q576" s="77" t="s">
        <v>3585</v>
      </c>
      <c r="R576" s="76"/>
      <c r="S576" s="76" t="s">
        <v>4085</v>
      </c>
      <c r="T576" s="18" t="s">
        <v>4021</v>
      </c>
      <c r="U576" s="18" t="s">
        <v>16</v>
      </c>
      <c r="V576" s="78"/>
    </row>
    <row r="577" spans="1:22" x14ac:dyDescent="0.3">
      <c r="A577" s="81" t="str">
        <f t="shared" si="72"/>
        <v>NiN-3.0-T-C-PE-LA-0-M0--0</v>
      </c>
      <c r="B577" s="80" t="str">
        <f>_xlfn.CONCAT(H577,"-",J577)</f>
        <v>LA-M</v>
      </c>
      <c r="C577" s="82" t="s">
        <v>7</v>
      </c>
      <c r="D577" s="83" t="s">
        <v>14</v>
      </c>
      <c r="E577" s="82" t="s">
        <v>31</v>
      </c>
      <c r="F577" s="84" t="s">
        <v>32</v>
      </c>
      <c r="G577" s="84" t="s">
        <v>33</v>
      </c>
      <c r="H577" s="84" t="s">
        <v>118</v>
      </c>
      <c r="I577" s="84">
        <v>0</v>
      </c>
      <c r="J577" s="85" t="s">
        <v>55</v>
      </c>
      <c r="K577" s="85" t="s">
        <v>4087</v>
      </c>
      <c r="L577" s="85">
        <v>0</v>
      </c>
      <c r="M577" s="86" t="s">
        <v>81</v>
      </c>
      <c r="N577" s="87" t="s">
        <v>81</v>
      </c>
      <c r="O577" s="87" t="s">
        <v>81</v>
      </c>
      <c r="P577" s="85">
        <v>0</v>
      </c>
      <c r="Q577" s="86">
        <v>0</v>
      </c>
      <c r="R577" s="85" t="s">
        <v>81</v>
      </c>
      <c r="S577" s="85"/>
      <c r="T577" s="88" t="s">
        <v>55</v>
      </c>
      <c r="U577" s="88"/>
      <c r="V577" s="21"/>
    </row>
    <row r="578" spans="1:22" x14ac:dyDescent="0.3">
      <c r="A578" s="26" t="str">
        <f t="shared" si="72"/>
        <v>NiN-3.0-T-C-PE-LA-0-M001-0</v>
      </c>
      <c r="B578" s="27" t="str">
        <f>_xlfn.CONCAT(H578,"-",J578,M578)</f>
        <v>LA-M01</v>
      </c>
      <c r="C578" s="30" t="s">
        <v>7</v>
      </c>
      <c r="D578" s="31" t="s">
        <v>14</v>
      </c>
      <c r="E578" s="30" t="s">
        <v>31</v>
      </c>
      <c r="F578" s="35" t="s">
        <v>32</v>
      </c>
      <c r="G578" s="35" t="s">
        <v>33</v>
      </c>
      <c r="H578" s="35" t="s">
        <v>118</v>
      </c>
      <c r="I578" s="35">
        <v>0</v>
      </c>
      <c r="J578" s="37" t="s">
        <v>55</v>
      </c>
      <c r="K578" s="37" t="s">
        <v>4087</v>
      </c>
      <c r="L578" s="37">
        <v>0</v>
      </c>
      <c r="M578" s="38" t="s">
        <v>38</v>
      </c>
      <c r="N578" s="37" t="s">
        <v>4088</v>
      </c>
      <c r="O578" s="39" t="s">
        <v>81</v>
      </c>
      <c r="P578" s="37">
        <v>0</v>
      </c>
      <c r="Q578" s="38">
        <v>0</v>
      </c>
      <c r="R578" s="37" t="s">
        <v>81</v>
      </c>
      <c r="S578" s="37"/>
      <c r="T578" s="42" t="s">
        <v>4091</v>
      </c>
      <c r="U578" s="42" t="s">
        <v>16</v>
      </c>
      <c r="V578" s="21"/>
    </row>
    <row r="579" spans="1:22" x14ac:dyDescent="0.3">
      <c r="A579" s="26" t="str">
        <f>_xlfn.CONCAT(C579,"-",D579,"-",E579,"-",F579,"-",G579,"-",H579,"-",I579,"-",J579,L579,M579,"-",Q579)</f>
        <v>NiN-3.0-T-C-PE-LA-0-M002-0</v>
      </c>
      <c r="B579" s="27" t="str">
        <f>_xlfn.CONCAT(H579,"-",J579,M579)</f>
        <v>LA-M02</v>
      </c>
      <c r="C579" s="30" t="s">
        <v>7</v>
      </c>
      <c r="D579" s="31" t="s">
        <v>14</v>
      </c>
      <c r="E579" s="30" t="s">
        <v>31</v>
      </c>
      <c r="F579" s="35" t="s">
        <v>32</v>
      </c>
      <c r="G579" s="35" t="s">
        <v>33</v>
      </c>
      <c r="H579" s="35" t="s">
        <v>118</v>
      </c>
      <c r="I579" s="35">
        <v>0</v>
      </c>
      <c r="J579" s="37" t="s">
        <v>55</v>
      </c>
      <c r="K579" s="37" t="s">
        <v>4087</v>
      </c>
      <c r="L579" s="37">
        <v>0</v>
      </c>
      <c r="M579" s="38" t="s">
        <v>132</v>
      </c>
      <c r="N579" s="37" t="s">
        <v>4089</v>
      </c>
      <c r="O579" s="39" t="s">
        <v>81</v>
      </c>
      <c r="P579" s="37">
        <v>0</v>
      </c>
      <c r="Q579" s="38">
        <v>0</v>
      </c>
      <c r="R579" s="37" t="s">
        <v>81</v>
      </c>
      <c r="S579" s="37"/>
      <c r="T579" s="42" t="s">
        <v>4092</v>
      </c>
      <c r="U579" s="42" t="s">
        <v>16</v>
      </c>
      <c r="V579" s="21"/>
    </row>
    <row r="580" spans="1:22" ht="15" thickBot="1" x14ac:dyDescent="0.35">
      <c r="A580" s="26" t="str">
        <f>_xlfn.CONCAT(C580,"-",D580,"-",E580,"-",F580,"-",G580,"-",H580,"-",I580,"-",J580,L580,M580,"-",Q580)</f>
        <v>NiN-3.0-T-C-PE-LA-0-M003-0</v>
      </c>
      <c r="B580" s="27" t="str">
        <f>_xlfn.CONCAT(H580,"-",J580,M580)</f>
        <v>LA-M03</v>
      </c>
      <c r="C580" s="30" t="s">
        <v>7</v>
      </c>
      <c r="D580" s="31" t="s">
        <v>14</v>
      </c>
      <c r="E580" s="30" t="s">
        <v>31</v>
      </c>
      <c r="F580" s="35" t="s">
        <v>32</v>
      </c>
      <c r="G580" s="35" t="s">
        <v>33</v>
      </c>
      <c r="H580" s="35" t="s">
        <v>118</v>
      </c>
      <c r="I580" s="35">
        <v>0</v>
      </c>
      <c r="J580" s="37" t="s">
        <v>55</v>
      </c>
      <c r="K580" s="37" t="s">
        <v>4087</v>
      </c>
      <c r="L580" s="37">
        <v>0</v>
      </c>
      <c r="M580" s="38" t="s">
        <v>111</v>
      </c>
      <c r="N580" s="37" t="s">
        <v>4090</v>
      </c>
      <c r="O580" s="39" t="s">
        <v>81</v>
      </c>
      <c r="P580" s="37">
        <v>0</v>
      </c>
      <c r="Q580" s="38">
        <v>0</v>
      </c>
      <c r="R580" s="37" t="s">
        <v>81</v>
      </c>
      <c r="S580" s="37"/>
      <c r="T580" s="42" t="s">
        <v>280</v>
      </c>
      <c r="U580" s="42" t="s">
        <v>16</v>
      </c>
      <c r="V580" s="21"/>
    </row>
    <row r="581" spans="1:22" x14ac:dyDescent="0.3">
      <c r="A581" s="52" t="s">
        <v>5472</v>
      </c>
      <c r="B581" s="53"/>
      <c r="C581" s="53"/>
      <c r="D581" s="54"/>
      <c r="E581" s="53"/>
      <c r="F581" s="53"/>
      <c r="G581" s="53"/>
      <c r="H581" s="53"/>
      <c r="I581" s="53"/>
      <c r="J581" s="53"/>
      <c r="K581" s="53"/>
      <c r="L581" s="53"/>
      <c r="M581" s="55"/>
      <c r="N581" s="53"/>
      <c r="O581" s="56"/>
      <c r="P581" s="53"/>
      <c r="Q581" s="53"/>
      <c r="R581" s="53"/>
      <c r="S581" s="53"/>
      <c r="T581" s="53"/>
      <c r="U581" s="53"/>
      <c r="V581" s="57"/>
    </row>
    <row r="582" spans="1:22" x14ac:dyDescent="0.3">
      <c r="A582" s="81" t="str">
        <f>_xlfn.CONCAT(C582,"-",D582,"-",E582,"-",F582,"-",G582,"-",H582,"-",I582,"-",J582,L582,M582,"-",Q582)</f>
        <v>NiN-3.0-T-C-PE-NA-MB-M00-0</v>
      </c>
      <c r="B582" s="80" t="str">
        <f>_xlfn.CONCAT(H582,"-",J582)</f>
        <v>NA-M</v>
      </c>
      <c r="C582" s="82" t="s">
        <v>7</v>
      </c>
      <c r="D582" s="83" t="s">
        <v>14</v>
      </c>
      <c r="E582" s="82" t="s">
        <v>31</v>
      </c>
      <c r="F582" s="84" t="s">
        <v>32</v>
      </c>
      <c r="G582" s="84" t="s">
        <v>33</v>
      </c>
      <c r="H582" s="84" t="s">
        <v>34</v>
      </c>
      <c r="I582" s="84" t="s">
        <v>35</v>
      </c>
      <c r="J582" s="85" t="s">
        <v>55</v>
      </c>
      <c r="K582" s="85" t="s">
        <v>327</v>
      </c>
      <c r="L582" s="85">
        <v>0</v>
      </c>
      <c r="M582" s="86">
        <v>0</v>
      </c>
      <c r="N582" s="87" t="s">
        <v>81</v>
      </c>
      <c r="O582" s="87" t="s">
        <v>81</v>
      </c>
      <c r="P582" s="85">
        <v>0</v>
      </c>
      <c r="Q582" s="86">
        <v>0</v>
      </c>
      <c r="R582" s="85" t="s">
        <v>81</v>
      </c>
      <c r="S582" s="85"/>
      <c r="T582" s="88" t="s">
        <v>55</v>
      </c>
      <c r="U582" s="88"/>
      <c r="V582" s="21" t="s">
        <v>1386</v>
      </c>
    </row>
    <row r="583" spans="1:22" x14ac:dyDescent="0.3">
      <c r="A583" s="26" t="str">
        <f>_xlfn.CONCAT(C583,"-",D583,"-",E583,"-",F583,"-",G583,"-",H583,"-",I583,"-",J583,L583,M583,"-",Q583)</f>
        <v>NiN-3.0-T-C-PE-NA-MB-MA01-0</v>
      </c>
      <c r="B583" s="27" t="str">
        <f>_xlfn.CONCAT(H583,"-",J583,L583,M583)</f>
        <v>NA-MA01</v>
      </c>
      <c r="C583" s="30" t="s">
        <v>7</v>
      </c>
      <c r="D583" s="31" t="s">
        <v>14</v>
      </c>
      <c r="E583" s="30" t="s">
        <v>31</v>
      </c>
      <c r="F583" s="35" t="s">
        <v>32</v>
      </c>
      <c r="G583" s="35" t="s">
        <v>33</v>
      </c>
      <c r="H583" s="35" t="s">
        <v>34</v>
      </c>
      <c r="I583" s="35" t="s">
        <v>35</v>
      </c>
      <c r="J583" s="37" t="s">
        <v>55</v>
      </c>
      <c r="K583" s="37" t="s">
        <v>327</v>
      </c>
      <c r="L583" s="37" t="s">
        <v>8</v>
      </c>
      <c r="M583" s="38" t="s">
        <v>38</v>
      </c>
      <c r="N583" s="37" t="s">
        <v>328</v>
      </c>
      <c r="O583" s="39" t="s">
        <v>81</v>
      </c>
      <c r="P583" s="37">
        <v>0</v>
      </c>
      <c r="Q583" s="38">
        <v>0</v>
      </c>
      <c r="R583" s="37" t="s">
        <v>81</v>
      </c>
      <c r="S583" s="37" t="s">
        <v>5143</v>
      </c>
      <c r="T583" s="42" t="s">
        <v>4100</v>
      </c>
      <c r="U583" s="42"/>
      <c r="V583" s="21" t="s">
        <v>366</v>
      </c>
    </row>
    <row r="584" spans="1:22" s="111" customFormat="1" x14ac:dyDescent="0.3">
      <c r="A584" s="71" t="str">
        <f>_xlfn.CONCAT(C584,"-",D584,"-",E584,"-",F584,"-",G584,"-",H584,"-",I584,"-",J584,L584,M584,"-",Q584)</f>
        <v>NiN-3.0-T-C-PE-NA-MB-MA01-01</v>
      </c>
      <c r="B584" s="72" t="str">
        <f>_xlfn.CONCAT(J584,L584,M584,"-",Q584)</f>
        <v>MA01-01</v>
      </c>
      <c r="C584" s="73" t="s">
        <v>7</v>
      </c>
      <c r="D584" s="74" t="s">
        <v>14</v>
      </c>
      <c r="E584" s="73" t="s">
        <v>31</v>
      </c>
      <c r="F584" s="75" t="s">
        <v>32</v>
      </c>
      <c r="G584" s="75" t="s">
        <v>33</v>
      </c>
      <c r="H584" s="75" t="s">
        <v>34</v>
      </c>
      <c r="I584" s="75" t="s">
        <v>35</v>
      </c>
      <c r="J584" s="76" t="s">
        <v>55</v>
      </c>
      <c r="K584" s="76" t="s">
        <v>327</v>
      </c>
      <c r="L584" s="76" t="s">
        <v>8</v>
      </c>
      <c r="M584" s="77" t="s">
        <v>38</v>
      </c>
      <c r="N584" s="76" t="s">
        <v>328</v>
      </c>
      <c r="O584" s="76"/>
      <c r="P584" s="76" t="s">
        <v>37</v>
      </c>
      <c r="Q584" s="77" t="s">
        <v>38</v>
      </c>
      <c r="R584" s="76" t="s">
        <v>5618</v>
      </c>
      <c r="S584" s="76" t="s">
        <v>5105</v>
      </c>
      <c r="T584" s="18" t="s">
        <v>329</v>
      </c>
      <c r="U584" s="18" t="s">
        <v>16</v>
      </c>
      <c r="V584" s="78"/>
    </row>
    <row r="585" spans="1:22" s="111" customFormat="1" x14ac:dyDescent="0.3">
      <c r="A585" s="71" t="str">
        <f t="shared" ref="A585:A603" si="74">_xlfn.CONCAT(C585,"-",D585,"-",E585,"-",F585,"-",G585,"-",H585,"-",I585,"-",J585,L585,M585,"-",Q585)</f>
        <v>NiN-3.0-T-C-PE-NA-MB-MA01-02</v>
      </c>
      <c r="B585" s="72" t="str">
        <f t="shared" ref="B585:B603" si="75">_xlfn.CONCAT(J585,L585,M585,"-",Q585)</f>
        <v>MA01-02</v>
      </c>
      <c r="C585" s="73" t="s">
        <v>7</v>
      </c>
      <c r="D585" s="74" t="s">
        <v>14</v>
      </c>
      <c r="E585" s="73" t="s">
        <v>31</v>
      </c>
      <c r="F585" s="75" t="s">
        <v>32</v>
      </c>
      <c r="G585" s="75" t="s">
        <v>33</v>
      </c>
      <c r="H585" s="75" t="s">
        <v>34</v>
      </c>
      <c r="I585" s="75" t="s">
        <v>35</v>
      </c>
      <c r="J585" s="76" t="s">
        <v>55</v>
      </c>
      <c r="K585" s="76" t="s">
        <v>327</v>
      </c>
      <c r="L585" s="76" t="s">
        <v>8</v>
      </c>
      <c r="M585" s="77" t="s">
        <v>38</v>
      </c>
      <c r="N585" s="76" t="s">
        <v>328</v>
      </c>
      <c r="O585" s="76"/>
      <c r="P585" s="76" t="s">
        <v>37</v>
      </c>
      <c r="Q585" s="77" t="s">
        <v>132</v>
      </c>
      <c r="R585" s="76" t="s">
        <v>331</v>
      </c>
      <c r="S585" s="76" t="s">
        <v>5072</v>
      </c>
      <c r="T585" s="18" t="s">
        <v>332</v>
      </c>
      <c r="U585" s="18" t="s">
        <v>264</v>
      </c>
      <c r="V585" s="78" t="s">
        <v>335</v>
      </c>
    </row>
    <row r="586" spans="1:22" s="111" customFormat="1" x14ac:dyDescent="0.3">
      <c r="A586" s="71" t="str">
        <f t="shared" si="74"/>
        <v>NiN-3.0-T-C-PE-NA-MB-MA01-03</v>
      </c>
      <c r="B586" s="72" t="str">
        <f t="shared" si="75"/>
        <v>MA01-03</v>
      </c>
      <c r="C586" s="73" t="s">
        <v>7</v>
      </c>
      <c r="D586" s="74" t="s">
        <v>14</v>
      </c>
      <c r="E586" s="73" t="s">
        <v>31</v>
      </c>
      <c r="F586" s="75" t="s">
        <v>32</v>
      </c>
      <c r="G586" s="75" t="s">
        <v>33</v>
      </c>
      <c r="H586" s="75" t="s">
        <v>34</v>
      </c>
      <c r="I586" s="75" t="s">
        <v>35</v>
      </c>
      <c r="J586" s="76" t="s">
        <v>55</v>
      </c>
      <c r="K586" s="76" t="s">
        <v>327</v>
      </c>
      <c r="L586" s="76" t="s">
        <v>8</v>
      </c>
      <c r="M586" s="77" t="s">
        <v>38</v>
      </c>
      <c r="N586" s="76" t="s">
        <v>328</v>
      </c>
      <c r="O586" s="76"/>
      <c r="P586" s="76" t="s">
        <v>37</v>
      </c>
      <c r="Q586" s="77" t="s">
        <v>111</v>
      </c>
      <c r="R586" s="76" t="s">
        <v>356</v>
      </c>
      <c r="S586" s="76" t="s">
        <v>5073</v>
      </c>
      <c r="T586" s="18" t="s">
        <v>332</v>
      </c>
      <c r="U586" s="18" t="s">
        <v>264</v>
      </c>
      <c r="V586" s="78" t="s">
        <v>335</v>
      </c>
    </row>
    <row r="587" spans="1:22" s="111" customFormat="1" x14ac:dyDescent="0.3">
      <c r="A587" s="71" t="str">
        <f t="shared" si="74"/>
        <v>NiN-3.0-T-C-PE-NA-MB-MA01-04</v>
      </c>
      <c r="B587" s="72" t="str">
        <f t="shared" si="75"/>
        <v>MA01-04</v>
      </c>
      <c r="C587" s="73" t="s">
        <v>7</v>
      </c>
      <c r="D587" s="74" t="s">
        <v>14</v>
      </c>
      <c r="E587" s="73" t="s">
        <v>31</v>
      </c>
      <c r="F587" s="75" t="s">
        <v>32</v>
      </c>
      <c r="G587" s="75" t="s">
        <v>33</v>
      </c>
      <c r="H587" s="75" t="s">
        <v>34</v>
      </c>
      <c r="I587" s="75" t="s">
        <v>35</v>
      </c>
      <c r="J587" s="76" t="s">
        <v>55</v>
      </c>
      <c r="K587" s="76" t="s">
        <v>327</v>
      </c>
      <c r="L587" s="76" t="s">
        <v>8</v>
      </c>
      <c r="M587" s="77" t="s">
        <v>38</v>
      </c>
      <c r="N587" s="76" t="s">
        <v>328</v>
      </c>
      <c r="O587" s="76"/>
      <c r="P587" s="76" t="s">
        <v>37</v>
      </c>
      <c r="Q587" s="77" t="s">
        <v>135</v>
      </c>
      <c r="R587" s="76" t="s">
        <v>333</v>
      </c>
      <c r="S587" s="76" t="s">
        <v>5074</v>
      </c>
      <c r="T587" s="18" t="s">
        <v>334</v>
      </c>
      <c r="U587" s="18" t="s">
        <v>265</v>
      </c>
      <c r="V587" s="78" t="s">
        <v>336</v>
      </c>
    </row>
    <row r="588" spans="1:22" s="111" customFormat="1" x14ac:dyDescent="0.3">
      <c r="A588" s="71" t="str">
        <f t="shared" si="74"/>
        <v>NiN-3.0-T-C-PE-NA-MB-MA01-05</v>
      </c>
      <c r="B588" s="72" t="str">
        <f t="shared" si="75"/>
        <v>MA01-05</v>
      </c>
      <c r="C588" s="73" t="s">
        <v>7</v>
      </c>
      <c r="D588" s="74" t="s">
        <v>14</v>
      </c>
      <c r="E588" s="73" t="s">
        <v>31</v>
      </c>
      <c r="F588" s="75" t="s">
        <v>32</v>
      </c>
      <c r="G588" s="75" t="s">
        <v>33</v>
      </c>
      <c r="H588" s="75" t="s">
        <v>34</v>
      </c>
      <c r="I588" s="75" t="s">
        <v>35</v>
      </c>
      <c r="J588" s="76" t="s">
        <v>55</v>
      </c>
      <c r="K588" s="76" t="s">
        <v>327</v>
      </c>
      <c r="L588" s="76" t="s">
        <v>8</v>
      </c>
      <c r="M588" s="77" t="s">
        <v>38</v>
      </c>
      <c r="N588" s="76" t="s">
        <v>328</v>
      </c>
      <c r="O588" s="76"/>
      <c r="P588" s="76" t="s">
        <v>37</v>
      </c>
      <c r="Q588" s="77" t="s">
        <v>136</v>
      </c>
      <c r="R588" s="76" t="s">
        <v>350</v>
      </c>
      <c r="S588" s="76" t="s">
        <v>5075</v>
      </c>
      <c r="T588" s="18" t="s">
        <v>351</v>
      </c>
      <c r="U588" s="18" t="s">
        <v>16</v>
      </c>
      <c r="V588" s="78"/>
    </row>
    <row r="589" spans="1:22" s="111" customFormat="1" x14ac:dyDescent="0.3">
      <c r="A589" s="71" t="str">
        <f t="shared" si="74"/>
        <v>NiN-3.0-T-C-PE-NA-MB-MA01-06</v>
      </c>
      <c r="B589" s="72" t="str">
        <f t="shared" si="75"/>
        <v>MA01-06</v>
      </c>
      <c r="C589" s="73" t="s">
        <v>7</v>
      </c>
      <c r="D589" s="74" t="s">
        <v>14</v>
      </c>
      <c r="E589" s="73" t="s">
        <v>31</v>
      </c>
      <c r="F589" s="75" t="s">
        <v>32</v>
      </c>
      <c r="G589" s="75" t="s">
        <v>33</v>
      </c>
      <c r="H589" s="75" t="s">
        <v>34</v>
      </c>
      <c r="I589" s="75" t="s">
        <v>35</v>
      </c>
      <c r="J589" s="76" t="s">
        <v>55</v>
      </c>
      <c r="K589" s="76" t="s">
        <v>327</v>
      </c>
      <c r="L589" s="76" t="s">
        <v>8</v>
      </c>
      <c r="M589" s="77" t="s">
        <v>38</v>
      </c>
      <c r="N589" s="76" t="s">
        <v>328</v>
      </c>
      <c r="O589" s="76"/>
      <c r="P589" s="76" t="s">
        <v>37</v>
      </c>
      <c r="Q589" s="77" t="s">
        <v>137</v>
      </c>
      <c r="R589" s="76" t="s">
        <v>353</v>
      </c>
      <c r="S589" s="76" t="s">
        <v>5076</v>
      </c>
      <c r="T589" s="18" t="s">
        <v>352</v>
      </c>
      <c r="U589" s="18" t="s">
        <v>264</v>
      </c>
      <c r="V589" s="78" t="s">
        <v>335</v>
      </c>
    </row>
    <row r="590" spans="1:22" s="111" customFormat="1" x14ac:dyDescent="0.3">
      <c r="A590" s="71" t="str">
        <f t="shared" si="74"/>
        <v>NiN-3.0-T-C-PE-NA-MB-MA01-07</v>
      </c>
      <c r="B590" s="72" t="str">
        <f t="shared" si="75"/>
        <v>MA01-07</v>
      </c>
      <c r="C590" s="73" t="s">
        <v>7</v>
      </c>
      <c r="D590" s="74" t="s">
        <v>14</v>
      </c>
      <c r="E590" s="73" t="s">
        <v>31</v>
      </c>
      <c r="F590" s="75" t="s">
        <v>32</v>
      </c>
      <c r="G590" s="75" t="s">
        <v>33</v>
      </c>
      <c r="H590" s="75" t="s">
        <v>34</v>
      </c>
      <c r="I590" s="75" t="s">
        <v>35</v>
      </c>
      <c r="J590" s="76" t="s">
        <v>55</v>
      </c>
      <c r="K590" s="76" t="s">
        <v>327</v>
      </c>
      <c r="L590" s="76" t="s">
        <v>8</v>
      </c>
      <c r="M590" s="77" t="s">
        <v>38</v>
      </c>
      <c r="N590" s="76" t="s">
        <v>328</v>
      </c>
      <c r="O590" s="76"/>
      <c r="P590" s="76" t="s">
        <v>37</v>
      </c>
      <c r="Q590" s="77" t="s">
        <v>116</v>
      </c>
      <c r="R590" s="76" t="s">
        <v>354</v>
      </c>
      <c r="S590" s="76" t="s">
        <v>5077</v>
      </c>
      <c r="T590" s="18" t="s">
        <v>352</v>
      </c>
      <c r="U590" s="18" t="s">
        <v>264</v>
      </c>
      <c r="V590" s="78" t="s">
        <v>335</v>
      </c>
    </row>
    <row r="591" spans="1:22" s="111" customFormat="1" x14ac:dyDescent="0.3">
      <c r="A591" s="71" t="str">
        <f t="shared" si="74"/>
        <v>NiN-3.0-T-C-PE-NA-MB-MA01-08</v>
      </c>
      <c r="B591" s="72" t="str">
        <f t="shared" si="75"/>
        <v>MA01-08</v>
      </c>
      <c r="C591" s="73" t="s">
        <v>7</v>
      </c>
      <c r="D591" s="74" t="s">
        <v>14</v>
      </c>
      <c r="E591" s="73" t="s">
        <v>31</v>
      </c>
      <c r="F591" s="75" t="s">
        <v>32</v>
      </c>
      <c r="G591" s="75" t="s">
        <v>33</v>
      </c>
      <c r="H591" s="75" t="s">
        <v>34</v>
      </c>
      <c r="I591" s="75" t="s">
        <v>35</v>
      </c>
      <c r="J591" s="76" t="s">
        <v>55</v>
      </c>
      <c r="K591" s="76" t="s">
        <v>327</v>
      </c>
      <c r="L591" s="76" t="s">
        <v>8</v>
      </c>
      <c r="M591" s="77" t="s">
        <v>38</v>
      </c>
      <c r="N591" s="76" t="s">
        <v>328</v>
      </c>
      <c r="O591" s="76"/>
      <c r="P591" s="76" t="s">
        <v>37</v>
      </c>
      <c r="Q591" s="77" t="s">
        <v>175</v>
      </c>
      <c r="R591" s="76" t="s">
        <v>355</v>
      </c>
      <c r="S591" s="76" t="s">
        <v>5078</v>
      </c>
      <c r="T591" s="18" t="s">
        <v>334</v>
      </c>
      <c r="U591" s="18" t="s">
        <v>52</v>
      </c>
      <c r="V591" s="78" t="s">
        <v>336</v>
      </c>
    </row>
    <row r="592" spans="1:22" s="111" customFormat="1" x14ac:dyDescent="0.3">
      <c r="A592" s="71" t="str">
        <f t="shared" si="74"/>
        <v>NiN-3.0-T-C-PE-NA-MB-MA01-09</v>
      </c>
      <c r="B592" s="72" t="str">
        <f t="shared" si="75"/>
        <v>MA01-09</v>
      </c>
      <c r="C592" s="73" t="s">
        <v>7</v>
      </c>
      <c r="D592" s="74" t="s">
        <v>14</v>
      </c>
      <c r="E592" s="73" t="s">
        <v>31</v>
      </c>
      <c r="F592" s="75" t="s">
        <v>32</v>
      </c>
      <c r="G592" s="75" t="s">
        <v>33</v>
      </c>
      <c r="H592" s="75" t="s">
        <v>34</v>
      </c>
      <c r="I592" s="75" t="s">
        <v>35</v>
      </c>
      <c r="J592" s="76" t="s">
        <v>55</v>
      </c>
      <c r="K592" s="76" t="s">
        <v>327</v>
      </c>
      <c r="L592" s="76" t="s">
        <v>8</v>
      </c>
      <c r="M592" s="77" t="s">
        <v>38</v>
      </c>
      <c r="N592" s="76" t="s">
        <v>328</v>
      </c>
      <c r="O592" s="76"/>
      <c r="P592" s="76" t="s">
        <v>37</v>
      </c>
      <c r="Q592" s="77" t="s">
        <v>337</v>
      </c>
      <c r="R592" s="76" t="s">
        <v>357</v>
      </c>
      <c r="S592" s="76" t="s">
        <v>5079</v>
      </c>
      <c r="T592" s="18" t="s">
        <v>334</v>
      </c>
      <c r="U592" s="18" t="s">
        <v>265</v>
      </c>
      <c r="V592" s="78" t="s">
        <v>336</v>
      </c>
    </row>
    <row r="593" spans="1:22" s="111" customFormat="1" x14ac:dyDescent="0.3">
      <c r="A593" s="71" t="str">
        <f t="shared" si="74"/>
        <v>NiN-3.0-T-C-PE-NA-MB-MA01-10</v>
      </c>
      <c r="B593" s="72" t="str">
        <f t="shared" si="75"/>
        <v>MA01-10</v>
      </c>
      <c r="C593" s="73" t="s">
        <v>7</v>
      </c>
      <c r="D593" s="74" t="s">
        <v>14</v>
      </c>
      <c r="E593" s="73" t="s">
        <v>31</v>
      </c>
      <c r="F593" s="75" t="s">
        <v>32</v>
      </c>
      <c r="G593" s="75" t="s">
        <v>33</v>
      </c>
      <c r="H593" s="75" t="s">
        <v>34</v>
      </c>
      <c r="I593" s="75" t="s">
        <v>35</v>
      </c>
      <c r="J593" s="76" t="s">
        <v>55</v>
      </c>
      <c r="K593" s="76" t="s">
        <v>327</v>
      </c>
      <c r="L593" s="76" t="s">
        <v>8</v>
      </c>
      <c r="M593" s="77" t="s">
        <v>38</v>
      </c>
      <c r="N593" s="76" t="s">
        <v>328</v>
      </c>
      <c r="O593" s="76"/>
      <c r="P593" s="76" t="s">
        <v>37</v>
      </c>
      <c r="Q593" s="77" t="s">
        <v>338</v>
      </c>
      <c r="R593" s="76" t="s">
        <v>330</v>
      </c>
      <c r="S593" s="76" t="s">
        <v>5106</v>
      </c>
      <c r="T593" s="18" t="s">
        <v>358</v>
      </c>
      <c r="U593" s="18" t="s">
        <v>237</v>
      </c>
      <c r="V593" s="78" t="s">
        <v>360</v>
      </c>
    </row>
    <row r="594" spans="1:22" s="111" customFormat="1" x14ac:dyDescent="0.3">
      <c r="A594" s="71" t="str">
        <f t="shared" si="74"/>
        <v>NiN-3.0-T-C-PE-NA-MB-MA01-11</v>
      </c>
      <c r="B594" s="72" t="str">
        <f t="shared" si="75"/>
        <v>MA01-11</v>
      </c>
      <c r="C594" s="73" t="s">
        <v>7</v>
      </c>
      <c r="D594" s="74" t="s">
        <v>14</v>
      </c>
      <c r="E594" s="73" t="s">
        <v>31</v>
      </c>
      <c r="F594" s="75" t="s">
        <v>32</v>
      </c>
      <c r="G594" s="75" t="s">
        <v>33</v>
      </c>
      <c r="H594" s="75" t="s">
        <v>34</v>
      </c>
      <c r="I594" s="75" t="s">
        <v>35</v>
      </c>
      <c r="J594" s="76" t="s">
        <v>55</v>
      </c>
      <c r="K594" s="76" t="s">
        <v>327</v>
      </c>
      <c r="L594" s="76" t="s">
        <v>8</v>
      </c>
      <c r="M594" s="77" t="s">
        <v>38</v>
      </c>
      <c r="N594" s="76" t="s">
        <v>328</v>
      </c>
      <c r="O594" s="76"/>
      <c r="P594" s="76" t="s">
        <v>37</v>
      </c>
      <c r="Q594" s="77" t="s">
        <v>339</v>
      </c>
      <c r="R594" s="76" t="s">
        <v>359</v>
      </c>
      <c r="S594" s="76" t="s">
        <v>5080</v>
      </c>
      <c r="T594" s="18" t="s">
        <v>358</v>
      </c>
      <c r="U594" s="18" t="s">
        <v>232</v>
      </c>
      <c r="V594" s="78" t="s">
        <v>361</v>
      </c>
    </row>
    <row r="595" spans="1:22" s="111" customFormat="1" x14ac:dyDescent="0.3">
      <c r="A595" s="71" t="str">
        <f t="shared" ref="A595" si="76">_xlfn.CONCAT(C595,"-",D595,"-",E595,"-",F595,"-",G595,"-",H595,"-",I595,"-",J595,L595,M595,"-",Q595)</f>
        <v>NiN-3.0-T-C-PE-NA-MB-MA01-12</v>
      </c>
      <c r="B595" s="72" t="str">
        <f t="shared" ref="B595" si="77">_xlfn.CONCAT(J595,L595,M595,"-",Q595)</f>
        <v>MA01-12</v>
      </c>
      <c r="C595" s="73" t="s">
        <v>7</v>
      </c>
      <c r="D595" s="74" t="s">
        <v>14</v>
      </c>
      <c r="E595" s="73" t="s">
        <v>31</v>
      </c>
      <c r="F595" s="75" t="s">
        <v>32</v>
      </c>
      <c r="G595" s="75" t="s">
        <v>33</v>
      </c>
      <c r="H595" s="75" t="s">
        <v>34</v>
      </c>
      <c r="I595" s="75" t="s">
        <v>35</v>
      </c>
      <c r="J595" s="76" t="s">
        <v>55</v>
      </c>
      <c r="K595" s="76" t="s">
        <v>327</v>
      </c>
      <c r="L595" s="76" t="s">
        <v>8</v>
      </c>
      <c r="M595" s="77" t="s">
        <v>38</v>
      </c>
      <c r="N595" s="76" t="s">
        <v>328</v>
      </c>
      <c r="O595" s="76"/>
      <c r="P595" s="76" t="s">
        <v>37</v>
      </c>
      <c r="Q595" s="77">
        <v>12</v>
      </c>
      <c r="R595" s="76" t="s">
        <v>359</v>
      </c>
      <c r="S595" s="76" t="s">
        <v>5081</v>
      </c>
      <c r="T595" s="18" t="s">
        <v>5071</v>
      </c>
      <c r="U595" s="18" t="s">
        <v>264</v>
      </c>
      <c r="V595" s="78" t="s">
        <v>361</v>
      </c>
    </row>
    <row r="596" spans="1:22" s="111" customFormat="1" x14ac:dyDescent="0.3">
      <c r="A596" s="71" t="str">
        <f t="shared" si="74"/>
        <v>NiN-3.0-T-C-PE-NA-MB-MA01-13</v>
      </c>
      <c r="B596" s="72" t="str">
        <f t="shared" si="75"/>
        <v>MA01-13</v>
      </c>
      <c r="C596" s="73" t="s">
        <v>7</v>
      </c>
      <c r="D596" s="74" t="s">
        <v>14</v>
      </c>
      <c r="E596" s="73" t="s">
        <v>31</v>
      </c>
      <c r="F596" s="75" t="s">
        <v>32</v>
      </c>
      <c r="G596" s="75" t="s">
        <v>33</v>
      </c>
      <c r="H596" s="75" t="s">
        <v>34</v>
      </c>
      <c r="I596" s="75" t="s">
        <v>35</v>
      </c>
      <c r="J596" s="76" t="s">
        <v>55</v>
      </c>
      <c r="K596" s="76" t="s">
        <v>327</v>
      </c>
      <c r="L596" s="76" t="s">
        <v>8</v>
      </c>
      <c r="M596" s="77" t="s">
        <v>38</v>
      </c>
      <c r="N596" s="76" t="s">
        <v>328</v>
      </c>
      <c r="O596" s="76"/>
      <c r="P596" s="76" t="s">
        <v>37</v>
      </c>
      <c r="Q596" s="77">
        <v>13</v>
      </c>
      <c r="R596" s="76" t="s">
        <v>383</v>
      </c>
      <c r="S596" s="107" t="s">
        <v>5107</v>
      </c>
      <c r="T596" s="18" t="s">
        <v>379</v>
      </c>
      <c r="U596" s="18" t="s">
        <v>16</v>
      </c>
      <c r="V596" s="78"/>
    </row>
    <row r="597" spans="1:22" s="111" customFormat="1" x14ac:dyDescent="0.3">
      <c r="A597" s="71" t="str">
        <f t="shared" si="74"/>
        <v>NiN-3.0-T-C-PE-NA-MB-MA01-14</v>
      </c>
      <c r="B597" s="72" t="str">
        <f t="shared" si="75"/>
        <v>MA01-14</v>
      </c>
      <c r="C597" s="73" t="s">
        <v>7</v>
      </c>
      <c r="D597" s="74" t="s">
        <v>14</v>
      </c>
      <c r="E597" s="73" t="s">
        <v>31</v>
      </c>
      <c r="F597" s="75" t="s">
        <v>32</v>
      </c>
      <c r="G597" s="75" t="s">
        <v>33</v>
      </c>
      <c r="H597" s="75" t="s">
        <v>34</v>
      </c>
      <c r="I597" s="75" t="s">
        <v>35</v>
      </c>
      <c r="J597" s="76" t="s">
        <v>55</v>
      </c>
      <c r="K597" s="76" t="s">
        <v>327</v>
      </c>
      <c r="L597" s="76" t="s">
        <v>8</v>
      </c>
      <c r="M597" s="77" t="s">
        <v>38</v>
      </c>
      <c r="N597" s="76" t="s">
        <v>328</v>
      </c>
      <c r="O597" s="76"/>
      <c r="P597" s="76" t="s">
        <v>37</v>
      </c>
      <c r="Q597" s="77">
        <v>14</v>
      </c>
      <c r="R597" s="76" t="s">
        <v>382</v>
      </c>
      <c r="S597" s="107" t="s">
        <v>5108</v>
      </c>
      <c r="T597" s="93" t="s">
        <v>81</v>
      </c>
      <c r="U597" s="18" t="s">
        <v>83</v>
      </c>
      <c r="V597" s="78" t="s">
        <v>380</v>
      </c>
    </row>
    <row r="598" spans="1:22" s="111" customFormat="1" x14ac:dyDescent="0.3">
      <c r="A598" s="71" t="str">
        <f t="shared" si="74"/>
        <v>NiN-3.0-T-C-PE-NA-MB-MA01-15</v>
      </c>
      <c r="B598" s="72" t="str">
        <f t="shared" si="75"/>
        <v>MA01-15</v>
      </c>
      <c r="C598" s="73" t="s">
        <v>7</v>
      </c>
      <c r="D598" s="74" t="s">
        <v>14</v>
      </c>
      <c r="E598" s="73" t="s">
        <v>31</v>
      </c>
      <c r="F598" s="75" t="s">
        <v>32</v>
      </c>
      <c r="G598" s="75" t="s">
        <v>33</v>
      </c>
      <c r="H598" s="75" t="s">
        <v>34</v>
      </c>
      <c r="I598" s="75" t="s">
        <v>35</v>
      </c>
      <c r="J598" s="76" t="s">
        <v>55</v>
      </c>
      <c r="K598" s="76" t="s">
        <v>327</v>
      </c>
      <c r="L598" s="76" t="s">
        <v>8</v>
      </c>
      <c r="M598" s="77" t="s">
        <v>38</v>
      </c>
      <c r="N598" s="76" t="s">
        <v>328</v>
      </c>
      <c r="O598" s="76"/>
      <c r="P598" s="76" t="s">
        <v>37</v>
      </c>
      <c r="Q598" s="77">
        <v>15</v>
      </c>
      <c r="R598" s="76" t="s">
        <v>381</v>
      </c>
      <c r="S598" s="107" t="s">
        <v>5082</v>
      </c>
      <c r="T598" s="18" t="s">
        <v>384</v>
      </c>
      <c r="U598" s="18" t="s">
        <v>16</v>
      </c>
      <c r="V598" s="78"/>
    </row>
    <row r="599" spans="1:22" s="111" customFormat="1" x14ac:dyDescent="0.3">
      <c r="A599" s="71" t="str">
        <f t="shared" si="74"/>
        <v>NiN-3.0-T-C-PE-NA-MB-MA01-16</v>
      </c>
      <c r="B599" s="72" t="str">
        <f t="shared" si="75"/>
        <v>MA01-16</v>
      </c>
      <c r="C599" s="73" t="s">
        <v>7</v>
      </c>
      <c r="D599" s="74" t="s">
        <v>14</v>
      </c>
      <c r="E599" s="73" t="s">
        <v>31</v>
      </c>
      <c r="F599" s="75" t="s">
        <v>32</v>
      </c>
      <c r="G599" s="75" t="s">
        <v>33</v>
      </c>
      <c r="H599" s="75" t="s">
        <v>34</v>
      </c>
      <c r="I599" s="75" t="s">
        <v>35</v>
      </c>
      <c r="J599" s="76" t="s">
        <v>55</v>
      </c>
      <c r="K599" s="76" t="s">
        <v>327</v>
      </c>
      <c r="L599" s="76" t="s">
        <v>8</v>
      </c>
      <c r="M599" s="77" t="s">
        <v>38</v>
      </c>
      <c r="N599" s="76" t="s">
        <v>328</v>
      </c>
      <c r="O599" s="76"/>
      <c r="P599" s="76" t="s">
        <v>37</v>
      </c>
      <c r="Q599" s="77">
        <v>16</v>
      </c>
      <c r="R599" s="76" t="s">
        <v>385</v>
      </c>
      <c r="S599" s="107" t="s">
        <v>5083</v>
      </c>
      <c r="T599" s="18" t="s">
        <v>386</v>
      </c>
      <c r="U599" s="18" t="s">
        <v>16</v>
      </c>
      <c r="V599" s="78"/>
    </row>
    <row r="600" spans="1:22" s="111" customFormat="1" x14ac:dyDescent="0.3">
      <c r="A600" s="71" t="str">
        <f t="shared" si="74"/>
        <v>NiN-3.0-T-C-PE-NA-MB-MA01-17</v>
      </c>
      <c r="B600" s="72" t="str">
        <f t="shared" si="75"/>
        <v>MA01-17</v>
      </c>
      <c r="C600" s="73" t="s">
        <v>7</v>
      </c>
      <c r="D600" s="74" t="s">
        <v>14</v>
      </c>
      <c r="E600" s="73" t="s">
        <v>31</v>
      </c>
      <c r="F600" s="75" t="s">
        <v>32</v>
      </c>
      <c r="G600" s="75" t="s">
        <v>33</v>
      </c>
      <c r="H600" s="75" t="s">
        <v>34</v>
      </c>
      <c r="I600" s="75" t="s">
        <v>35</v>
      </c>
      <c r="J600" s="76" t="s">
        <v>55</v>
      </c>
      <c r="K600" s="76" t="s">
        <v>327</v>
      </c>
      <c r="L600" s="76" t="s">
        <v>8</v>
      </c>
      <c r="M600" s="77" t="s">
        <v>38</v>
      </c>
      <c r="N600" s="76" t="s">
        <v>328</v>
      </c>
      <c r="O600" s="76"/>
      <c r="P600" s="76" t="s">
        <v>37</v>
      </c>
      <c r="Q600" s="77">
        <v>17</v>
      </c>
      <c r="R600" s="76" t="s">
        <v>387</v>
      </c>
      <c r="S600" s="107" t="s">
        <v>5084</v>
      </c>
      <c r="T600" s="18" t="s">
        <v>388</v>
      </c>
      <c r="U600" s="18" t="s">
        <v>16</v>
      </c>
      <c r="V600" s="78"/>
    </row>
    <row r="601" spans="1:22" s="111" customFormat="1" x14ac:dyDescent="0.3">
      <c r="A601" s="71" t="str">
        <f t="shared" si="74"/>
        <v>NiN-3.0-T-C-PE-NA-MB-MA01-18</v>
      </c>
      <c r="B601" s="72" t="str">
        <f t="shared" si="75"/>
        <v>MA01-18</v>
      </c>
      <c r="C601" s="73" t="s">
        <v>7</v>
      </c>
      <c r="D601" s="74" t="s">
        <v>14</v>
      </c>
      <c r="E601" s="73" t="s">
        <v>31</v>
      </c>
      <c r="F601" s="75" t="s">
        <v>32</v>
      </c>
      <c r="G601" s="75" t="s">
        <v>33</v>
      </c>
      <c r="H601" s="75" t="s">
        <v>34</v>
      </c>
      <c r="I601" s="75" t="s">
        <v>35</v>
      </c>
      <c r="J601" s="76" t="s">
        <v>55</v>
      </c>
      <c r="K601" s="76" t="s">
        <v>327</v>
      </c>
      <c r="L601" s="76" t="s">
        <v>8</v>
      </c>
      <c r="M601" s="77" t="s">
        <v>38</v>
      </c>
      <c r="N601" s="76" t="s">
        <v>328</v>
      </c>
      <c r="O601" s="76"/>
      <c r="P601" s="76" t="s">
        <v>37</v>
      </c>
      <c r="Q601" s="77">
        <v>18</v>
      </c>
      <c r="R601" s="76" t="s">
        <v>401</v>
      </c>
      <c r="S601" s="107" t="s">
        <v>5085</v>
      </c>
      <c r="T601" s="18" t="s">
        <v>398</v>
      </c>
      <c r="U601" s="18" t="s">
        <v>16</v>
      </c>
      <c r="V601" s="78"/>
    </row>
    <row r="602" spans="1:22" s="111" customFormat="1" x14ac:dyDescent="0.3">
      <c r="A602" s="71" t="str">
        <f t="shared" si="74"/>
        <v>NiN-3.0-T-C-PE-NA-MB-MA01-19</v>
      </c>
      <c r="B602" s="72" t="str">
        <f t="shared" si="75"/>
        <v>MA01-19</v>
      </c>
      <c r="C602" s="73" t="s">
        <v>7</v>
      </c>
      <c r="D602" s="74" t="s">
        <v>14</v>
      </c>
      <c r="E602" s="73" t="s">
        <v>31</v>
      </c>
      <c r="F602" s="75" t="s">
        <v>32</v>
      </c>
      <c r="G602" s="75" t="s">
        <v>33</v>
      </c>
      <c r="H602" s="75" t="s">
        <v>34</v>
      </c>
      <c r="I602" s="75" t="s">
        <v>35</v>
      </c>
      <c r="J602" s="76" t="s">
        <v>55</v>
      </c>
      <c r="K602" s="76" t="s">
        <v>327</v>
      </c>
      <c r="L602" s="76" t="s">
        <v>8</v>
      </c>
      <c r="M602" s="77" t="s">
        <v>38</v>
      </c>
      <c r="N602" s="76" t="s">
        <v>328</v>
      </c>
      <c r="O602" s="76"/>
      <c r="P602" s="76" t="s">
        <v>37</v>
      </c>
      <c r="Q602" s="77">
        <v>19</v>
      </c>
      <c r="R602" s="76" t="s">
        <v>402</v>
      </c>
      <c r="S602" s="107" t="s">
        <v>5086</v>
      </c>
      <c r="T602" s="18" t="s">
        <v>399</v>
      </c>
      <c r="U602" s="18" t="s">
        <v>16</v>
      </c>
      <c r="V602" s="78"/>
    </row>
    <row r="603" spans="1:22" s="111" customFormat="1" x14ac:dyDescent="0.3">
      <c r="A603" s="71" t="str">
        <f t="shared" si="74"/>
        <v>NiN-3.0-T-C-PE-NA-MB-MA01-20</v>
      </c>
      <c r="B603" s="72" t="str">
        <f t="shared" si="75"/>
        <v>MA01-20</v>
      </c>
      <c r="C603" s="73" t="s">
        <v>7</v>
      </c>
      <c r="D603" s="74" t="s">
        <v>14</v>
      </c>
      <c r="E603" s="73" t="s">
        <v>31</v>
      </c>
      <c r="F603" s="75" t="s">
        <v>32</v>
      </c>
      <c r="G603" s="75" t="s">
        <v>33</v>
      </c>
      <c r="H603" s="75" t="s">
        <v>34</v>
      </c>
      <c r="I603" s="75" t="s">
        <v>35</v>
      </c>
      <c r="J603" s="76" t="s">
        <v>55</v>
      </c>
      <c r="K603" s="76" t="s">
        <v>327</v>
      </c>
      <c r="L603" s="76" t="s">
        <v>8</v>
      </c>
      <c r="M603" s="77" t="s">
        <v>38</v>
      </c>
      <c r="N603" s="76" t="s">
        <v>328</v>
      </c>
      <c r="O603" s="76"/>
      <c r="P603" s="76" t="s">
        <v>37</v>
      </c>
      <c r="Q603" s="77">
        <v>20</v>
      </c>
      <c r="R603" s="76" t="s">
        <v>403</v>
      </c>
      <c r="S603" s="107" t="s">
        <v>5087</v>
      </c>
      <c r="T603" s="18" t="s">
        <v>400</v>
      </c>
      <c r="U603" s="18" t="s">
        <v>16</v>
      </c>
      <c r="V603" s="78"/>
    </row>
    <row r="604" spans="1:22" s="111" customFormat="1" x14ac:dyDescent="0.3">
      <c r="A604" s="71" t="str">
        <f>_xlfn.CONCAT(C604,"-",D604,"-",E604,"-",F604,"-",G604,"-",H604,"-",I604,"-",J604,L604,M604,"-",Q604)</f>
        <v>NiN-3.0-T-C-PE-NA-MB-MA01-21</v>
      </c>
      <c r="B604" s="72" t="str">
        <f>_xlfn.CONCAT(J604,L604,M604,"-",Q604)</f>
        <v>MA01-21</v>
      </c>
      <c r="C604" s="73" t="s">
        <v>7</v>
      </c>
      <c r="D604" s="74" t="s">
        <v>14</v>
      </c>
      <c r="E604" s="73" t="s">
        <v>31</v>
      </c>
      <c r="F604" s="75" t="s">
        <v>32</v>
      </c>
      <c r="G604" s="75" t="s">
        <v>33</v>
      </c>
      <c r="H604" s="75" t="s">
        <v>34</v>
      </c>
      <c r="I604" s="75" t="s">
        <v>35</v>
      </c>
      <c r="J604" s="76" t="s">
        <v>55</v>
      </c>
      <c r="K604" s="76" t="s">
        <v>327</v>
      </c>
      <c r="L604" s="76" t="s">
        <v>8</v>
      </c>
      <c r="M604" s="77" t="s">
        <v>38</v>
      </c>
      <c r="N604" s="76" t="s">
        <v>328</v>
      </c>
      <c r="O604" s="76"/>
      <c r="P604" s="76" t="s">
        <v>37</v>
      </c>
      <c r="Q604" s="77">
        <v>21</v>
      </c>
      <c r="R604" s="76" t="s">
        <v>404</v>
      </c>
      <c r="S604" s="76" t="s">
        <v>5111</v>
      </c>
      <c r="T604" s="18" t="s">
        <v>405</v>
      </c>
      <c r="U604" s="18" t="s">
        <v>16</v>
      </c>
      <c r="V604" s="78" t="s">
        <v>406</v>
      </c>
    </row>
    <row r="605" spans="1:22" x14ac:dyDescent="0.3">
      <c r="A605" s="26" t="str">
        <f>_xlfn.CONCAT(C605,"-",D605,"-",E605,"-",F605,"-",G605,"-",H605,"-",I605,"-",J605,L605,M605,"-",Q605)</f>
        <v>NiN-3.0-T-C-PE-NA-MB-MA02-0</v>
      </c>
      <c r="B605" s="27" t="str">
        <f>_xlfn.CONCAT(H605,"-",J605,L605,M605)</f>
        <v>NA-MA02</v>
      </c>
      <c r="C605" s="30" t="s">
        <v>7</v>
      </c>
      <c r="D605" s="31" t="s">
        <v>14</v>
      </c>
      <c r="E605" s="30" t="s">
        <v>31</v>
      </c>
      <c r="F605" s="35" t="s">
        <v>32</v>
      </c>
      <c r="G605" s="35" t="s">
        <v>33</v>
      </c>
      <c r="H605" s="35" t="s">
        <v>34</v>
      </c>
      <c r="I605" s="35" t="s">
        <v>35</v>
      </c>
      <c r="J605" s="37" t="s">
        <v>55</v>
      </c>
      <c r="K605" s="37" t="s">
        <v>327</v>
      </c>
      <c r="L605" s="37" t="s">
        <v>8</v>
      </c>
      <c r="M605" s="38" t="s">
        <v>132</v>
      </c>
      <c r="N605" s="37" t="s">
        <v>1387</v>
      </c>
      <c r="O605" s="39" t="s">
        <v>81</v>
      </c>
      <c r="P605" s="37">
        <v>0</v>
      </c>
      <c r="Q605" s="38">
        <v>0</v>
      </c>
      <c r="R605" s="37" t="s">
        <v>81</v>
      </c>
      <c r="S605" s="37" t="s">
        <v>5144</v>
      </c>
      <c r="T605" s="42" t="s">
        <v>1385</v>
      </c>
      <c r="U605" s="42"/>
      <c r="V605" s="21" t="s">
        <v>1388</v>
      </c>
    </row>
    <row r="606" spans="1:22" s="111" customFormat="1" x14ac:dyDescent="0.3">
      <c r="A606" s="71" t="str">
        <f t="shared" ref="A606:A651" si="78">_xlfn.CONCAT(C606,"-",D606,"-",E606,"-",F606,"-",G606,"-",H606,"-",I606,"-",J606,L606,M606,"-",Q606)</f>
        <v>NiN-3.0-T-C-PE-NA-MB-MA02-01</v>
      </c>
      <c r="B606" s="72" t="str">
        <f t="shared" ref="B606:B651" si="79">_xlfn.CONCAT(J606,L606,M606,"-",Q606)</f>
        <v>MA02-01</v>
      </c>
      <c r="C606" s="73" t="s">
        <v>7</v>
      </c>
      <c r="D606" s="74" t="s">
        <v>14</v>
      </c>
      <c r="E606" s="73" t="s">
        <v>31</v>
      </c>
      <c r="F606" s="75" t="s">
        <v>32</v>
      </c>
      <c r="G606" s="75" t="s">
        <v>33</v>
      </c>
      <c r="H606" s="75" t="s">
        <v>34</v>
      </c>
      <c r="I606" s="75" t="s">
        <v>35</v>
      </c>
      <c r="J606" s="76" t="s">
        <v>55</v>
      </c>
      <c r="K606" s="76" t="s">
        <v>327</v>
      </c>
      <c r="L606" s="76" t="s">
        <v>8</v>
      </c>
      <c r="M606" s="76" t="s">
        <v>132</v>
      </c>
      <c r="N606" s="76" t="s">
        <v>1387</v>
      </c>
      <c r="O606" s="76" t="s">
        <v>81</v>
      </c>
      <c r="P606" s="76" t="s">
        <v>37</v>
      </c>
      <c r="Q606" s="77" t="s">
        <v>38</v>
      </c>
      <c r="R606" s="76"/>
      <c r="S606" s="76" t="s">
        <v>5109</v>
      </c>
      <c r="T606" s="18" t="s">
        <v>1391</v>
      </c>
      <c r="U606" s="18" t="s">
        <v>16</v>
      </c>
      <c r="V606" s="78"/>
    </row>
    <row r="607" spans="1:22" s="111" customFormat="1" x14ac:dyDescent="0.3">
      <c r="A607" s="71" t="str">
        <f t="shared" si="78"/>
        <v>NiN-3.0-T-C-PE-NA-MB-MA02-02</v>
      </c>
      <c r="B607" s="72" t="str">
        <f t="shared" si="79"/>
        <v>MA02-02</v>
      </c>
      <c r="C607" s="73" t="s">
        <v>7</v>
      </c>
      <c r="D607" s="74" t="s">
        <v>14</v>
      </c>
      <c r="E607" s="73" t="s">
        <v>31</v>
      </c>
      <c r="F607" s="75" t="s">
        <v>32</v>
      </c>
      <c r="G607" s="75" t="s">
        <v>33</v>
      </c>
      <c r="H607" s="75" t="s">
        <v>34</v>
      </c>
      <c r="I607" s="75" t="s">
        <v>35</v>
      </c>
      <c r="J607" s="76" t="s">
        <v>55</v>
      </c>
      <c r="K607" s="76" t="s">
        <v>327</v>
      </c>
      <c r="L607" s="76" t="s">
        <v>8</v>
      </c>
      <c r="M607" s="76" t="s">
        <v>132</v>
      </c>
      <c r="N607" s="76" t="s">
        <v>1387</v>
      </c>
      <c r="O607" s="76" t="s">
        <v>81</v>
      </c>
      <c r="P607" s="76" t="s">
        <v>37</v>
      </c>
      <c r="Q607" s="77" t="s">
        <v>132</v>
      </c>
      <c r="R607" s="76"/>
      <c r="S607" s="76" t="s">
        <v>1389</v>
      </c>
      <c r="T607" s="18" t="s">
        <v>1392</v>
      </c>
      <c r="U607" s="18" t="s">
        <v>231</v>
      </c>
      <c r="V607" s="78"/>
    </row>
    <row r="608" spans="1:22" s="111" customFormat="1" x14ac:dyDescent="0.3">
      <c r="A608" s="71" t="str">
        <f t="shared" si="78"/>
        <v>NiN-3.0-T-C-PE-NA-MB-MA02-03</v>
      </c>
      <c r="B608" s="72" t="str">
        <f t="shared" si="79"/>
        <v>MA02-03</v>
      </c>
      <c r="C608" s="73" t="s">
        <v>7</v>
      </c>
      <c r="D608" s="74" t="s">
        <v>14</v>
      </c>
      <c r="E608" s="73" t="s">
        <v>31</v>
      </c>
      <c r="F608" s="75" t="s">
        <v>32</v>
      </c>
      <c r="G608" s="75" t="s">
        <v>33</v>
      </c>
      <c r="H608" s="75" t="s">
        <v>34</v>
      </c>
      <c r="I608" s="75" t="s">
        <v>35</v>
      </c>
      <c r="J608" s="76" t="s">
        <v>55</v>
      </c>
      <c r="K608" s="76" t="s">
        <v>327</v>
      </c>
      <c r="L608" s="76" t="s">
        <v>8</v>
      </c>
      <c r="M608" s="76" t="s">
        <v>132</v>
      </c>
      <c r="N608" s="76" t="s">
        <v>1387</v>
      </c>
      <c r="O608" s="76" t="s">
        <v>81</v>
      </c>
      <c r="P608" s="76" t="s">
        <v>37</v>
      </c>
      <c r="Q608" s="77" t="s">
        <v>111</v>
      </c>
      <c r="R608" s="76"/>
      <c r="S608" s="76" t="s">
        <v>1390</v>
      </c>
      <c r="T608" s="18" t="s">
        <v>1392</v>
      </c>
      <c r="U608" s="18" t="s">
        <v>237</v>
      </c>
      <c r="V608" s="78"/>
    </row>
    <row r="609" spans="1:22" s="111" customFormat="1" x14ac:dyDescent="0.3">
      <c r="A609" s="71" t="str">
        <f t="shared" si="78"/>
        <v>NiN-3.0-T-C-PE-NA-MB-MA02-04</v>
      </c>
      <c r="B609" s="72" t="str">
        <f t="shared" si="79"/>
        <v>MA02-04</v>
      </c>
      <c r="C609" s="73" t="s">
        <v>7</v>
      </c>
      <c r="D609" s="74" t="s">
        <v>14</v>
      </c>
      <c r="E609" s="73" t="s">
        <v>31</v>
      </c>
      <c r="F609" s="75" t="s">
        <v>32</v>
      </c>
      <c r="G609" s="75" t="s">
        <v>33</v>
      </c>
      <c r="H609" s="75" t="s">
        <v>34</v>
      </c>
      <c r="I609" s="75" t="s">
        <v>35</v>
      </c>
      <c r="J609" s="76" t="s">
        <v>55</v>
      </c>
      <c r="K609" s="76" t="s">
        <v>327</v>
      </c>
      <c r="L609" s="76" t="s">
        <v>8</v>
      </c>
      <c r="M609" s="76" t="s">
        <v>132</v>
      </c>
      <c r="N609" s="76" t="s">
        <v>1387</v>
      </c>
      <c r="O609" s="76" t="s">
        <v>81</v>
      </c>
      <c r="P609" s="76" t="s">
        <v>37</v>
      </c>
      <c r="Q609" s="77" t="s">
        <v>135</v>
      </c>
      <c r="R609" s="76"/>
      <c r="S609" s="76" t="s">
        <v>5110</v>
      </c>
      <c r="T609" s="18" t="s">
        <v>1393</v>
      </c>
      <c r="U609" s="18" t="s">
        <v>16</v>
      </c>
      <c r="V609" s="78"/>
    </row>
    <row r="610" spans="1:22" s="111" customFormat="1" x14ac:dyDescent="0.3">
      <c r="A610" s="71" t="str">
        <f t="shared" si="78"/>
        <v>NiN-3.0-T-C-PE-NA-MB-MA02-05</v>
      </c>
      <c r="B610" s="72" t="str">
        <f t="shared" si="79"/>
        <v>MA02-05</v>
      </c>
      <c r="C610" s="73" t="s">
        <v>7</v>
      </c>
      <c r="D610" s="74" t="s">
        <v>14</v>
      </c>
      <c r="E610" s="73" t="s">
        <v>31</v>
      </c>
      <c r="F610" s="75" t="s">
        <v>32</v>
      </c>
      <c r="G610" s="75" t="s">
        <v>33</v>
      </c>
      <c r="H610" s="75" t="s">
        <v>34</v>
      </c>
      <c r="I610" s="75" t="s">
        <v>35</v>
      </c>
      <c r="J610" s="76" t="s">
        <v>55</v>
      </c>
      <c r="K610" s="76" t="s">
        <v>327</v>
      </c>
      <c r="L610" s="76" t="s">
        <v>8</v>
      </c>
      <c r="M610" s="76" t="s">
        <v>132</v>
      </c>
      <c r="N610" s="76" t="s">
        <v>1387</v>
      </c>
      <c r="O610" s="76" t="s">
        <v>81</v>
      </c>
      <c r="P610" s="76" t="s">
        <v>37</v>
      </c>
      <c r="Q610" s="77" t="s">
        <v>136</v>
      </c>
      <c r="R610" s="76"/>
      <c r="S610" s="76" t="s">
        <v>5101</v>
      </c>
      <c r="T610" s="18" t="s">
        <v>1394</v>
      </c>
      <c r="U610" s="18" t="s">
        <v>16</v>
      </c>
      <c r="V610" s="78"/>
    </row>
    <row r="611" spans="1:22" s="111" customFormat="1" x14ac:dyDescent="0.3">
      <c r="A611" s="71" t="str">
        <f t="shared" si="78"/>
        <v>NiN-3.0-T-C-PE-NA-MB-MA02-06</v>
      </c>
      <c r="B611" s="72" t="str">
        <f t="shared" si="79"/>
        <v>MA02-06</v>
      </c>
      <c r="C611" s="73" t="s">
        <v>7</v>
      </c>
      <c r="D611" s="74" t="s">
        <v>14</v>
      </c>
      <c r="E611" s="73" t="s">
        <v>31</v>
      </c>
      <c r="F611" s="75" t="s">
        <v>32</v>
      </c>
      <c r="G611" s="75" t="s">
        <v>33</v>
      </c>
      <c r="H611" s="75" t="s">
        <v>34</v>
      </c>
      <c r="I611" s="75" t="s">
        <v>35</v>
      </c>
      <c r="J611" s="76" t="s">
        <v>55</v>
      </c>
      <c r="K611" s="76" t="s">
        <v>327</v>
      </c>
      <c r="L611" s="76" t="s">
        <v>8</v>
      </c>
      <c r="M611" s="76" t="s">
        <v>132</v>
      </c>
      <c r="N611" s="76" t="s">
        <v>1387</v>
      </c>
      <c r="O611" s="76" t="s">
        <v>81</v>
      </c>
      <c r="P611" s="76" t="s">
        <v>37</v>
      </c>
      <c r="Q611" s="77" t="s">
        <v>137</v>
      </c>
      <c r="R611" s="76"/>
      <c r="S611" s="76" t="s">
        <v>5112</v>
      </c>
      <c r="T611" s="18" t="s">
        <v>1395</v>
      </c>
      <c r="U611" s="18" t="s">
        <v>16</v>
      </c>
      <c r="V611" s="78"/>
    </row>
    <row r="612" spans="1:22" s="111" customFormat="1" x14ac:dyDescent="0.3">
      <c r="A612" s="71" t="str">
        <f t="shared" si="78"/>
        <v>NiN-3.0-T-C-PE-NA-MB-MA02-07</v>
      </c>
      <c r="B612" s="72" t="str">
        <f t="shared" si="79"/>
        <v>MA02-07</v>
      </c>
      <c r="C612" s="73" t="s">
        <v>7</v>
      </c>
      <c r="D612" s="74" t="s">
        <v>14</v>
      </c>
      <c r="E612" s="73" t="s">
        <v>31</v>
      </c>
      <c r="F612" s="75" t="s">
        <v>32</v>
      </c>
      <c r="G612" s="75" t="s">
        <v>33</v>
      </c>
      <c r="H612" s="75" t="s">
        <v>34</v>
      </c>
      <c r="I612" s="75" t="s">
        <v>35</v>
      </c>
      <c r="J612" s="76" t="s">
        <v>55</v>
      </c>
      <c r="K612" s="76" t="s">
        <v>327</v>
      </c>
      <c r="L612" s="76" t="s">
        <v>8</v>
      </c>
      <c r="M612" s="76" t="s">
        <v>132</v>
      </c>
      <c r="N612" s="76" t="s">
        <v>1387</v>
      </c>
      <c r="O612" s="76" t="s">
        <v>81</v>
      </c>
      <c r="P612" s="76" t="s">
        <v>37</v>
      </c>
      <c r="Q612" s="77" t="s">
        <v>116</v>
      </c>
      <c r="R612" s="76"/>
      <c r="S612" s="76" t="s">
        <v>5102</v>
      </c>
      <c r="T612" s="18" t="s">
        <v>1396</v>
      </c>
      <c r="U612" s="18" t="s">
        <v>16</v>
      </c>
      <c r="V612" s="78"/>
    </row>
    <row r="613" spans="1:22" s="111" customFormat="1" x14ac:dyDescent="0.3">
      <c r="A613" s="71" t="str">
        <f t="shared" si="78"/>
        <v>NiN-3.0-T-C-PE-NA-MB-MA02-08</v>
      </c>
      <c r="B613" s="72" t="str">
        <f t="shared" si="79"/>
        <v>MA02-08</v>
      </c>
      <c r="C613" s="73" t="s">
        <v>7</v>
      </c>
      <c r="D613" s="74" t="s">
        <v>14</v>
      </c>
      <c r="E613" s="73" t="s">
        <v>31</v>
      </c>
      <c r="F613" s="75" t="s">
        <v>32</v>
      </c>
      <c r="G613" s="75" t="s">
        <v>33</v>
      </c>
      <c r="H613" s="75" t="s">
        <v>34</v>
      </c>
      <c r="I613" s="75" t="s">
        <v>35</v>
      </c>
      <c r="J613" s="76" t="s">
        <v>55</v>
      </c>
      <c r="K613" s="76" t="s">
        <v>327</v>
      </c>
      <c r="L613" s="76" t="s">
        <v>8</v>
      </c>
      <c r="M613" s="76" t="s">
        <v>132</v>
      </c>
      <c r="N613" s="76" t="s">
        <v>1387</v>
      </c>
      <c r="O613" s="76" t="s">
        <v>81</v>
      </c>
      <c r="P613" s="76" t="s">
        <v>37</v>
      </c>
      <c r="Q613" s="77" t="s">
        <v>175</v>
      </c>
      <c r="R613" s="76"/>
      <c r="S613" s="76" t="s">
        <v>5113</v>
      </c>
      <c r="T613" s="18" t="s">
        <v>1397</v>
      </c>
      <c r="U613" s="18" t="s">
        <v>362</v>
      </c>
      <c r="V613" s="78"/>
    </row>
    <row r="614" spans="1:22" s="111" customFormat="1" x14ac:dyDescent="0.3">
      <c r="A614" s="71" t="str">
        <f t="shared" si="78"/>
        <v>NiN-3.0-T-C-PE-NA-MB-MA02-09</v>
      </c>
      <c r="B614" s="72" t="str">
        <f t="shared" si="79"/>
        <v>MA02-09</v>
      </c>
      <c r="C614" s="73" t="s">
        <v>7</v>
      </c>
      <c r="D614" s="74" t="s">
        <v>14</v>
      </c>
      <c r="E614" s="73" t="s">
        <v>31</v>
      </c>
      <c r="F614" s="75" t="s">
        <v>32</v>
      </c>
      <c r="G614" s="75" t="s">
        <v>33</v>
      </c>
      <c r="H614" s="75" t="s">
        <v>34</v>
      </c>
      <c r="I614" s="75" t="s">
        <v>35</v>
      </c>
      <c r="J614" s="76" t="s">
        <v>55</v>
      </c>
      <c r="K614" s="76" t="s">
        <v>327</v>
      </c>
      <c r="L614" s="76" t="s">
        <v>8</v>
      </c>
      <c r="M614" s="76" t="s">
        <v>132</v>
      </c>
      <c r="N614" s="76" t="s">
        <v>1387</v>
      </c>
      <c r="O614" s="76" t="s">
        <v>81</v>
      </c>
      <c r="P614" s="76" t="s">
        <v>37</v>
      </c>
      <c r="Q614" s="77" t="s">
        <v>337</v>
      </c>
      <c r="R614" s="76"/>
      <c r="S614" s="76" t="s">
        <v>5103</v>
      </c>
      <c r="T614" s="18" t="s">
        <v>1398</v>
      </c>
      <c r="U614" s="18" t="s">
        <v>362</v>
      </c>
      <c r="V614" s="78"/>
    </row>
    <row r="615" spans="1:22" s="111" customFormat="1" x14ac:dyDescent="0.3">
      <c r="A615" s="71" t="str">
        <f t="shared" si="78"/>
        <v>NiN-3.0-T-C-PE-NA-MB-MA02-10</v>
      </c>
      <c r="B615" s="72" t="str">
        <f t="shared" si="79"/>
        <v>MA02-10</v>
      </c>
      <c r="C615" s="73" t="s">
        <v>7</v>
      </c>
      <c r="D615" s="74" t="s">
        <v>14</v>
      </c>
      <c r="E615" s="73" t="s">
        <v>31</v>
      </c>
      <c r="F615" s="75" t="s">
        <v>32</v>
      </c>
      <c r="G615" s="75" t="s">
        <v>33</v>
      </c>
      <c r="H615" s="75" t="s">
        <v>34</v>
      </c>
      <c r="I615" s="75" t="s">
        <v>35</v>
      </c>
      <c r="J615" s="76" t="s">
        <v>55</v>
      </c>
      <c r="K615" s="76" t="s">
        <v>327</v>
      </c>
      <c r="L615" s="76" t="s">
        <v>8</v>
      </c>
      <c r="M615" s="76" t="s">
        <v>132</v>
      </c>
      <c r="N615" s="76" t="s">
        <v>1387</v>
      </c>
      <c r="O615" s="76" t="s">
        <v>81</v>
      </c>
      <c r="P615" s="76" t="s">
        <v>37</v>
      </c>
      <c r="Q615" s="77" t="s">
        <v>338</v>
      </c>
      <c r="R615" s="76"/>
      <c r="S615" s="76" t="s">
        <v>5114</v>
      </c>
      <c r="T615" s="93" t="s">
        <v>81</v>
      </c>
      <c r="U615" s="18" t="s">
        <v>83</v>
      </c>
      <c r="V615" s="78" t="s">
        <v>1399</v>
      </c>
    </row>
    <row r="616" spans="1:22" s="111" customFormat="1" x14ac:dyDescent="0.3">
      <c r="A616" s="71" t="str">
        <f t="shared" si="78"/>
        <v>NiN-3.0-T-C-PE-NA-MB-MA02-11</v>
      </c>
      <c r="B616" s="72" t="str">
        <f t="shared" si="79"/>
        <v>MA02-11</v>
      </c>
      <c r="C616" s="73" t="s">
        <v>7</v>
      </c>
      <c r="D616" s="74" t="s">
        <v>14</v>
      </c>
      <c r="E616" s="73" t="s">
        <v>31</v>
      </c>
      <c r="F616" s="75" t="s">
        <v>32</v>
      </c>
      <c r="G616" s="75" t="s">
        <v>33</v>
      </c>
      <c r="H616" s="75" t="s">
        <v>34</v>
      </c>
      <c r="I616" s="75" t="s">
        <v>35</v>
      </c>
      <c r="J616" s="76" t="s">
        <v>55</v>
      </c>
      <c r="K616" s="76" t="s">
        <v>327</v>
      </c>
      <c r="L616" s="76" t="s">
        <v>8</v>
      </c>
      <c r="M616" s="76" t="s">
        <v>132</v>
      </c>
      <c r="N616" s="76" t="s">
        <v>1387</v>
      </c>
      <c r="O616" s="76" t="s">
        <v>81</v>
      </c>
      <c r="P616" s="76" t="s">
        <v>37</v>
      </c>
      <c r="Q616" s="77" t="s">
        <v>339</v>
      </c>
      <c r="R616" s="76"/>
      <c r="S616" s="76" t="s">
        <v>5104</v>
      </c>
      <c r="T616" s="93" t="s">
        <v>81</v>
      </c>
      <c r="U616" s="18" t="s">
        <v>83</v>
      </c>
      <c r="V616" s="78" t="s">
        <v>1399</v>
      </c>
    </row>
    <row r="617" spans="1:22" x14ac:dyDescent="0.3">
      <c r="A617" s="26" t="str">
        <f t="shared" si="78"/>
        <v>NiN-3.0-T-C-PE-NA-MB-MA03-0</v>
      </c>
      <c r="B617" s="27" t="str">
        <f>_xlfn.CONCAT(H617,"-",J617,L617,M617)</f>
        <v>NA-MA03</v>
      </c>
      <c r="C617" s="30" t="s">
        <v>7</v>
      </c>
      <c r="D617" s="31" t="s">
        <v>14</v>
      </c>
      <c r="E617" s="30" t="s">
        <v>31</v>
      </c>
      <c r="F617" s="35" t="s">
        <v>32</v>
      </c>
      <c r="G617" s="35" t="s">
        <v>33</v>
      </c>
      <c r="H617" s="35" t="s">
        <v>34</v>
      </c>
      <c r="I617" s="35" t="s">
        <v>35</v>
      </c>
      <c r="J617" s="37" t="s">
        <v>55</v>
      </c>
      <c r="K617" s="37" t="s">
        <v>327</v>
      </c>
      <c r="L617" s="37" t="s">
        <v>8</v>
      </c>
      <c r="M617" s="38" t="s">
        <v>111</v>
      </c>
      <c r="N617" s="37" t="s">
        <v>1401</v>
      </c>
      <c r="O617" s="39" t="s">
        <v>81</v>
      </c>
      <c r="P617" s="37">
        <v>0</v>
      </c>
      <c r="Q617" s="38">
        <v>0</v>
      </c>
      <c r="R617" s="37" t="s">
        <v>81</v>
      </c>
      <c r="S617" s="37" t="s">
        <v>5143</v>
      </c>
      <c r="T617" s="42" t="s">
        <v>1400</v>
      </c>
      <c r="U617" s="42" t="s">
        <v>231</v>
      </c>
      <c r="V617" s="21" t="s">
        <v>5118</v>
      </c>
    </row>
    <row r="618" spans="1:22" s="111" customFormat="1" x14ac:dyDescent="0.3">
      <c r="A618" s="71" t="str">
        <f t="shared" si="78"/>
        <v>NiN-3.0-T-C-PE-NA-MB-MA03-01</v>
      </c>
      <c r="B618" s="72" t="str">
        <f t="shared" si="79"/>
        <v>MA03-01</v>
      </c>
      <c r="C618" s="73" t="s">
        <v>7</v>
      </c>
      <c r="D618" s="74" t="s">
        <v>14</v>
      </c>
      <c r="E618" s="73" t="s">
        <v>31</v>
      </c>
      <c r="F618" s="75" t="s">
        <v>32</v>
      </c>
      <c r="G618" s="75" t="s">
        <v>33</v>
      </c>
      <c r="H618" s="75" t="s">
        <v>34</v>
      </c>
      <c r="I618" s="75" t="s">
        <v>35</v>
      </c>
      <c r="J618" s="76" t="s">
        <v>55</v>
      </c>
      <c r="K618" s="76" t="s">
        <v>327</v>
      </c>
      <c r="L618" s="76" t="s">
        <v>8</v>
      </c>
      <c r="M618" s="76" t="s">
        <v>111</v>
      </c>
      <c r="N618" s="76" t="s">
        <v>1401</v>
      </c>
      <c r="O618" s="76" t="s">
        <v>81</v>
      </c>
      <c r="P618" s="76" t="s">
        <v>37</v>
      </c>
      <c r="Q618" s="77" t="s">
        <v>38</v>
      </c>
      <c r="R618" s="76" t="s">
        <v>5100</v>
      </c>
      <c r="S618" s="76" t="s">
        <v>5133</v>
      </c>
      <c r="T618" s="18" t="s">
        <v>1403</v>
      </c>
      <c r="U618" s="18" t="s">
        <v>16</v>
      </c>
      <c r="V618" s="78"/>
    </row>
    <row r="619" spans="1:22" s="111" customFormat="1" x14ac:dyDescent="0.3">
      <c r="A619" s="71" t="str">
        <f t="shared" si="78"/>
        <v>NiN-3.0-T-C-PE-NA-MB-MA03-02</v>
      </c>
      <c r="B619" s="72" t="str">
        <f t="shared" si="79"/>
        <v>MA03-02</v>
      </c>
      <c r="C619" s="73" t="s">
        <v>7</v>
      </c>
      <c r="D619" s="74" t="s">
        <v>14</v>
      </c>
      <c r="E619" s="73" t="s">
        <v>31</v>
      </c>
      <c r="F619" s="75" t="s">
        <v>32</v>
      </c>
      <c r="G619" s="75" t="s">
        <v>33</v>
      </c>
      <c r="H619" s="75" t="s">
        <v>34</v>
      </c>
      <c r="I619" s="75" t="s">
        <v>35</v>
      </c>
      <c r="J619" s="76" t="s">
        <v>55</v>
      </c>
      <c r="K619" s="76" t="s">
        <v>327</v>
      </c>
      <c r="L619" s="76" t="s">
        <v>8</v>
      </c>
      <c r="M619" s="76" t="s">
        <v>111</v>
      </c>
      <c r="N619" s="76" t="s">
        <v>1401</v>
      </c>
      <c r="O619" s="76" t="s">
        <v>81</v>
      </c>
      <c r="P619" s="76" t="s">
        <v>37</v>
      </c>
      <c r="Q619" s="77" t="s">
        <v>132</v>
      </c>
      <c r="R619" s="76" t="s">
        <v>1421</v>
      </c>
      <c r="S619" s="76" t="s">
        <v>5120</v>
      </c>
      <c r="T619" s="18" t="s">
        <v>1404</v>
      </c>
      <c r="U619" s="18" t="s">
        <v>16</v>
      </c>
      <c r="V619" s="78"/>
    </row>
    <row r="620" spans="1:22" s="111" customFormat="1" x14ac:dyDescent="0.3">
      <c r="A620" s="71" t="str">
        <f t="shared" si="78"/>
        <v>NiN-3.0-T-C-PE-NA-MB-MA03-03</v>
      </c>
      <c r="B620" s="72" t="str">
        <f t="shared" si="79"/>
        <v>MA03-03</v>
      </c>
      <c r="C620" s="73" t="s">
        <v>7</v>
      </c>
      <c r="D620" s="74" t="s">
        <v>14</v>
      </c>
      <c r="E620" s="73" t="s">
        <v>31</v>
      </c>
      <c r="F620" s="75" t="s">
        <v>32</v>
      </c>
      <c r="G620" s="75" t="s">
        <v>33</v>
      </c>
      <c r="H620" s="75" t="s">
        <v>34</v>
      </c>
      <c r="I620" s="75" t="s">
        <v>35</v>
      </c>
      <c r="J620" s="76" t="s">
        <v>55</v>
      </c>
      <c r="K620" s="76" t="s">
        <v>327</v>
      </c>
      <c r="L620" s="76" t="s">
        <v>8</v>
      </c>
      <c r="M620" s="76" t="s">
        <v>111</v>
      </c>
      <c r="N620" s="76" t="s">
        <v>1401</v>
      </c>
      <c r="O620" s="76" t="s">
        <v>81</v>
      </c>
      <c r="P620" s="76" t="s">
        <v>37</v>
      </c>
      <c r="Q620" s="77" t="s">
        <v>111</v>
      </c>
      <c r="R620" s="76" t="s">
        <v>1422</v>
      </c>
      <c r="S620" s="76" t="s">
        <v>5121</v>
      </c>
      <c r="T620" s="18" t="s">
        <v>1405</v>
      </c>
      <c r="U620" s="18" t="s">
        <v>16</v>
      </c>
      <c r="V620" s="78"/>
    </row>
    <row r="621" spans="1:22" s="111" customFormat="1" x14ac:dyDescent="0.3">
      <c r="A621" s="71" t="str">
        <f t="shared" si="78"/>
        <v>NiN-3.0-T-C-PE-NA-MB-MA03-04</v>
      </c>
      <c r="B621" s="72" t="str">
        <f t="shared" si="79"/>
        <v>MA03-04</v>
      </c>
      <c r="C621" s="73" t="s">
        <v>7</v>
      </c>
      <c r="D621" s="74" t="s">
        <v>14</v>
      </c>
      <c r="E621" s="73" t="s">
        <v>31</v>
      </c>
      <c r="F621" s="75" t="s">
        <v>32</v>
      </c>
      <c r="G621" s="75" t="s">
        <v>33</v>
      </c>
      <c r="H621" s="75" t="s">
        <v>34</v>
      </c>
      <c r="I621" s="75" t="s">
        <v>35</v>
      </c>
      <c r="J621" s="76" t="s">
        <v>55</v>
      </c>
      <c r="K621" s="76" t="s">
        <v>327</v>
      </c>
      <c r="L621" s="76" t="s">
        <v>8</v>
      </c>
      <c r="M621" s="76" t="s">
        <v>111</v>
      </c>
      <c r="N621" s="76" t="s">
        <v>1401</v>
      </c>
      <c r="O621" s="76" t="s">
        <v>81</v>
      </c>
      <c r="P621" s="76" t="s">
        <v>37</v>
      </c>
      <c r="Q621" s="77" t="s">
        <v>135</v>
      </c>
      <c r="R621" s="76" t="s">
        <v>1423</v>
      </c>
      <c r="S621" s="76" t="s">
        <v>5122</v>
      </c>
      <c r="T621" s="18" t="s">
        <v>1406</v>
      </c>
      <c r="U621" s="18" t="s">
        <v>16</v>
      </c>
      <c r="V621" s="78"/>
    </row>
    <row r="622" spans="1:22" s="111" customFormat="1" x14ac:dyDescent="0.3">
      <c r="A622" s="71" t="str">
        <f t="shared" si="78"/>
        <v>NiN-3.0-T-C-PE-NA-MB-MA03-05</v>
      </c>
      <c r="B622" s="72" t="str">
        <f t="shared" si="79"/>
        <v>MA03-05</v>
      </c>
      <c r="C622" s="73" t="s">
        <v>7</v>
      </c>
      <c r="D622" s="74" t="s">
        <v>14</v>
      </c>
      <c r="E622" s="73" t="s">
        <v>31</v>
      </c>
      <c r="F622" s="75" t="s">
        <v>32</v>
      </c>
      <c r="G622" s="75" t="s">
        <v>33</v>
      </c>
      <c r="H622" s="75" t="s">
        <v>34</v>
      </c>
      <c r="I622" s="75" t="s">
        <v>35</v>
      </c>
      <c r="J622" s="76" t="s">
        <v>55</v>
      </c>
      <c r="K622" s="76" t="s">
        <v>327</v>
      </c>
      <c r="L622" s="76" t="s">
        <v>8</v>
      </c>
      <c r="M622" s="76" t="s">
        <v>111</v>
      </c>
      <c r="N622" s="76" t="s">
        <v>1401</v>
      </c>
      <c r="O622" s="76" t="s">
        <v>81</v>
      </c>
      <c r="P622" s="76" t="s">
        <v>37</v>
      </c>
      <c r="Q622" s="77" t="s">
        <v>136</v>
      </c>
      <c r="R622" s="76" t="s">
        <v>1424</v>
      </c>
      <c r="S622" s="76" t="s">
        <v>5123</v>
      </c>
      <c r="T622" s="18" t="s">
        <v>1407</v>
      </c>
      <c r="U622" s="18" t="s">
        <v>16</v>
      </c>
      <c r="V622" s="78"/>
    </row>
    <row r="623" spans="1:22" s="111" customFormat="1" x14ac:dyDescent="0.3">
      <c r="A623" s="71" t="str">
        <f t="shared" si="78"/>
        <v>NiN-3.0-T-C-PE-NA-MB-MA03-06</v>
      </c>
      <c r="B623" s="72" t="str">
        <f t="shared" si="79"/>
        <v>MA03-06</v>
      </c>
      <c r="C623" s="73" t="s">
        <v>7</v>
      </c>
      <c r="D623" s="74" t="s">
        <v>14</v>
      </c>
      <c r="E623" s="73" t="s">
        <v>31</v>
      </c>
      <c r="F623" s="75" t="s">
        <v>32</v>
      </c>
      <c r="G623" s="75" t="s">
        <v>33</v>
      </c>
      <c r="H623" s="75" t="s">
        <v>34</v>
      </c>
      <c r="I623" s="75" t="s">
        <v>35</v>
      </c>
      <c r="J623" s="76" t="s">
        <v>55</v>
      </c>
      <c r="K623" s="76" t="s">
        <v>327</v>
      </c>
      <c r="L623" s="76" t="s">
        <v>8</v>
      </c>
      <c r="M623" s="76" t="s">
        <v>111</v>
      </c>
      <c r="N623" s="76" t="s">
        <v>1401</v>
      </c>
      <c r="O623" s="76" t="s">
        <v>81</v>
      </c>
      <c r="P623" s="76" t="s">
        <v>37</v>
      </c>
      <c r="Q623" s="77" t="s">
        <v>137</v>
      </c>
      <c r="R623" s="76" t="s">
        <v>1425</v>
      </c>
      <c r="S623" s="76" t="s">
        <v>5124</v>
      </c>
      <c r="T623" s="18" t="s">
        <v>1408</v>
      </c>
      <c r="U623" s="18" t="s">
        <v>16</v>
      </c>
      <c r="V623" s="78"/>
    </row>
    <row r="624" spans="1:22" s="111" customFormat="1" x14ac:dyDescent="0.3">
      <c r="A624" s="71" t="str">
        <f t="shared" si="78"/>
        <v>NiN-3.0-T-C-PE-NA-MB-MA03-07</v>
      </c>
      <c r="B624" s="72" t="str">
        <f t="shared" si="79"/>
        <v>MA03-07</v>
      </c>
      <c r="C624" s="73" t="s">
        <v>7</v>
      </c>
      <c r="D624" s="74" t="s">
        <v>14</v>
      </c>
      <c r="E624" s="73" t="s">
        <v>31</v>
      </c>
      <c r="F624" s="75" t="s">
        <v>32</v>
      </c>
      <c r="G624" s="75" t="s">
        <v>33</v>
      </c>
      <c r="H624" s="75" t="s">
        <v>34</v>
      </c>
      <c r="I624" s="75" t="s">
        <v>35</v>
      </c>
      <c r="J624" s="76" t="s">
        <v>55</v>
      </c>
      <c r="K624" s="76" t="s">
        <v>327</v>
      </c>
      <c r="L624" s="76" t="s">
        <v>8</v>
      </c>
      <c r="M624" s="76" t="s">
        <v>111</v>
      </c>
      <c r="N624" s="76" t="s">
        <v>1401</v>
      </c>
      <c r="O624" s="76" t="s">
        <v>81</v>
      </c>
      <c r="P624" s="76" t="s">
        <v>37</v>
      </c>
      <c r="Q624" s="77" t="s">
        <v>116</v>
      </c>
      <c r="R624" s="76" t="s">
        <v>1426</v>
      </c>
      <c r="S624" s="76" t="s">
        <v>5125</v>
      </c>
      <c r="T624" s="18" t="s">
        <v>1409</v>
      </c>
      <c r="U624" s="18" t="s">
        <v>16</v>
      </c>
      <c r="V624" s="78"/>
    </row>
    <row r="625" spans="1:22" s="111" customFormat="1" x14ac:dyDescent="0.3">
      <c r="A625" s="71" t="str">
        <f t="shared" si="78"/>
        <v>NiN-3.0-T-C-PE-NA-MB-MA03-08</v>
      </c>
      <c r="B625" s="72" t="str">
        <f t="shared" si="79"/>
        <v>MA03-08</v>
      </c>
      <c r="C625" s="73" t="s">
        <v>7</v>
      </c>
      <c r="D625" s="74" t="s">
        <v>14</v>
      </c>
      <c r="E625" s="73" t="s">
        <v>31</v>
      </c>
      <c r="F625" s="75" t="s">
        <v>32</v>
      </c>
      <c r="G625" s="75" t="s">
        <v>33</v>
      </c>
      <c r="H625" s="75" t="s">
        <v>34</v>
      </c>
      <c r="I625" s="75" t="s">
        <v>35</v>
      </c>
      <c r="J625" s="76" t="s">
        <v>55</v>
      </c>
      <c r="K625" s="76" t="s">
        <v>327</v>
      </c>
      <c r="L625" s="76" t="s">
        <v>8</v>
      </c>
      <c r="M625" s="76" t="s">
        <v>111</v>
      </c>
      <c r="N625" s="76" t="s">
        <v>1401</v>
      </c>
      <c r="O625" s="76" t="s">
        <v>81</v>
      </c>
      <c r="P625" s="76" t="s">
        <v>37</v>
      </c>
      <c r="Q625" s="77" t="s">
        <v>175</v>
      </c>
      <c r="R625" s="76" t="s">
        <v>1427</v>
      </c>
      <c r="S625" s="76" t="s">
        <v>5126</v>
      </c>
      <c r="T625" s="18" t="s">
        <v>1410</v>
      </c>
      <c r="U625" s="18" t="s">
        <v>16</v>
      </c>
      <c r="V625" s="78"/>
    </row>
    <row r="626" spans="1:22" s="111" customFormat="1" x14ac:dyDescent="0.3">
      <c r="A626" s="71" t="str">
        <f t="shared" si="78"/>
        <v>NiN-3.0-T-C-PE-NA-MB-MA03-09</v>
      </c>
      <c r="B626" s="72" t="str">
        <f t="shared" si="79"/>
        <v>MA03-09</v>
      </c>
      <c r="C626" s="73" t="s">
        <v>7</v>
      </c>
      <c r="D626" s="74" t="s">
        <v>14</v>
      </c>
      <c r="E626" s="73" t="s">
        <v>31</v>
      </c>
      <c r="F626" s="75" t="s">
        <v>32</v>
      </c>
      <c r="G626" s="75" t="s">
        <v>33</v>
      </c>
      <c r="H626" s="75" t="s">
        <v>34</v>
      </c>
      <c r="I626" s="75" t="s">
        <v>35</v>
      </c>
      <c r="J626" s="76" t="s">
        <v>55</v>
      </c>
      <c r="K626" s="76" t="s">
        <v>327</v>
      </c>
      <c r="L626" s="76" t="s">
        <v>8</v>
      </c>
      <c r="M626" s="76" t="s">
        <v>111</v>
      </c>
      <c r="N626" s="76" t="s">
        <v>1401</v>
      </c>
      <c r="O626" s="76" t="s">
        <v>81</v>
      </c>
      <c r="P626" s="76" t="s">
        <v>37</v>
      </c>
      <c r="Q626" s="77" t="s">
        <v>337</v>
      </c>
      <c r="R626" s="76" t="s">
        <v>1428</v>
      </c>
      <c r="S626" s="76" t="s">
        <v>5127</v>
      </c>
      <c r="T626" s="18" t="s">
        <v>1411</v>
      </c>
      <c r="U626" s="18" t="s">
        <v>16</v>
      </c>
      <c r="V626" s="78"/>
    </row>
    <row r="627" spans="1:22" s="111" customFormat="1" x14ac:dyDescent="0.3">
      <c r="A627" s="71" t="str">
        <f t="shared" si="78"/>
        <v>NiN-3.0-T-C-PE-NA-MB-MA03-10</v>
      </c>
      <c r="B627" s="72" t="str">
        <f t="shared" si="79"/>
        <v>MA03-10</v>
      </c>
      <c r="C627" s="73" t="s">
        <v>7</v>
      </c>
      <c r="D627" s="74" t="s">
        <v>14</v>
      </c>
      <c r="E627" s="73" t="s">
        <v>31</v>
      </c>
      <c r="F627" s="75" t="s">
        <v>32</v>
      </c>
      <c r="G627" s="75" t="s">
        <v>33</v>
      </c>
      <c r="H627" s="75" t="s">
        <v>34</v>
      </c>
      <c r="I627" s="75" t="s">
        <v>35</v>
      </c>
      <c r="J627" s="76" t="s">
        <v>55</v>
      </c>
      <c r="K627" s="76" t="s">
        <v>327</v>
      </c>
      <c r="L627" s="76" t="s">
        <v>8</v>
      </c>
      <c r="M627" s="76" t="s">
        <v>111</v>
      </c>
      <c r="N627" s="76" t="s">
        <v>1401</v>
      </c>
      <c r="O627" s="76" t="s">
        <v>81</v>
      </c>
      <c r="P627" s="76" t="s">
        <v>37</v>
      </c>
      <c r="Q627" s="77" t="s">
        <v>338</v>
      </c>
      <c r="R627" s="76" t="s">
        <v>1429</v>
      </c>
      <c r="S627" s="76" t="s">
        <v>5128</v>
      </c>
      <c r="T627" s="18" t="s">
        <v>1412</v>
      </c>
      <c r="U627" s="18" t="s">
        <v>16</v>
      </c>
      <c r="V627" s="78"/>
    </row>
    <row r="628" spans="1:22" s="111" customFormat="1" x14ac:dyDescent="0.3">
      <c r="A628" s="71" t="str">
        <f t="shared" si="78"/>
        <v>NiN-3.0-T-C-PE-NA-MB-MA03-11</v>
      </c>
      <c r="B628" s="72" t="str">
        <f t="shared" si="79"/>
        <v>MA03-11</v>
      </c>
      <c r="C628" s="73" t="s">
        <v>7</v>
      </c>
      <c r="D628" s="74" t="s">
        <v>14</v>
      </c>
      <c r="E628" s="73" t="s">
        <v>31</v>
      </c>
      <c r="F628" s="75" t="s">
        <v>32</v>
      </c>
      <c r="G628" s="75" t="s">
        <v>33</v>
      </c>
      <c r="H628" s="75" t="s">
        <v>34</v>
      </c>
      <c r="I628" s="75" t="s">
        <v>35</v>
      </c>
      <c r="J628" s="76" t="s">
        <v>55</v>
      </c>
      <c r="K628" s="76" t="s">
        <v>327</v>
      </c>
      <c r="L628" s="76" t="s">
        <v>8</v>
      </c>
      <c r="M628" s="76" t="s">
        <v>111</v>
      </c>
      <c r="N628" s="76" t="s">
        <v>1401</v>
      </c>
      <c r="O628" s="76" t="s">
        <v>81</v>
      </c>
      <c r="P628" s="76" t="s">
        <v>37</v>
      </c>
      <c r="Q628" s="77" t="s">
        <v>339</v>
      </c>
      <c r="R628" s="77" t="s">
        <v>81</v>
      </c>
      <c r="S628" s="76" t="s">
        <v>5129</v>
      </c>
      <c r="T628" s="18" t="s">
        <v>1416</v>
      </c>
      <c r="U628" s="18" t="s">
        <v>16</v>
      </c>
      <c r="V628" s="78"/>
    </row>
    <row r="629" spans="1:22" s="111" customFormat="1" x14ac:dyDescent="0.3">
      <c r="A629" s="71" t="str">
        <f t="shared" si="78"/>
        <v>NiN-3.0-T-C-PE-NA-MB-MA03-12</v>
      </c>
      <c r="B629" s="72" t="str">
        <f t="shared" si="79"/>
        <v>MA03-12</v>
      </c>
      <c r="C629" s="73" t="s">
        <v>7</v>
      </c>
      <c r="D629" s="74" t="s">
        <v>14</v>
      </c>
      <c r="E629" s="73" t="s">
        <v>31</v>
      </c>
      <c r="F629" s="75" t="s">
        <v>32</v>
      </c>
      <c r="G629" s="75" t="s">
        <v>33</v>
      </c>
      <c r="H629" s="75" t="s">
        <v>34</v>
      </c>
      <c r="I629" s="75" t="s">
        <v>35</v>
      </c>
      <c r="J629" s="76" t="s">
        <v>55</v>
      </c>
      <c r="K629" s="76" t="s">
        <v>327</v>
      </c>
      <c r="L629" s="76" t="s">
        <v>8</v>
      </c>
      <c r="M629" s="76" t="s">
        <v>111</v>
      </c>
      <c r="N629" s="76" t="s">
        <v>1401</v>
      </c>
      <c r="O629" s="76" t="s">
        <v>81</v>
      </c>
      <c r="P629" s="76" t="s">
        <v>37</v>
      </c>
      <c r="Q629" s="13" t="s">
        <v>340</v>
      </c>
      <c r="R629" s="77" t="s">
        <v>81</v>
      </c>
      <c r="S629" s="76" t="s">
        <v>5130</v>
      </c>
      <c r="T629" s="18" t="s">
        <v>1417</v>
      </c>
      <c r="U629" s="18" t="s">
        <v>16</v>
      </c>
      <c r="V629" s="78"/>
    </row>
    <row r="630" spans="1:22" s="111" customFormat="1" x14ac:dyDescent="0.3">
      <c r="A630" s="71" t="str">
        <f t="shared" si="78"/>
        <v>NiN-3.0-T-C-PE-NA-MB-MA03-13</v>
      </c>
      <c r="B630" s="72" t="str">
        <f t="shared" si="79"/>
        <v>MA03-13</v>
      </c>
      <c r="C630" s="73" t="s">
        <v>7</v>
      </c>
      <c r="D630" s="74" t="s">
        <v>14</v>
      </c>
      <c r="E630" s="73" t="s">
        <v>31</v>
      </c>
      <c r="F630" s="75" t="s">
        <v>32</v>
      </c>
      <c r="G630" s="75" t="s">
        <v>33</v>
      </c>
      <c r="H630" s="75" t="s">
        <v>34</v>
      </c>
      <c r="I630" s="75" t="s">
        <v>35</v>
      </c>
      <c r="J630" s="76" t="s">
        <v>55</v>
      </c>
      <c r="K630" s="76" t="s">
        <v>327</v>
      </c>
      <c r="L630" s="76" t="s">
        <v>8</v>
      </c>
      <c r="M630" s="76" t="s">
        <v>111</v>
      </c>
      <c r="N630" s="76" t="s">
        <v>1401</v>
      </c>
      <c r="O630" s="76" t="s">
        <v>81</v>
      </c>
      <c r="P630" s="76" t="s">
        <v>37</v>
      </c>
      <c r="Q630" s="13" t="s">
        <v>341</v>
      </c>
      <c r="R630" s="77" t="s">
        <v>81</v>
      </c>
      <c r="S630" s="76" t="s">
        <v>5131</v>
      </c>
      <c r="T630" s="18" t="s">
        <v>1418</v>
      </c>
      <c r="U630" s="18" t="s">
        <v>16</v>
      </c>
      <c r="V630" s="78"/>
    </row>
    <row r="631" spans="1:22" s="111" customFormat="1" x14ac:dyDescent="0.3">
      <c r="A631" s="71" t="str">
        <f t="shared" si="78"/>
        <v>NiN-3.0-T-C-PE-NA-MB-MA03-14</v>
      </c>
      <c r="B631" s="72" t="str">
        <f t="shared" si="79"/>
        <v>MA03-14</v>
      </c>
      <c r="C631" s="73" t="s">
        <v>7</v>
      </c>
      <c r="D631" s="74" t="s">
        <v>14</v>
      </c>
      <c r="E631" s="73" t="s">
        <v>31</v>
      </c>
      <c r="F631" s="75" t="s">
        <v>32</v>
      </c>
      <c r="G631" s="75" t="s">
        <v>33</v>
      </c>
      <c r="H631" s="75" t="s">
        <v>34</v>
      </c>
      <c r="I631" s="75" t="s">
        <v>35</v>
      </c>
      <c r="J631" s="76" t="s">
        <v>55</v>
      </c>
      <c r="K631" s="76" t="s">
        <v>327</v>
      </c>
      <c r="L631" s="76" t="s">
        <v>8</v>
      </c>
      <c r="M631" s="76" t="s">
        <v>111</v>
      </c>
      <c r="N631" s="76" t="s">
        <v>1401</v>
      </c>
      <c r="O631" s="76" t="s">
        <v>81</v>
      </c>
      <c r="P631" s="76" t="s">
        <v>37</v>
      </c>
      <c r="Q631" s="13" t="s">
        <v>342</v>
      </c>
      <c r="R631" s="77" t="s">
        <v>81</v>
      </c>
      <c r="S631" s="76" t="s">
        <v>5132</v>
      </c>
      <c r="T631" s="18" t="s">
        <v>1419</v>
      </c>
      <c r="U631" s="18" t="s">
        <v>16</v>
      </c>
      <c r="V631" s="78"/>
    </row>
    <row r="632" spans="1:22" s="111" customFormat="1" x14ac:dyDescent="0.3">
      <c r="A632" s="71" t="str">
        <f t="shared" si="78"/>
        <v>NiN-3.0-T-C-PE-NA-MB-MA03-15</v>
      </c>
      <c r="B632" s="72" t="str">
        <f t="shared" si="79"/>
        <v>MA03-15</v>
      </c>
      <c r="C632" s="73" t="s">
        <v>7</v>
      </c>
      <c r="D632" s="74" t="s">
        <v>14</v>
      </c>
      <c r="E632" s="73" t="s">
        <v>31</v>
      </c>
      <c r="F632" s="75" t="s">
        <v>32</v>
      </c>
      <c r="G632" s="75" t="s">
        <v>33</v>
      </c>
      <c r="H632" s="75" t="s">
        <v>34</v>
      </c>
      <c r="I632" s="75" t="s">
        <v>35</v>
      </c>
      <c r="J632" s="76" t="s">
        <v>55</v>
      </c>
      <c r="K632" s="76" t="s">
        <v>327</v>
      </c>
      <c r="L632" s="76" t="s">
        <v>8</v>
      </c>
      <c r="M632" s="76" t="s">
        <v>111</v>
      </c>
      <c r="N632" s="76" t="s">
        <v>1401</v>
      </c>
      <c r="O632" s="76" t="s">
        <v>81</v>
      </c>
      <c r="P632" s="76" t="s">
        <v>37</v>
      </c>
      <c r="Q632" s="13" t="s">
        <v>343</v>
      </c>
      <c r="R632" s="77" t="s">
        <v>81</v>
      </c>
      <c r="S632" s="76" t="s">
        <v>5119</v>
      </c>
      <c r="T632" s="18" t="s">
        <v>5134</v>
      </c>
      <c r="U632" s="18" t="s">
        <v>231</v>
      </c>
      <c r="V632" s="78"/>
    </row>
    <row r="633" spans="1:22" x14ac:dyDescent="0.3">
      <c r="A633" s="26" t="str">
        <f>_xlfn.CONCAT(C633,"-",D633,"-",E633,"-",F633,"-",G633,"-",H633,"-",I633,"-",J633,L633,M633,"-",Q633)</f>
        <v>NiN-3.0-T-C-PE-NA-MB-MA04-0</v>
      </c>
      <c r="B633" s="27" t="str">
        <f>_xlfn.CONCAT(H633,"-",J633,L633,M633)</f>
        <v>NA-MA04</v>
      </c>
      <c r="C633" s="30" t="s">
        <v>7</v>
      </c>
      <c r="D633" s="31" t="s">
        <v>14</v>
      </c>
      <c r="E633" s="30" t="s">
        <v>31</v>
      </c>
      <c r="F633" s="35" t="s">
        <v>32</v>
      </c>
      <c r="G633" s="35" t="s">
        <v>33</v>
      </c>
      <c r="H633" s="35" t="s">
        <v>34</v>
      </c>
      <c r="I633" s="35" t="s">
        <v>35</v>
      </c>
      <c r="J633" s="37" t="s">
        <v>55</v>
      </c>
      <c r="K633" s="37" t="s">
        <v>327</v>
      </c>
      <c r="L633" s="37" t="s">
        <v>8</v>
      </c>
      <c r="M633" s="38" t="s">
        <v>135</v>
      </c>
      <c r="N633" s="37" t="s">
        <v>1430</v>
      </c>
      <c r="O633" s="39" t="s">
        <v>81</v>
      </c>
      <c r="P633" s="37">
        <v>0</v>
      </c>
      <c r="Q633" s="38">
        <v>0</v>
      </c>
      <c r="R633" s="37" t="s">
        <v>81</v>
      </c>
      <c r="S633" s="37" t="s">
        <v>5619</v>
      </c>
      <c r="T633" s="42" t="s">
        <v>1431</v>
      </c>
      <c r="U633" s="42" t="s">
        <v>231</v>
      </c>
      <c r="V633" s="21" t="s">
        <v>1402</v>
      </c>
    </row>
    <row r="634" spans="1:22" s="111" customFormat="1" x14ac:dyDescent="0.3">
      <c r="A634" s="71" t="str">
        <f t="shared" si="78"/>
        <v>NiN-3.0-T-C-PE-NA-MB-MA04-01</v>
      </c>
      <c r="B634" s="72" t="str">
        <f t="shared" si="79"/>
        <v>MA04-01</v>
      </c>
      <c r="C634" s="73" t="s">
        <v>7</v>
      </c>
      <c r="D634" s="74" t="s">
        <v>14</v>
      </c>
      <c r="E634" s="73" t="s">
        <v>31</v>
      </c>
      <c r="F634" s="75" t="s">
        <v>32</v>
      </c>
      <c r="G634" s="75" t="s">
        <v>33</v>
      </c>
      <c r="H634" s="75" t="s">
        <v>34</v>
      </c>
      <c r="I634" s="75" t="s">
        <v>35</v>
      </c>
      <c r="J634" s="76" t="s">
        <v>55</v>
      </c>
      <c r="K634" s="76" t="s">
        <v>327</v>
      </c>
      <c r="L634" s="76" t="s">
        <v>8</v>
      </c>
      <c r="M634" s="77" t="s">
        <v>135</v>
      </c>
      <c r="N634" s="76" t="s">
        <v>1430</v>
      </c>
      <c r="O634" s="98" t="s">
        <v>81</v>
      </c>
      <c r="P634" s="76" t="s">
        <v>37</v>
      </c>
      <c r="Q634" s="77" t="s">
        <v>38</v>
      </c>
      <c r="R634" s="76"/>
      <c r="S634" s="76" t="s">
        <v>5006</v>
      </c>
      <c r="T634" s="99" t="s">
        <v>1432</v>
      </c>
      <c r="U634" s="99" t="s">
        <v>52</v>
      </c>
      <c r="V634" s="78"/>
    </row>
    <row r="635" spans="1:22" s="111" customFormat="1" x14ac:dyDescent="0.3">
      <c r="A635" s="71" t="str">
        <f t="shared" si="78"/>
        <v>NiN-3.0-T-C-PE-NA-MB-MA04-02</v>
      </c>
      <c r="B635" s="72" t="str">
        <f t="shared" si="79"/>
        <v>MA04-02</v>
      </c>
      <c r="C635" s="73" t="s">
        <v>7</v>
      </c>
      <c r="D635" s="74" t="s">
        <v>14</v>
      </c>
      <c r="E635" s="73" t="s">
        <v>31</v>
      </c>
      <c r="F635" s="75" t="s">
        <v>32</v>
      </c>
      <c r="G635" s="75" t="s">
        <v>33</v>
      </c>
      <c r="H635" s="75" t="s">
        <v>34</v>
      </c>
      <c r="I635" s="75" t="s">
        <v>35</v>
      </c>
      <c r="J635" s="76" t="s">
        <v>55</v>
      </c>
      <c r="K635" s="76" t="s">
        <v>327</v>
      </c>
      <c r="L635" s="76" t="s">
        <v>8</v>
      </c>
      <c r="M635" s="77" t="s">
        <v>135</v>
      </c>
      <c r="N635" s="76" t="s">
        <v>1430</v>
      </c>
      <c r="O635" s="98" t="s">
        <v>81</v>
      </c>
      <c r="P635" s="76" t="s">
        <v>37</v>
      </c>
      <c r="Q635" s="77" t="s">
        <v>132</v>
      </c>
      <c r="R635" s="76"/>
      <c r="S635" s="76" t="s">
        <v>5007</v>
      </c>
      <c r="T635" s="18" t="s">
        <v>5009</v>
      </c>
      <c r="U635" s="18" t="s">
        <v>232</v>
      </c>
      <c r="V635" s="78"/>
    </row>
    <row r="636" spans="1:22" s="111" customFormat="1" x14ac:dyDescent="0.3">
      <c r="A636" s="71" t="str">
        <f t="shared" si="78"/>
        <v>NiN-3.0-T-C-PE-NA-MB-MA04-03</v>
      </c>
      <c r="B636" s="72" t="str">
        <f t="shared" si="79"/>
        <v>MA04-03</v>
      </c>
      <c r="C636" s="73" t="s">
        <v>7</v>
      </c>
      <c r="D636" s="74" t="s">
        <v>14</v>
      </c>
      <c r="E636" s="73" t="s">
        <v>31</v>
      </c>
      <c r="F636" s="75" t="s">
        <v>32</v>
      </c>
      <c r="G636" s="75" t="s">
        <v>33</v>
      </c>
      <c r="H636" s="75" t="s">
        <v>34</v>
      </c>
      <c r="I636" s="75" t="s">
        <v>35</v>
      </c>
      <c r="J636" s="76" t="s">
        <v>55</v>
      </c>
      <c r="K636" s="76" t="s">
        <v>327</v>
      </c>
      <c r="L636" s="76" t="s">
        <v>8</v>
      </c>
      <c r="M636" s="77" t="s">
        <v>135</v>
      </c>
      <c r="N636" s="76" t="s">
        <v>1430</v>
      </c>
      <c r="O636" s="98" t="s">
        <v>81</v>
      </c>
      <c r="P636" s="76" t="s">
        <v>37</v>
      </c>
      <c r="Q636" s="77" t="s">
        <v>111</v>
      </c>
      <c r="R636" s="76"/>
      <c r="S636" s="76" t="s">
        <v>5008</v>
      </c>
      <c r="T636" s="18" t="s">
        <v>1434</v>
      </c>
      <c r="U636" s="18" t="s">
        <v>237</v>
      </c>
      <c r="V636" s="78"/>
    </row>
    <row r="637" spans="1:22" s="111" customFormat="1" x14ac:dyDescent="0.3">
      <c r="A637" s="71" t="str">
        <f t="shared" si="78"/>
        <v>NiN-3.0-T-C-PE-NA-MB-MA04-04</v>
      </c>
      <c r="B637" s="72" t="str">
        <f t="shared" si="79"/>
        <v>MA04-04</v>
      </c>
      <c r="C637" s="73" t="s">
        <v>7</v>
      </c>
      <c r="D637" s="74" t="s">
        <v>14</v>
      </c>
      <c r="E637" s="73" t="s">
        <v>31</v>
      </c>
      <c r="F637" s="75" t="s">
        <v>32</v>
      </c>
      <c r="G637" s="75" t="s">
        <v>33</v>
      </c>
      <c r="H637" s="75" t="s">
        <v>34</v>
      </c>
      <c r="I637" s="75" t="s">
        <v>35</v>
      </c>
      <c r="J637" s="76" t="s">
        <v>55</v>
      </c>
      <c r="K637" s="76" t="s">
        <v>327</v>
      </c>
      <c r="L637" s="76" t="s">
        <v>8</v>
      </c>
      <c r="M637" s="77" t="s">
        <v>135</v>
      </c>
      <c r="N637" s="76" t="s">
        <v>1430</v>
      </c>
      <c r="O637" s="98" t="s">
        <v>81</v>
      </c>
      <c r="P637" s="76" t="s">
        <v>37</v>
      </c>
      <c r="Q637" s="77" t="s">
        <v>135</v>
      </c>
      <c r="R637" s="76"/>
      <c r="S637" s="76" t="s">
        <v>5010</v>
      </c>
      <c r="T637" s="18" t="s">
        <v>5013</v>
      </c>
      <c r="U637" s="99" t="s">
        <v>231</v>
      </c>
      <c r="V637" s="78"/>
    </row>
    <row r="638" spans="1:22" s="111" customFormat="1" x14ac:dyDescent="0.3">
      <c r="A638" s="71" t="str">
        <f t="shared" si="78"/>
        <v>NiN-3.0-T-C-PE-NA-MB-MA04-05</v>
      </c>
      <c r="B638" s="72" t="str">
        <f t="shared" si="79"/>
        <v>MA04-05</v>
      </c>
      <c r="C638" s="73" t="s">
        <v>7</v>
      </c>
      <c r="D638" s="74" t="s">
        <v>14</v>
      </c>
      <c r="E638" s="73" t="s">
        <v>31</v>
      </c>
      <c r="F638" s="75" t="s">
        <v>32</v>
      </c>
      <c r="G638" s="75" t="s">
        <v>33</v>
      </c>
      <c r="H638" s="75" t="s">
        <v>34</v>
      </c>
      <c r="I638" s="75" t="s">
        <v>35</v>
      </c>
      <c r="J638" s="76" t="s">
        <v>55</v>
      </c>
      <c r="K638" s="76" t="s">
        <v>327</v>
      </c>
      <c r="L638" s="76" t="s">
        <v>8</v>
      </c>
      <c r="M638" s="77" t="s">
        <v>135</v>
      </c>
      <c r="N638" s="76" t="s">
        <v>1430</v>
      </c>
      <c r="O638" s="98" t="s">
        <v>81</v>
      </c>
      <c r="P638" s="76" t="s">
        <v>37</v>
      </c>
      <c r="Q638" s="77" t="s">
        <v>136</v>
      </c>
      <c r="R638" s="76"/>
      <c r="S638" s="76" t="s">
        <v>5011</v>
      </c>
      <c r="T638" s="18" t="s">
        <v>5014</v>
      </c>
      <c r="U638" s="99" t="s">
        <v>231</v>
      </c>
      <c r="V638" s="78"/>
    </row>
    <row r="639" spans="1:22" s="111" customFormat="1" x14ac:dyDescent="0.3">
      <c r="A639" s="71" t="str">
        <f t="shared" si="78"/>
        <v>NiN-3.0-T-C-PE-NA-MB-MA04-06</v>
      </c>
      <c r="B639" s="72" t="str">
        <f t="shared" si="79"/>
        <v>MA04-06</v>
      </c>
      <c r="C639" s="73" t="s">
        <v>7</v>
      </c>
      <c r="D639" s="74" t="s">
        <v>14</v>
      </c>
      <c r="E639" s="73" t="s">
        <v>31</v>
      </c>
      <c r="F639" s="75" t="s">
        <v>32</v>
      </c>
      <c r="G639" s="75" t="s">
        <v>33</v>
      </c>
      <c r="H639" s="75" t="s">
        <v>34</v>
      </c>
      <c r="I639" s="75" t="s">
        <v>35</v>
      </c>
      <c r="J639" s="76" t="s">
        <v>55</v>
      </c>
      <c r="K639" s="76" t="s">
        <v>327</v>
      </c>
      <c r="L639" s="76" t="s">
        <v>8</v>
      </c>
      <c r="M639" s="77" t="s">
        <v>135</v>
      </c>
      <c r="N639" s="76" t="s">
        <v>1430</v>
      </c>
      <c r="O639" s="98" t="s">
        <v>81</v>
      </c>
      <c r="P639" s="76" t="s">
        <v>37</v>
      </c>
      <c r="Q639" s="77" t="s">
        <v>137</v>
      </c>
      <c r="R639" s="76"/>
      <c r="S639" s="76" t="s">
        <v>5012</v>
      </c>
      <c r="T639" s="18" t="s">
        <v>1436</v>
      </c>
      <c r="U639" s="99" t="s">
        <v>231</v>
      </c>
      <c r="V639" s="78"/>
    </row>
    <row r="640" spans="1:22" s="111" customFormat="1" x14ac:dyDescent="0.3">
      <c r="A640" s="71" t="str">
        <f t="shared" si="78"/>
        <v>NiN-3.0-T-C-PE-NA-MB-MA04-07</v>
      </c>
      <c r="B640" s="72" t="str">
        <f t="shared" si="79"/>
        <v>MA04-07</v>
      </c>
      <c r="C640" s="73" t="s">
        <v>7</v>
      </c>
      <c r="D640" s="74" t="s">
        <v>14</v>
      </c>
      <c r="E640" s="73" t="s">
        <v>31</v>
      </c>
      <c r="F640" s="75" t="s">
        <v>32</v>
      </c>
      <c r="G640" s="75" t="s">
        <v>33</v>
      </c>
      <c r="H640" s="75" t="s">
        <v>34</v>
      </c>
      <c r="I640" s="75" t="s">
        <v>35</v>
      </c>
      <c r="J640" s="76" t="s">
        <v>55</v>
      </c>
      <c r="K640" s="76" t="s">
        <v>327</v>
      </c>
      <c r="L640" s="76" t="s">
        <v>8</v>
      </c>
      <c r="M640" s="77" t="s">
        <v>135</v>
      </c>
      <c r="N640" s="76" t="s">
        <v>1430</v>
      </c>
      <c r="O640" s="98" t="s">
        <v>81</v>
      </c>
      <c r="P640" s="76" t="s">
        <v>37</v>
      </c>
      <c r="Q640" s="77" t="s">
        <v>116</v>
      </c>
      <c r="R640" s="76"/>
      <c r="S640" s="76" t="s">
        <v>5015</v>
      </c>
      <c r="T640" s="18" t="s">
        <v>1438</v>
      </c>
      <c r="U640" s="99" t="s">
        <v>52</v>
      </c>
      <c r="V640" s="78"/>
    </row>
    <row r="641" spans="1:22" s="111" customFormat="1" x14ac:dyDescent="0.3">
      <c r="A641" s="71" t="str">
        <f t="shared" si="78"/>
        <v>NiN-3.0-T-C-PE-NA-MB-MA04-08</v>
      </c>
      <c r="B641" s="72" t="str">
        <f t="shared" si="79"/>
        <v>MA04-08</v>
      </c>
      <c r="C641" s="73" t="s">
        <v>7</v>
      </c>
      <c r="D641" s="74" t="s">
        <v>14</v>
      </c>
      <c r="E641" s="73" t="s">
        <v>31</v>
      </c>
      <c r="F641" s="75" t="s">
        <v>32</v>
      </c>
      <c r="G641" s="75" t="s">
        <v>33</v>
      </c>
      <c r="H641" s="75" t="s">
        <v>34</v>
      </c>
      <c r="I641" s="75" t="s">
        <v>35</v>
      </c>
      <c r="J641" s="76" t="s">
        <v>55</v>
      </c>
      <c r="K641" s="76" t="s">
        <v>327</v>
      </c>
      <c r="L641" s="76" t="s">
        <v>8</v>
      </c>
      <c r="M641" s="77" t="s">
        <v>135</v>
      </c>
      <c r="N641" s="76" t="s">
        <v>1430</v>
      </c>
      <c r="O641" s="98" t="s">
        <v>81</v>
      </c>
      <c r="P641" s="76" t="s">
        <v>37</v>
      </c>
      <c r="Q641" s="77" t="s">
        <v>175</v>
      </c>
      <c r="R641" s="76"/>
      <c r="S641" s="76" t="s">
        <v>5016</v>
      </c>
      <c r="T641" s="99" t="s">
        <v>1439</v>
      </c>
      <c r="U641" s="99" t="s">
        <v>231</v>
      </c>
      <c r="V641" s="78"/>
    </row>
    <row r="642" spans="1:22" s="111" customFormat="1" x14ac:dyDescent="0.3">
      <c r="A642" s="71" t="str">
        <f t="shared" si="78"/>
        <v>NiN-3.0-T-C-PE-NA-MB-MA04-09</v>
      </c>
      <c r="B642" s="72" t="str">
        <f t="shared" si="79"/>
        <v>MA04-09</v>
      </c>
      <c r="C642" s="73" t="s">
        <v>7</v>
      </c>
      <c r="D642" s="74" t="s">
        <v>14</v>
      </c>
      <c r="E642" s="73" t="s">
        <v>31</v>
      </c>
      <c r="F642" s="75" t="s">
        <v>32</v>
      </c>
      <c r="G642" s="75" t="s">
        <v>33</v>
      </c>
      <c r="H642" s="75" t="s">
        <v>34</v>
      </c>
      <c r="I642" s="75" t="s">
        <v>35</v>
      </c>
      <c r="J642" s="76" t="s">
        <v>55</v>
      </c>
      <c r="K642" s="76" t="s">
        <v>327</v>
      </c>
      <c r="L642" s="76" t="s">
        <v>8</v>
      </c>
      <c r="M642" s="77" t="s">
        <v>135</v>
      </c>
      <c r="N642" s="76" t="s">
        <v>1430</v>
      </c>
      <c r="O642" s="98" t="s">
        <v>81</v>
      </c>
      <c r="P642" s="76" t="s">
        <v>37</v>
      </c>
      <c r="Q642" s="77" t="s">
        <v>337</v>
      </c>
      <c r="R642" s="76"/>
      <c r="S642" s="76" t="s">
        <v>5017</v>
      </c>
      <c r="T642" s="18" t="s">
        <v>1440</v>
      </c>
      <c r="U642" s="99" t="s">
        <v>232</v>
      </c>
      <c r="V642" s="78"/>
    </row>
    <row r="643" spans="1:22" s="111" customFormat="1" x14ac:dyDescent="0.3">
      <c r="A643" s="71" t="str">
        <f t="shared" si="78"/>
        <v>NiN-3.0-T-C-PE-NA-MB-MA04-10</v>
      </c>
      <c r="B643" s="72" t="str">
        <f t="shared" si="79"/>
        <v>MA04-10</v>
      </c>
      <c r="C643" s="73" t="s">
        <v>7</v>
      </c>
      <c r="D643" s="74" t="s">
        <v>14</v>
      </c>
      <c r="E643" s="73" t="s">
        <v>31</v>
      </c>
      <c r="F643" s="75" t="s">
        <v>32</v>
      </c>
      <c r="G643" s="75" t="s">
        <v>33</v>
      </c>
      <c r="H643" s="75" t="s">
        <v>34</v>
      </c>
      <c r="I643" s="75" t="s">
        <v>35</v>
      </c>
      <c r="J643" s="76" t="s">
        <v>55</v>
      </c>
      <c r="K643" s="76" t="s">
        <v>327</v>
      </c>
      <c r="L643" s="76" t="s">
        <v>8</v>
      </c>
      <c r="M643" s="77" t="s">
        <v>135</v>
      </c>
      <c r="N643" s="76" t="s">
        <v>1430</v>
      </c>
      <c r="O643" s="98" t="s">
        <v>81</v>
      </c>
      <c r="P643" s="76" t="s">
        <v>37</v>
      </c>
      <c r="Q643" s="77" t="s">
        <v>338</v>
      </c>
      <c r="R643" s="76"/>
      <c r="S643" s="76" t="s">
        <v>5018</v>
      </c>
      <c r="T643" s="18" t="s">
        <v>1440</v>
      </c>
      <c r="U643" s="99" t="s">
        <v>237</v>
      </c>
      <c r="V643" s="78"/>
    </row>
    <row r="644" spans="1:22" s="111" customFormat="1" x14ac:dyDescent="0.3">
      <c r="A644" s="71" t="str">
        <f t="shared" si="78"/>
        <v>NiN-3.0-T-C-PE-NA-MB-MA04-11</v>
      </c>
      <c r="B644" s="72" t="str">
        <f t="shared" si="79"/>
        <v>MA04-11</v>
      </c>
      <c r="C644" s="73" t="s">
        <v>7</v>
      </c>
      <c r="D644" s="74" t="s">
        <v>14</v>
      </c>
      <c r="E644" s="73" t="s">
        <v>31</v>
      </c>
      <c r="F644" s="75" t="s">
        <v>32</v>
      </c>
      <c r="G644" s="75" t="s">
        <v>33</v>
      </c>
      <c r="H644" s="75" t="s">
        <v>34</v>
      </c>
      <c r="I644" s="75" t="s">
        <v>35</v>
      </c>
      <c r="J644" s="76" t="s">
        <v>55</v>
      </c>
      <c r="K644" s="76" t="s">
        <v>327</v>
      </c>
      <c r="L644" s="76" t="s">
        <v>8</v>
      </c>
      <c r="M644" s="77" t="s">
        <v>135</v>
      </c>
      <c r="N644" s="76" t="s">
        <v>1430</v>
      </c>
      <c r="O644" s="98" t="s">
        <v>81</v>
      </c>
      <c r="P644" s="76" t="s">
        <v>37</v>
      </c>
      <c r="Q644" s="77" t="s">
        <v>339</v>
      </c>
      <c r="R644" s="76"/>
      <c r="S644" s="76" t="s">
        <v>5019</v>
      </c>
      <c r="T644" s="99" t="s">
        <v>5020</v>
      </c>
      <c r="U644" s="99" t="s">
        <v>231</v>
      </c>
      <c r="V644" s="78"/>
    </row>
    <row r="645" spans="1:22" x14ac:dyDescent="0.3">
      <c r="A645" s="71" t="str">
        <f t="shared" ref="A645:A648" si="80">_xlfn.CONCAT(C645,"-",D645,"-",E645,"-",F645,"-",G645,"-",H645,"-",I645,"-",J645,L645,M645,"-",Q645)</f>
        <v>NiN-3.0-T-C-PE-NA-MB-MA04-12</v>
      </c>
      <c r="B645" s="72" t="str">
        <f t="shared" ref="B645:B648" si="81">_xlfn.CONCAT(J645,L645,M645,"-",Q645)</f>
        <v>MA04-12</v>
      </c>
      <c r="C645" s="73" t="s">
        <v>7</v>
      </c>
      <c r="D645" s="74" t="s">
        <v>14</v>
      </c>
      <c r="E645" s="73" t="s">
        <v>31</v>
      </c>
      <c r="F645" s="75" t="s">
        <v>32</v>
      </c>
      <c r="G645" s="75" t="s">
        <v>33</v>
      </c>
      <c r="H645" s="75" t="s">
        <v>34</v>
      </c>
      <c r="I645" s="75" t="s">
        <v>35</v>
      </c>
      <c r="J645" s="76" t="s">
        <v>55</v>
      </c>
      <c r="K645" s="76" t="s">
        <v>327</v>
      </c>
      <c r="L645" s="76" t="s">
        <v>8</v>
      </c>
      <c r="M645" s="77" t="s">
        <v>135</v>
      </c>
      <c r="N645" s="76" t="s">
        <v>1430</v>
      </c>
      <c r="O645" s="98" t="s">
        <v>81</v>
      </c>
      <c r="P645" s="76" t="s">
        <v>37</v>
      </c>
      <c r="Q645" s="13" t="s">
        <v>340</v>
      </c>
      <c r="S645" s="76" t="s">
        <v>5021</v>
      </c>
      <c r="T645" s="15" t="s">
        <v>5025</v>
      </c>
      <c r="U645" s="15" t="s">
        <v>16</v>
      </c>
    </row>
    <row r="646" spans="1:22" x14ac:dyDescent="0.3">
      <c r="A646" s="71" t="str">
        <f t="shared" si="80"/>
        <v>NiN-3.0-T-C-PE-NA-MB-MA04-13</v>
      </c>
      <c r="B646" s="72" t="str">
        <f t="shared" si="81"/>
        <v>MA04-13</v>
      </c>
      <c r="C646" s="73" t="s">
        <v>7</v>
      </c>
      <c r="D646" s="74" t="s">
        <v>14</v>
      </c>
      <c r="E646" s="73" t="s">
        <v>31</v>
      </c>
      <c r="F646" s="75" t="s">
        <v>32</v>
      </c>
      <c r="G646" s="75" t="s">
        <v>33</v>
      </c>
      <c r="H646" s="75" t="s">
        <v>34</v>
      </c>
      <c r="I646" s="75" t="s">
        <v>35</v>
      </c>
      <c r="J646" s="76" t="s">
        <v>55</v>
      </c>
      <c r="K646" s="76" t="s">
        <v>327</v>
      </c>
      <c r="L646" s="76" t="s">
        <v>8</v>
      </c>
      <c r="M646" s="77" t="s">
        <v>135</v>
      </c>
      <c r="N646" s="76" t="s">
        <v>1430</v>
      </c>
      <c r="O646" s="98" t="s">
        <v>81</v>
      </c>
      <c r="P646" s="76" t="s">
        <v>37</v>
      </c>
      <c r="Q646" s="13" t="s">
        <v>341</v>
      </c>
      <c r="S646" s="76" t="s">
        <v>5022</v>
      </c>
      <c r="T646" s="15" t="s">
        <v>5026</v>
      </c>
      <c r="U646" s="15" t="s">
        <v>16</v>
      </c>
    </row>
    <row r="647" spans="1:22" x14ac:dyDescent="0.3">
      <c r="A647" s="71" t="str">
        <f t="shared" si="80"/>
        <v>NiN-3.0-T-C-PE-NA-MB-MA04-14</v>
      </c>
      <c r="B647" s="72" t="str">
        <f t="shared" si="81"/>
        <v>MA04-14</v>
      </c>
      <c r="C647" s="73" t="s">
        <v>7</v>
      </c>
      <c r="D647" s="74" t="s">
        <v>14</v>
      </c>
      <c r="E647" s="73" t="s">
        <v>31</v>
      </c>
      <c r="F647" s="75" t="s">
        <v>32</v>
      </c>
      <c r="G647" s="75" t="s">
        <v>33</v>
      </c>
      <c r="H647" s="75" t="s">
        <v>34</v>
      </c>
      <c r="I647" s="75" t="s">
        <v>35</v>
      </c>
      <c r="J647" s="76" t="s">
        <v>55</v>
      </c>
      <c r="K647" s="76" t="s">
        <v>327</v>
      </c>
      <c r="L647" s="76" t="s">
        <v>8</v>
      </c>
      <c r="M647" s="77" t="s">
        <v>135</v>
      </c>
      <c r="N647" s="76" t="s">
        <v>1430</v>
      </c>
      <c r="O647" s="98" t="s">
        <v>81</v>
      </c>
      <c r="P647" s="76" t="s">
        <v>37</v>
      </c>
      <c r="Q647" s="13" t="s">
        <v>342</v>
      </c>
      <c r="S647" s="76" t="s">
        <v>5023</v>
      </c>
      <c r="T647" s="15" t="s">
        <v>5027</v>
      </c>
      <c r="U647" s="15" t="s">
        <v>16</v>
      </c>
    </row>
    <row r="648" spans="1:22" x14ac:dyDescent="0.3">
      <c r="A648" s="71" t="str">
        <f t="shared" si="80"/>
        <v>NiN-3.0-T-C-PE-NA-MB-MA04-15</v>
      </c>
      <c r="B648" s="72" t="str">
        <f t="shared" si="81"/>
        <v>MA04-15</v>
      </c>
      <c r="C648" s="73" t="s">
        <v>7</v>
      </c>
      <c r="D648" s="74" t="s">
        <v>14</v>
      </c>
      <c r="E648" s="73" t="s">
        <v>31</v>
      </c>
      <c r="F648" s="75" t="s">
        <v>32</v>
      </c>
      <c r="G648" s="75" t="s">
        <v>33</v>
      </c>
      <c r="H648" s="75" t="s">
        <v>34</v>
      </c>
      <c r="I648" s="75" t="s">
        <v>35</v>
      </c>
      <c r="J648" s="76" t="s">
        <v>55</v>
      </c>
      <c r="K648" s="76" t="s">
        <v>327</v>
      </c>
      <c r="L648" s="76" t="s">
        <v>8</v>
      </c>
      <c r="M648" s="77" t="s">
        <v>135</v>
      </c>
      <c r="N648" s="76" t="s">
        <v>1430</v>
      </c>
      <c r="O648" s="98" t="s">
        <v>81</v>
      </c>
      <c r="P648" s="76" t="s">
        <v>37</v>
      </c>
      <c r="Q648" s="13" t="s">
        <v>343</v>
      </c>
      <c r="S648" s="76" t="s">
        <v>5023</v>
      </c>
      <c r="T648" s="15" t="s">
        <v>5028</v>
      </c>
      <c r="U648" s="15" t="s">
        <v>16</v>
      </c>
    </row>
    <row r="649" spans="1:22" x14ac:dyDescent="0.3">
      <c r="A649" s="71" t="str">
        <f t="shared" ref="A649" si="82">_xlfn.CONCAT(C649,"-",D649,"-",E649,"-",F649,"-",G649,"-",H649,"-",I649,"-",J649,L649,M649,"-",Q649)</f>
        <v>NiN-3.0-T-C-PE-NA-MB-MA04-16</v>
      </c>
      <c r="B649" s="72" t="str">
        <f t="shared" ref="B649" si="83">_xlfn.CONCAT(J649,L649,M649,"-",Q649)</f>
        <v>MA04-16</v>
      </c>
      <c r="C649" s="73" t="s">
        <v>7</v>
      </c>
      <c r="D649" s="74" t="s">
        <v>14</v>
      </c>
      <c r="E649" s="73" t="s">
        <v>31</v>
      </c>
      <c r="F649" s="75" t="s">
        <v>32</v>
      </c>
      <c r="G649" s="75" t="s">
        <v>33</v>
      </c>
      <c r="H649" s="75" t="s">
        <v>34</v>
      </c>
      <c r="I649" s="75" t="s">
        <v>35</v>
      </c>
      <c r="J649" s="76" t="s">
        <v>55</v>
      </c>
      <c r="K649" s="76" t="s">
        <v>327</v>
      </c>
      <c r="L649" s="76" t="s">
        <v>8</v>
      </c>
      <c r="M649" s="77" t="s">
        <v>135</v>
      </c>
      <c r="N649" s="76" t="s">
        <v>1430</v>
      </c>
      <c r="O649" s="98" t="s">
        <v>81</v>
      </c>
      <c r="P649" s="76" t="s">
        <v>37</v>
      </c>
      <c r="Q649" s="13" t="s">
        <v>344</v>
      </c>
      <c r="S649" s="76" t="s">
        <v>5024</v>
      </c>
      <c r="T649" s="15" t="s">
        <v>5028</v>
      </c>
      <c r="U649" s="15" t="s">
        <v>16</v>
      </c>
    </row>
    <row r="650" spans="1:22" x14ac:dyDescent="0.3">
      <c r="A650" s="26" t="str">
        <f t="shared" si="78"/>
        <v>NiN-3.0-T-C-PE-NA-MB-MA05-0</v>
      </c>
      <c r="B650" s="27" t="str">
        <f>_xlfn.CONCAT(H650,"-",J650,L650,M650)</f>
        <v>NA-MA05</v>
      </c>
      <c r="C650" s="30" t="s">
        <v>7</v>
      </c>
      <c r="D650" s="31" t="s">
        <v>14</v>
      </c>
      <c r="E650" s="30" t="s">
        <v>31</v>
      </c>
      <c r="F650" s="35" t="s">
        <v>32</v>
      </c>
      <c r="G650" s="35" t="s">
        <v>33</v>
      </c>
      <c r="H650" s="35" t="s">
        <v>34</v>
      </c>
      <c r="I650" s="35" t="s">
        <v>35</v>
      </c>
      <c r="J650" s="37" t="s">
        <v>55</v>
      </c>
      <c r="K650" s="37" t="s">
        <v>327</v>
      </c>
      <c r="L650" s="37" t="s">
        <v>8</v>
      </c>
      <c r="M650" s="38" t="s">
        <v>136</v>
      </c>
      <c r="N650" s="37" t="s">
        <v>1444</v>
      </c>
      <c r="O650" s="39" t="s">
        <v>81</v>
      </c>
      <c r="P650" s="37">
        <v>0</v>
      </c>
      <c r="Q650" s="38">
        <v>0</v>
      </c>
      <c r="R650" s="37" t="s">
        <v>81</v>
      </c>
      <c r="S650" s="37" t="s">
        <v>2955</v>
      </c>
      <c r="T650" s="42" t="s">
        <v>1446</v>
      </c>
      <c r="U650" s="42"/>
      <c r="V650" s="21" t="s">
        <v>1402</v>
      </c>
    </row>
    <row r="651" spans="1:22" s="111" customFormat="1" x14ac:dyDescent="0.3">
      <c r="A651" s="71" t="str">
        <f t="shared" si="78"/>
        <v>NiN-3.0-T-C-PE-NA-MB-MA05-01</v>
      </c>
      <c r="B651" s="72" t="str">
        <f t="shared" si="79"/>
        <v>MA05-01</v>
      </c>
      <c r="C651" s="73" t="s">
        <v>7</v>
      </c>
      <c r="D651" s="74" t="s">
        <v>14</v>
      </c>
      <c r="E651" s="73" t="s">
        <v>31</v>
      </c>
      <c r="F651" s="75" t="s">
        <v>32</v>
      </c>
      <c r="G651" s="75" t="s">
        <v>33</v>
      </c>
      <c r="H651" s="75" t="s">
        <v>34</v>
      </c>
      <c r="I651" s="75" t="s">
        <v>35</v>
      </c>
      <c r="J651" s="76" t="s">
        <v>55</v>
      </c>
      <c r="K651" s="76" t="s">
        <v>327</v>
      </c>
      <c r="L651" s="76" t="s">
        <v>8</v>
      </c>
      <c r="M651" s="77" t="s">
        <v>136</v>
      </c>
      <c r="N651" s="76" t="s">
        <v>1444</v>
      </c>
      <c r="O651" s="98" t="s">
        <v>81</v>
      </c>
      <c r="P651" s="76" t="s">
        <v>37</v>
      </c>
      <c r="Q651" s="77" t="s">
        <v>38</v>
      </c>
      <c r="R651" s="76"/>
      <c r="S651" s="76" t="s">
        <v>4998</v>
      </c>
      <c r="T651" s="18" t="s">
        <v>1698</v>
      </c>
      <c r="U651" s="18" t="s">
        <v>16</v>
      </c>
      <c r="V651" s="78"/>
    </row>
    <row r="652" spans="1:22" s="111" customFormat="1" x14ac:dyDescent="0.3">
      <c r="A652" s="71" t="str">
        <f t="shared" ref="A652:A696" si="84">_xlfn.CONCAT(C652,"-",D652,"-",E652,"-",F652,"-",G652,"-",H652,"-",I652,"-",J652,L652,M652,"-",Q652)</f>
        <v>NiN-3.0-T-C-PE-NA-MB-MA05-02</v>
      </c>
      <c r="B652" s="72" t="str">
        <f t="shared" ref="B652:B694" si="85">_xlfn.CONCAT(J652,L652,M652,"-",Q652)</f>
        <v>MA05-02</v>
      </c>
      <c r="C652" s="73" t="s">
        <v>7</v>
      </c>
      <c r="D652" s="74" t="s">
        <v>14</v>
      </c>
      <c r="E652" s="73" t="s">
        <v>31</v>
      </c>
      <c r="F652" s="75" t="s">
        <v>32</v>
      </c>
      <c r="G652" s="75" t="s">
        <v>33</v>
      </c>
      <c r="H652" s="75" t="s">
        <v>34</v>
      </c>
      <c r="I652" s="75" t="s">
        <v>35</v>
      </c>
      <c r="J652" s="76" t="s">
        <v>55</v>
      </c>
      <c r="K652" s="76" t="s">
        <v>327</v>
      </c>
      <c r="L652" s="76" t="s">
        <v>8</v>
      </c>
      <c r="M652" s="77" t="s">
        <v>136</v>
      </c>
      <c r="N652" s="76" t="s">
        <v>1444</v>
      </c>
      <c r="O652" s="98" t="s">
        <v>81</v>
      </c>
      <c r="P652" s="76" t="s">
        <v>37</v>
      </c>
      <c r="Q652" s="77" t="s">
        <v>132</v>
      </c>
      <c r="R652" s="76"/>
      <c r="S652" s="76" t="s">
        <v>4974</v>
      </c>
      <c r="T652" s="18" t="s">
        <v>1699</v>
      </c>
      <c r="U652" s="18" t="s">
        <v>16</v>
      </c>
      <c r="V652" s="78"/>
    </row>
    <row r="653" spans="1:22" s="111" customFormat="1" x14ac:dyDescent="0.3">
      <c r="A653" s="71" t="str">
        <f t="shared" si="84"/>
        <v>NiN-3.0-T-C-PE-NA-MB-MA05-03</v>
      </c>
      <c r="B653" s="72" t="str">
        <f t="shared" si="85"/>
        <v>MA05-03</v>
      </c>
      <c r="C653" s="73" t="s">
        <v>7</v>
      </c>
      <c r="D653" s="74" t="s">
        <v>14</v>
      </c>
      <c r="E653" s="73" t="s">
        <v>31</v>
      </c>
      <c r="F653" s="75" t="s">
        <v>32</v>
      </c>
      <c r="G653" s="75" t="s">
        <v>33</v>
      </c>
      <c r="H653" s="75" t="s">
        <v>34</v>
      </c>
      <c r="I653" s="75" t="s">
        <v>35</v>
      </c>
      <c r="J653" s="76" t="s">
        <v>55</v>
      </c>
      <c r="K653" s="76" t="s">
        <v>327</v>
      </c>
      <c r="L653" s="76" t="s">
        <v>8</v>
      </c>
      <c r="M653" s="77" t="s">
        <v>136</v>
      </c>
      <c r="N653" s="76" t="s">
        <v>1444</v>
      </c>
      <c r="O653" s="98" t="s">
        <v>81</v>
      </c>
      <c r="P653" s="76" t="s">
        <v>37</v>
      </c>
      <c r="Q653" s="77" t="s">
        <v>111</v>
      </c>
      <c r="R653" s="76"/>
      <c r="S653" s="76" t="s">
        <v>4975</v>
      </c>
      <c r="T653" s="18" t="s">
        <v>1700</v>
      </c>
      <c r="U653" s="18" t="s">
        <v>232</v>
      </c>
      <c r="V653" s="78"/>
    </row>
    <row r="654" spans="1:22" s="111" customFormat="1" x14ac:dyDescent="0.3">
      <c r="A654" s="71" t="str">
        <f t="shared" ref="A654" si="86">_xlfn.CONCAT(C654,"-",D654,"-",E654,"-",F654,"-",G654,"-",H654,"-",I654,"-",J654,L654,M654,"-",Q654)</f>
        <v>NiN-3.0-T-C-PE-NA-MB-MA05-04</v>
      </c>
      <c r="B654" s="72" t="str">
        <f t="shared" ref="B654" si="87">_xlfn.CONCAT(J654,L654,M654,"-",Q654)</f>
        <v>MA05-04</v>
      </c>
      <c r="C654" s="73" t="s">
        <v>7</v>
      </c>
      <c r="D654" s="74" t="s">
        <v>14</v>
      </c>
      <c r="E654" s="73" t="s">
        <v>31</v>
      </c>
      <c r="F654" s="75" t="s">
        <v>32</v>
      </c>
      <c r="G654" s="75" t="s">
        <v>33</v>
      </c>
      <c r="H654" s="75" t="s">
        <v>34</v>
      </c>
      <c r="I654" s="75" t="s">
        <v>35</v>
      </c>
      <c r="J654" s="76" t="s">
        <v>55</v>
      </c>
      <c r="K654" s="76" t="s">
        <v>327</v>
      </c>
      <c r="L654" s="76" t="s">
        <v>8</v>
      </c>
      <c r="M654" s="77" t="s">
        <v>136</v>
      </c>
      <c r="N654" s="76" t="s">
        <v>1444</v>
      </c>
      <c r="O654" s="98" t="s">
        <v>81</v>
      </c>
      <c r="P654" s="76" t="s">
        <v>37</v>
      </c>
      <c r="Q654" s="77" t="s">
        <v>135</v>
      </c>
      <c r="R654" s="76"/>
      <c r="S654" s="76" t="s">
        <v>4976</v>
      </c>
      <c r="T654" s="18" t="s">
        <v>1700</v>
      </c>
      <c r="U654" s="18" t="s">
        <v>237</v>
      </c>
      <c r="V654" s="78"/>
    </row>
    <row r="655" spans="1:22" s="111" customFormat="1" x14ac:dyDescent="0.3">
      <c r="A655" s="71" t="str">
        <f t="shared" si="84"/>
        <v>NiN-3.0-T-C-PE-NA-MB-MA05-05</v>
      </c>
      <c r="B655" s="72" t="str">
        <f t="shared" si="85"/>
        <v>MA05-05</v>
      </c>
      <c r="C655" s="73" t="s">
        <v>7</v>
      </c>
      <c r="D655" s="74" t="s">
        <v>14</v>
      </c>
      <c r="E655" s="73" t="s">
        <v>31</v>
      </c>
      <c r="F655" s="75" t="s">
        <v>32</v>
      </c>
      <c r="G655" s="75" t="s">
        <v>33</v>
      </c>
      <c r="H655" s="75" t="s">
        <v>34</v>
      </c>
      <c r="I655" s="75" t="s">
        <v>35</v>
      </c>
      <c r="J655" s="76" t="s">
        <v>55</v>
      </c>
      <c r="K655" s="76" t="s">
        <v>327</v>
      </c>
      <c r="L655" s="76" t="s">
        <v>8</v>
      </c>
      <c r="M655" s="77" t="s">
        <v>136</v>
      </c>
      <c r="N655" s="76" t="s">
        <v>1444</v>
      </c>
      <c r="O655" s="98" t="s">
        <v>81</v>
      </c>
      <c r="P655" s="76" t="s">
        <v>37</v>
      </c>
      <c r="Q655" s="77" t="s">
        <v>136</v>
      </c>
      <c r="R655" s="76"/>
      <c r="S655" s="76" t="s">
        <v>4977</v>
      </c>
      <c r="T655" s="18" t="s">
        <v>4963</v>
      </c>
      <c r="U655" s="18" t="s">
        <v>16</v>
      </c>
      <c r="V655" s="78"/>
    </row>
    <row r="656" spans="1:22" s="111" customFormat="1" x14ac:dyDescent="0.3">
      <c r="A656" s="71" t="str">
        <f t="shared" si="84"/>
        <v>NiN-3.0-T-C-PE-NA-MB-MA05-06</v>
      </c>
      <c r="B656" s="72" t="str">
        <f t="shared" si="85"/>
        <v>MA05-06</v>
      </c>
      <c r="C656" s="73" t="s">
        <v>7</v>
      </c>
      <c r="D656" s="74" t="s">
        <v>14</v>
      </c>
      <c r="E656" s="73" t="s">
        <v>31</v>
      </c>
      <c r="F656" s="75" t="s">
        <v>32</v>
      </c>
      <c r="G656" s="75" t="s">
        <v>33</v>
      </c>
      <c r="H656" s="75" t="s">
        <v>34</v>
      </c>
      <c r="I656" s="75" t="s">
        <v>35</v>
      </c>
      <c r="J656" s="76" t="s">
        <v>55</v>
      </c>
      <c r="K656" s="76" t="s">
        <v>327</v>
      </c>
      <c r="L656" s="76" t="s">
        <v>8</v>
      </c>
      <c r="M656" s="77" t="s">
        <v>136</v>
      </c>
      <c r="N656" s="76" t="s">
        <v>1444</v>
      </c>
      <c r="O656" s="98" t="s">
        <v>81</v>
      </c>
      <c r="P656" s="76" t="s">
        <v>37</v>
      </c>
      <c r="Q656" s="77" t="s">
        <v>137</v>
      </c>
      <c r="R656" s="76"/>
      <c r="S656" s="76" t="s">
        <v>4978</v>
      </c>
      <c r="T656" s="18" t="s">
        <v>1701</v>
      </c>
      <c r="U656" s="18" t="s">
        <v>16</v>
      </c>
      <c r="V656" s="78"/>
    </row>
    <row r="657" spans="1:22" s="111" customFormat="1" x14ac:dyDescent="0.3">
      <c r="A657" s="71" t="str">
        <f t="shared" si="84"/>
        <v>NiN-3.0-T-C-PE-NA-MB-MA05-07</v>
      </c>
      <c r="B657" s="72" t="str">
        <f t="shared" si="85"/>
        <v>MA05-07</v>
      </c>
      <c r="C657" s="73" t="s">
        <v>7</v>
      </c>
      <c r="D657" s="74" t="s">
        <v>14</v>
      </c>
      <c r="E657" s="73" t="s">
        <v>31</v>
      </c>
      <c r="F657" s="75" t="s">
        <v>32</v>
      </c>
      <c r="G657" s="75" t="s">
        <v>33</v>
      </c>
      <c r="H657" s="75" t="s">
        <v>34</v>
      </c>
      <c r="I657" s="75" t="s">
        <v>35</v>
      </c>
      <c r="J657" s="76" t="s">
        <v>55</v>
      </c>
      <c r="K657" s="76" t="s">
        <v>327</v>
      </c>
      <c r="L657" s="76" t="s">
        <v>8</v>
      </c>
      <c r="M657" s="77" t="s">
        <v>136</v>
      </c>
      <c r="N657" s="76" t="s">
        <v>1444</v>
      </c>
      <c r="O657" s="98" t="s">
        <v>81</v>
      </c>
      <c r="P657" s="76" t="s">
        <v>37</v>
      </c>
      <c r="Q657" s="77" t="s">
        <v>116</v>
      </c>
      <c r="R657" s="76"/>
      <c r="S657" s="76" t="s">
        <v>4979</v>
      </c>
      <c r="T657" s="18" t="s">
        <v>1702</v>
      </c>
      <c r="U657" s="18" t="s">
        <v>16</v>
      </c>
      <c r="V657" s="78"/>
    </row>
    <row r="658" spans="1:22" s="111" customFormat="1" x14ac:dyDescent="0.3">
      <c r="A658" s="71" t="str">
        <f t="shared" si="84"/>
        <v>NiN-3.0-T-C-PE-NA-MB-MA05-08</v>
      </c>
      <c r="B658" s="72" t="str">
        <f t="shared" si="85"/>
        <v>MA05-08</v>
      </c>
      <c r="C658" s="73" t="s">
        <v>7</v>
      </c>
      <c r="D658" s="74" t="s">
        <v>14</v>
      </c>
      <c r="E658" s="73" t="s">
        <v>31</v>
      </c>
      <c r="F658" s="75" t="s">
        <v>32</v>
      </c>
      <c r="G658" s="75" t="s">
        <v>33</v>
      </c>
      <c r="H658" s="75" t="s">
        <v>34</v>
      </c>
      <c r="I658" s="75" t="s">
        <v>35</v>
      </c>
      <c r="J658" s="76" t="s">
        <v>55</v>
      </c>
      <c r="K658" s="76" t="s">
        <v>327</v>
      </c>
      <c r="L658" s="76" t="s">
        <v>8</v>
      </c>
      <c r="M658" s="77" t="s">
        <v>136</v>
      </c>
      <c r="N658" s="76" t="s">
        <v>1444</v>
      </c>
      <c r="O658" s="98" t="s">
        <v>81</v>
      </c>
      <c r="P658" s="76" t="s">
        <v>37</v>
      </c>
      <c r="Q658" s="77" t="s">
        <v>175</v>
      </c>
      <c r="R658" s="76"/>
      <c r="S658" s="76" t="s">
        <v>4980</v>
      </c>
      <c r="T658" s="18" t="s">
        <v>1703</v>
      </c>
      <c r="U658" s="18" t="s">
        <v>232</v>
      </c>
      <c r="V658" s="78"/>
    </row>
    <row r="659" spans="1:22" s="111" customFormat="1" x14ac:dyDescent="0.3">
      <c r="A659" s="71" t="str">
        <f t="shared" si="84"/>
        <v>NiN-3.0-T-C-PE-NA-MB-MA05-09</v>
      </c>
      <c r="B659" s="72" t="str">
        <f t="shared" si="85"/>
        <v>MA05-09</v>
      </c>
      <c r="C659" s="73" t="s">
        <v>7</v>
      </c>
      <c r="D659" s="74" t="s">
        <v>14</v>
      </c>
      <c r="E659" s="73" t="s">
        <v>31</v>
      </c>
      <c r="F659" s="75" t="s">
        <v>32</v>
      </c>
      <c r="G659" s="75" t="s">
        <v>33</v>
      </c>
      <c r="H659" s="75" t="s">
        <v>34</v>
      </c>
      <c r="I659" s="75" t="s">
        <v>35</v>
      </c>
      <c r="J659" s="76" t="s">
        <v>55</v>
      </c>
      <c r="K659" s="76" t="s">
        <v>327</v>
      </c>
      <c r="L659" s="76" t="s">
        <v>8</v>
      </c>
      <c r="M659" s="77" t="s">
        <v>136</v>
      </c>
      <c r="N659" s="76" t="s">
        <v>1444</v>
      </c>
      <c r="O659" s="98" t="s">
        <v>81</v>
      </c>
      <c r="P659" s="76" t="s">
        <v>37</v>
      </c>
      <c r="Q659" s="77" t="s">
        <v>337</v>
      </c>
      <c r="R659" s="76"/>
      <c r="S659" s="76" t="s">
        <v>4981</v>
      </c>
      <c r="T659" s="18" t="s">
        <v>1703</v>
      </c>
      <c r="U659" s="18" t="s">
        <v>237</v>
      </c>
      <c r="V659" s="78"/>
    </row>
    <row r="660" spans="1:22" s="111" customFormat="1" x14ac:dyDescent="0.3">
      <c r="A660" s="71" t="str">
        <f t="shared" si="84"/>
        <v>NiN-3.0-T-C-PE-NA-MB-MA05-10</v>
      </c>
      <c r="B660" s="72" t="str">
        <f t="shared" si="85"/>
        <v>MA05-10</v>
      </c>
      <c r="C660" s="73" t="s">
        <v>7</v>
      </c>
      <c r="D660" s="74" t="s">
        <v>14</v>
      </c>
      <c r="E660" s="73" t="s">
        <v>31</v>
      </c>
      <c r="F660" s="75" t="s">
        <v>32</v>
      </c>
      <c r="G660" s="75" t="s">
        <v>33</v>
      </c>
      <c r="H660" s="75" t="s">
        <v>34</v>
      </c>
      <c r="I660" s="75" t="s">
        <v>35</v>
      </c>
      <c r="J660" s="76" t="s">
        <v>55</v>
      </c>
      <c r="K660" s="76" t="s">
        <v>327</v>
      </c>
      <c r="L660" s="76" t="s">
        <v>8</v>
      </c>
      <c r="M660" s="77" t="s">
        <v>136</v>
      </c>
      <c r="N660" s="76" t="s">
        <v>1444</v>
      </c>
      <c r="O660" s="98" t="s">
        <v>81</v>
      </c>
      <c r="P660" s="76" t="s">
        <v>37</v>
      </c>
      <c r="Q660" s="77" t="s">
        <v>338</v>
      </c>
      <c r="R660" s="76"/>
      <c r="S660" s="76" t="s">
        <v>4982</v>
      </c>
      <c r="T660" s="18" t="s">
        <v>4970</v>
      </c>
      <c r="U660" s="18" t="s">
        <v>16</v>
      </c>
      <c r="V660" s="78"/>
    </row>
    <row r="661" spans="1:22" s="111" customFormat="1" x14ac:dyDescent="0.3">
      <c r="A661" s="71" t="str">
        <f t="shared" ref="A661:A675" si="88">_xlfn.CONCAT(C661,"-",D661,"-",E661,"-",F661,"-",G661,"-",H661,"-",I661,"-",J661,L661,M661,"-",Q661)</f>
        <v>NiN-3.0-T-C-PE-NA-MB-MA05-11</v>
      </c>
      <c r="B661" s="72" t="str">
        <f t="shared" ref="B661:B675" si="89">_xlfn.CONCAT(J661,L661,M661,"-",Q661)</f>
        <v>MA05-11</v>
      </c>
      <c r="C661" s="73" t="s">
        <v>7</v>
      </c>
      <c r="D661" s="74" t="s">
        <v>14</v>
      </c>
      <c r="E661" s="73" t="s">
        <v>31</v>
      </c>
      <c r="F661" s="75" t="s">
        <v>32</v>
      </c>
      <c r="G661" s="75" t="s">
        <v>33</v>
      </c>
      <c r="H661" s="75" t="s">
        <v>34</v>
      </c>
      <c r="I661" s="75" t="s">
        <v>35</v>
      </c>
      <c r="J661" s="76" t="s">
        <v>55</v>
      </c>
      <c r="K661" s="76" t="s">
        <v>327</v>
      </c>
      <c r="L661" s="76" t="s">
        <v>8</v>
      </c>
      <c r="M661" s="77" t="s">
        <v>136</v>
      </c>
      <c r="N661" s="76" t="s">
        <v>1444</v>
      </c>
      <c r="O661" s="98" t="s">
        <v>81</v>
      </c>
      <c r="P661" s="76" t="s">
        <v>37</v>
      </c>
      <c r="Q661" s="77" t="s">
        <v>339</v>
      </c>
      <c r="R661" s="76"/>
      <c r="S661" s="76" t="s">
        <v>4983</v>
      </c>
      <c r="T661" s="18" t="s">
        <v>1704</v>
      </c>
      <c r="U661" s="18" t="s">
        <v>16</v>
      </c>
      <c r="V661" s="78"/>
    </row>
    <row r="662" spans="1:22" s="111" customFormat="1" x14ac:dyDescent="0.3">
      <c r="A662" s="71" t="str">
        <f t="shared" si="88"/>
        <v>NiN-3.0-T-C-PE-NA-MB-MA05-12</v>
      </c>
      <c r="B662" s="72" t="str">
        <f t="shared" si="89"/>
        <v>MA05-12</v>
      </c>
      <c r="C662" s="73" t="s">
        <v>7</v>
      </c>
      <c r="D662" s="74" t="s">
        <v>14</v>
      </c>
      <c r="E662" s="73" t="s">
        <v>31</v>
      </c>
      <c r="F662" s="75" t="s">
        <v>32</v>
      </c>
      <c r="G662" s="75" t="s">
        <v>33</v>
      </c>
      <c r="H662" s="75" t="s">
        <v>34</v>
      </c>
      <c r="I662" s="75" t="s">
        <v>35</v>
      </c>
      <c r="J662" s="76" t="s">
        <v>55</v>
      </c>
      <c r="K662" s="76" t="s">
        <v>327</v>
      </c>
      <c r="L662" s="76" t="s">
        <v>8</v>
      </c>
      <c r="M662" s="77" t="s">
        <v>136</v>
      </c>
      <c r="N662" s="76" t="s">
        <v>1444</v>
      </c>
      <c r="O662" s="98" t="s">
        <v>81</v>
      </c>
      <c r="P662" s="76" t="s">
        <v>37</v>
      </c>
      <c r="Q662" s="77" t="s">
        <v>340</v>
      </c>
      <c r="R662" s="76"/>
      <c r="S662" s="76" t="s">
        <v>4984</v>
      </c>
      <c r="T662" s="18" t="s">
        <v>1705</v>
      </c>
      <c r="U662" s="18" t="s">
        <v>16</v>
      </c>
      <c r="V662" s="78"/>
    </row>
    <row r="663" spans="1:22" s="111" customFormat="1" x14ac:dyDescent="0.3">
      <c r="A663" s="71" t="str">
        <f t="shared" si="88"/>
        <v>NiN-3.0-T-C-PE-NA-MB-MA05-13</v>
      </c>
      <c r="B663" s="72" t="str">
        <f t="shared" si="89"/>
        <v>MA05-13</v>
      </c>
      <c r="C663" s="73" t="s">
        <v>7</v>
      </c>
      <c r="D663" s="74" t="s">
        <v>14</v>
      </c>
      <c r="E663" s="73" t="s">
        <v>31</v>
      </c>
      <c r="F663" s="75" t="s">
        <v>32</v>
      </c>
      <c r="G663" s="75" t="s">
        <v>33</v>
      </c>
      <c r="H663" s="75" t="s">
        <v>34</v>
      </c>
      <c r="I663" s="75" t="s">
        <v>35</v>
      </c>
      <c r="J663" s="76" t="s">
        <v>55</v>
      </c>
      <c r="K663" s="76" t="s">
        <v>327</v>
      </c>
      <c r="L663" s="76" t="s">
        <v>8</v>
      </c>
      <c r="M663" s="77" t="s">
        <v>136</v>
      </c>
      <c r="N663" s="76" t="s">
        <v>1444</v>
      </c>
      <c r="O663" s="98" t="s">
        <v>81</v>
      </c>
      <c r="P663" s="76" t="s">
        <v>37</v>
      </c>
      <c r="Q663" s="77" t="s">
        <v>341</v>
      </c>
      <c r="R663" s="76"/>
      <c r="S663" s="76" t="s">
        <v>4985</v>
      </c>
      <c r="T663" s="18" t="s">
        <v>1706</v>
      </c>
      <c r="U663" s="18" t="s">
        <v>232</v>
      </c>
      <c r="V663" s="78"/>
    </row>
    <row r="664" spans="1:22" s="111" customFormat="1" x14ac:dyDescent="0.3">
      <c r="A664" s="71" t="str">
        <f t="shared" si="88"/>
        <v>NiN-3.0-T-C-PE-NA-MB-MA05-14</v>
      </c>
      <c r="B664" s="72" t="str">
        <f t="shared" si="89"/>
        <v>MA05-14</v>
      </c>
      <c r="C664" s="73" t="s">
        <v>7</v>
      </c>
      <c r="D664" s="74" t="s">
        <v>14</v>
      </c>
      <c r="E664" s="73" t="s">
        <v>31</v>
      </c>
      <c r="F664" s="75" t="s">
        <v>32</v>
      </c>
      <c r="G664" s="75" t="s">
        <v>33</v>
      </c>
      <c r="H664" s="75" t="s">
        <v>34</v>
      </c>
      <c r="I664" s="75" t="s">
        <v>35</v>
      </c>
      <c r="J664" s="76" t="s">
        <v>55</v>
      </c>
      <c r="K664" s="76" t="s">
        <v>327</v>
      </c>
      <c r="L664" s="76" t="s">
        <v>8</v>
      </c>
      <c r="M664" s="77" t="s">
        <v>136</v>
      </c>
      <c r="N664" s="76" t="s">
        <v>1444</v>
      </c>
      <c r="O664" s="98" t="s">
        <v>81</v>
      </c>
      <c r="P664" s="76" t="s">
        <v>37</v>
      </c>
      <c r="Q664" s="77" t="s">
        <v>342</v>
      </c>
      <c r="R664" s="76"/>
      <c r="S664" s="76" t="s">
        <v>4986</v>
      </c>
      <c r="T664" s="18" t="s">
        <v>1706</v>
      </c>
      <c r="U664" s="18" t="s">
        <v>237</v>
      </c>
      <c r="V664" s="78"/>
    </row>
    <row r="665" spans="1:22" s="111" customFormat="1" x14ac:dyDescent="0.3">
      <c r="A665" s="71" t="str">
        <f t="shared" si="88"/>
        <v>NiN-3.0-T-C-PE-NA-MB-MA05-15</v>
      </c>
      <c r="B665" s="72" t="str">
        <f t="shared" si="89"/>
        <v>MA05-15</v>
      </c>
      <c r="C665" s="73" t="s">
        <v>7</v>
      </c>
      <c r="D665" s="74" t="s">
        <v>14</v>
      </c>
      <c r="E665" s="73" t="s">
        <v>31</v>
      </c>
      <c r="F665" s="75" t="s">
        <v>32</v>
      </c>
      <c r="G665" s="75" t="s">
        <v>33</v>
      </c>
      <c r="H665" s="75" t="s">
        <v>34</v>
      </c>
      <c r="I665" s="75" t="s">
        <v>35</v>
      </c>
      <c r="J665" s="76" t="s">
        <v>55</v>
      </c>
      <c r="K665" s="76" t="s">
        <v>327</v>
      </c>
      <c r="L665" s="76" t="s">
        <v>8</v>
      </c>
      <c r="M665" s="77" t="s">
        <v>136</v>
      </c>
      <c r="N665" s="76" t="s">
        <v>1444</v>
      </c>
      <c r="O665" s="98" t="s">
        <v>81</v>
      </c>
      <c r="P665" s="76" t="s">
        <v>37</v>
      </c>
      <c r="Q665" s="77" t="s">
        <v>343</v>
      </c>
      <c r="R665" s="76"/>
      <c r="S665" s="76" t="s">
        <v>4987</v>
      </c>
      <c r="T665" s="18" t="s">
        <v>4971</v>
      </c>
      <c r="U665" s="18" t="s">
        <v>16</v>
      </c>
      <c r="V665" s="78"/>
    </row>
    <row r="666" spans="1:22" s="111" customFormat="1" x14ac:dyDescent="0.3">
      <c r="A666" s="71" t="str">
        <f t="shared" si="88"/>
        <v>NiN-3.0-T-C-PE-NA-MB-MA05-16</v>
      </c>
      <c r="B666" s="72" t="str">
        <f t="shared" si="89"/>
        <v>MA05-16</v>
      </c>
      <c r="C666" s="73" t="s">
        <v>7</v>
      </c>
      <c r="D666" s="74" t="s">
        <v>14</v>
      </c>
      <c r="E666" s="73" t="s">
        <v>31</v>
      </c>
      <c r="F666" s="75" t="s">
        <v>32</v>
      </c>
      <c r="G666" s="75" t="s">
        <v>33</v>
      </c>
      <c r="H666" s="75" t="s">
        <v>34</v>
      </c>
      <c r="I666" s="75" t="s">
        <v>35</v>
      </c>
      <c r="J666" s="76" t="s">
        <v>55</v>
      </c>
      <c r="K666" s="76" t="s">
        <v>327</v>
      </c>
      <c r="L666" s="76" t="s">
        <v>8</v>
      </c>
      <c r="M666" s="77" t="s">
        <v>136</v>
      </c>
      <c r="N666" s="76" t="s">
        <v>1444</v>
      </c>
      <c r="O666" s="98" t="s">
        <v>81</v>
      </c>
      <c r="P666" s="76" t="s">
        <v>37</v>
      </c>
      <c r="Q666" s="77" t="s">
        <v>344</v>
      </c>
      <c r="R666" s="76"/>
      <c r="S666" s="76" t="s">
        <v>4988</v>
      </c>
      <c r="T666" s="18" t="s">
        <v>1707</v>
      </c>
      <c r="U666" s="18" t="s">
        <v>231</v>
      </c>
      <c r="V666" s="78"/>
    </row>
    <row r="667" spans="1:22" s="111" customFormat="1" x14ac:dyDescent="0.3">
      <c r="A667" s="71" t="str">
        <f t="shared" si="88"/>
        <v>NiN-3.0-T-C-PE-NA-MB-MA05-17</v>
      </c>
      <c r="B667" s="72" t="str">
        <f t="shared" si="89"/>
        <v>MA05-17</v>
      </c>
      <c r="C667" s="73" t="s">
        <v>7</v>
      </c>
      <c r="D667" s="74" t="s">
        <v>14</v>
      </c>
      <c r="E667" s="73" t="s">
        <v>31</v>
      </c>
      <c r="F667" s="75" t="s">
        <v>32</v>
      </c>
      <c r="G667" s="75" t="s">
        <v>33</v>
      </c>
      <c r="H667" s="75" t="s">
        <v>34</v>
      </c>
      <c r="I667" s="75" t="s">
        <v>35</v>
      </c>
      <c r="J667" s="76" t="s">
        <v>55</v>
      </c>
      <c r="K667" s="76" t="s">
        <v>327</v>
      </c>
      <c r="L667" s="76" t="s">
        <v>8</v>
      </c>
      <c r="M667" s="77" t="s">
        <v>136</v>
      </c>
      <c r="N667" s="76" t="s">
        <v>1444</v>
      </c>
      <c r="O667" s="98" t="s">
        <v>81</v>
      </c>
      <c r="P667" s="76" t="s">
        <v>37</v>
      </c>
      <c r="Q667" s="77" t="s">
        <v>345</v>
      </c>
      <c r="R667" s="76"/>
      <c r="S667" s="76" t="s">
        <v>4989</v>
      </c>
      <c r="T667" s="18" t="s">
        <v>1708</v>
      </c>
      <c r="U667" s="18" t="s">
        <v>231</v>
      </c>
      <c r="V667" s="78"/>
    </row>
    <row r="668" spans="1:22" s="111" customFormat="1" x14ac:dyDescent="0.3">
      <c r="A668" s="71" t="str">
        <f t="shared" si="88"/>
        <v>NiN-3.0-T-C-PE-NA-MB-MA05-18</v>
      </c>
      <c r="B668" s="72" t="str">
        <f t="shared" si="89"/>
        <v>MA05-18</v>
      </c>
      <c r="C668" s="73" t="s">
        <v>7</v>
      </c>
      <c r="D668" s="74" t="s">
        <v>14</v>
      </c>
      <c r="E668" s="73" t="s">
        <v>31</v>
      </c>
      <c r="F668" s="75" t="s">
        <v>32</v>
      </c>
      <c r="G668" s="75" t="s">
        <v>33</v>
      </c>
      <c r="H668" s="75" t="s">
        <v>34</v>
      </c>
      <c r="I668" s="75" t="s">
        <v>35</v>
      </c>
      <c r="J668" s="76" t="s">
        <v>55</v>
      </c>
      <c r="K668" s="76" t="s">
        <v>327</v>
      </c>
      <c r="L668" s="76" t="s">
        <v>8</v>
      </c>
      <c r="M668" s="77" t="s">
        <v>136</v>
      </c>
      <c r="N668" s="76" t="s">
        <v>1444</v>
      </c>
      <c r="O668" s="98" t="s">
        <v>81</v>
      </c>
      <c r="P668" s="76" t="s">
        <v>37</v>
      </c>
      <c r="Q668" s="77" t="s">
        <v>346</v>
      </c>
      <c r="R668" s="76"/>
      <c r="S668" s="76" t="s">
        <v>4990</v>
      </c>
      <c r="T668" s="18" t="s">
        <v>1709</v>
      </c>
      <c r="U668" s="18" t="s">
        <v>237</v>
      </c>
      <c r="V668" s="78"/>
    </row>
    <row r="669" spans="1:22" s="111" customFormat="1" x14ac:dyDescent="0.3">
      <c r="A669" s="71" t="str">
        <f t="shared" si="88"/>
        <v>NiN-3.0-T-C-PE-NA-MB-MA05-19</v>
      </c>
      <c r="B669" s="72" t="str">
        <f t="shared" si="89"/>
        <v>MA05-19</v>
      </c>
      <c r="C669" s="73" t="s">
        <v>7</v>
      </c>
      <c r="D669" s="74" t="s">
        <v>14</v>
      </c>
      <c r="E669" s="73" t="s">
        <v>31</v>
      </c>
      <c r="F669" s="75" t="s">
        <v>32</v>
      </c>
      <c r="G669" s="75" t="s">
        <v>33</v>
      </c>
      <c r="H669" s="75" t="s">
        <v>34</v>
      </c>
      <c r="I669" s="75" t="s">
        <v>35</v>
      </c>
      <c r="J669" s="76" t="s">
        <v>55</v>
      </c>
      <c r="K669" s="76" t="s">
        <v>327</v>
      </c>
      <c r="L669" s="76" t="s">
        <v>8</v>
      </c>
      <c r="M669" s="77" t="s">
        <v>136</v>
      </c>
      <c r="N669" s="76" t="s">
        <v>1444</v>
      </c>
      <c r="O669" s="98" t="s">
        <v>81</v>
      </c>
      <c r="P669" s="76" t="s">
        <v>37</v>
      </c>
      <c r="Q669" s="77" t="s">
        <v>347</v>
      </c>
      <c r="R669" s="76"/>
      <c r="S669" s="76" t="s">
        <v>4991</v>
      </c>
      <c r="T669" s="18" t="s">
        <v>1709</v>
      </c>
      <c r="U669" s="18" t="s">
        <v>237</v>
      </c>
      <c r="V669" s="78"/>
    </row>
    <row r="670" spans="1:22" s="111" customFormat="1" x14ac:dyDescent="0.3">
      <c r="A670" s="71" t="str">
        <f t="shared" si="88"/>
        <v>NiN-3.0-T-C-PE-NA-MB-MA05-20</v>
      </c>
      <c r="B670" s="72" t="str">
        <f t="shared" si="89"/>
        <v>MA05-20</v>
      </c>
      <c r="C670" s="73" t="s">
        <v>7</v>
      </c>
      <c r="D670" s="74" t="s">
        <v>14</v>
      </c>
      <c r="E670" s="73" t="s">
        <v>31</v>
      </c>
      <c r="F670" s="75" t="s">
        <v>32</v>
      </c>
      <c r="G670" s="75" t="s">
        <v>33</v>
      </c>
      <c r="H670" s="75" t="s">
        <v>34</v>
      </c>
      <c r="I670" s="75" t="s">
        <v>35</v>
      </c>
      <c r="J670" s="76" t="s">
        <v>55</v>
      </c>
      <c r="K670" s="76" t="s">
        <v>327</v>
      </c>
      <c r="L670" s="76" t="s">
        <v>8</v>
      </c>
      <c r="M670" s="77" t="s">
        <v>136</v>
      </c>
      <c r="N670" s="76" t="s">
        <v>1444</v>
      </c>
      <c r="O670" s="98" t="s">
        <v>81</v>
      </c>
      <c r="P670" s="76" t="s">
        <v>37</v>
      </c>
      <c r="Q670" s="77" t="s">
        <v>348</v>
      </c>
      <c r="R670" s="76"/>
      <c r="S670" s="76" t="s">
        <v>4992</v>
      </c>
      <c r="T670" s="18" t="s">
        <v>4972</v>
      </c>
      <c r="U670" s="18" t="s">
        <v>231</v>
      </c>
      <c r="V670" s="78"/>
    </row>
    <row r="671" spans="1:22" s="111" customFormat="1" x14ac:dyDescent="0.3">
      <c r="A671" s="71" t="str">
        <f t="shared" si="88"/>
        <v>NiN-3.0-T-C-PE-NA-MB-MA05-21</v>
      </c>
      <c r="B671" s="72" t="str">
        <f t="shared" si="89"/>
        <v>MA05-21</v>
      </c>
      <c r="C671" s="73" t="s">
        <v>7</v>
      </c>
      <c r="D671" s="74" t="s">
        <v>14</v>
      </c>
      <c r="E671" s="73" t="s">
        <v>31</v>
      </c>
      <c r="F671" s="75" t="s">
        <v>32</v>
      </c>
      <c r="G671" s="75" t="s">
        <v>33</v>
      </c>
      <c r="H671" s="75" t="s">
        <v>34</v>
      </c>
      <c r="I671" s="75" t="s">
        <v>35</v>
      </c>
      <c r="J671" s="76" t="s">
        <v>55</v>
      </c>
      <c r="K671" s="76" t="s">
        <v>327</v>
      </c>
      <c r="L671" s="76" t="s">
        <v>8</v>
      </c>
      <c r="M671" s="77" t="s">
        <v>136</v>
      </c>
      <c r="N671" s="76" t="s">
        <v>1444</v>
      </c>
      <c r="O671" s="98" t="s">
        <v>81</v>
      </c>
      <c r="P671" s="76" t="s">
        <v>37</v>
      </c>
      <c r="Q671" s="77" t="s">
        <v>349</v>
      </c>
      <c r="R671" s="76"/>
      <c r="S671" s="76" t="s">
        <v>4993</v>
      </c>
      <c r="T671" s="93" t="s">
        <v>81</v>
      </c>
      <c r="U671" s="18" t="s">
        <v>83</v>
      </c>
      <c r="V671" s="78" t="s">
        <v>1399</v>
      </c>
    </row>
    <row r="672" spans="1:22" s="111" customFormat="1" x14ac:dyDescent="0.3">
      <c r="A672" s="71" t="str">
        <f t="shared" si="88"/>
        <v>NiN-3.0-T-C-PE-NA-MB-MA05-22</v>
      </c>
      <c r="B672" s="72" t="str">
        <f t="shared" si="89"/>
        <v>MA05-22</v>
      </c>
      <c r="C672" s="73" t="s">
        <v>7</v>
      </c>
      <c r="D672" s="74" t="s">
        <v>14</v>
      </c>
      <c r="E672" s="73" t="s">
        <v>31</v>
      </c>
      <c r="F672" s="75" t="s">
        <v>32</v>
      </c>
      <c r="G672" s="75" t="s">
        <v>33</v>
      </c>
      <c r="H672" s="75" t="s">
        <v>34</v>
      </c>
      <c r="I672" s="75" t="s">
        <v>35</v>
      </c>
      <c r="J672" s="76" t="s">
        <v>55</v>
      </c>
      <c r="K672" s="76" t="s">
        <v>327</v>
      </c>
      <c r="L672" s="76" t="s">
        <v>8</v>
      </c>
      <c r="M672" s="77" t="s">
        <v>136</v>
      </c>
      <c r="N672" s="76" t="s">
        <v>1444</v>
      </c>
      <c r="O672" s="98" t="s">
        <v>81</v>
      </c>
      <c r="P672" s="76" t="s">
        <v>37</v>
      </c>
      <c r="Q672" s="77">
        <v>22</v>
      </c>
      <c r="R672" s="76"/>
      <c r="S672" s="76" t="s">
        <v>4994</v>
      </c>
      <c r="T672" s="93" t="s">
        <v>81</v>
      </c>
      <c r="U672" s="18" t="s">
        <v>83</v>
      </c>
      <c r="V672" s="78" t="s">
        <v>1399</v>
      </c>
    </row>
    <row r="673" spans="1:22" s="111" customFormat="1" x14ac:dyDescent="0.3">
      <c r="A673" s="71" t="str">
        <f t="shared" si="88"/>
        <v>NiN-3.0-T-C-PE-NA-MB-MA05-23</v>
      </c>
      <c r="B673" s="72" t="str">
        <f t="shared" si="89"/>
        <v>MA05-23</v>
      </c>
      <c r="C673" s="73" t="s">
        <v>7</v>
      </c>
      <c r="D673" s="74" t="s">
        <v>14</v>
      </c>
      <c r="E673" s="73" t="s">
        <v>31</v>
      </c>
      <c r="F673" s="75" t="s">
        <v>32</v>
      </c>
      <c r="G673" s="75" t="s">
        <v>33</v>
      </c>
      <c r="H673" s="75" t="s">
        <v>34</v>
      </c>
      <c r="I673" s="75" t="s">
        <v>35</v>
      </c>
      <c r="J673" s="76" t="s">
        <v>55</v>
      </c>
      <c r="K673" s="76" t="s">
        <v>327</v>
      </c>
      <c r="L673" s="76" t="s">
        <v>8</v>
      </c>
      <c r="M673" s="77" t="s">
        <v>136</v>
      </c>
      <c r="N673" s="76" t="s">
        <v>1444</v>
      </c>
      <c r="O673" s="98" t="s">
        <v>81</v>
      </c>
      <c r="P673" s="76" t="s">
        <v>37</v>
      </c>
      <c r="Q673" s="77">
        <v>23</v>
      </c>
      <c r="R673" s="76"/>
      <c r="S673" s="76" t="s">
        <v>4995</v>
      </c>
      <c r="T673" s="93" t="s">
        <v>81</v>
      </c>
      <c r="U673" s="18" t="s">
        <v>83</v>
      </c>
      <c r="V673" s="78" t="s">
        <v>1399</v>
      </c>
    </row>
    <row r="674" spans="1:22" s="111" customFormat="1" x14ac:dyDescent="0.3">
      <c r="A674" s="71" t="str">
        <f t="shared" si="88"/>
        <v>NiN-3.0-T-C-PE-NA-MB-MA05-24</v>
      </c>
      <c r="B674" s="72" t="str">
        <f t="shared" si="89"/>
        <v>MA05-24</v>
      </c>
      <c r="C674" s="73" t="s">
        <v>7</v>
      </c>
      <c r="D674" s="74" t="s">
        <v>14</v>
      </c>
      <c r="E674" s="73" t="s">
        <v>31</v>
      </c>
      <c r="F674" s="75" t="s">
        <v>32</v>
      </c>
      <c r="G674" s="75" t="s">
        <v>33</v>
      </c>
      <c r="H674" s="75" t="s">
        <v>34</v>
      </c>
      <c r="I674" s="75" t="s">
        <v>35</v>
      </c>
      <c r="J674" s="76" t="s">
        <v>55</v>
      </c>
      <c r="K674" s="76" t="s">
        <v>327</v>
      </c>
      <c r="L674" s="76" t="s">
        <v>8</v>
      </c>
      <c r="M674" s="77" t="s">
        <v>136</v>
      </c>
      <c r="N674" s="76" t="s">
        <v>1444</v>
      </c>
      <c r="O674" s="98" t="s">
        <v>81</v>
      </c>
      <c r="P674" s="76" t="s">
        <v>37</v>
      </c>
      <c r="Q674" s="77">
        <v>24</v>
      </c>
      <c r="R674" s="76"/>
      <c r="S674" s="76" t="s">
        <v>4996</v>
      </c>
      <c r="T674" s="93" t="s">
        <v>81</v>
      </c>
      <c r="U674" s="18" t="s">
        <v>83</v>
      </c>
      <c r="V674" s="78" t="s">
        <v>1399</v>
      </c>
    </row>
    <row r="675" spans="1:22" s="111" customFormat="1" x14ac:dyDescent="0.3">
      <c r="A675" s="71" t="str">
        <f t="shared" si="88"/>
        <v>NiN-3.0-T-C-PE-NA-MB-MA05-25</v>
      </c>
      <c r="B675" s="72" t="str">
        <f t="shared" si="89"/>
        <v>MA05-25</v>
      </c>
      <c r="C675" s="73" t="s">
        <v>7</v>
      </c>
      <c r="D675" s="74" t="s">
        <v>14</v>
      </c>
      <c r="E675" s="73" t="s">
        <v>31</v>
      </c>
      <c r="F675" s="75" t="s">
        <v>32</v>
      </c>
      <c r="G675" s="75" t="s">
        <v>33</v>
      </c>
      <c r="H675" s="75" t="s">
        <v>34</v>
      </c>
      <c r="I675" s="75" t="s">
        <v>35</v>
      </c>
      <c r="J675" s="76" t="s">
        <v>55</v>
      </c>
      <c r="K675" s="76" t="s">
        <v>327</v>
      </c>
      <c r="L675" s="76" t="s">
        <v>8</v>
      </c>
      <c r="M675" s="77" t="s">
        <v>136</v>
      </c>
      <c r="N675" s="76" t="s">
        <v>1444</v>
      </c>
      <c r="O675" s="98" t="s">
        <v>81</v>
      </c>
      <c r="P675" s="76" t="s">
        <v>37</v>
      </c>
      <c r="Q675" s="77">
        <v>25</v>
      </c>
      <c r="R675" s="76"/>
      <c r="S675" s="76" t="s">
        <v>4997</v>
      </c>
      <c r="T675" s="93" t="s">
        <v>81</v>
      </c>
      <c r="U675" s="18" t="s">
        <v>83</v>
      </c>
      <c r="V675" s="78" t="s">
        <v>1399</v>
      </c>
    </row>
    <row r="676" spans="1:22" s="111" customFormat="1" x14ac:dyDescent="0.3">
      <c r="A676" s="71" t="str">
        <f t="shared" ref="A676:A681" si="90">_xlfn.CONCAT(C676,"-",D676,"-",E676,"-",F676,"-",G676,"-",H676,"-",I676,"-",J676,L676,M676,"-",Q676)</f>
        <v>NiN-3.0-T-C-PE-NA-MB-MA05-26</v>
      </c>
      <c r="B676" s="72" t="str">
        <f t="shared" ref="B676:B681" si="91">_xlfn.CONCAT(J676,L676,M676,"-",Q676)</f>
        <v>MA05-26</v>
      </c>
      <c r="C676" s="73" t="s">
        <v>7</v>
      </c>
      <c r="D676" s="74" t="s">
        <v>14</v>
      </c>
      <c r="E676" s="73" t="s">
        <v>31</v>
      </c>
      <c r="F676" s="75" t="s">
        <v>32</v>
      </c>
      <c r="G676" s="75" t="s">
        <v>33</v>
      </c>
      <c r="H676" s="75" t="s">
        <v>34</v>
      </c>
      <c r="I676" s="75" t="s">
        <v>35</v>
      </c>
      <c r="J676" s="76" t="s">
        <v>55</v>
      </c>
      <c r="K676" s="76" t="s">
        <v>327</v>
      </c>
      <c r="L676" s="76" t="s">
        <v>8</v>
      </c>
      <c r="M676" s="77" t="s">
        <v>136</v>
      </c>
      <c r="N676" s="76" t="s">
        <v>1444</v>
      </c>
      <c r="O676" s="98" t="s">
        <v>81</v>
      </c>
      <c r="P676" s="76" t="s">
        <v>37</v>
      </c>
      <c r="Q676" s="77">
        <v>26</v>
      </c>
      <c r="R676" s="76"/>
      <c r="S676" s="76" t="s">
        <v>4999</v>
      </c>
      <c r="T676" s="18" t="s">
        <v>4964</v>
      </c>
      <c r="U676" s="93" t="s">
        <v>16</v>
      </c>
      <c r="V676" s="78"/>
    </row>
    <row r="677" spans="1:22" s="111" customFormat="1" x14ac:dyDescent="0.3">
      <c r="A677" s="71" t="str">
        <f t="shared" si="90"/>
        <v>NiN-3.0-T-C-PE-NA-MB-MA05-27</v>
      </c>
      <c r="B677" s="72" t="str">
        <f t="shared" si="91"/>
        <v>MA05-27</v>
      </c>
      <c r="C677" s="73" t="s">
        <v>7</v>
      </c>
      <c r="D677" s="74" t="s">
        <v>14</v>
      </c>
      <c r="E677" s="73" t="s">
        <v>31</v>
      </c>
      <c r="F677" s="75" t="s">
        <v>32</v>
      </c>
      <c r="G677" s="75" t="s">
        <v>33</v>
      </c>
      <c r="H677" s="75" t="s">
        <v>34</v>
      </c>
      <c r="I677" s="75" t="s">
        <v>35</v>
      </c>
      <c r="J677" s="76" t="s">
        <v>55</v>
      </c>
      <c r="K677" s="76" t="s">
        <v>327</v>
      </c>
      <c r="L677" s="76" t="s">
        <v>8</v>
      </c>
      <c r="M677" s="77" t="s">
        <v>136</v>
      </c>
      <c r="N677" s="76" t="s">
        <v>1444</v>
      </c>
      <c r="O677" s="98" t="s">
        <v>81</v>
      </c>
      <c r="P677" s="76" t="s">
        <v>37</v>
      </c>
      <c r="Q677" s="77">
        <v>27</v>
      </c>
      <c r="R677" s="76"/>
      <c r="S677" s="76" t="s">
        <v>5000</v>
      </c>
      <c r="T677" s="18" t="s">
        <v>4965</v>
      </c>
      <c r="U677" s="18" t="s">
        <v>16</v>
      </c>
      <c r="V677" s="78"/>
    </row>
    <row r="678" spans="1:22" s="111" customFormat="1" x14ac:dyDescent="0.3">
      <c r="A678" s="71" t="str">
        <f t="shared" si="90"/>
        <v>NiN-3.0-T-C-PE-NA-MB-MA05-28</v>
      </c>
      <c r="B678" s="72" t="str">
        <f t="shared" si="91"/>
        <v>MA05-28</v>
      </c>
      <c r="C678" s="73" t="s">
        <v>7</v>
      </c>
      <c r="D678" s="74" t="s">
        <v>14</v>
      </c>
      <c r="E678" s="73" t="s">
        <v>31</v>
      </c>
      <c r="F678" s="75" t="s">
        <v>32</v>
      </c>
      <c r="G678" s="75" t="s">
        <v>33</v>
      </c>
      <c r="H678" s="75" t="s">
        <v>34</v>
      </c>
      <c r="I678" s="75" t="s">
        <v>35</v>
      </c>
      <c r="J678" s="76" t="s">
        <v>55</v>
      </c>
      <c r="K678" s="76" t="s">
        <v>327</v>
      </c>
      <c r="L678" s="76" t="s">
        <v>8</v>
      </c>
      <c r="M678" s="77" t="s">
        <v>136</v>
      </c>
      <c r="N678" s="76" t="s">
        <v>1444</v>
      </c>
      <c r="O678" s="98" t="s">
        <v>81</v>
      </c>
      <c r="P678" s="76" t="s">
        <v>37</v>
      </c>
      <c r="Q678" s="77">
        <v>28</v>
      </c>
      <c r="R678" s="76"/>
      <c r="S678" s="76" t="s">
        <v>5001</v>
      </c>
      <c r="T678" s="18" t="s">
        <v>4966</v>
      </c>
      <c r="U678" s="18" t="s">
        <v>16</v>
      </c>
      <c r="V678" s="78"/>
    </row>
    <row r="679" spans="1:22" s="111" customFormat="1" x14ac:dyDescent="0.3">
      <c r="A679" s="71" t="str">
        <f t="shared" si="90"/>
        <v>NiN-3.0-T-C-PE-NA-MB-MA05-29</v>
      </c>
      <c r="B679" s="72" t="str">
        <f t="shared" si="91"/>
        <v>MA05-29</v>
      </c>
      <c r="C679" s="73" t="s">
        <v>7</v>
      </c>
      <c r="D679" s="74" t="s">
        <v>14</v>
      </c>
      <c r="E679" s="73" t="s">
        <v>31</v>
      </c>
      <c r="F679" s="75" t="s">
        <v>32</v>
      </c>
      <c r="G679" s="75" t="s">
        <v>33</v>
      </c>
      <c r="H679" s="75" t="s">
        <v>34</v>
      </c>
      <c r="I679" s="75" t="s">
        <v>35</v>
      </c>
      <c r="J679" s="76" t="s">
        <v>55</v>
      </c>
      <c r="K679" s="76" t="s">
        <v>327</v>
      </c>
      <c r="L679" s="76" t="s">
        <v>8</v>
      </c>
      <c r="M679" s="77" t="s">
        <v>136</v>
      </c>
      <c r="N679" s="76" t="s">
        <v>1444</v>
      </c>
      <c r="O679" s="98" t="s">
        <v>81</v>
      </c>
      <c r="P679" s="76" t="s">
        <v>37</v>
      </c>
      <c r="Q679" s="77">
        <v>29</v>
      </c>
      <c r="R679" s="76"/>
      <c r="S679" s="76" t="s">
        <v>5002</v>
      </c>
      <c r="T679" s="18" t="s">
        <v>4967</v>
      </c>
      <c r="U679" s="18" t="s">
        <v>16</v>
      </c>
      <c r="V679" s="78"/>
    </row>
    <row r="680" spans="1:22" s="111" customFormat="1" x14ac:dyDescent="0.3">
      <c r="A680" s="71" t="str">
        <f t="shared" si="90"/>
        <v>NiN-3.0-T-C-PE-NA-MB-MA05-30</v>
      </c>
      <c r="B680" s="72" t="str">
        <f t="shared" si="91"/>
        <v>MA05-30</v>
      </c>
      <c r="C680" s="73" t="s">
        <v>7</v>
      </c>
      <c r="D680" s="74" t="s">
        <v>14</v>
      </c>
      <c r="E680" s="73" t="s">
        <v>31</v>
      </c>
      <c r="F680" s="75" t="s">
        <v>32</v>
      </c>
      <c r="G680" s="75" t="s">
        <v>33</v>
      </c>
      <c r="H680" s="75" t="s">
        <v>34</v>
      </c>
      <c r="I680" s="75" t="s">
        <v>35</v>
      </c>
      <c r="J680" s="76" t="s">
        <v>55</v>
      </c>
      <c r="K680" s="76" t="s">
        <v>327</v>
      </c>
      <c r="L680" s="76" t="s">
        <v>8</v>
      </c>
      <c r="M680" s="77" t="s">
        <v>136</v>
      </c>
      <c r="N680" s="76" t="s">
        <v>1444</v>
      </c>
      <c r="O680" s="98" t="s">
        <v>81</v>
      </c>
      <c r="P680" s="76" t="s">
        <v>37</v>
      </c>
      <c r="Q680" s="77">
        <v>30</v>
      </c>
      <c r="R680" s="76"/>
      <c r="S680" s="76" t="s">
        <v>5003</v>
      </c>
      <c r="T680" s="18" t="s">
        <v>4968</v>
      </c>
      <c r="U680" s="18" t="s">
        <v>16</v>
      </c>
      <c r="V680" s="78"/>
    </row>
    <row r="681" spans="1:22" s="111" customFormat="1" x14ac:dyDescent="0.3">
      <c r="A681" s="71" t="str">
        <f t="shared" si="90"/>
        <v>NiN-3.0-T-C-PE-NA-MB-MA05-31</v>
      </c>
      <c r="B681" s="72" t="str">
        <f t="shared" si="91"/>
        <v>MA05-31</v>
      </c>
      <c r="C681" s="73" t="s">
        <v>7</v>
      </c>
      <c r="D681" s="74" t="s">
        <v>14</v>
      </c>
      <c r="E681" s="73" t="s">
        <v>31</v>
      </c>
      <c r="F681" s="75" t="s">
        <v>32</v>
      </c>
      <c r="G681" s="75" t="s">
        <v>33</v>
      </c>
      <c r="H681" s="75" t="s">
        <v>34</v>
      </c>
      <c r="I681" s="75" t="s">
        <v>35</v>
      </c>
      <c r="J681" s="76" t="s">
        <v>55</v>
      </c>
      <c r="K681" s="76" t="s">
        <v>327</v>
      </c>
      <c r="L681" s="76" t="s">
        <v>8</v>
      </c>
      <c r="M681" s="77" t="s">
        <v>136</v>
      </c>
      <c r="N681" s="76" t="s">
        <v>1444</v>
      </c>
      <c r="O681" s="98" t="s">
        <v>81</v>
      </c>
      <c r="P681" s="76" t="s">
        <v>37</v>
      </c>
      <c r="Q681" s="77">
        <v>31</v>
      </c>
      <c r="R681" s="76"/>
      <c r="S681" s="76" t="s">
        <v>4969</v>
      </c>
      <c r="T681" s="93" t="s">
        <v>4973</v>
      </c>
      <c r="U681" s="18" t="s">
        <v>16</v>
      </c>
      <c r="V681" s="78"/>
    </row>
    <row r="682" spans="1:22" x14ac:dyDescent="0.3">
      <c r="A682" s="26" t="str">
        <f t="shared" si="84"/>
        <v>NiN-3.0-T-C-PE-NA-MB-MA06-0</v>
      </c>
      <c r="B682" s="27" t="str">
        <f>_xlfn.CONCAT(H682,"-",J682,L682,M682)</f>
        <v>NA-MA06</v>
      </c>
      <c r="C682" s="30" t="s">
        <v>7</v>
      </c>
      <c r="D682" s="31" t="s">
        <v>14</v>
      </c>
      <c r="E682" s="30" t="s">
        <v>31</v>
      </c>
      <c r="F682" s="35" t="s">
        <v>32</v>
      </c>
      <c r="G682" s="35" t="s">
        <v>33</v>
      </c>
      <c r="H682" s="35" t="s">
        <v>34</v>
      </c>
      <c r="I682" s="35" t="s">
        <v>35</v>
      </c>
      <c r="J682" s="37" t="s">
        <v>55</v>
      </c>
      <c r="K682" s="37" t="s">
        <v>327</v>
      </c>
      <c r="L682" s="37" t="s">
        <v>8</v>
      </c>
      <c r="M682" s="38" t="s">
        <v>137</v>
      </c>
      <c r="N682" s="37" t="s">
        <v>1445</v>
      </c>
      <c r="O682" s="39" t="s">
        <v>81</v>
      </c>
      <c r="P682" s="37">
        <v>0</v>
      </c>
      <c r="Q682" s="38">
        <v>0</v>
      </c>
      <c r="R682" s="37" t="s">
        <v>81</v>
      </c>
      <c r="S682" s="37" t="s">
        <v>5620</v>
      </c>
      <c r="T682" s="42" t="s">
        <v>1431</v>
      </c>
      <c r="U682" s="42" t="s">
        <v>232</v>
      </c>
      <c r="V682" s="21"/>
    </row>
    <row r="683" spans="1:22" s="111" customFormat="1" x14ac:dyDescent="0.3">
      <c r="A683" s="71" t="str">
        <f t="shared" si="84"/>
        <v>NiN-3.0-T-C-PE-NA-MB-MA06-01</v>
      </c>
      <c r="B683" s="72" t="str">
        <f t="shared" si="85"/>
        <v>MA06-01</v>
      </c>
      <c r="C683" s="73" t="s">
        <v>7</v>
      </c>
      <c r="D683" s="74" t="s">
        <v>14</v>
      </c>
      <c r="E683" s="73" t="s">
        <v>31</v>
      </c>
      <c r="F683" s="75" t="s">
        <v>32</v>
      </c>
      <c r="G683" s="75" t="s">
        <v>33</v>
      </c>
      <c r="H683" s="75" t="s">
        <v>34</v>
      </c>
      <c r="I683" s="75" t="s">
        <v>35</v>
      </c>
      <c r="J683" s="76" t="s">
        <v>55</v>
      </c>
      <c r="K683" s="76" t="s">
        <v>327</v>
      </c>
      <c r="L683" s="76" t="s">
        <v>8</v>
      </c>
      <c r="M683" s="77" t="s">
        <v>137</v>
      </c>
      <c r="N683" s="76" t="s">
        <v>1445</v>
      </c>
      <c r="O683" s="98" t="s">
        <v>81</v>
      </c>
      <c r="P683" s="76" t="s">
        <v>37</v>
      </c>
      <c r="Q683" s="77" t="s">
        <v>38</v>
      </c>
      <c r="R683" s="76"/>
      <c r="S683" s="76" t="s">
        <v>5624</v>
      </c>
      <c r="T683" s="99" t="s">
        <v>5057</v>
      </c>
      <c r="U683" s="99" t="s">
        <v>16</v>
      </c>
      <c r="V683" s="78"/>
    </row>
    <row r="684" spans="1:22" s="111" customFormat="1" x14ac:dyDescent="0.3">
      <c r="A684" s="71" t="str">
        <f t="shared" si="84"/>
        <v>NiN-3.0-T-C-PE-NA-MB-MA06-02</v>
      </c>
      <c r="B684" s="72" t="str">
        <f t="shared" si="85"/>
        <v>MA06-02</v>
      </c>
      <c r="C684" s="73" t="s">
        <v>7</v>
      </c>
      <c r="D684" s="74" t="s">
        <v>14</v>
      </c>
      <c r="E684" s="73" t="s">
        <v>31</v>
      </c>
      <c r="F684" s="75" t="s">
        <v>32</v>
      </c>
      <c r="G684" s="75" t="s">
        <v>33</v>
      </c>
      <c r="H684" s="75" t="s">
        <v>34</v>
      </c>
      <c r="I684" s="75" t="s">
        <v>35</v>
      </c>
      <c r="J684" s="76" t="s">
        <v>55</v>
      </c>
      <c r="K684" s="76" t="s">
        <v>327</v>
      </c>
      <c r="L684" s="76" t="s">
        <v>8</v>
      </c>
      <c r="M684" s="77" t="s">
        <v>137</v>
      </c>
      <c r="N684" s="76" t="s">
        <v>1445</v>
      </c>
      <c r="O684" s="98" t="s">
        <v>81</v>
      </c>
      <c r="P684" s="76" t="s">
        <v>37</v>
      </c>
      <c r="Q684" s="77" t="s">
        <v>132</v>
      </c>
      <c r="R684" s="76"/>
      <c r="S684" s="76" t="s">
        <v>5621</v>
      </c>
      <c r="T684" s="18" t="s">
        <v>5058</v>
      </c>
      <c r="U684" s="99" t="s">
        <v>252</v>
      </c>
      <c r="V684" s="78"/>
    </row>
    <row r="685" spans="1:22" s="111" customFormat="1" x14ac:dyDescent="0.3">
      <c r="A685" s="71" t="str">
        <f t="shared" si="84"/>
        <v>NiN-3.0-T-C-PE-NA-MB-MA06-03</v>
      </c>
      <c r="B685" s="72" t="str">
        <f t="shared" si="85"/>
        <v>MA06-03</v>
      </c>
      <c r="C685" s="73" t="s">
        <v>7</v>
      </c>
      <c r="D685" s="74" t="s">
        <v>14</v>
      </c>
      <c r="E685" s="73" t="s">
        <v>31</v>
      </c>
      <c r="F685" s="75" t="s">
        <v>32</v>
      </c>
      <c r="G685" s="75" t="s">
        <v>33</v>
      </c>
      <c r="H685" s="75" t="s">
        <v>34</v>
      </c>
      <c r="I685" s="75" t="s">
        <v>35</v>
      </c>
      <c r="J685" s="76" t="s">
        <v>55</v>
      </c>
      <c r="K685" s="76" t="s">
        <v>327</v>
      </c>
      <c r="L685" s="76" t="s">
        <v>8</v>
      </c>
      <c r="M685" s="77" t="s">
        <v>137</v>
      </c>
      <c r="N685" s="76" t="s">
        <v>1445</v>
      </c>
      <c r="O685" s="98" t="s">
        <v>81</v>
      </c>
      <c r="P685" s="76" t="s">
        <v>37</v>
      </c>
      <c r="Q685" s="77" t="s">
        <v>111</v>
      </c>
      <c r="R685" s="76"/>
      <c r="S685" s="76" t="s">
        <v>5622</v>
      </c>
      <c r="T685" s="18" t="s">
        <v>4616</v>
      </c>
      <c r="U685" s="99" t="s">
        <v>1752</v>
      </c>
      <c r="V685" s="78"/>
    </row>
    <row r="686" spans="1:22" s="111" customFormat="1" x14ac:dyDescent="0.3">
      <c r="A686" s="71" t="str">
        <f t="shared" si="84"/>
        <v>NiN-3.0-T-C-PE-NA-MB-MA06-04</v>
      </c>
      <c r="B686" s="72" t="str">
        <f t="shared" si="85"/>
        <v>MA06-04</v>
      </c>
      <c r="C686" s="73" t="s">
        <v>7</v>
      </c>
      <c r="D686" s="74" t="s">
        <v>14</v>
      </c>
      <c r="E686" s="73" t="s">
        <v>31</v>
      </c>
      <c r="F686" s="75" t="s">
        <v>32</v>
      </c>
      <c r="G686" s="75" t="s">
        <v>33</v>
      </c>
      <c r="H686" s="75" t="s">
        <v>34</v>
      </c>
      <c r="I686" s="75" t="s">
        <v>35</v>
      </c>
      <c r="J686" s="76" t="s">
        <v>55</v>
      </c>
      <c r="K686" s="76" t="s">
        <v>327</v>
      </c>
      <c r="L686" s="76" t="s">
        <v>8</v>
      </c>
      <c r="M686" s="77" t="s">
        <v>137</v>
      </c>
      <c r="N686" s="76" t="s">
        <v>1445</v>
      </c>
      <c r="O686" s="98" t="s">
        <v>81</v>
      </c>
      <c r="P686" s="76" t="s">
        <v>37</v>
      </c>
      <c r="Q686" s="77" t="s">
        <v>135</v>
      </c>
      <c r="R686" s="76"/>
      <c r="S686" s="76" t="s">
        <v>5623</v>
      </c>
      <c r="T686" s="18" t="s">
        <v>5059</v>
      </c>
      <c r="U686" s="99" t="s">
        <v>232</v>
      </c>
      <c r="V686" s="78"/>
    </row>
    <row r="687" spans="1:22" s="111" customFormat="1" x14ac:dyDescent="0.3">
      <c r="A687" s="71" t="str">
        <f t="shared" si="84"/>
        <v>NiN-3.0-T-C-PE-NA-MB-MA06-05</v>
      </c>
      <c r="B687" s="72" t="str">
        <f t="shared" si="85"/>
        <v>MA06-05</v>
      </c>
      <c r="C687" s="73" t="s">
        <v>7</v>
      </c>
      <c r="D687" s="74" t="s">
        <v>14</v>
      </c>
      <c r="E687" s="73" t="s">
        <v>31</v>
      </c>
      <c r="F687" s="75" t="s">
        <v>32</v>
      </c>
      <c r="G687" s="75" t="s">
        <v>33</v>
      </c>
      <c r="H687" s="75" t="s">
        <v>34</v>
      </c>
      <c r="I687" s="75" t="s">
        <v>35</v>
      </c>
      <c r="J687" s="76" t="s">
        <v>55</v>
      </c>
      <c r="K687" s="76" t="s">
        <v>327</v>
      </c>
      <c r="L687" s="76" t="s">
        <v>8</v>
      </c>
      <c r="M687" s="77" t="s">
        <v>137</v>
      </c>
      <c r="N687" s="76" t="s">
        <v>1445</v>
      </c>
      <c r="O687" s="98" t="s">
        <v>81</v>
      </c>
      <c r="P687" s="76" t="s">
        <v>37</v>
      </c>
      <c r="Q687" s="77" t="s">
        <v>136</v>
      </c>
      <c r="R687" s="76"/>
      <c r="S687" s="76" t="s">
        <v>5632</v>
      </c>
      <c r="T687" s="18" t="s">
        <v>5061</v>
      </c>
      <c r="U687" s="99" t="s">
        <v>232</v>
      </c>
      <c r="V687" s="78"/>
    </row>
    <row r="688" spans="1:22" s="111" customFormat="1" x14ac:dyDescent="0.3">
      <c r="A688" s="71" t="str">
        <f t="shared" si="84"/>
        <v>NiN-3.0-T-C-PE-NA-MB-MA06-06</v>
      </c>
      <c r="B688" s="72" t="str">
        <f t="shared" si="85"/>
        <v>MA06-06</v>
      </c>
      <c r="C688" s="73" t="s">
        <v>7</v>
      </c>
      <c r="D688" s="74" t="s">
        <v>14</v>
      </c>
      <c r="E688" s="73" t="s">
        <v>31</v>
      </c>
      <c r="F688" s="75" t="s">
        <v>32</v>
      </c>
      <c r="G688" s="75" t="s">
        <v>33</v>
      </c>
      <c r="H688" s="75" t="s">
        <v>34</v>
      </c>
      <c r="I688" s="75" t="s">
        <v>35</v>
      </c>
      <c r="J688" s="76" t="s">
        <v>55</v>
      </c>
      <c r="K688" s="76" t="s">
        <v>327</v>
      </c>
      <c r="L688" s="76" t="s">
        <v>8</v>
      </c>
      <c r="M688" s="77" t="s">
        <v>137</v>
      </c>
      <c r="N688" s="76" t="s">
        <v>1445</v>
      </c>
      <c r="O688" s="98" t="s">
        <v>81</v>
      </c>
      <c r="P688" s="76" t="s">
        <v>37</v>
      </c>
      <c r="Q688" s="77" t="s">
        <v>137</v>
      </c>
      <c r="R688" s="76"/>
      <c r="S688" s="76" t="s">
        <v>5626</v>
      </c>
      <c r="T688" s="99" t="s">
        <v>5057</v>
      </c>
      <c r="U688" s="99" t="s">
        <v>237</v>
      </c>
      <c r="V688" s="78"/>
    </row>
    <row r="689" spans="1:22" s="111" customFormat="1" x14ac:dyDescent="0.3">
      <c r="A689" s="71" t="str">
        <f t="shared" ref="A689" si="92">_xlfn.CONCAT(C689,"-",D689,"-",E689,"-",F689,"-",G689,"-",H689,"-",I689,"-",J689,L689,M689,"-",Q689)</f>
        <v>NiN-3.0-T-C-PE-NA-MB-MA06-07</v>
      </c>
      <c r="B689" s="72" t="str">
        <f t="shared" ref="B689" si="93">_xlfn.CONCAT(J689,L689,M689,"-",Q689)</f>
        <v>MA06-07</v>
      </c>
      <c r="C689" s="73" t="s">
        <v>7</v>
      </c>
      <c r="D689" s="74" t="s">
        <v>14</v>
      </c>
      <c r="E689" s="73" t="s">
        <v>31</v>
      </c>
      <c r="F689" s="75" t="s">
        <v>32</v>
      </c>
      <c r="G689" s="75" t="s">
        <v>33</v>
      </c>
      <c r="H689" s="75" t="s">
        <v>34</v>
      </c>
      <c r="I689" s="75" t="s">
        <v>35</v>
      </c>
      <c r="J689" s="76" t="s">
        <v>55</v>
      </c>
      <c r="K689" s="76" t="s">
        <v>327</v>
      </c>
      <c r="L689" s="76" t="s">
        <v>8</v>
      </c>
      <c r="M689" s="77" t="s">
        <v>137</v>
      </c>
      <c r="N689" s="76" t="s">
        <v>1445</v>
      </c>
      <c r="O689" s="98" t="s">
        <v>81</v>
      </c>
      <c r="P689" s="76" t="s">
        <v>37</v>
      </c>
      <c r="Q689" s="77" t="s">
        <v>116</v>
      </c>
      <c r="R689" s="76"/>
      <c r="S689" s="76" t="s">
        <v>5627</v>
      </c>
      <c r="T689" s="99" t="s">
        <v>5057</v>
      </c>
      <c r="U689" s="99" t="s">
        <v>1251</v>
      </c>
      <c r="V689" s="78"/>
    </row>
    <row r="690" spans="1:22" s="111" customFormat="1" x14ac:dyDescent="0.3">
      <c r="A690" s="71" t="str">
        <f t="shared" si="84"/>
        <v>NiN-3.0-T-C-PE-NA-MB-MA06-08</v>
      </c>
      <c r="B690" s="72" t="str">
        <f t="shared" si="85"/>
        <v>MA06-08</v>
      </c>
      <c r="C690" s="73" t="s">
        <v>7</v>
      </c>
      <c r="D690" s="74" t="s">
        <v>14</v>
      </c>
      <c r="E690" s="73" t="s">
        <v>31</v>
      </c>
      <c r="F690" s="75" t="s">
        <v>32</v>
      </c>
      <c r="G690" s="75" t="s">
        <v>33</v>
      </c>
      <c r="H690" s="75" t="s">
        <v>34</v>
      </c>
      <c r="I690" s="75" t="s">
        <v>35</v>
      </c>
      <c r="J690" s="76" t="s">
        <v>55</v>
      </c>
      <c r="K690" s="76" t="s">
        <v>327</v>
      </c>
      <c r="L690" s="76" t="s">
        <v>8</v>
      </c>
      <c r="M690" s="77" t="s">
        <v>137</v>
      </c>
      <c r="N690" s="76" t="s">
        <v>1445</v>
      </c>
      <c r="O690" s="98" t="s">
        <v>81</v>
      </c>
      <c r="P690" s="76" t="s">
        <v>37</v>
      </c>
      <c r="Q690" s="77" t="s">
        <v>175</v>
      </c>
      <c r="R690" s="76"/>
      <c r="S690" s="76" t="s">
        <v>5628</v>
      </c>
      <c r="T690" s="18" t="s">
        <v>5058</v>
      </c>
      <c r="U690" s="99" t="s">
        <v>1752</v>
      </c>
      <c r="V690" s="78"/>
    </row>
    <row r="691" spans="1:22" s="111" customFormat="1" x14ac:dyDescent="0.3">
      <c r="A691" s="71" t="str">
        <f t="shared" si="84"/>
        <v>NiN-3.0-T-C-PE-NA-MB-MA06-09</v>
      </c>
      <c r="B691" s="72" t="str">
        <f t="shared" si="85"/>
        <v>MA06-09</v>
      </c>
      <c r="C691" s="73" t="s">
        <v>7</v>
      </c>
      <c r="D691" s="74" t="s">
        <v>14</v>
      </c>
      <c r="E691" s="73" t="s">
        <v>31</v>
      </c>
      <c r="F691" s="75" t="s">
        <v>32</v>
      </c>
      <c r="G691" s="75" t="s">
        <v>33</v>
      </c>
      <c r="H691" s="75" t="s">
        <v>34</v>
      </c>
      <c r="I691" s="75" t="s">
        <v>35</v>
      </c>
      <c r="J691" s="76" t="s">
        <v>55</v>
      </c>
      <c r="K691" s="76" t="s">
        <v>327</v>
      </c>
      <c r="L691" s="76" t="s">
        <v>8</v>
      </c>
      <c r="M691" s="77" t="s">
        <v>137</v>
      </c>
      <c r="N691" s="76" t="s">
        <v>1445</v>
      </c>
      <c r="O691" s="98" t="s">
        <v>81</v>
      </c>
      <c r="P691" s="76" t="s">
        <v>37</v>
      </c>
      <c r="Q691" s="77" t="s">
        <v>337</v>
      </c>
      <c r="R691" s="76"/>
      <c r="S691" s="76" t="s">
        <v>5629</v>
      </c>
      <c r="T691" s="18" t="s">
        <v>4616</v>
      </c>
      <c r="U691" s="99" t="s">
        <v>1752</v>
      </c>
      <c r="V691" s="78"/>
    </row>
    <row r="692" spans="1:22" s="111" customFormat="1" x14ac:dyDescent="0.3">
      <c r="A692" s="71" t="str">
        <f t="shared" si="84"/>
        <v>NiN-3.0-T-C-PE-NA-MB-MA06-10</v>
      </c>
      <c r="B692" s="72" t="str">
        <f t="shared" si="85"/>
        <v>MA06-10</v>
      </c>
      <c r="C692" s="73" t="s">
        <v>7</v>
      </c>
      <c r="D692" s="74" t="s">
        <v>14</v>
      </c>
      <c r="E692" s="73" t="s">
        <v>31</v>
      </c>
      <c r="F692" s="75" t="s">
        <v>32</v>
      </c>
      <c r="G692" s="75" t="s">
        <v>33</v>
      </c>
      <c r="H692" s="75" t="s">
        <v>34</v>
      </c>
      <c r="I692" s="75" t="s">
        <v>35</v>
      </c>
      <c r="J692" s="76" t="s">
        <v>55</v>
      </c>
      <c r="K692" s="76" t="s">
        <v>327</v>
      </c>
      <c r="L692" s="76" t="s">
        <v>8</v>
      </c>
      <c r="M692" s="77" t="s">
        <v>137</v>
      </c>
      <c r="N692" s="76" t="s">
        <v>1445</v>
      </c>
      <c r="O692" s="98" t="s">
        <v>81</v>
      </c>
      <c r="P692" s="76" t="s">
        <v>37</v>
      </c>
      <c r="Q692" s="77">
        <v>10</v>
      </c>
      <c r="R692" s="76"/>
      <c r="S692" s="76" t="s">
        <v>5630</v>
      </c>
      <c r="T692" s="18" t="s">
        <v>5059</v>
      </c>
      <c r="U692" s="99" t="s">
        <v>237</v>
      </c>
      <c r="V692" s="78"/>
    </row>
    <row r="693" spans="1:22" s="111" customFormat="1" x14ac:dyDescent="0.3">
      <c r="A693" s="71" t="str">
        <f t="shared" si="84"/>
        <v>NiN-3.0-T-C-PE-NA-MB-MA06-11</v>
      </c>
      <c r="B693" s="72" t="str">
        <f t="shared" si="85"/>
        <v>MA06-11</v>
      </c>
      <c r="C693" s="73" t="s">
        <v>7</v>
      </c>
      <c r="D693" s="74" t="s">
        <v>14</v>
      </c>
      <c r="E693" s="73" t="s">
        <v>31</v>
      </c>
      <c r="F693" s="75" t="s">
        <v>32</v>
      </c>
      <c r="G693" s="75" t="s">
        <v>33</v>
      </c>
      <c r="H693" s="75" t="s">
        <v>34</v>
      </c>
      <c r="I693" s="75" t="s">
        <v>35</v>
      </c>
      <c r="J693" s="76" t="s">
        <v>55</v>
      </c>
      <c r="K693" s="76" t="s">
        <v>327</v>
      </c>
      <c r="L693" s="76" t="s">
        <v>8</v>
      </c>
      <c r="M693" s="77" t="s">
        <v>137</v>
      </c>
      <c r="N693" s="76" t="s">
        <v>1445</v>
      </c>
      <c r="O693" s="98" t="s">
        <v>81</v>
      </c>
      <c r="P693" s="76" t="s">
        <v>37</v>
      </c>
      <c r="Q693" s="77" t="s">
        <v>339</v>
      </c>
      <c r="R693" s="76"/>
      <c r="S693" s="76" t="s">
        <v>5631</v>
      </c>
      <c r="T693" s="18" t="s">
        <v>4617</v>
      </c>
      <c r="U693" s="99" t="s">
        <v>16</v>
      </c>
      <c r="V693" s="78"/>
    </row>
    <row r="694" spans="1:22" s="111" customFormat="1" x14ac:dyDescent="0.3">
      <c r="A694" s="71" t="str">
        <f t="shared" si="84"/>
        <v>NiN-3.0-T-C-PE-NA-MB-MA06-12</v>
      </c>
      <c r="B694" s="72" t="str">
        <f t="shared" si="85"/>
        <v>MA06-12</v>
      </c>
      <c r="C694" s="73" t="s">
        <v>7</v>
      </c>
      <c r="D694" s="74" t="s">
        <v>14</v>
      </c>
      <c r="E694" s="73" t="s">
        <v>31</v>
      </c>
      <c r="F694" s="75" t="s">
        <v>32</v>
      </c>
      <c r="G694" s="75" t="s">
        <v>33</v>
      </c>
      <c r="H694" s="75" t="s">
        <v>34</v>
      </c>
      <c r="I694" s="75" t="s">
        <v>35</v>
      </c>
      <c r="J694" s="76" t="s">
        <v>55</v>
      </c>
      <c r="K694" s="76" t="s">
        <v>327</v>
      </c>
      <c r="L694" s="76" t="s">
        <v>8</v>
      </c>
      <c r="M694" s="77" t="s">
        <v>137</v>
      </c>
      <c r="N694" s="76" t="s">
        <v>1445</v>
      </c>
      <c r="O694" s="98" t="s">
        <v>81</v>
      </c>
      <c r="P694" s="76" t="s">
        <v>37</v>
      </c>
      <c r="Q694" s="77">
        <v>12</v>
      </c>
      <c r="R694" s="76"/>
      <c r="S694" s="76" t="s">
        <v>5625</v>
      </c>
      <c r="T694" s="93" t="s">
        <v>5060</v>
      </c>
      <c r="U694" s="93" t="s">
        <v>16</v>
      </c>
      <c r="V694" s="78"/>
    </row>
    <row r="695" spans="1:22" x14ac:dyDescent="0.3">
      <c r="A695" s="26" t="str">
        <f t="shared" si="84"/>
        <v>NiN-3.0-T-C-PE-NA-MB-MB01-0</v>
      </c>
      <c r="B695" s="27" t="str">
        <f>_xlfn.CONCAT(H695,"-",J695,L695,M695)</f>
        <v>NA-MB01</v>
      </c>
      <c r="C695" s="30" t="s">
        <v>7</v>
      </c>
      <c r="D695" s="31" t="s">
        <v>14</v>
      </c>
      <c r="E695" s="30" t="s">
        <v>31</v>
      </c>
      <c r="F695" s="35" t="s">
        <v>32</v>
      </c>
      <c r="G695" s="35" t="s">
        <v>33</v>
      </c>
      <c r="H695" s="35" t="s">
        <v>34</v>
      </c>
      <c r="I695" s="35" t="s">
        <v>35</v>
      </c>
      <c r="J695" s="37" t="s">
        <v>55</v>
      </c>
      <c r="K695" s="37" t="s">
        <v>327</v>
      </c>
      <c r="L695" s="37" t="s">
        <v>36</v>
      </c>
      <c r="M695" s="38" t="s">
        <v>38</v>
      </c>
      <c r="N695" s="37" t="s">
        <v>1632</v>
      </c>
      <c r="O695" s="39" t="s">
        <v>81</v>
      </c>
      <c r="P695" s="37">
        <v>0</v>
      </c>
      <c r="Q695" s="38">
        <v>0</v>
      </c>
      <c r="R695" s="37" t="s">
        <v>81</v>
      </c>
      <c r="S695" s="37" t="s">
        <v>2954</v>
      </c>
      <c r="T695" s="42" t="s">
        <v>1710</v>
      </c>
      <c r="U695" s="42" t="s">
        <v>16</v>
      </c>
      <c r="V695" s="21"/>
    </row>
    <row r="696" spans="1:22" s="111" customFormat="1" x14ac:dyDescent="0.3">
      <c r="A696" s="71" t="str">
        <f t="shared" si="84"/>
        <v>NiN-3.0-T-C-PE-NA-MB-MB01-01</v>
      </c>
      <c r="B696" s="72" t="str">
        <f>_xlfn.CONCAT(J696,L696,M696,"-",Q696)</f>
        <v>MB01-01</v>
      </c>
      <c r="C696" s="73" t="s">
        <v>7</v>
      </c>
      <c r="D696" s="74" t="s">
        <v>14</v>
      </c>
      <c r="E696" s="73" t="s">
        <v>31</v>
      </c>
      <c r="F696" s="75" t="s">
        <v>32</v>
      </c>
      <c r="G696" s="75" t="s">
        <v>33</v>
      </c>
      <c r="H696" s="75" t="s">
        <v>34</v>
      </c>
      <c r="I696" s="75" t="s">
        <v>35</v>
      </c>
      <c r="J696" s="76" t="s">
        <v>55</v>
      </c>
      <c r="K696" s="76" t="s">
        <v>327</v>
      </c>
      <c r="L696" s="76" t="s">
        <v>36</v>
      </c>
      <c r="M696" s="77" t="s">
        <v>38</v>
      </c>
      <c r="N696" s="76" t="s">
        <v>1632</v>
      </c>
      <c r="O696" s="98" t="s">
        <v>81</v>
      </c>
      <c r="P696" s="76" t="s">
        <v>37</v>
      </c>
      <c r="Q696" s="77" t="s">
        <v>38</v>
      </c>
      <c r="R696" s="76"/>
      <c r="S696" s="76" t="s">
        <v>1711</v>
      </c>
      <c r="T696" s="99" t="s">
        <v>1712</v>
      </c>
      <c r="U696" s="99" t="s">
        <v>16</v>
      </c>
      <c r="V696" s="78"/>
    </row>
    <row r="697" spans="1:22" s="111" customFormat="1" x14ac:dyDescent="0.3">
      <c r="A697" s="71" t="str">
        <f t="shared" ref="A697:A744" si="94">_xlfn.CONCAT(C697,"-",D697,"-",E697,"-",F697,"-",G697,"-",H697,"-",I697,"-",J697,L697,M697,"-",Q697)</f>
        <v>NiN-3.0-T-C-PE-NA-MB-MB01-02</v>
      </c>
      <c r="B697" s="72" t="str">
        <f>_xlfn.CONCAT(J697,L697,M697,"-",Q697)</f>
        <v>MB01-02</v>
      </c>
      <c r="C697" s="73" t="s">
        <v>7</v>
      </c>
      <c r="D697" s="74" t="s">
        <v>14</v>
      </c>
      <c r="E697" s="73" t="s">
        <v>31</v>
      </c>
      <c r="F697" s="75" t="s">
        <v>32</v>
      </c>
      <c r="G697" s="75" t="s">
        <v>33</v>
      </c>
      <c r="H697" s="75" t="s">
        <v>34</v>
      </c>
      <c r="I697" s="75" t="s">
        <v>35</v>
      </c>
      <c r="J697" s="76" t="s">
        <v>55</v>
      </c>
      <c r="K697" s="76" t="s">
        <v>327</v>
      </c>
      <c r="L697" s="76" t="s">
        <v>36</v>
      </c>
      <c r="M697" s="77" t="s">
        <v>38</v>
      </c>
      <c r="N697" s="76" t="s">
        <v>1632</v>
      </c>
      <c r="O697" s="98" t="s">
        <v>81</v>
      </c>
      <c r="P697" s="76" t="s">
        <v>37</v>
      </c>
      <c r="Q697" s="77" t="s">
        <v>132</v>
      </c>
      <c r="R697" s="76"/>
      <c r="S697" s="76" t="s">
        <v>1713</v>
      </c>
      <c r="T697" s="99" t="s">
        <v>1714</v>
      </c>
      <c r="U697" s="99" t="s">
        <v>16</v>
      </c>
      <c r="V697" s="78"/>
    </row>
    <row r="698" spans="1:22" x14ac:dyDescent="0.3">
      <c r="A698" s="26" t="str">
        <f t="shared" si="94"/>
        <v>NiN-3.0-T-C-PE-NA-MB-MB02-0</v>
      </c>
      <c r="B698" s="27" t="str">
        <f>_xlfn.CONCAT(H698,"-",J698,L698,M698)</f>
        <v>NA-MB02</v>
      </c>
      <c r="C698" s="30" t="s">
        <v>7</v>
      </c>
      <c r="D698" s="31" t="s">
        <v>14</v>
      </c>
      <c r="E698" s="30" t="s">
        <v>31</v>
      </c>
      <c r="F698" s="35" t="s">
        <v>32</v>
      </c>
      <c r="G698" s="35" t="s">
        <v>33</v>
      </c>
      <c r="H698" s="35" t="s">
        <v>34</v>
      </c>
      <c r="I698" s="35" t="s">
        <v>35</v>
      </c>
      <c r="J698" s="37" t="s">
        <v>55</v>
      </c>
      <c r="K698" s="37" t="s">
        <v>327</v>
      </c>
      <c r="L698" s="37" t="s">
        <v>36</v>
      </c>
      <c r="M698" s="38" t="s">
        <v>132</v>
      </c>
      <c r="N698" s="37" t="s">
        <v>1715</v>
      </c>
      <c r="O698" s="39" t="s">
        <v>81</v>
      </c>
      <c r="P698" s="37">
        <v>0</v>
      </c>
      <c r="Q698" s="38">
        <v>0</v>
      </c>
      <c r="R698" s="37" t="s">
        <v>81</v>
      </c>
      <c r="S698" s="37" t="s">
        <v>5145</v>
      </c>
      <c r="T698" s="42" t="s">
        <v>1716</v>
      </c>
      <c r="U698" s="42" t="s">
        <v>16</v>
      </c>
      <c r="V698" s="21"/>
    </row>
    <row r="699" spans="1:22" s="111" customFormat="1" x14ac:dyDescent="0.3">
      <c r="A699" s="71" t="str">
        <f t="shared" si="94"/>
        <v>NiN-3.0-T-C-PE-NA-MB-MB02-01</v>
      </c>
      <c r="B699" s="72" t="str">
        <f>_xlfn.CONCAT(J699,L699,M699,"-",Q699)</f>
        <v>MB02-01</v>
      </c>
      <c r="C699" s="73" t="s">
        <v>7</v>
      </c>
      <c r="D699" s="74" t="s">
        <v>14</v>
      </c>
      <c r="E699" s="73" t="s">
        <v>31</v>
      </c>
      <c r="F699" s="75" t="s">
        <v>32</v>
      </c>
      <c r="G699" s="75" t="s">
        <v>33</v>
      </c>
      <c r="H699" s="75" t="s">
        <v>34</v>
      </c>
      <c r="I699" s="75" t="s">
        <v>35</v>
      </c>
      <c r="J699" s="76" t="s">
        <v>55</v>
      </c>
      <c r="K699" s="76" t="s">
        <v>327</v>
      </c>
      <c r="L699" s="76" t="s">
        <v>36</v>
      </c>
      <c r="M699" s="77" t="s">
        <v>132</v>
      </c>
      <c r="N699" s="76" t="s">
        <v>1715</v>
      </c>
      <c r="O699" s="98" t="s">
        <v>81</v>
      </c>
      <c r="P699" s="76" t="s">
        <v>37</v>
      </c>
      <c r="Q699" s="77" t="s">
        <v>38</v>
      </c>
      <c r="R699" s="76"/>
      <c r="S699" s="76" t="s">
        <v>5115</v>
      </c>
      <c r="T699" s="99" t="s">
        <v>1717</v>
      </c>
      <c r="U699" s="99" t="s">
        <v>16</v>
      </c>
      <c r="V699" s="78"/>
    </row>
    <row r="700" spans="1:22" s="111" customFormat="1" x14ac:dyDescent="0.3">
      <c r="A700" s="71" t="str">
        <f t="shared" si="94"/>
        <v>NiN-3.0-T-C-PE-NA-MB-MB02-02</v>
      </c>
      <c r="B700" s="72" t="str">
        <f>_xlfn.CONCAT(J700,L700,M700,"-",Q700)</f>
        <v>MB02-02</v>
      </c>
      <c r="C700" s="73" t="s">
        <v>7</v>
      </c>
      <c r="D700" s="74" t="s">
        <v>14</v>
      </c>
      <c r="E700" s="73" t="s">
        <v>31</v>
      </c>
      <c r="F700" s="75" t="s">
        <v>32</v>
      </c>
      <c r="G700" s="75" t="s">
        <v>33</v>
      </c>
      <c r="H700" s="75" t="s">
        <v>34</v>
      </c>
      <c r="I700" s="75" t="s">
        <v>35</v>
      </c>
      <c r="J700" s="76" t="s">
        <v>55</v>
      </c>
      <c r="K700" s="76" t="s">
        <v>327</v>
      </c>
      <c r="L700" s="76" t="s">
        <v>36</v>
      </c>
      <c r="M700" s="77" t="s">
        <v>132</v>
      </c>
      <c r="N700" s="76" t="s">
        <v>1715</v>
      </c>
      <c r="O700" s="98" t="s">
        <v>81</v>
      </c>
      <c r="P700" s="76" t="s">
        <v>37</v>
      </c>
      <c r="Q700" s="77" t="s">
        <v>132</v>
      </c>
      <c r="R700" s="76"/>
      <c r="S700" s="76" t="s">
        <v>5116</v>
      </c>
      <c r="T700" s="99" t="s">
        <v>1718</v>
      </c>
      <c r="U700" s="99" t="s">
        <v>16</v>
      </c>
      <c r="V700" s="78"/>
    </row>
    <row r="701" spans="1:22" x14ac:dyDescent="0.3">
      <c r="A701" s="26" t="str">
        <f t="shared" si="94"/>
        <v>NiN-3.0-T-C-PE-NA-MB-MB03-0</v>
      </c>
      <c r="B701" s="27" t="str">
        <f>_xlfn.CONCAT(H701,"-",J701,L701,M701)</f>
        <v>NA-MB03</v>
      </c>
      <c r="C701" s="30" t="s">
        <v>7</v>
      </c>
      <c r="D701" s="31" t="s">
        <v>14</v>
      </c>
      <c r="E701" s="30" t="s">
        <v>31</v>
      </c>
      <c r="F701" s="35" t="s">
        <v>32</v>
      </c>
      <c r="G701" s="35" t="s">
        <v>33</v>
      </c>
      <c r="H701" s="35" t="s">
        <v>34</v>
      </c>
      <c r="I701" s="35" t="s">
        <v>35</v>
      </c>
      <c r="J701" s="37" t="s">
        <v>55</v>
      </c>
      <c r="K701" s="37" t="s">
        <v>327</v>
      </c>
      <c r="L701" s="37" t="s">
        <v>36</v>
      </c>
      <c r="M701" s="38" t="s">
        <v>111</v>
      </c>
      <c r="N701" s="37" t="s">
        <v>1719</v>
      </c>
      <c r="O701" s="39" t="s">
        <v>81</v>
      </c>
      <c r="P701" s="37">
        <v>0</v>
      </c>
      <c r="Q701" s="38">
        <v>0</v>
      </c>
      <c r="R701" s="37" t="s">
        <v>81</v>
      </c>
      <c r="S701" s="37" t="s">
        <v>5146</v>
      </c>
      <c r="T701" s="42" t="s">
        <v>1720</v>
      </c>
      <c r="U701" s="42" t="s">
        <v>16</v>
      </c>
      <c r="V701" s="21"/>
    </row>
    <row r="702" spans="1:22" s="111" customFormat="1" x14ac:dyDescent="0.3">
      <c r="A702" s="71" t="str">
        <f t="shared" si="94"/>
        <v>NiN-3.0-T-C-PE-NA-MB-MB03-01</v>
      </c>
      <c r="B702" s="72" t="str">
        <f>_xlfn.CONCAT(J702,L702,M702,"-",Q702)</f>
        <v>MB03-01</v>
      </c>
      <c r="C702" s="73" t="s">
        <v>7</v>
      </c>
      <c r="D702" s="74" t="s">
        <v>14</v>
      </c>
      <c r="E702" s="73" t="s">
        <v>31</v>
      </c>
      <c r="F702" s="75" t="s">
        <v>32</v>
      </c>
      <c r="G702" s="75" t="s">
        <v>33</v>
      </c>
      <c r="H702" s="75" t="s">
        <v>34</v>
      </c>
      <c r="I702" s="75" t="s">
        <v>35</v>
      </c>
      <c r="J702" s="76" t="s">
        <v>55</v>
      </c>
      <c r="K702" s="76" t="s">
        <v>327</v>
      </c>
      <c r="L702" s="76" t="s">
        <v>36</v>
      </c>
      <c r="M702" s="77" t="s">
        <v>111</v>
      </c>
      <c r="N702" s="76" t="s">
        <v>1719</v>
      </c>
      <c r="O702" s="98" t="s">
        <v>81</v>
      </c>
      <c r="P702" s="76" t="s">
        <v>37</v>
      </c>
      <c r="Q702" s="77" t="s">
        <v>38</v>
      </c>
      <c r="R702" s="76"/>
      <c r="S702" s="76" t="s">
        <v>5066</v>
      </c>
      <c r="T702" s="99" t="s">
        <v>1721</v>
      </c>
      <c r="U702" s="99" t="s">
        <v>237</v>
      </c>
      <c r="V702" s="78"/>
    </row>
    <row r="703" spans="1:22" s="111" customFormat="1" x14ac:dyDescent="0.3">
      <c r="A703" s="71" t="str">
        <f t="shared" si="94"/>
        <v>NiN-3.0-T-C-PE-NA-MB-MB03-02</v>
      </c>
      <c r="B703" s="72" t="str">
        <f>_xlfn.CONCAT(J703,L703,M703,"-",Q703)</f>
        <v>MB03-02</v>
      </c>
      <c r="C703" s="73" t="s">
        <v>7</v>
      </c>
      <c r="D703" s="74" t="s">
        <v>14</v>
      </c>
      <c r="E703" s="73" t="s">
        <v>31</v>
      </c>
      <c r="F703" s="75" t="s">
        <v>32</v>
      </c>
      <c r="G703" s="75" t="s">
        <v>33</v>
      </c>
      <c r="H703" s="75" t="s">
        <v>34</v>
      </c>
      <c r="I703" s="75" t="s">
        <v>35</v>
      </c>
      <c r="J703" s="76" t="s">
        <v>55</v>
      </c>
      <c r="K703" s="76" t="s">
        <v>327</v>
      </c>
      <c r="L703" s="76" t="s">
        <v>36</v>
      </c>
      <c r="M703" s="77" t="s">
        <v>111</v>
      </c>
      <c r="N703" s="76" t="s">
        <v>1719</v>
      </c>
      <c r="O703" s="98" t="s">
        <v>81</v>
      </c>
      <c r="P703" s="76" t="s">
        <v>37</v>
      </c>
      <c r="Q703" s="77" t="s">
        <v>132</v>
      </c>
      <c r="R703" s="76"/>
      <c r="S703" s="76" t="s">
        <v>5067</v>
      </c>
      <c r="T703" s="99" t="s">
        <v>1721</v>
      </c>
      <c r="U703" s="99" t="s">
        <v>237</v>
      </c>
      <c r="V703" s="78"/>
    </row>
    <row r="704" spans="1:22" s="111" customFormat="1" x14ac:dyDescent="0.3">
      <c r="A704" s="71" t="str">
        <f t="shared" si="94"/>
        <v>NiN-3.0-T-C-PE-NA-MB-MB03-03</v>
      </c>
      <c r="B704" s="72" t="str">
        <f>_xlfn.CONCAT(J704,L704,M704,"-",Q704)</f>
        <v>MB03-03</v>
      </c>
      <c r="C704" s="73" t="s">
        <v>7</v>
      </c>
      <c r="D704" s="74" t="s">
        <v>14</v>
      </c>
      <c r="E704" s="73" t="s">
        <v>31</v>
      </c>
      <c r="F704" s="75" t="s">
        <v>32</v>
      </c>
      <c r="G704" s="75" t="s">
        <v>33</v>
      </c>
      <c r="H704" s="75" t="s">
        <v>34</v>
      </c>
      <c r="I704" s="75" t="s">
        <v>35</v>
      </c>
      <c r="J704" s="76" t="s">
        <v>55</v>
      </c>
      <c r="K704" s="76" t="s">
        <v>327</v>
      </c>
      <c r="L704" s="76" t="s">
        <v>36</v>
      </c>
      <c r="M704" s="77" t="s">
        <v>111</v>
      </c>
      <c r="N704" s="76" t="s">
        <v>1719</v>
      </c>
      <c r="O704" s="98" t="s">
        <v>81</v>
      </c>
      <c r="P704" s="76" t="s">
        <v>37</v>
      </c>
      <c r="Q704" s="77" t="s">
        <v>111</v>
      </c>
      <c r="R704" s="76"/>
      <c r="S704" s="76" t="s">
        <v>5068</v>
      </c>
      <c r="T704" s="99" t="s">
        <v>1721</v>
      </c>
      <c r="U704" s="99" t="s">
        <v>237</v>
      </c>
      <c r="V704" s="78"/>
    </row>
    <row r="705" spans="1:22" s="111" customFormat="1" x14ac:dyDescent="0.3">
      <c r="A705" s="71" t="str">
        <f t="shared" si="94"/>
        <v>NiN-3.0-T-C-PE-NA-MB-MB03-04</v>
      </c>
      <c r="B705" s="72" t="str">
        <f>_xlfn.CONCAT(J705,L705,M705,"-",Q705)</f>
        <v>MB03-04</v>
      </c>
      <c r="C705" s="73" t="s">
        <v>7</v>
      </c>
      <c r="D705" s="74" t="s">
        <v>14</v>
      </c>
      <c r="E705" s="73" t="s">
        <v>31</v>
      </c>
      <c r="F705" s="75" t="s">
        <v>32</v>
      </c>
      <c r="G705" s="75" t="s">
        <v>33</v>
      </c>
      <c r="H705" s="75" t="s">
        <v>34</v>
      </c>
      <c r="I705" s="75" t="s">
        <v>35</v>
      </c>
      <c r="J705" s="76" t="s">
        <v>55</v>
      </c>
      <c r="K705" s="76" t="s">
        <v>327</v>
      </c>
      <c r="L705" s="76" t="s">
        <v>36</v>
      </c>
      <c r="M705" s="77" t="s">
        <v>111</v>
      </c>
      <c r="N705" s="76" t="s">
        <v>1719</v>
      </c>
      <c r="O705" s="98" t="s">
        <v>81</v>
      </c>
      <c r="P705" s="76" t="s">
        <v>37</v>
      </c>
      <c r="Q705" s="77" t="s">
        <v>135</v>
      </c>
      <c r="R705" s="76"/>
      <c r="S705" s="76" t="s">
        <v>5069</v>
      </c>
      <c r="T705" s="99" t="s">
        <v>1721</v>
      </c>
      <c r="U705" s="99" t="s">
        <v>1251</v>
      </c>
      <c r="V705" s="78"/>
    </row>
    <row r="706" spans="1:22" s="111" customFormat="1" x14ac:dyDescent="0.3">
      <c r="A706" s="71" t="str">
        <f t="shared" ref="A706" si="95">_xlfn.CONCAT(C706,"-",D706,"-",E706,"-",F706,"-",G706,"-",H706,"-",I706,"-",J706,L706,M706,"-",Q706)</f>
        <v>NiN-3.0-T-C-PE-NA-MB-MB03-05</v>
      </c>
      <c r="B706" s="72" t="str">
        <f>_xlfn.CONCAT(J706,L706,M706,"-",Q706)</f>
        <v>MB03-05</v>
      </c>
      <c r="C706" s="73" t="s">
        <v>7</v>
      </c>
      <c r="D706" s="74" t="s">
        <v>14</v>
      </c>
      <c r="E706" s="73" t="s">
        <v>31</v>
      </c>
      <c r="F706" s="75" t="s">
        <v>32</v>
      </c>
      <c r="G706" s="75" t="s">
        <v>33</v>
      </c>
      <c r="H706" s="75" t="s">
        <v>34</v>
      </c>
      <c r="I706" s="75" t="s">
        <v>35</v>
      </c>
      <c r="J706" s="76" t="s">
        <v>55</v>
      </c>
      <c r="K706" s="76" t="s">
        <v>327</v>
      </c>
      <c r="L706" s="76" t="s">
        <v>36</v>
      </c>
      <c r="M706" s="77" t="s">
        <v>111</v>
      </c>
      <c r="N706" s="76" t="s">
        <v>1719</v>
      </c>
      <c r="O706" s="98" t="s">
        <v>81</v>
      </c>
      <c r="P706" s="76" t="s">
        <v>37</v>
      </c>
      <c r="Q706" s="77" t="s">
        <v>136</v>
      </c>
      <c r="R706" s="76"/>
      <c r="S706" s="76" t="s">
        <v>5070</v>
      </c>
      <c r="T706" s="99" t="s">
        <v>1721</v>
      </c>
      <c r="U706" s="99" t="s">
        <v>237</v>
      </c>
      <c r="V706" s="78"/>
    </row>
    <row r="707" spans="1:22" x14ac:dyDescent="0.3">
      <c r="A707" s="26" t="str">
        <f t="shared" si="94"/>
        <v>NiN-3.0-T-C-PE-NA-MB-MC01-0</v>
      </c>
      <c r="B707" s="27" t="str">
        <f>_xlfn.CONCAT(H707,"-",J707,L707,M707)</f>
        <v>NA-MC01</v>
      </c>
      <c r="C707" s="30" t="s">
        <v>7</v>
      </c>
      <c r="D707" s="31" t="s">
        <v>14</v>
      </c>
      <c r="E707" s="30" t="s">
        <v>31</v>
      </c>
      <c r="F707" s="35" t="s">
        <v>32</v>
      </c>
      <c r="G707" s="35" t="s">
        <v>33</v>
      </c>
      <c r="H707" s="35" t="s">
        <v>34</v>
      </c>
      <c r="I707" s="35" t="s">
        <v>35</v>
      </c>
      <c r="J707" s="37" t="s">
        <v>55</v>
      </c>
      <c r="K707" s="37" t="s">
        <v>327</v>
      </c>
      <c r="L707" s="37" t="s">
        <v>32</v>
      </c>
      <c r="M707" s="38" t="s">
        <v>38</v>
      </c>
      <c r="N707" s="37" t="s">
        <v>5029</v>
      </c>
      <c r="O707" s="39" t="s">
        <v>81</v>
      </c>
      <c r="P707" s="37">
        <v>0</v>
      </c>
      <c r="Q707" s="38">
        <v>0</v>
      </c>
      <c r="R707" s="37" t="s">
        <v>81</v>
      </c>
      <c r="S707" s="37" t="s">
        <v>5148</v>
      </c>
      <c r="T707" s="42" t="s">
        <v>4100</v>
      </c>
      <c r="U707" s="42" t="s">
        <v>1251</v>
      </c>
      <c r="V707" s="21" t="s">
        <v>5147</v>
      </c>
    </row>
    <row r="708" spans="1:22" s="111" customFormat="1" x14ac:dyDescent="0.3">
      <c r="A708" s="71" t="str">
        <f t="shared" ref="A708:A719" si="96">_xlfn.CONCAT(C708,"-",D708,"-",E708,"-",F708,"-",G708,"-",H708,"-",I708,"-",J708,L708,M708,"-",Q708)</f>
        <v>NiN-3.0-T-C-PE-NA-MB-MC01-01</v>
      </c>
      <c r="B708" s="72" t="str">
        <f t="shared" ref="B708:B719" si="97">_xlfn.CONCAT(J708,L708,M708,"-",Q708)</f>
        <v>MC01-01</v>
      </c>
      <c r="C708" s="73" t="s">
        <v>7</v>
      </c>
      <c r="D708" s="74" t="s">
        <v>14</v>
      </c>
      <c r="E708" s="73" t="s">
        <v>31</v>
      </c>
      <c r="F708" s="75" t="s">
        <v>32</v>
      </c>
      <c r="G708" s="75" t="s">
        <v>33</v>
      </c>
      <c r="H708" s="75" t="s">
        <v>34</v>
      </c>
      <c r="I708" s="75" t="s">
        <v>35</v>
      </c>
      <c r="J708" s="76" t="s">
        <v>55</v>
      </c>
      <c r="K708" s="76" t="s">
        <v>327</v>
      </c>
      <c r="L708" s="76" t="s">
        <v>32</v>
      </c>
      <c r="M708" s="77" t="s">
        <v>38</v>
      </c>
      <c r="N708" s="76" t="s">
        <v>5029</v>
      </c>
      <c r="O708" s="76"/>
      <c r="P708" s="76" t="s">
        <v>37</v>
      </c>
      <c r="Q708" s="77" t="s">
        <v>38</v>
      </c>
      <c r="R708" s="76" t="s">
        <v>363</v>
      </c>
      <c r="S708" s="76" t="s">
        <v>5098</v>
      </c>
      <c r="T708" s="18" t="s">
        <v>364</v>
      </c>
      <c r="U708" s="18" t="s">
        <v>16</v>
      </c>
      <c r="V708" s="78"/>
    </row>
    <row r="709" spans="1:22" s="111" customFormat="1" x14ac:dyDescent="0.3">
      <c r="A709" s="71" t="str">
        <f t="shared" si="96"/>
        <v>NiN-3.0-T-C-PE-NA-MB-MC01-02</v>
      </c>
      <c r="B709" s="72" t="str">
        <f t="shared" si="97"/>
        <v>MC01-02</v>
      </c>
      <c r="C709" s="73" t="s">
        <v>7</v>
      </c>
      <c r="D709" s="74" t="s">
        <v>14</v>
      </c>
      <c r="E709" s="73" t="s">
        <v>31</v>
      </c>
      <c r="F709" s="75" t="s">
        <v>32</v>
      </c>
      <c r="G709" s="75" t="s">
        <v>33</v>
      </c>
      <c r="H709" s="75" t="s">
        <v>34</v>
      </c>
      <c r="I709" s="75" t="s">
        <v>35</v>
      </c>
      <c r="J709" s="76" t="s">
        <v>55</v>
      </c>
      <c r="K709" s="76" t="s">
        <v>327</v>
      </c>
      <c r="L709" s="76" t="s">
        <v>32</v>
      </c>
      <c r="M709" s="77" t="s">
        <v>38</v>
      </c>
      <c r="N709" s="76" t="s">
        <v>5029</v>
      </c>
      <c r="O709" s="76"/>
      <c r="P709" s="76" t="s">
        <v>37</v>
      </c>
      <c r="Q709" s="77" t="s">
        <v>132</v>
      </c>
      <c r="R709" s="76" t="s">
        <v>365</v>
      </c>
      <c r="S709" s="76" t="s">
        <v>5088</v>
      </c>
      <c r="T709" s="18" t="s">
        <v>368</v>
      </c>
      <c r="U709" s="18" t="s">
        <v>264</v>
      </c>
      <c r="V709" s="78" t="s">
        <v>335</v>
      </c>
    </row>
    <row r="710" spans="1:22" s="111" customFormat="1" x14ac:dyDescent="0.3">
      <c r="A710" s="71" t="str">
        <f t="shared" si="96"/>
        <v>NiN-3.0-T-C-PE-NA-MB-MC01-03</v>
      </c>
      <c r="B710" s="72" t="str">
        <f t="shared" si="97"/>
        <v>MC01-03</v>
      </c>
      <c r="C710" s="73" t="s">
        <v>7</v>
      </c>
      <c r="D710" s="74" t="s">
        <v>14</v>
      </c>
      <c r="E710" s="73" t="s">
        <v>31</v>
      </c>
      <c r="F710" s="75" t="s">
        <v>32</v>
      </c>
      <c r="G710" s="75" t="s">
        <v>33</v>
      </c>
      <c r="H710" s="75" t="s">
        <v>34</v>
      </c>
      <c r="I710" s="75" t="s">
        <v>35</v>
      </c>
      <c r="J710" s="76" t="s">
        <v>55</v>
      </c>
      <c r="K710" s="76" t="s">
        <v>327</v>
      </c>
      <c r="L710" s="76" t="s">
        <v>32</v>
      </c>
      <c r="M710" s="77" t="s">
        <v>38</v>
      </c>
      <c r="N710" s="76" t="s">
        <v>5029</v>
      </c>
      <c r="O710" s="76"/>
      <c r="P710" s="76" t="s">
        <v>37</v>
      </c>
      <c r="Q710" s="77" t="s">
        <v>111</v>
      </c>
      <c r="R710" s="76" t="s">
        <v>367</v>
      </c>
      <c r="S710" s="76" t="s">
        <v>5089</v>
      </c>
      <c r="T710" s="18" t="s">
        <v>368</v>
      </c>
      <c r="U710" s="18" t="s">
        <v>264</v>
      </c>
      <c r="V710" s="78" t="s">
        <v>335</v>
      </c>
    </row>
    <row r="711" spans="1:22" s="111" customFormat="1" x14ac:dyDescent="0.3">
      <c r="A711" s="71" t="str">
        <f t="shared" si="96"/>
        <v>NiN-3.0-T-C-PE-NA-MB-MC01-04</v>
      </c>
      <c r="B711" s="72" t="str">
        <f t="shared" si="97"/>
        <v>MC01-04</v>
      </c>
      <c r="C711" s="73" t="s">
        <v>7</v>
      </c>
      <c r="D711" s="74" t="s">
        <v>14</v>
      </c>
      <c r="E711" s="73" t="s">
        <v>31</v>
      </c>
      <c r="F711" s="75" t="s">
        <v>32</v>
      </c>
      <c r="G711" s="75" t="s">
        <v>33</v>
      </c>
      <c r="H711" s="75" t="s">
        <v>34</v>
      </c>
      <c r="I711" s="75" t="s">
        <v>35</v>
      </c>
      <c r="J711" s="76" t="s">
        <v>55</v>
      </c>
      <c r="K711" s="76" t="s">
        <v>327</v>
      </c>
      <c r="L711" s="76" t="s">
        <v>32</v>
      </c>
      <c r="M711" s="77" t="s">
        <v>38</v>
      </c>
      <c r="N711" s="76" t="s">
        <v>5029</v>
      </c>
      <c r="O711" s="76"/>
      <c r="P711" s="76" t="s">
        <v>37</v>
      </c>
      <c r="Q711" s="77" t="s">
        <v>135</v>
      </c>
      <c r="R711" s="76" t="s">
        <v>369</v>
      </c>
      <c r="S711" s="76" t="s">
        <v>5090</v>
      </c>
      <c r="T711" s="18" t="s">
        <v>370</v>
      </c>
      <c r="U711" s="18" t="s">
        <v>16</v>
      </c>
      <c r="V711" s="78"/>
    </row>
    <row r="712" spans="1:22" s="111" customFormat="1" x14ac:dyDescent="0.3">
      <c r="A712" s="71" t="str">
        <f t="shared" si="96"/>
        <v>NiN-3.0-T-C-PE-NA-MB-MC01-05</v>
      </c>
      <c r="B712" s="72" t="str">
        <f t="shared" si="97"/>
        <v>MC01-05</v>
      </c>
      <c r="C712" s="73" t="s">
        <v>7</v>
      </c>
      <c r="D712" s="74" t="s">
        <v>14</v>
      </c>
      <c r="E712" s="73" t="s">
        <v>31</v>
      </c>
      <c r="F712" s="75" t="s">
        <v>32</v>
      </c>
      <c r="G712" s="75" t="s">
        <v>33</v>
      </c>
      <c r="H712" s="75" t="s">
        <v>34</v>
      </c>
      <c r="I712" s="75" t="s">
        <v>35</v>
      </c>
      <c r="J712" s="76" t="s">
        <v>55</v>
      </c>
      <c r="K712" s="76" t="s">
        <v>327</v>
      </c>
      <c r="L712" s="76" t="s">
        <v>32</v>
      </c>
      <c r="M712" s="77" t="s">
        <v>38</v>
      </c>
      <c r="N712" s="76" t="s">
        <v>5029</v>
      </c>
      <c r="O712" s="76"/>
      <c r="P712" s="76" t="s">
        <v>37</v>
      </c>
      <c r="Q712" s="77" t="s">
        <v>136</v>
      </c>
      <c r="R712" s="76" t="s">
        <v>371</v>
      </c>
      <c r="S712" s="76" t="s">
        <v>5091</v>
      </c>
      <c r="T712" s="18" t="s">
        <v>372</v>
      </c>
      <c r="U712" s="18" t="s">
        <v>16</v>
      </c>
      <c r="V712" s="78"/>
    </row>
    <row r="713" spans="1:22" s="111" customFormat="1" x14ac:dyDescent="0.3">
      <c r="A713" s="71" t="str">
        <f t="shared" si="96"/>
        <v>NiN-3.0-T-C-PE-NA-MB-MC01-06</v>
      </c>
      <c r="B713" s="72" t="str">
        <f t="shared" si="97"/>
        <v>MC01-06</v>
      </c>
      <c r="C713" s="73" t="s">
        <v>7</v>
      </c>
      <c r="D713" s="74" t="s">
        <v>14</v>
      </c>
      <c r="E713" s="73" t="s">
        <v>31</v>
      </c>
      <c r="F713" s="75" t="s">
        <v>32</v>
      </c>
      <c r="G713" s="75" t="s">
        <v>33</v>
      </c>
      <c r="H713" s="75" t="s">
        <v>34</v>
      </c>
      <c r="I713" s="75" t="s">
        <v>35</v>
      </c>
      <c r="J713" s="76" t="s">
        <v>55</v>
      </c>
      <c r="K713" s="76" t="s">
        <v>327</v>
      </c>
      <c r="L713" s="76" t="s">
        <v>32</v>
      </c>
      <c r="M713" s="77" t="s">
        <v>38</v>
      </c>
      <c r="N713" s="76" t="s">
        <v>5029</v>
      </c>
      <c r="O713" s="76"/>
      <c r="P713" s="76" t="s">
        <v>37</v>
      </c>
      <c r="Q713" s="77" t="s">
        <v>137</v>
      </c>
      <c r="R713" s="76" t="s">
        <v>373</v>
      </c>
      <c r="S713" s="76" t="s">
        <v>5092</v>
      </c>
      <c r="T713" s="93" t="s">
        <v>81</v>
      </c>
      <c r="U713" s="18" t="s">
        <v>16</v>
      </c>
      <c r="V713" s="78" t="s">
        <v>374</v>
      </c>
    </row>
    <row r="714" spans="1:22" s="111" customFormat="1" x14ac:dyDescent="0.3">
      <c r="A714" s="71" t="str">
        <f t="shared" si="96"/>
        <v>NiN-3.0-T-C-PE-NA-MB-MC01-07</v>
      </c>
      <c r="B714" s="72" t="str">
        <f t="shared" si="97"/>
        <v>MC01-07</v>
      </c>
      <c r="C714" s="73" t="s">
        <v>7</v>
      </c>
      <c r="D714" s="74" t="s">
        <v>14</v>
      </c>
      <c r="E714" s="73" t="s">
        <v>31</v>
      </c>
      <c r="F714" s="75" t="s">
        <v>32</v>
      </c>
      <c r="G714" s="75" t="s">
        <v>33</v>
      </c>
      <c r="H714" s="75" t="s">
        <v>34</v>
      </c>
      <c r="I714" s="75" t="s">
        <v>35</v>
      </c>
      <c r="J714" s="76" t="s">
        <v>55</v>
      </c>
      <c r="K714" s="76" t="s">
        <v>327</v>
      </c>
      <c r="L714" s="76" t="s">
        <v>32</v>
      </c>
      <c r="M714" s="77" t="s">
        <v>38</v>
      </c>
      <c r="N714" s="76" t="s">
        <v>5029</v>
      </c>
      <c r="O714" s="76"/>
      <c r="P714" s="76" t="s">
        <v>37</v>
      </c>
      <c r="Q714" s="77" t="s">
        <v>116</v>
      </c>
      <c r="R714" s="76" t="s">
        <v>375</v>
      </c>
      <c r="S714" s="76" t="s">
        <v>5040</v>
      </c>
      <c r="T714" s="18" t="s">
        <v>376</v>
      </c>
      <c r="U714" s="18" t="s">
        <v>16</v>
      </c>
      <c r="V714" s="78"/>
    </row>
    <row r="715" spans="1:22" s="111" customFormat="1" x14ac:dyDescent="0.3">
      <c r="A715" s="71" t="str">
        <f t="shared" si="96"/>
        <v>NiN-3.0-T-C-PE-NA-MB-MC01-08</v>
      </c>
      <c r="B715" s="72" t="str">
        <f t="shared" si="97"/>
        <v>MC01-08</v>
      </c>
      <c r="C715" s="73" t="s">
        <v>7</v>
      </c>
      <c r="D715" s="74" t="s">
        <v>14</v>
      </c>
      <c r="E715" s="73" t="s">
        <v>31</v>
      </c>
      <c r="F715" s="75" t="s">
        <v>32</v>
      </c>
      <c r="G715" s="75" t="s">
        <v>33</v>
      </c>
      <c r="H715" s="75" t="s">
        <v>34</v>
      </c>
      <c r="I715" s="75" t="s">
        <v>35</v>
      </c>
      <c r="J715" s="76" t="s">
        <v>55</v>
      </c>
      <c r="K715" s="76" t="s">
        <v>327</v>
      </c>
      <c r="L715" s="76" t="s">
        <v>32</v>
      </c>
      <c r="M715" s="77" t="s">
        <v>38</v>
      </c>
      <c r="N715" s="76" t="s">
        <v>5029</v>
      </c>
      <c r="O715" s="76"/>
      <c r="P715" s="76" t="s">
        <v>37</v>
      </c>
      <c r="Q715" s="77" t="s">
        <v>175</v>
      </c>
      <c r="R715" s="76" t="s">
        <v>377</v>
      </c>
      <c r="S715" s="76" t="s">
        <v>5093</v>
      </c>
      <c r="T715" s="18" t="s">
        <v>378</v>
      </c>
      <c r="U715" s="18" t="s">
        <v>16</v>
      </c>
      <c r="V715" s="78"/>
    </row>
    <row r="716" spans="1:22" s="111" customFormat="1" x14ac:dyDescent="0.3">
      <c r="A716" s="71" t="str">
        <f t="shared" si="96"/>
        <v>NiN-3.0-T-C-PE-NA-MB-MC01-09</v>
      </c>
      <c r="B716" s="72" t="str">
        <f t="shared" si="97"/>
        <v>MC01-09</v>
      </c>
      <c r="C716" s="73" t="s">
        <v>7</v>
      </c>
      <c r="D716" s="74" t="s">
        <v>14</v>
      </c>
      <c r="E716" s="73" t="s">
        <v>31</v>
      </c>
      <c r="F716" s="75" t="s">
        <v>32</v>
      </c>
      <c r="G716" s="75" t="s">
        <v>33</v>
      </c>
      <c r="H716" s="75" t="s">
        <v>34</v>
      </c>
      <c r="I716" s="75" t="s">
        <v>35</v>
      </c>
      <c r="J716" s="76" t="s">
        <v>55</v>
      </c>
      <c r="K716" s="76" t="s">
        <v>327</v>
      </c>
      <c r="L716" s="76" t="s">
        <v>32</v>
      </c>
      <c r="M716" s="77" t="s">
        <v>38</v>
      </c>
      <c r="N716" s="76" t="s">
        <v>5029</v>
      </c>
      <c r="O716" s="76"/>
      <c r="P716" s="76" t="s">
        <v>37</v>
      </c>
      <c r="Q716" s="77" t="s">
        <v>337</v>
      </c>
      <c r="R716" s="76" t="s">
        <v>389</v>
      </c>
      <c r="S716" s="107" t="s">
        <v>5094</v>
      </c>
      <c r="T716" s="18" t="s">
        <v>390</v>
      </c>
      <c r="U716" s="18" t="s">
        <v>16</v>
      </c>
      <c r="V716" s="78"/>
    </row>
    <row r="717" spans="1:22" s="111" customFormat="1" x14ac:dyDescent="0.3">
      <c r="A717" s="71" t="str">
        <f t="shared" si="96"/>
        <v>NiN-3.0-T-C-PE-NA-MB-MC01-10</v>
      </c>
      <c r="B717" s="72" t="str">
        <f t="shared" si="97"/>
        <v>MC01-10</v>
      </c>
      <c r="C717" s="73" t="s">
        <v>7</v>
      </c>
      <c r="D717" s="74" t="s">
        <v>14</v>
      </c>
      <c r="E717" s="73" t="s">
        <v>31</v>
      </c>
      <c r="F717" s="75" t="s">
        <v>32</v>
      </c>
      <c r="G717" s="75" t="s">
        <v>33</v>
      </c>
      <c r="H717" s="75" t="s">
        <v>34</v>
      </c>
      <c r="I717" s="75" t="s">
        <v>35</v>
      </c>
      <c r="J717" s="76" t="s">
        <v>55</v>
      </c>
      <c r="K717" s="76" t="s">
        <v>327</v>
      </c>
      <c r="L717" s="76" t="s">
        <v>32</v>
      </c>
      <c r="M717" s="77" t="s">
        <v>38</v>
      </c>
      <c r="N717" s="76" t="s">
        <v>5029</v>
      </c>
      <c r="O717" s="76"/>
      <c r="P717" s="76" t="s">
        <v>37</v>
      </c>
      <c r="Q717" s="77" t="s">
        <v>338</v>
      </c>
      <c r="R717" s="76" t="s">
        <v>391</v>
      </c>
      <c r="S717" s="107" t="s">
        <v>5095</v>
      </c>
      <c r="T717" s="18" t="s">
        <v>392</v>
      </c>
      <c r="U717" s="18" t="s">
        <v>16</v>
      </c>
      <c r="V717" s="78"/>
    </row>
    <row r="718" spans="1:22" s="111" customFormat="1" x14ac:dyDescent="0.3">
      <c r="A718" s="71" t="str">
        <f t="shared" si="96"/>
        <v>NiN-3.0-T-C-PE-NA-MB-MC01-11</v>
      </c>
      <c r="B718" s="72" t="str">
        <f t="shared" si="97"/>
        <v>MC01-11</v>
      </c>
      <c r="C718" s="73" t="s">
        <v>7</v>
      </c>
      <c r="D718" s="74" t="s">
        <v>14</v>
      </c>
      <c r="E718" s="73" t="s">
        <v>31</v>
      </c>
      <c r="F718" s="75" t="s">
        <v>32</v>
      </c>
      <c r="G718" s="75" t="s">
        <v>33</v>
      </c>
      <c r="H718" s="75" t="s">
        <v>34</v>
      </c>
      <c r="I718" s="75" t="s">
        <v>35</v>
      </c>
      <c r="J718" s="76" t="s">
        <v>55</v>
      </c>
      <c r="K718" s="76" t="s">
        <v>327</v>
      </c>
      <c r="L718" s="76" t="s">
        <v>32</v>
      </c>
      <c r="M718" s="77" t="s">
        <v>38</v>
      </c>
      <c r="N718" s="76" t="s">
        <v>5029</v>
      </c>
      <c r="O718" s="76"/>
      <c r="P718" s="76" t="s">
        <v>37</v>
      </c>
      <c r="Q718" s="77" t="s">
        <v>339</v>
      </c>
      <c r="R718" s="76" t="s">
        <v>393</v>
      </c>
      <c r="S718" s="107" t="s">
        <v>5096</v>
      </c>
      <c r="T718" s="18" t="s">
        <v>394</v>
      </c>
      <c r="U718" s="18" t="s">
        <v>16</v>
      </c>
      <c r="V718" s="78"/>
    </row>
    <row r="719" spans="1:22" s="111" customFormat="1" x14ac:dyDescent="0.3">
      <c r="A719" s="71" t="str">
        <f t="shared" si="96"/>
        <v>NiN-3.0-T-C-PE-NA-MB-MC01-12</v>
      </c>
      <c r="B719" s="72" t="str">
        <f t="shared" si="97"/>
        <v>MC01-12</v>
      </c>
      <c r="C719" s="73" t="s">
        <v>7</v>
      </c>
      <c r="D719" s="74" t="s">
        <v>14</v>
      </c>
      <c r="E719" s="73" t="s">
        <v>31</v>
      </c>
      <c r="F719" s="75" t="s">
        <v>32</v>
      </c>
      <c r="G719" s="75" t="s">
        <v>33</v>
      </c>
      <c r="H719" s="75" t="s">
        <v>34</v>
      </c>
      <c r="I719" s="75" t="s">
        <v>35</v>
      </c>
      <c r="J719" s="76" t="s">
        <v>55</v>
      </c>
      <c r="K719" s="76" t="s">
        <v>327</v>
      </c>
      <c r="L719" s="76" t="s">
        <v>32</v>
      </c>
      <c r="M719" s="77" t="s">
        <v>38</v>
      </c>
      <c r="N719" s="76" t="s">
        <v>5029</v>
      </c>
      <c r="O719" s="76"/>
      <c r="P719" s="76" t="s">
        <v>37</v>
      </c>
      <c r="Q719" s="77" t="s">
        <v>340</v>
      </c>
      <c r="R719" s="76" t="s">
        <v>395</v>
      </c>
      <c r="S719" s="107" t="s">
        <v>5097</v>
      </c>
      <c r="T719" s="18" t="s">
        <v>396</v>
      </c>
      <c r="U719" s="18" t="s">
        <v>52</v>
      </c>
      <c r="V719" s="78" t="s">
        <v>397</v>
      </c>
    </row>
    <row r="720" spans="1:22" s="111" customFormat="1" x14ac:dyDescent="0.3">
      <c r="A720" s="71" t="str">
        <f>_xlfn.CONCAT(C720,"-",D720,"-",E720,"-",F720,"-",G720,"-",H720,"-",I720,"-",J720,L720,M720,"-",Q720)</f>
        <v>NiN-3.0-T-C-PE-NA-MB-MC01-13</v>
      </c>
      <c r="B720" s="72" t="str">
        <f>_xlfn.CONCAT(J720,L720,M720,"-",Q720)</f>
        <v>MC01-13</v>
      </c>
      <c r="C720" s="73" t="s">
        <v>7</v>
      </c>
      <c r="D720" s="74" t="s">
        <v>14</v>
      </c>
      <c r="E720" s="73" t="s">
        <v>31</v>
      </c>
      <c r="F720" s="75" t="s">
        <v>32</v>
      </c>
      <c r="G720" s="75" t="s">
        <v>33</v>
      </c>
      <c r="H720" s="75" t="s">
        <v>34</v>
      </c>
      <c r="I720" s="75" t="s">
        <v>35</v>
      </c>
      <c r="J720" s="76" t="s">
        <v>55</v>
      </c>
      <c r="K720" s="76" t="s">
        <v>327</v>
      </c>
      <c r="L720" s="76" t="s">
        <v>32</v>
      </c>
      <c r="M720" s="77" t="s">
        <v>38</v>
      </c>
      <c r="N720" s="76" t="s">
        <v>5029</v>
      </c>
      <c r="O720" s="76"/>
      <c r="P720" s="76" t="s">
        <v>37</v>
      </c>
      <c r="Q720" s="77" t="s">
        <v>341</v>
      </c>
      <c r="R720" s="76" t="s">
        <v>404</v>
      </c>
      <c r="S720" s="76" t="s">
        <v>5099</v>
      </c>
      <c r="T720" s="18" t="s">
        <v>405</v>
      </c>
      <c r="U720" s="18" t="s">
        <v>16</v>
      </c>
      <c r="V720" s="78" t="s">
        <v>406</v>
      </c>
    </row>
    <row r="721" spans="1:22" x14ac:dyDescent="0.3">
      <c r="A721" s="26" t="str">
        <f t="shared" ref="A721:A726" si="98">_xlfn.CONCAT(C721,"-",D721,"-",E721,"-",F721,"-",G721,"-",H721,"-",I721,"-",J721,L721,M721,"-",Q721)</f>
        <v>NiN-3.0-T-C-PE-NA-MB-MC02-0</v>
      </c>
      <c r="B721" s="27" t="str">
        <f>_xlfn.CONCAT(H721,"-",J721,L721,M721)</f>
        <v>NA-MC02</v>
      </c>
      <c r="C721" s="30" t="s">
        <v>7</v>
      </c>
      <c r="D721" s="31" t="s">
        <v>14</v>
      </c>
      <c r="E721" s="30" t="s">
        <v>31</v>
      </c>
      <c r="F721" s="35" t="s">
        <v>32</v>
      </c>
      <c r="G721" s="35" t="s">
        <v>33</v>
      </c>
      <c r="H721" s="35" t="s">
        <v>34</v>
      </c>
      <c r="I721" s="35" t="s">
        <v>35</v>
      </c>
      <c r="J721" s="37" t="s">
        <v>55</v>
      </c>
      <c r="K721" s="37" t="s">
        <v>327</v>
      </c>
      <c r="L721" s="37" t="s">
        <v>32</v>
      </c>
      <c r="M721" s="38" t="s">
        <v>132</v>
      </c>
      <c r="N721" s="37" t="s">
        <v>5117</v>
      </c>
      <c r="O721" s="39" t="s">
        <v>81</v>
      </c>
      <c r="P721" s="37">
        <v>0</v>
      </c>
      <c r="Q721" s="38">
        <v>0</v>
      </c>
      <c r="R721" s="37" t="s">
        <v>81</v>
      </c>
      <c r="S721" s="37" t="s">
        <v>5150</v>
      </c>
      <c r="T721" s="42" t="s">
        <v>1400</v>
      </c>
      <c r="U721" s="42" t="s">
        <v>237</v>
      </c>
      <c r="V721" s="21" t="s">
        <v>5149</v>
      </c>
    </row>
    <row r="722" spans="1:22" s="111" customFormat="1" x14ac:dyDescent="0.3">
      <c r="A722" s="71" t="str">
        <f t="shared" si="98"/>
        <v>NiN-3.0-T-C-PE-NA-MB-MC02-11</v>
      </c>
      <c r="B722" s="72" t="str">
        <f t="shared" ref="B722:B726" si="99">_xlfn.CONCAT(J722,L722,M722,"-",Q722)</f>
        <v>MC02-11</v>
      </c>
      <c r="C722" s="73" t="s">
        <v>7</v>
      </c>
      <c r="D722" s="74" t="s">
        <v>14</v>
      </c>
      <c r="E722" s="73" t="s">
        <v>31</v>
      </c>
      <c r="F722" s="75" t="s">
        <v>32</v>
      </c>
      <c r="G722" s="75" t="s">
        <v>33</v>
      </c>
      <c r="H722" s="75" t="s">
        <v>34</v>
      </c>
      <c r="I722" s="75" t="s">
        <v>35</v>
      </c>
      <c r="J722" s="76" t="s">
        <v>55</v>
      </c>
      <c r="K722" s="76" t="s">
        <v>327</v>
      </c>
      <c r="L722" s="76" t="s">
        <v>32</v>
      </c>
      <c r="M722" s="76" t="s">
        <v>132</v>
      </c>
      <c r="N722" s="76" t="s">
        <v>5117</v>
      </c>
      <c r="O722" s="76" t="s">
        <v>81</v>
      </c>
      <c r="P722" s="76" t="s">
        <v>37</v>
      </c>
      <c r="Q722" s="77" t="s">
        <v>339</v>
      </c>
      <c r="R722" s="77" t="s">
        <v>81</v>
      </c>
      <c r="S722" s="76" t="s">
        <v>5137</v>
      </c>
      <c r="T722" s="18" t="s">
        <v>1413</v>
      </c>
      <c r="U722" s="18" t="s">
        <v>16</v>
      </c>
      <c r="V722" s="78"/>
    </row>
    <row r="723" spans="1:22" s="111" customFormat="1" x14ac:dyDescent="0.3">
      <c r="A723" s="71" t="str">
        <f t="shared" si="98"/>
        <v>NiN-3.0-T-C-PE-NA-MB-MC02-12</v>
      </c>
      <c r="B723" s="72" t="str">
        <f t="shared" si="99"/>
        <v>MC02-12</v>
      </c>
      <c r="C723" s="73" t="s">
        <v>7</v>
      </c>
      <c r="D723" s="74" t="s">
        <v>14</v>
      </c>
      <c r="E723" s="73" t="s">
        <v>31</v>
      </c>
      <c r="F723" s="75" t="s">
        <v>32</v>
      </c>
      <c r="G723" s="75" t="s">
        <v>33</v>
      </c>
      <c r="H723" s="75" t="s">
        <v>34</v>
      </c>
      <c r="I723" s="75" t="s">
        <v>35</v>
      </c>
      <c r="J723" s="76" t="s">
        <v>55</v>
      </c>
      <c r="K723" s="76" t="s">
        <v>327</v>
      </c>
      <c r="L723" s="76" t="s">
        <v>32</v>
      </c>
      <c r="M723" s="76" t="s">
        <v>132</v>
      </c>
      <c r="N723" s="76" t="s">
        <v>5117</v>
      </c>
      <c r="O723" s="76" t="s">
        <v>81</v>
      </c>
      <c r="P723" s="76" t="s">
        <v>37</v>
      </c>
      <c r="Q723" s="77" t="s">
        <v>340</v>
      </c>
      <c r="R723" s="77" t="s">
        <v>81</v>
      </c>
      <c r="S723" s="76" t="s">
        <v>5135</v>
      </c>
      <c r="T723" s="18" t="s">
        <v>1414</v>
      </c>
      <c r="U723" s="18" t="s">
        <v>16</v>
      </c>
      <c r="V723" s="78"/>
    </row>
    <row r="724" spans="1:22" s="111" customFormat="1" x14ac:dyDescent="0.3">
      <c r="A724" s="71" t="str">
        <f t="shared" si="98"/>
        <v>NiN-3.0-T-C-PE-NA-MB-MC02-13</v>
      </c>
      <c r="B724" s="72" t="str">
        <f t="shared" si="99"/>
        <v>MC02-13</v>
      </c>
      <c r="C724" s="73" t="s">
        <v>7</v>
      </c>
      <c r="D724" s="74" t="s">
        <v>14</v>
      </c>
      <c r="E724" s="73" t="s">
        <v>31</v>
      </c>
      <c r="F724" s="75" t="s">
        <v>32</v>
      </c>
      <c r="G724" s="75" t="s">
        <v>33</v>
      </c>
      <c r="H724" s="75" t="s">
        <v>34</v>
      </c>
      <c r="I724" s="75" t="s">
        <v>35</v>
      </c>
      <c r="J724" s="76" t="s">
        <v>55</v>
      </c>
      <c r="K724" s="76" t="s">
        <v>327</v>
      </c>
      <c r="L724" s="76" t="s">
        <v>32</v>
      </c>
      <c r="M724" s="76" t="s">
        <v>132</v>
      </c>
      <c r="N724" s="76" t="s">
        <v>5117</v>
      </c>
      <c r="O724" s="76" t="s">
        <v>81</v>
      </c>
      <c r="P724" s="76" t="s">
        <v>37</v>
      </c>
      <c r="Q724" s="77" t="s">
        <v>341</v>
      </c>
      <c r="R724" s="77" t="s">
        <v>81</v>
      </c>
      <c r="S724" s="76" t="s">
        <v>5136</v>
      </c>
      <c r="T724" s="18" t="s">
        <v>1415</v>
      </c>
      <c r="U724" s="18" t="s">
        <v>16</v>
      </c>
      <c r="V724" s="78"/>
    </row>
    <row r="725" spans="1:22" s="111" customFormat="1" x14ac:dyDescent="0.3">
      <c r="A725" s="71" t="str">
        <f t="shared" si="98"/>
        <v>NiN-3.0-T-C-PE-NA-MB-MC02-18</v>
      </c>
      <c r="B725" s="72" t="str">
        <f t="shared" si="99"/>
        <v>MC02-18</v>
      </c>
      <c r="C725" s="73" t="s">
        <v>7</v>
      </c>
      <c r="D725" s="74" t="s">
        <v>14</v>
      </c>
      <c r="E725" s="73" t="s">
        <v>31</v>
      </c>
      <c r="F725" s="75" t="s">
        <v>32</v>
      </c>
      <c r="G725" s="75" t="s">
        <v>33</v>
      </c>
      <c r="H725" s="75" t="s">
        <v>34</v>
      </c>
      <c r="I725" s="75" t="s">
        <v>35</v>
      </c>
      <c r="J725" s="76" t="s">
        <v>55</v>
      </c>
      <c r="K725" s="76" t="s">
        <v>327</v>
      </c>
      <c r="L725" s="76" t="s">
        <v>32</v>
      </c>
      <c r="M725" s="76" t="s">
        <v>132</v>
      </c>
      <c r="N725" s="76" t="s">
        <v>5117</v>
      </c>
      <c r="O725" s="76" t="s">
        <v>81</v>
      </c>
      <c r="P725" s="76" t="s">
        <v>37</v>
      </c>
      <c r="Q725" s="77" t="s">
        <v>346</v>
      </c>
      <c r="R725" s="77" t="s">
        <v>81</v>
      </c>
      <c r="S725" s="76" t="s">
        <v>5138</v>
      </c>
      <c r="T725" s="18" t="s">
        <v>1420</v>
      </c>
      <c r="U725" s="18" t="s">
        <v>16</v>
      </c>
      <c r="V725" s="78"/>
    </row>
    <row r="726" spans="1:22" s="111" customFormat="1" x14ac:dyDescent="0.3">
      <c r="A726" s="71" t="str">
        <f t="shared" si="98"/>
        <v>NiN-3.0-T-C-PE-NA-MB-MC02-19</v>
      </c>
      <c r="B726" s="72" t="str">
        <f t="shared" si="99"/>
        <v>MC02-19</v>
      </c>
      <c r="C726" s="73" t="s">
        <v>7</v>
      </c>
      <c r="D726" s="74" t="s">
        <v>14</v>
      </c>
      <c r="E726" s="73" t="s">
        <v>31</v>
      </c>
      <c r="F726" s="75" t="s">
        <v>32</v>
      </c>
      <c r="G726" s="75" t="s">
        <v>33</v>
      </c>
      <c r="H726" s="75" t="s">
        <v>34</v>
      </c>
      <c r="I726" s="75" t="s">
        <v>35</v>
      </c>
      <c r="J726" s="76" t="s">
        <v>55</v>
      </c>
      <c r="K726" s="76" t="s">
        <v>327</v>
      </c>
      <c r="L726" s="76" t="s">
        <v>32</v>
      </c>
      <c r="M726" s="76" t="s">
        <v>132</v>
      </c>
      <c r="N726" s="76" t="s">
        <v>5117</v>
      </c>
      <c r="O726" s="76" t="s">
        <v>81</v>
      </c>
      <c r="P726" s="76" t="s">
        <v>37</v>
      </c>
      <c r="Q726" s="77" t="s">
        <v>347</v>
      </c>
      <c r="R726" s="77" t="s">
        <v>81</v>
      </c>
      <c r="S726" s="76" t="s">
        <v>5139</v>
      </c>
      <c r="T726" s="18" t="s">
        <v>1412</v>
      </c>
      <c r="U726" s="18" t="s">
        <v>1251</v>
      </c>
      <c r="V726" s="78"/>
    </row>
    <row r="727" spans="1:22" x14ac:dyDescent="0.3">
      <c r="A727" s="26" t="str">
        <f t="shared" ref="A727" si="100">_xlfn.CONCAT(C727,"-",D727,"-",E727,"-",F727,"-",G727,"-",H727,"-",I727,"-",J727,L727,M727,"-",Q727)</f>
        <v>NiN-3.0-T-C-PE-NA-MB-MC03-0</v>
      </c>
      <c r="B727" s="27" t="str">
        <f>_xlfn.CONCAT(H727,"-",J727,L727,M727)</f>
        <v>NA-MC03</v>
      </c>
      <c r="C727" s="30" t="s">
        <v>7</v>
      </c>
      <c r="D727" s="31" t="s">
        <v>14</v>
      </c>
      <c r="E727" s="30" t="s">
        <v>31</v>
      </c>
      <c r="F727" s="35" t="s">
        <v>32</v>
      </c>
      <c r="G727" s="35" t="s">
        <v>33</v>
      </c>
      <c r="H727" s="35" t="s">
        <v>34</v>
      </c>
      <c r="I727" s="35" t="s">
        <v>35</v>
      </c>
      <c r="J727" s="37" t="s">
        <v>55</v>
      </c>
      <c r="K727" s="37" t="s">
        <v>327</v>
      </c>
      <c r="L727" s="37" t="s">
        <v>32</v>
      </c>
      <c r="M727" s="38" t="s">
        <v>111</v>
      </c>
      <c r="N727" s="37" t="s">
        <v>5005</v>
      </c>
      <c r="O727" s="39" t="s">
        <v>81</v>
      </c>
      <c r="P727" s="37">
        <v>0</v>
      </c>
      <c r="Q727" s="38">
        <v>0</v>
      </c>
      <c r="R727" s="37" t="s">
        <v>81</v>
      </c>
      <c r="S727" s="37" t="s">
        <v>5041</v>
      </c>
      <c r="T727" s="42" t="s">
        <v>1446</v>
      </c>
      <c r="U727" s="42" t="s">
        <v>1251</v>
      </c>
      <c r="V727" s="21" t="s">
        <v>5151</v>
      </c>
    </row>
    <row r="728" spans="1:22" s="111" customFormat="1" x14ac:dyDescent="0.3">
      <c r="A728" s="71" t="str">
        <f t="shared" ref="A728:A737" si="101">_xlfn.CONCAT(C728,"-",D728,"-",E728,"-",F728,"-",G728,"-",H728,"-",I728,"-",J728,L728,M728,"-",Q728)</f>
        <v>NiN-3.0-T-C-PE-NA-MB-MC03-01</v>
      </c>
      <c r="B728" s="72" t="str">
        <f t="shared" ref="B728:B737" si="102">_xlfn.CONCAT(J728,L728,M728,"-",Q728)</f>
        <v>MC03-01</v>
      </c>
      <c r="C728" s="73" t="s">
        <v>7</v>
      </c>
      <c r="D728" s="74" t="s">
        <v>14</v>
      </c>
      <c r="E728" s="73" t="s">
        <v>31</v>
      </c>
      <c r="F728" s="75" t="s">
        <v>32</v>
      </c>
      <c r="G728" s="75" t="s">
        <v>33</v>
      </c>
      <c r="H728" s="75" t="s">
        <v>34</v>
      </c>
      <c r="I728" s="75" t="s">
        <v>35</v>
      </c>
      <c r="J728" s="76" t="s">
        <v>55</v>
      </c>
      <c r="K728" s="76" t="s">
        <v>327</v>
      </c>
      <c r="L728" s="76" t="s">
        <v>32</v>
      </c>
      <c r="M728" s="77" t="s">
        <v>111</v>
      </c>
      <c r="N728" s="76" t="s">
        <v>5005</v>
      </c>
      <c r="O728" s="98" t="s">
        <v>81</v>
      </c>
      <c r="P728" s="76" t="s">
        <v>37</v>
      </c>
      <c r="Q728" s="77" t="s">
        <v>38</v>
      </c>
      <c r="R728" s="76"/>
      <c r="S728" s="76" t="s">
        <v>5044</v>
      </c>
      <c r="T728" s="99" t="s">
        <v>5054</v>
      </c>
      <c r="U728" s="99" t="s">
        <v>232</v>
      </c>
      <c r="V728" s="78"/>
    </row>
    <row r="729" spans="1:22" s="111" customFormat="1" x14ac:dyDescent="0.3">
      <c r="A729" s="71" t="str">
        <f t="shared" si="101"/>
        <v>NiN-3.0-T-C-PE-NA-MB-MC03-02</v>
      </c>
      <c r="B729" s="72" t="str">
        <f t="shared" si="102"/>
        <v>MC03-02</v>
      </c>
      <c r="C729" s="73" t="s">
        <v>7</v>
      </c>
      <c r="D729" s="74" t="s">
        <v>14</v>
      </c>
      <c r="E729" s="73" t="s">
        <v>31</v>
      </c>
      <c r="F729" s="75" t="s">
        <v>32</v>
      </c>
      <c r="G729" s="75" t="s">
        <v>33</v>
      </c>
      <c r="H729" s="75" t="s">
        <v>34</v>
      </c>
      <c r="I729" s="75" t="s">
        <v>35</v>
      </c>
      <c r="J729" s="76" t="s">
        <v>55</v>
      </c>
      <c r="K729" s="76" t="s">
        <v>327</v>
      </c>
      <c r="L729" s="76" t="s">
        <v>32</v>
      </c>
      <c r="M729" s="77" t="s">
        <v>111</v>
      </c>
      <c r="N729" s="76" t="s">
        <v>5005</v>
      </c>
      <c r="O729" s="98" t="s">
        <v>81</v>
      </c>
      <c r="P729" s="76" t="s">
        <v>37</v>
      </c>
      <c r="Q729" s="77" t="s">
        <v>132</v>
      </c>
      <c r="R729" s="76"/>
      <c r="S729" s="76" t="s">
        <v>5051</v>
      </c>
      <c r="T729" s="99" t="s">
        <v>1441</v>
      </c>
      <c r="U729" s="99" t="s">
        <v>232</v>
      </c>
      <c r="V729" s="78"/>
    </row>
    <row r="730" spans="1:22" s="111" customFormat="1" x14ac:dyDescent="0.3">
      <c r="A730" s="71" t="str">
        <f t="shared" si="101"/>
        <v>NiN-3.0-T-C-PE-NA-MB-MC03-03</v>
      </c>
      <c r="B730" s="72" t="str">
        <f t="shared" si="102"/>
        <v>MC03-03</v>
      </c>
      <c r="C730" s="73" t="s">
        <v>7</v>
      </c>
      <c r="D730" s="74" t="s">
        <v>14</v>
      </c>
      <c r="E730" s="73" t="s">
        <v>31</v>
      </c>
      <c r="F730" s="75" t="s">
        <v>32</v>
      </c>
      <c r="G730" s="75" t="s">
        <v>33</v>
      </c>
      <c r="H730" s="75" t="s">
        <v>34</v>
      </c>
      <c r="I730" s="75" t="s">
        <v>35</v>
      </c>
      <c r="J730" s="76" t="s">
        <v>55</v>
      </c>
      <c r="K730" s="76" t="s">
        <v>327</v>
      </c>
      <c r="L730" s="76" t="s">
        <v>32</v>
      </c>
      <c r="M730" s="77" t="s">
        <v>111</v>
      </c>
      <c r="N730" s="76" t="s">
        <v>5005</v>
      </c>
      <c r="O730" s="98" t="s">
        <v>81</v>
      </c>
      <c r="P730" s="76" t="s">
        <v>37</v>
      </c>
      <c r="Q730" s="77" t="s">
        <v>111</v>
      </c>
      <c r="R730" s="76"/>
      <c r="S730" s="76" t="s">
        <v>5045</v>
      </c>
      <c r="T730" s="99" t="s">
        <v>5055</v>
      </c>
      <c r="U730" s="99" t="s">
        <v>232</v>
      </c>
      <c r="V730" s="78"/>
    </row>
    <row r="731" spans="1:22" s="111" customFormat="1" x14ac:dyDescent="0.3">
      <c r="A731" s="71" t="str">
        <f t="shared" si="101"/>
        <v>NiN-3.0-T-C-PE-NA-MB-MC03-04</v>
      </c>
      <c r="B731" s="72" t="str">
        <f t="shared" si="102"/>
        <v>MC03-04</v>
      </c>
      <c r="C731" s="73" t="s">
        <v>7</v>
      </c>
      <c r="D731" s="74" t="s">
        <v>14</v>
      </c>
      <c r="E731" s="73" t="s">
        <v>31</v>
      </c>
      <c r="F731" s="75" t="s">
        <v>32</v>
      </c>
      <c r="G731" s="75" t="s">
        <v>33</v>
      </c>
      <c r="H731" s="75" t="s">
        <v>34</v>
      </c>
      <c r="I731" s="75" t="s">
        <v>35</v>
      </c>
      <c r="J731" s="76" t="s">
        <v>55</v>
      </c>
      <c r="K731" s="76" t="s">
        <v>327</v>
      </c>
      <c r="L731" s="76" t="s">
        <v>32</v>
      </c>
      <c r="M731" s="77" t="s">
        <v>111</v>
      </c>
      <c r="N731" s="76" t="s">
        <v>5005</v>
      </c>
      <c r="O731" s="98" t="s">
        <v>81</v>
      </c>
      <c r="P731" s="76" t="s">
        <v>37</v>
      </c>
      <c r="Q731" s="77" t="s">
        <v>135</v>
      </c>
      <c r="R731" s="76"/>
      <c r="S731" s="76" t="s">
        <v>5046</v>
      </c>
      <c r="T731" s="99" t="s">
        <v>5054</v>
      </c>
      <c r="U731" s="99" t="s">
        <v>237</v>
      </c>
      <c r="V731" s="78"/>
    </row>
    <row r="732" spans="1:22" s="111" customFormat="1" x14ac:dyDescent="0.3">
      <c r="A732" s="71" t="str">
        <f t="shared" si="101"/>
        <v>NiN-3.0-T-C-PE-NA-MB-MC03-05</v>
      </c>
      <c r="B732" s="72" t="str">
        <f t="shared" si="102"/>
        <v>MC03-05</v>
      </c>
      <c r="C732" s="73" t="s">
        <v>7</v>
      </c>
      <c r="D732" s="74" t="s">
        <v>14</v>
      </c>
      <c r="E732" s="73" t="s">
        <v>31</v>
      </c>
      <c r="F732" s="75" t="s">
        <v>32</v>
      </c>
      <c r="G732" s="75" t="s">
        <v>33</v>
      </c>
      <c r="H732" s="75" t="s">
        <v>34</v>
      </c>
      <c r="I732" s="75" t="s">
        <v>35</v>
      </c>
      <c r="J732" s="76" t="s">
        <v>55</v>
      </c>
      <c r="K732" s="76" t="s">
        <v>327</v>
      </c>
      <c r="L732" s="76" t="s">
        <v>32</v>
      </c>
      <c r="M732" s="77" t="s">
        <v>111</v>
      </c>
      <c r="N732" s="76" t="s">
        <v>5005</v>
      </c>
      <c r="O732" s="98" t="s">
        <v>81</v>
      </c>
      <c r="P732" s="76" t="s">
        <v>37</v>
      </c>
      <c r="Q732" s="77" t="s">
        <v>136</v>
      </c>
      <c r="R732" s="76"/>
      <c r="S732" s="76" t="s">
        <v>5047</v>
      </c>
      <c r="T732" s="18" t="s">
        <v>1441</v>
      </c>
      <c r="U732" s="99" t="s">
        <v>237</v>
      </c>
      <c r="V732" s="78"/>
    </row>
    <row r="733" spans="1:22" s="111" customFormat="1" x14ac:dyDescent="0.3">
      <c r="A733" s="71" t="str">
        <f t="shared" si="101"/>
        <v>NiN-3.0-T-C-PE-NA-MB-MC03-06</v>
      </c>
      <c r="B733" s="72" t="str">
        <f t="shared" si="102"/>
        <v>MC03-06</v>
      </c>
      <c r="C733" s="73" t="s">
        <v>7</v>
      </c>
      <c r="D733" s="74" t="s">
        <v>14</v>
      </c>
      <c r="E733" s="73" t="s">
        <v>31</v>
      </c>
      <c r="F733" s="75" t="s">
        <v>32</v>
      </c>
      <c r="G733" s="75" t="s">
        <v>33</v>
      </c>
      <c r="H733" s="75" t="s">
        <v>34</v>
      </c>
      <c r="I733" s="75" t="s">
        <v>35</v>
      </c>
      <c r="J733" s="76" t="s">
        <v>55</v>
      </c>
      <c r="K733" s="76" t="s">
        <v>327</v>
      </c>
      <c r="L733" s="76" t="s">
        <v>32</v>
      </c>
      <c r="M733" s="77" t="s">
        <v>111</v>
      </c>
      <c r="N733" s="76" t="s">
        <v>5005</v>
      </c>
      <c r="O733" s="98" t="s">
        <v>81</v>
      </c>
      <c r="P733" s="76" t="s">
        <v>37</v>
      </c>
      <c r="Q733" s="77" t="s">
        <v>137</v>
      </c>
      <c r="R733" s="76"/>
      <c r="S733" s="76" t="s">
        <v>5048</v>
      </c>
      <c r="T733" s="18" t="s">
        <v>5055</v>
      </c>
      <c r="U733" s="99" t="s">
        <v>237</v>
      </c>
      <c r="V733" s="78"/>
    </row>
    <row r="734" spans="1:22" s="111" customFormat="1" x14ac:dyDescent="0.3">
      <c r="A734" s="71" t="str">
        <f t="shared" si="101"/>
        <v>NiN-3.0-T-C-PE-NA-MB-MC03-07</v>
      </c>
      <c r="B734" s="72" t="str">
        <f t="shared" si="102"/>
        <v>MC03-07</v>
      </c>
      <c r="C734" s="73" t="s">
        <v>7</v>
      </c>
      <c r="D734" s="74" t="s">
        <v>14</v>
      </c>
      <c r="E734" s="73" t="s">
        <v>31</v>
      </c>
      <c r="F734" s="75" t="s">
        <v>32</v>
      </c>
      <c r="G734" s="75" t="s">
        <v>33</v>
      </c>
      <c r="H734" s="75" t="s">
        <v>34</v>
      </c>
      <c r="I734" s="75" t="s">
        <v>35</v>
      </c>
      <c r="J734" s="76" t="s">
        <v>55</v>
      </c>
      <c r="K734" s="76" t="s">
        <v>327</v>
      </c>
      <c r="L734" s="76" t="s">
        <v>32</v>
      </c>
      <c r="M734" s="77" t="s">
        <v>111</v>
      </c>
      <c r="N734" s="76" t="s">
        <v>5005</v>
      </c>
      <c r="O734" s="98" t="s">
        <v>81</v>
      </c>
      <c r="P734" s="76" t="s">
        <v>37</v>
      </c>
      <c r="Q734" s="77" t="s">
        <v>116</v>
      </c>
      <c r="R734" s="76"/>
      <c r="S734" s="76" t="s">
        <v>5049</v>
      </c>
      <c r="T734" s="18" t="s">
        <v>1443</v>
      </c>
      <c r="U734" s="99" t="s">
        <v>232</v>
      </c>
      <c r="V734" s="78"/>
    </row>
    <row r="735" spans="1:22" s="111" customFormat="1" x14ac:dyDescent="0.3">
      <c r="A735" s="71" t="str">
        <f t="shared" si="101"/>
        <v>NiN-3.0-T-C-PE-NA-MB-MC03-08</v>
      </c>
      <c r="B735" s="72" t="str">
        <f t="shared" si="102"/>
        <v>MC03-08</v>
      </c>
      <c r="C735" s="73" t="s">
        <v>7</v>
      </c>
      <c r="D735" s="74" t="s">
        <v>14</v>
      </c>
      <c r="E735" s="73" t="s">
        <v>31</v>
      </c>
      <c r="F735" s="75" t="s">
        <v>32</v>
      </c>
      <c r="G735" s="75" t="s">
        <v>33</v>
      </c>
      <c r="H735" s="75" t="s">
        <v>34</v>
      </c>
      <c r="I735" s="75" t="s">
        <v>35</v>
      </c>
      <c r="J735" s="76" t="s">
        <v>55</v>
      </c>
      <c r="K735" s="76" t="s">
        <v>327</v>
      </c>
      <c r="L735" s="76" t="s">
        <v>32</v>
      </c>
      <c r="M735" s="77" t="s">
        <v>111</v>
      </c>
      <c r="N735" s="76" t="s">
        <v>5005</v>
      </c>
      <c r="O735" s="98" t="s">
        <v>81</v>
      </c>
      <c r="P735" s="76" t="s">
        <v>37</v>
      </c>
      <c r="Q735" s="77" t="s">
        <v>175</v>
      </c>
      <c r="R735" s="76"/>
      <c r="S735" s="76" t="s">
        <v>5050</v>
      </c>
      <c r="T735" s="18" t="s">
        <v>1443</v>
      </c>
      <c r="U735" s="18" t="s">
        <v>237</v>
      </c>
      <c r="V735" s="78"/>
    </row>
    <row r="736" spans="1:22" s="111" customFormat="1" x14ac:dyDescent="0.3">
      <c r="A736" s="71" t="str">
        <f t="shared" si="101"/>
        <v>NiN-3.0-T-C-PE-NA-MB-MC03-09</v>
      </c>
      <c r="B736" s="72" t="str">
        <f t="shared" si="102"/>
        <v>MC03-09</v>
      </c>
      <c r="C736" s="73" t="s">
        <v>7</v>
      </c>
      <c r="D736" s="74" t="s">
        <v>14</v>
      </c>
      <c r="E736" s="73" t="s">
        <v>31</v>
      </c>
      <c r="F736" s="75" t="s">
        <v>32</v>
      </c>
      <c r="G736" s="75" t="s">
        <v>33</v>
      </c>
      <c r="H736" s="75" t="s">
        <v>34</v>
      </c>
      <c r="I736" s="75" t="s">
        <v>35</v>
      </c>
      <c r="J736" s="76" t="s">
        <v>55</v>
      </c>
      <c r="K736" s="76" t="s">
        <v>327</v>
      </c>
      <c r="L736" s="76" t="s">
        <v>32</v>
      </c>
      <c r="M736" s="77" t="s">
        <v>111</v>
      </c>
      <c r="N736" s="76" t="s">
        <v>5005</v>
      </c>
      <c r="O736" s="98" t="s">
        <v>81</v>
      </c>
      <c r="P736" s="76" t="s">
        <v>37</v>
      </c>
      <c r="Q736" s="77" t="s">
        <v>337</v>
      </c>
      <c r="R736" s="76"/>
      <c r="S736" s="76" t="s">
        <v>5052</v>
      </c>
      <c r="T736" s="18" t="s">
        <v>5056</v>
      </c>
      <c r="U736" s="18" t="s">
        <v>16</v>
      </c>
      <c r="V736" s="78"/>
    </row>
    <row r="737" spans="1:22" s="111" customFormat="1" x14ac:dyDescent="0.3">
      <c r="A737" s="71" t="str">
        <f t="shared" si="101"/>
        <v>NiN-3.0-T-C-PE-NA-MB-MC03-10</v>
      </c>
      <c r="B737" s="72" t="str">
        <f t="shared" si="102"/>
        <v>MC03-10</v>
      </c>
      <c r="C737" s="73" t="s">
        <v>7</v>
      </c>
      <c r="D737" s="74" t="s">
        <v>14</v>
      </c>
      <c r="E737" s="73" t="s">
        <v>31</v>
      </c>
      <c r="F737" s="75" t="s">
        <v>32</v>
      </c>
      <c r="G737" s="75" t="s">
        <v>33</v>
      </c>
      <c r="H737" s="75" t="s">
        <v>34</v>
      </c>
      <c r="I737" s="75" t="s">
        <v>35</v>
      </c>
      <c r="J737" s="76" t="s">
        <v>55</v>
      </c>
      <c r="K737" s="76" t="s">
        <v>327</v>
      </c>
      <c r="L737" s="76" t="s">
        <v>32</v>
      </c>
      <c r="M737" s="77" t="s">
        <v>111</v>
      </c>
      <c r="N737" s="76" t="s">
        <v>5005</v>
      </c>
      <c r="O737" s="98" t="s">
        <v>81</v>
      </c>
      <c r="P737" s="76" t="s">
        <v>37</v>
      </c>
      <c r="Q737" s="77" t="s">
        <v>338</v>
      </c>
      <c r="R737" s="76"/>
      <c r="S737" s="76" t="s">
        <v>5053</v>
      </c>
      <c r="T737" s="18" t="s">
        <v>1442</v>
      </c>
      <c r="U737" s="18" t="s">
        <v>16</v>
      </c>
      <c r="V737" s="78"/>
    </row>
    <row r="738" spans="1:22" x14ac:dyDescent="0.3">
      <c r="A738" s="26" t="str">
        <f t="shared" si="94"/>
        <v>NiN-3.0-T-C-PE-NA-MB-MC04-0</v>
      </c>
      <c r="B738" s="27" t="str">
        <f>_xlfn.CONCAT(H738,"-",J738,L738,M738)</f>
        <v>NA-MC04</v>
      </c>
      <c r="C738" s="30" t="s">
        <v>7</v>
      </c>
      <c r="D738" s="31" t="s">
        <v>14</v>
      </c>
      <c r="E738" s="30" t="s">
        <v>31</v>
      </c>
      <c r="F738" s="35" t="s">
        <v>32</v>
      </c>
      <c r="G738" s="35" t="s">
        <v>33</v>
      </c>
      <c r="H738" s="35" t="s">
        <v>34</v>
      </c>
      <c r="I738" s="35" t="s">
        <v>35</v>
      </c>
      <c r="J738" s="37" t="s">
        <v>55</v>
      </c>
      <c r="K738" s="37" t="s">
        <v>327</v>
      </c>
      <c r="L738" s="37" t="s">
        <v>32</v>
      </c>
      <c r="M738" s="38" t="s">
        <v>135</v>
      </c>
      <c r="N738" s="37" t="s">
        <v>1722</v>
      </c>
      <c r="O738" s="39" t="s">
        <v>81</v>
      </c>
      <c r="P738" s="37">
        <v>0</v>
      </c>
      <c r="Q738" s="38">
        <v>0</v>
      </c>
      <c r="R738" s="37" t="s">
        <v>81</v>
      </c>
      <c r="S738" s="37" t="s">
        <v>5153</v>
      </c>
      <c r="T738" s="42" t="s">
        <v>1723</v>
      </c>
      <c r="U738" s="42" t="s">
        <v>16</v>
      </c>
      <c r="V738" s="21"/>
    </row>
    <row r="739" spans="1:22" s="111" customFormat="1" x14ac:dyDescent="0.3">
      <c r="A739" s="71" t="str">
        <f t="shared" si="94"/>
        <v>NiN-3.0-T-C-PE-NA-MB-MC04-01</v>
      </c>
      <c r="B739" s="72" t="str">
        <f>_xlfn.CONCAT(J739,L739,M739,"-",Q739)</f>
        <v>MC04-01</v>
      </c>
      <c r="C739" s="73" t="s">
        <v>7</v>
      </c>
      <c r="D739" s="74" t="s">
        <v>14</v>
      </c>
      <c r="E739" s="73" t="s">
        <v>31</v>
      </c>
      <c r="F739" s="75" t="s">
        <v>32</v>
      </c>
      <c r="G739" s="75" t="s">
        <v>33</v>
      </c>
      <c r="H739" s="75" t="s">
        <v>34</v>
      </c>
      <c r="I739" s="75" t="s">
        <v>35</v>
      </c>
      <c r="J739" s="76" t="s">
        <v>55</v>
      </c>
      <c r="K739" s="76" t="s">
        <v>327</v>
      </c>
      <c r="L739" s="76" t="s">
        <v>32</v>
      </c>
      <c r="M739" s="77" t="s">
        <v>135</v>
      </c>
      <c r="N739" s="76" t="s">
        <v>1722</v>
      </c>
      <c r="O739" s="98" t="s">
        <v>81</v>
      </c>
      <c r="P739" s="76" t="s">
        <v>37</v>
      </c>
      <c r="Q739" s="77" t="s">
        <v>38</v>
      </c>
      <c r="R739" s="76"/>
      <c r="S739" s="76" t="s">
        <v>1724</v>
      </c>
      <c r="T739" s="99" t="s">
        <v>1726</v>
      </c>
      <c r="U739" s="99" t="s">
        <v>263</v>
      </c>
      <c r="V739" s="78"/>
    </row>
    <row r="740" spans="1:22" s="111" customFormat="1" x14ac:dyDescent="0.3">
      <c r="A740" s="71" t="str">
        <f t="shared" si="94"/>
        <v>NiN-3.0-T-C-PE-NA-MB-MC04-02</v>
      </c>
      <c r="B740" s="72" t="str">
        <f>_xlfn.CONCAT(J740,L740,M740,"-",Q740)</f>
        <v>MC04-02</v>
      </c>
      <c r="C740" s="73" t="s">
        <v>7</v>
      </c>
      <c r="D740" s="74" t="s">
        <v>14</v>
      </c>
      <c r="E740" s="73" t="s">
        <v>31</v>
      </c>
      <c r="F740" s="75" t="s">
        <v>32</v>
      </c>
      <c r="G740" s="75" t="s">
        <v>33</v>
      </c>
      <c r="H740" s="75" t="s">
        <v>34</v>
      </c>
      <c r="I740" s="75" t="s">
        <v>35</v>
      </c>
      <c r="J740" s="76" t="s">
        <v>55</v>
      </c>
      <c r="K740" s="76" t="s">
        <v>327</v>
      </c>
      <c r="L740" s="76" t="s">
        <v>32</v>
      </c>
      <c r="M740" s="77" t="s">
        <v>135</v>
      </c>
      <c r="N740" s="76" t="s">
        <v>1722</v>
      </c>
      <c r="O740" s="98" t="s">
        <v>81</v>
      </c>
      <c r="P740" s="76" t="s">
        <v>37</v>
      </c>
      <c r="Q740" s="77" t="s">
        <v>132</v>
      </c>
      <c r="R740" s="76"/>
      <c r="S740" s="76" t="s">
        <v>1725</v>
      </c>
      <c r="T740" s="18" t="s">
        <v>1727</v>
      </c>
      <c r="U740" s="99" t="s">
        <v>263</v>
      </c>
      <c r="V740" s="78"/>
    </row>
    <row r="741" spans="1:22" s="111" customFormat="1" x14ac:dyDescent="0.3">
      <c r="A741" s="71" t="str">
        <f t="shared" si="94"/>
        <v>NiN-3.0-T-C-PE-NA-MB-MC04-03</v>
      </c>
      <c r="B741" s="72" t="str">
        <f>_xlfn.CONCAT(J741,L741,M741,"-",Q741)</f>
        <v>MC04-03</v>
      </c>
      <c r="C741" s="73" t="s">
        <v>7</v>
      </c>
      <c r="D741" s="74" t="s">
        <v>14</v>
      </c>
      <c r="E741" s="73" t="s">
        <v>31</v>
      </c>
      <c r="F741" s="75" t="s">
        <v>32</v>
      </c>
      <c r="G741" s="75" t="s">
        <v>33</v>
      </c>
      <c r="H741" s="75" t="s">
        <v>34</v>
      </c>
      <c r="I741" s="75" t="s">
        <v>35</v>
      </c>
      <c r="J741" s="76" t="s">
        <v>55</v>
      </c>
      <c r="K741" s="76" t="s">
        <v>327</v>
      </c>
      <c r="L741" s="76" t="s">
        <v>32</v>
      </c>
      <c r="M741" s="77" t="s">
        <v>135</v>
      </c>
      <c r="N741" s="76" t="s">
        <v>1722</v>
      </c>
      <c r="O741" s="98" t="s">
        <v>81</v>
      </c>
      <c r="P741" s="76" t="s">
        <v>37</v>
      </c>
      <c r="Q741" s="77" t="s">
        <v>111</v>
      </c>
      <c r="R741" s="76"/>
      <c r="S741" s="76" t="s">
        <v>1728</v>
      </c>
      <c r="T741" s="18" t="s">
        <v>1730</v>
      </c>
      <c r="U741" s="18" t="s">
        <v>16</v>
      </c>
      <c r="V741" s="78"/>
    </row>
    <row r="742" spans="1:22" s="111" customFormat="1" x14ac:dyDescent="0.3">
      <c r="A742" s="71" t="str">
        <f t="shared" si="94"/>
        <v>NiN-3.0-T-C-PE-NA-MB-MC04-04</v>
      </c>
      <c r="B742" s="72" t="str">
        <f>_xlfn.CONCAT(J742,L742,M742,"-",Q742)</f>
        <v>MC04-04</v>
      </c>
      <c r="C742" s="73" t="s">
        <v>7</v>
      </c>
      <c r="D742" s="74" t="s">
        <v>14</v>
      </c>
      <c r="E742" s="73" t="s">
        <v>31</v>
      </c>
      <c r="F742" s="75" t="s">
        <v>32</v>
      </c>
      <c r="G742" s="75" t="s">
        <v>33</v>
      </c>
      <c r="H742" s="75" t="s">
        <v>34</v>
      </c>
      <c r="I742" s="75" t="s">
        <v>35</v>
      </c>
      <c r="J742" s="76" t="s">
        <v>55</v>
      </c>
      <c r="K742" s="76" t="s">
        <v>327</v>
      </c>
      <c r="L742" s="76" t="s">
        <v>32</v>
      </c>
      <c r="M742" s="77" t="s">
        <v>135</v>
      </c>
      <c r="N742" s="76" t="s">
        <v>1722</v>
      </c>
      <c r="O742" s="98" t="s">
        <v>81</v>
      </c>
      <c r="P742" s="76" t="s">
        <v>37</v>
      </c>
      <c r="Q742" s="77" t="s">
        <v>135</v>
      </c>
      <c r="R742" s="76"/>
      <c r="S742" s="76" t="s">
        <v>1729</v>
      </c>
      <c r="T742" s="18" t="s">
        <v>1731</v>
      </c>
      <c r="U742" s="18" t="s">
        <v>16</v>
      </c>
      <c r="V742" s="78"/>
    </row>
    <row r="743" spans="1:22" x14ac:dyDescent="0.3">
      <c r="A743" s="26" t="str">
        <f t="shared" si="94"/>
        <v>NiN-3.0-T-C-PE-NA-MB-MC05-0</v>
      </c>
      <c r="B743" s="27" t="str">
        <f>_xlfn.CONCAT(H743,"-",J743,L743,M743)</f>
        <v>NA-MC05</v>
      </c>
      <c r="C743" s="30" t="s">
        <v>7</v>
      </c>
      <c r="D743" s="31" t="s">
        <v>14</v>
      </c>
      <c r="E743" s="30" t="s">
        <v>31</v>
      </c>
      <c r="F743" s="35" t="s">
        <v>32</v>
      </c>
      <c r="G743" s="35" t="s">
        <v>33</v>
      </c>
      <c r="H743" s="35" t="s">
        <v>34</v>
      </c>
      <c r="I743" s="35" t="s">
        <v>35</v>
      </c>
      <c r="J743" s="37" t="s">
        <v>55</v>
      </c>
      <c r="K743" s="37" t="s">
        <v>327</v>
      </c>
      <c r="L743" s="37" t="s">
        <v>32</v>
      </c>
      <c r="M743" s="38" t="s">
        <v>136</v>
      </c>
      <c r="N743" s="37" t="s">
        <v>1732</v>
      </c>
      <c r="O743" s="39" t="s">
        <v>81</v>
      </c>
      <c r="P743" s="37">
        <v>0</v>
      </c>
      <c r="Q743" s="38">
        <v>0</v>
      </c>
      <c r="R743" s="37" t="s">
        <v>81</v>
      </c>
      <c r="S743" s="37" t="s">
        <v>5152</v>
      </c>
      <c r="T743" s="42" t="s">
        <v>1733</v>
      </c>
      <c r="U743" s="42" t="s">
        <v>16</v>
      </c>
      <c r="V743" s="21"/>
    </row>
    <row r="744" spans="1:22" s="111" customFormat="1" x14ac:dyDescent="0.3">
      <c r="A744" s="71" t="str">
        <f t="shared" si="94"/>
        <v>NiN-3.0-T-C-PE-NA-MB-MC05-01</v>
      </c>
      <c r="B744" s="72" t="str">
        <f>_xlfn.CONCAT(J744,L744,M744,"-",Q744)</f>
        <v>MC05-01</v>
      </c>
      <c r="C744" s="73" t="s">
        <v>7</v>
      </c>
      <c r="D744" s="74" t="s">
        <v>14</v>
      </c>
      <c r="E744" s="73" t="s">
        <v>31</v>
      </c>
      <c r="F744" s="75" t="s">
        <v>32</v>
      </c>
      <c r="G744" s="75" t="s">
        <v>33</v>
      </c>
      <c r="H744" s="75" t="s">
        <v>34</v>
      </c>
      <c r="I744" s="75" t="s">
        <v>35</v>
      </c>
      <c r="J744" s="76" t="s">
        <v>55</v>
      </c>
      <c r="K744" s="76" t="s">
        <v>327</v>
      </c>
      <c r="L744" s="76" t="s">
        <v>32</v>
      </c>
      <c r="M744" s="77" t="s">
        <v>136</v>
      </c>
      <c r="N744" s="76" t="s">
        <v>1732</v>
      </c>
      <c r="O744" s="98" t="s">
        <v>81</v>
      </c>
      <c r="P744" s="76" t="s">
        <v>37</v>
      </c>
      <c r="Q744" s="77" t="s">
        <v>38</v>
      </c>
      <c r="R744" s="76"/>
      <c r="S744" s="76" t="s">
        <v>1734</v>
      </c>
      <c r="T744" s="99" t="s">
        <v>1736</v>
      </c>
      <c r="U744" s="18" t="s">
        <v>16</v>
      </c>
      <c r="V744" s="78"/>
    </row>
    <row r="745" spans="1:22" s="111" customFormat="1" x14ac:dyDescent="0.3">
      <c r="A745" s="71" t="str">
        <f t="shared" ref="A745:A750" si="103">_xlfn.CONCAT(C745,"-",D745,"-",E745,"-",F745,"-",G745,"-",H745,"-",I745,"-",J745,L745,M745,"-",Q745)</f>
        <v>NiN-3.0-T-C-PE-NA-MB-MC05-02</v>
      </c>
      <c r="B745" s="72" t="str">
        <f>_xlfn.CONCAT(J745,L745,M745,"-",Q745)</f>
        <v>MC05-02</v>
      </c>
      <c r="C745" s="73" t="s">
        <v>7</v>
      </c>
      <c r="D745" s="74" t="s">
        <v>14</v>
      </c>
      <c r="E745" s="73" t="s">
        <v>31</v>
      </c>
      <c r="F745" s="75" t="s">
        <v>32</v>
      </c>
      <c r="G745" s="75" t="s">
        <v>33</v>
      </c>
      <c r="H745" s="75" t="s">
        <v>34</v>
      </c>
      <c r="I745" s="75" t="s">
        <v>35</v>
      </c>
      <c r="J745" s="76" t="s">
        <v>55</v>
      </c>
      <c r="K745" s="76" t="s">
        <v>327</v>
      </c>
      <c r="L745" s="76" t="s">
        <v>32</v>
      </c>
      <c r="M745" s="77" t="s">
        <v>136</v>
      </c>
      <c r="N745" s="76" t="s">
        <v>1732</v>
      </c>
      <c r="O745" s="98" t="s">
        <v>81</v>
      </c>
      <c r="P745" s="76" t="s">
        <v>37</v>
      </c>
      <c r="Q745" s="77" t="s">
        <v>132</v>
      </c>
      <c r="R745" s="76"/>
      <c r="S745" s="76" t="s">
        <v>1735</v>
      </c>
      <c r="T745" s="18" t="s">
        <v>1737</v>
      </c>
      <c r="U745" s="18" t="s">
        <v>16</v>
      </c>
      <c r="V745" s="78"/>
    </row>
    <row r="746" spans="1:22" s="111" customFormat="1" x14ac:dyDescent="0.3">
      <c r="A746" s="71" t="str">
        <f t="shared" si="103"/>
        <v>NiN-3.0-T-C-PE-NA-MB-MC05-03</v>
      </c>
      <c r="B746" s="72" t="str">
        <f>_xlfn.CONCAT(J746,L746,M746,"-",Q746)</f>
        <v>MC05-03</v>
      </c>
      <c r="C746" s="73" t="s">
        <v>7</v>
      </c>
      <c r="D746" s="74" t="s">
        <v>14</v>
      </c>
      <c r="E746" s="73" t="s">
        <v>31</v>
      </c>
      <c r="F746" s="75" t="s">
        <v>32</v>
      </c>
      <c r="G746" s="75" t="s">
        <v>33</v>
      </c>
      <c r="H746" s="75" t="s">
        <v>34</v>
      </c>
      <c r="I746" s="75" t="s">
        <v>35</v>
      </c>
      <c r="J746" s="76" t="s">
        <v>55</v>
      </c>
      <c r="K746" s="76" t="s">
        <v>327</v>
      </c>
      <c r="L746" s="76" t="s">
        <v>32</v>
      </c>
      <c r="M746" s="77" t="s">
        <v>136</v>
      </c>
      <c r="N746" s="76" t="s">
        <v>1732</v>
      </c>
      <c r="O746" s="98" t="s">
        <v>81</v>
      </c>
      <c r="P746" s="76" t="s">
        <v>37</v>
      </c>
      <c r="Q746" s="77" t="s">
        <v>111</v>
      </c>
      <c r="R746" s="76"/>
      <c r="S746" s="76" t="s">
        <v>5140</v>
      </c>
      <c r="T746" s="18" t="s">
        <v>1738</v>
      </c>
      <c r="U746" s="18" t="s">
        <v>16</v>
      </c>
      <c r="V746" s="78"/>
    </row>
    <row r="747" spans="1:22" s="111" customFormat="1" x14ac:dyDescent="0.3">
      <c r="A747" s="71" t="str">
        <f t="shared" si="103"/>
        <v>NiN-3.0-T-C-PE-NA-MB-MC05-04</v>
      </c>
      <c r="B747" s="72" t="str">
        <f>_xlfn.CONCAT(J747,L747,M747,"-",Q747)</f>
        <v>MC05-04</v>
      </c>
      <c r="C747" s="73" t="s">
        <v>7</v>
      </c>
      <c r="D747" s="74" t="s">
        <v>14</v>
      </c>
      <c r="E747" s="73" t="s">
        <v>31</v>
      </c>
      <c r="F747" s="75" t="s">
        <v>32</v>
      </c>
      <c r="G747" s="75" t="s">
        <v>33</v>
      </c>
      <c r="H747" s="75" t="s">
        <v>34</v>
      </c>
      <c r="I747" s="75" t="s">
        <v>35</v>
      </c>
      <c r="J747" s="76" t="s">
        <v>55</v>
      </c>
      <c r="K747" s="76" t="s">
        <v>327</v>
      </c>
      <c r="L747" s="76" t="s">
        <v>32</v>
      </c>
      <c r="M747" s="77" t="s">
        <v>136</v>
      </c>
      <c r="N747" s="76" t="s">
        <v>1732</v>
      </c>
      <c r="O747" s="98" t="s">
        <v>81</v>
      </c>
      <c r="P747" s="76" t="s">
        <v>37</v>
      </c>
      <c r="Q747" s="77" t="s">
        <v>135</v>
      </c>
      <c r="R747" s="76"/>
      <c r="S747" s="76" t="s">
        <v>5141</v>
      </c>
      <c r="T747" s="18" t="s">
        <v>1739</v>
      </c>
      <c r="U747" s="18" t="s">
        <v>16</v>
      </c>
      <c r="V747" s="78"/>
    </row>
    <row r="748" spans="1:22" s="111" customFormat="1" x14ac:dyDescent="0.3">
      <c r="A748" s="71" t="str">
        <f t="shared" si="103"/>
        <v>NiN-3.0-T-C-PE-NA-MB-MC05-05</v>
      </c>
      <c r="B748" s="72" t="str">
        <f>_xlfn.CONCAT(J748,L748,M748,"-",Q748)</f>
        <v>MC05-05</v>
      </c>
      <c r="C748" s="73" t="s">
        <v>7</v>
      </c>
      <c r="D748" s="74" t="s">
        <v>14</v>
      </c>
      <c r="E748" s="73" t="s">
        <v>31</v>
      </c>
      <c r="F748" s="75" t="s">
        <v>32</v>
      </c>
      <c r="G748" s="75" t="s">
        <v>33</v>
      </c>
      <c r="H748" s="75" t="s">
        <v>34</v>
      </c>
      <c r="I748" s="75" t="s">
        <v>35</v>
      </c>
      <c r="J748" s="76" t="s">
        <v>55</v>
      </c>
      <c r="K748" s="76" t="s">
        <v>327</v>
      </c>
      <c r="L748" s="76" t="s">
        <v>32</v>
      </c>
      <c r="M748" s="77" t="s">
        <v>136</v>
      </c>
      <c r="N748" s="76" t="s">
        <v>1732</v>
      </c>
      <c r="O748" s="98" t="s">
        <v>81</v>
      </c>
      <c r="P748" s="76" t="s">
        <v>37</v>
      </c>
      <c r="Q748" s="77" t="s">
        <v>136</v>
      </c>
      <c r="R748" s="76"/>
      <c r="S748" s="76" t="s">
        <v>2006</v>
      </c>
      <c r="T748" s="18" t="s">
        <v>1740</v>
      </c>
      <c r="U748" s="18" t="s">
        <v>16</v>
      </c>
      <c r="V748" s="78"/>
    </row>
    <row r="749" spans="1:22" x14ac:dyDescent="0.3">
      <c r="A749" s="26" t="str">
        <f t="shared" si="103"/>
        <v>NiN-3.0-T-C-PE-NA-MB-MC06-0</v>
      </c>
      <c r="B749" s="27" t="str">
        <f>_xlfn.CONCAT(H749,"-",J749,L749,M749)</f>
        <v>NA-MC06</v>
      </c>
      <c r="C749" s="30" t="s">
        <v>7</v>
      </c>
      <c r="D749" s="31" t="s">
        <v>14</v>
      </c>
      <c r="E749" s="30" t="s">
        <v>31</v>
      </c>
      <c r="F749" s="35" t="s">
        <v>32</v>
      </c>
      <c r="G749" s="35" t="s">
        <v>33</v>
      </c>
      <c r="H749" s="35" t="s">
        <v>34</v>
      </c>
      <c r="I749" s="35" t="s">
        <v>35</v>
      </c>
      <c r="J749" s="37" t="s">
        <v>55</v>
      </c>
      <c r="K749" s="37" t="s">
        <v>327</v>
      </c>
      <c r="L749" s="37" t="s">
        <v>32</v>
      </c>
      <c r="M749" s="38" t="s">
        <v>137</v>
      </c>
      <c r="N749" s="37" t="s">
        <v>1741</v>
      </c>
      <c r="O749" s="39" t="s">
        <v>81</v>
      </c>
      <c r="P749" s="37">
        <v>0</v>
      </c>
      <c r="Q749" s="38">
        <v>0</v>
      </c>
      <c r="R749" s="37" t="s">
        <v>81</v>
      </c>
      <c r="S749" s="37" t="s">
        <v>1884</v>
      </c>
      <c r="T749" s="42" t="s">
        <v>1742</v>
      </c>
      <c r="U749" s="42" t="s">
        <v>16</v>
      </c>
      <c r="V749" s="21"/>
    </row>
    <row r="750" spans="1:22" s="111" customFormat="1" x14ac:dyDescent="0.3">
      <c r="A750" s="71" t="str">
        <f t="shared" si="103"/>
        <v>NiN-3.0-T-C-PE-NA-MB-MC06-01</v>
      </c>
      <c r="B750" s="72" t="str">
        <f>_xlfn.CONCAT(J750,L750,M750,"-",Q750)</f>
        <v>MC06-01</v>
      </c>
      <c r="C750" s="73" t="s">
        <v>7</v>
      </c>
      <c r="D750" s="74" t="s">
        <v>14</v>
      </c>
      <c r="E750" s="73" t="s">
        <v>31</v>
      </c>
      <c r="F750" s="75" t="s">
        <v>32</v>
      </c>
      <c r="G750" s="75" t="s">
        <v>33</v>
      </c>
      <c r="H750" s="75" t="s">
        <v>34</v>
      </c>
      <c r="I750" s="75" t="s">
        <v>35</v>
      </c>
      <c r="J750" s="76" t="s">
        <v>55</v>
      </c>
      <c r="K750" s="76" t="s">
        <v>327</v>
      </c>
      <c r="L750" s="76" t="s">
        <v>32</v>
      </c>
      <c r="M750" s="77" t="s">
        <v>137</v>
      </c>
      <c r="N750" s="76" t="s">
        <v>1741</v>
      </c>
      <c r="O750" s="98" t="s">
        <v>81</v>
      </c>
      <c r="P750" s="76" t="s">
        <v>37</v>
      </c>
      <c r="Q750" s="77" t="s">
        <v>38</v>
      </c>
      <c r="R750" s="76"/>
      <c r="S750" s="76" t="s">
        <v>1743</v>
      </c>
      <c r="T750" s="99" t="s">
        <v>1750</v>
      </c>
      <c r="U750" s="99" t="s">
        <v>263</v>
      </c>
      <c r="V750" s="78"/>
    </row>
    <row r="751" spans="1:22" s="111" customFormat="1" x14ac:dyDescent="0.3">
      <c r="A751" s="71" t="str">
        <f t="shared" ref="A751:A756" si="104">_xlfn.CONCAT(C751,"-",D751,"-",E751,"-",F751,"-",G751,"-",H751,"-",I751,"-",J751,L751,M751,"-",Q751)</f>
        <v>NiN-3.0-T-C-PE-NA-MB-MC06-02</v>
      </c>
      <c r="B751" s="72" t="str">
        <f>_xlfn.CONCAT(J751,L751,M751,"-",Q751)</f>
        <v>MC06-02</v>
      </c>
      <c r="C751" s="73" t="s">
        <v>7</v>
      </c>
      <c r="D751" s="74" t="s">
        <v>14</v>
      </c>
      <c r="E751" s="73" t="s">
        <v>31</v>
      </c>
      <c r="F751" s="75" t="s">
        <v>32</v>
      </c>
      <c r="G751" s="75" t="s">
        <v>33</v>
      </c>
      <c r="H751" s="75" t="s">
        <v>34</v>
      </c>
      <c r="I751" s="75" t="s">
        <v>35</v>
      </c>
      <c r="J751" s="76" t="s">
        <v>55</v>
      </c>
      <c r="K751" s="76" t="s">
        <v>327</v>
      </c>
      <c r="L751" s="76" t="s">
        <v>32</v>
      </c>
      <c r="M751" s="77" t="s">
        <v>137</v>
      </c>
      <c r="N751" s="76" t="s">
        <v>1741</v>
      </c>
      <c r="O751" s="98" t="s">
        <v>81</v>
      </c>
      <c r="P751" s="76" t="s">
        <v>37</v>
      </c>
      <c r="Q751" s="77" t="s">
        <v>132</v>
      </c>
      <c r="R751" s="76"/>
      <c r="S751" s="76" t="s">
        <v>1744</v>
      </c>
      <c r="T751" s="18" t="s">
        <v>1748</v>
      </c>
      <c r="U751" s="18" t="s">
        <v>232</v>
      </c>
      <c r="V751" s="78"/>
    </row>
    <row r="752" spans="1:22" s="111" customFormat="1" x14ac:dyDescent="0.3">
      <c r="A752" s="71" t="str">
        <f t="shared" si="104"/>
        <v>NiN-3.0-T-C-PE-NA-MB-MC06-03</v>
      </c>
      <c r="B752" s="72" t="str">
        <f>_xlfn.CONCAT(J752,L752,M752,"-",Q752)</f>
        <v>MC06-03</v>
      </c>
      <c r="C752" s="73" t="s">
        <v>7</v>
      </c>
      <c r="D752" s="74" t="s">
        <v>14</v>
      </c>
      <c r="E752" s="73" t="s">
        <v>31</v>
      </c>
      <c r="F752" s="75" t="s">
        <v>32</v>
      </c>
      <c r="G752" s="75" t="s">
        <v>33</v>
      </c>
      <c r="H752" s="75" t="s">
        <v>34</v>
      </c>
      <c r="I752" s="75" t="s">
        <v>35</v>
      </c>
      <c r="J752" s="76" t="s">
        <v>55</v>
      </c>
      <c r="K752" s="76" t="s">
        <v>327</v>
      </c>
      <c r="L752" s="76" t="s">
        <v>32</v>
      </c>
      <c r="M752" s="77" t="s">
        <v>137</v>
      </c>
      <c r="N752" s="76" t="s">
        <v>1741</v>
      </c>
      <c r="O752" s="98" t="s">
        <v>81</v>
      </c>
      <c r="P752" s="76" t="s">
        <v>37</v>
      </c>
      <c r="Q752" s="77" t="s">
        <v>111</v>
      </c>
      <c r="R752" s="76"/>
      <c r="S752" s="76" t="s">
        <v>1745</v>
      </c>
      <c r="T752" s="18" t="s">
        <v>1751</v>
      </c>
      <c r="U752" s="18" t="s">
        <v>237</v>
      </c>
      <c r="V752" s="78"/>
    </row>
    <row r="753" spans="1:22" s="111" customFormat="1" x14ac:dyDescent="0.3">
      <c r="A753" s="71" t="str">
        <f t="shared" si="104"/>
        <v>NiN-3.0-T-C-PE-NA-MB-MC06-04</v>
      </c>
      <c r="B753" s="72" t="str">
        <f>_xlfn.CONCAT(J753,L753,M753,"-",Q753)</f>
        <v>MC06-04</v>
      </c>
      <c r="C753" s="73" t="s">
        <v>7</v>
      </c>
      <c r="D753" s="74" t="s">
        <v>14</v>
      </c>
      <c r="E753" s="73" t="s">
        <v>31</v>
      </c>
      <c r="F753" s="75" t="s">
        <v>32</v>
      </c>
      <c r="G753" s="75" t="s">
        <v>33</v>
      </c>
      <c r="H753" s="75" t="s">
        <v>34</v>
      </c>
      <c r="I753" s="75" t="s">
        <v>35</v>
      </c>
      <c r="J753" s="76" t="s">
        <v>55</v>
      </c>
      <c r="K753" s="76" t="s">
        <v>327</v>
      </c>
      <c r="L753" s="76" t="s">
        <v>32</v>
      </c>
      <c r="M753" s="77" t="s">
        <v>137</v>
      </c>
      <c r="N753" s="76" t="s">
        <v>1741</v>
      </c>
      <c r="O753" s="98" t="s">
        <v>81</v>
      </c>
      <c r="P753" s="76" t="s">
        <v>37</v>
      </c>
      <c r="Q753" s="77" t="s">
        <v>135</v>
      </c>
      <c r="R753" s="76"/>
      <c r="S753" s="76" t="s">
        <v>1746</v>
      </c>
      <c r="T753" s="18" t="s">
        <v>1748</v>
      </c>
      <c r="U753" s="18" t="s">
        <v>237</v>
      </c>
      <c r="V753" s="78"/>
    </row>
    <row r="754" spans="1:22" s="111" customFormat="1" x14ac:dyDescent="0.3">
      <c r="A754" s="71" t="str">
        <f t="shared" si="104"/>
        <v>NiN-3.0-T-C-PE-NA-MB-MC06-05</v>
      </c>
      <c r="B754" s="72" t="str">
        <f>_xlfn.CONCAT(J754,L754,M754,"-",Q754)</f>
        <v>MC06-05</v>
      </c>
      <c r="C754" s="73" t="s">
        <v>7</v>
      </c>
      <c r="D754" s="74" t="s">
        <v>14</v>
      </c>
      <c r="E754" s="73" t="s">
        <v>31</v>
      </c>
      <c r="F754" s="75" t="s">
        <v>32</v>
      </c>
      <c r="G754" s="75" t="s">
        <v>33</v>
      </c>
      <c r="H754" s="75" t="s">
        <v>34</v>
      </c>
      <c r="I754" s="75" t="s">
        <v>35</v>
      </c>
      <c r="J754" s="76" t="s">
        <v>55</v>
      </c>
      <c r="K754" s="76" t="s">
        <v>327</v>
      </c>
      <c r="L754" s="76" t="s">
        <v>32</v>
      </c>
      <c r="M754" s="77" t="s">
        <v>137</v>
      </c>
      <c r="N754" s="76" t="s">
        <v>1741</v>
      </c>
      <c r="O754" s="98" t="s">
        <v>81</v>
      </c>
      <c r="P754" s="76" t="s">
        <v>37</v>
      </c>
      <c r="Q754" s="77" t="s">
        <v>136</v>
      </c>
      <c r="R754" s="76"/>
      <c r="S754" s="76" t="s">
        <v>1747</v>
      </c>
      <c r="T754" s="18" t="s">
        <v>1751</v>
      </c>
      <c r="U754" s="18" t="s">
        <v>232</v>
      </c>
      <c r="V754" s="78"/>
    </row>
    <row r="755" spans="1:22" x14ac:dyDescent="0.3">
      <c r="A755" s="26" t="str">
        <f t="shared" si="104"/>
        <v>NiN-3.0-T-C-PE-NA-MB-MC07-0</v>
      </c>
      <c r="B755" s="27" t="str">
        <f>_xlfn.CONCAT(H755,"-",J755,L755,M755)</f>
        <v>NA-MC07</v>
      </c>
      <c r="C755" s="30" t="s">
        <v>7</v>
      </c>
      <c r="D755" s="31" t="s">
        <v>14</v>
      </c>
      <c r="E755" s="30" t="s">
        <v>31</v>
      </c>
      <c r="F755" s="35" t="s">
        <v>32</v>
      </c>
      <c r="G755" s="35" t="s">
        <v>33</v>
      </c>
      <c r="H755" s="35" t="s">
        <v>34</v>
      </c>
      <c r="I755" s="35" t="s">
        <v>35</v>
      </c>
      <c r="J755" s="37" t="s">
        <v>55</v>
      </c>
      <c r="K755" s="37" t="s">
        <v>327</v>
      </c>
      <c r="L755" s="37" t="s">
        <v>32</v>
      </c>
      <c r="M755" s="38" t="s">
        <v>116</v>
      </c>
      <c r="N755" s="37" t="s">
        <v>1753</v>
      </c>
      <c r="O755" s="39" t="s">
        <v>81</v>
      </c>
      <c r="P755" s="37">
        <v>0</v>
      </c>
      <c r="Q755" s="38">
        <v>0</v>
      </c>
      <c r="R755" s="37" t="s">
        <v>81</v>
      </c>
      <c r="S755" s="37" t="s">
        <v>1885</v>
      </c>
      <c r="T755" s="42" t="s">
        <v>1754</v>
      </c>
      <c r="U755" s="42" t="s">
        <v>16</v>
      </c>
      <c r="V755" s="21"/>
    </row>
    <row r="756" spans="1:22" s="111" customFormat="1" x14ac:dyDescent="0.3">
      <c r="A756" s="71" t="str">
        <f t="shared" si="104"/>
        <v>NiN-3.0-T-C-PE-NA-MB-MC07-01</v>
      </c>
      <c r="B756" s="72" t="str">
        <f>_xlfn.CONCAT(J756,L756,M756,"-",Q756)</f>
        <v>MC07-01</v>
      </c>
      <c r="C756" s="73" t="s">
        <v>7</v>
      </c>
      <c r="D756" s="74" t="s">
        <v>14</v>
      </c>
      <c r="E756" s="73" t="s">
        <v>31</v>
      </c>
      <c r="F756" s="75" t="s">
        <v>32</v>
      </c>
      <c r="G756" s="75" t="s">
        <v>33</v>
      </c>
      <c r="H756" s="75" t="s">
        <v>34</v>
      </c>
      <c r="I756" s="75" t="s">
        <v>35</v>
      </c>
      <c r="J756" s="76" t="s">
        <v>55</v>
      </c>
      <c r="K756" s="76" t="s">
        <v>327</v>
      </c>
      <c r="L756" s="76" t="s">
        <v>32</v>
      </c>
      <c r="M756" s="77" t="s">
        <v>116</v>
      </c>
      <c r="N756" s="76" t="s">
        <v>1753</v>
      </c>
      <c r="O756" s="98" t="s">
        <v>81</v>
      </c>
      <c r="P756" s="76" t="s">
        <v>37</v>
      </c>
      <c r="Q756" s="77" t="s">
        <v>38</v>
      </c>
      <c r="R756" s="76"/>
      <c r="S756" s="76" t="s">
        <v>1755</v>
      </c>
      <c r="T756" s="99" t="s">
        <v>1758</v>
      </c>
      <c r="U756" s="18" t="s">
        <v>16</v>
      </c>
      <c r="V756" s="78"/>
    </row>
    <row r="757" spans="1:22" s="111" customFormat="1" x14ac:dyDescent="0.3">
      <c r="A757" s="71" t="str">
        <f t="shared" ref="A757:A775" si="105">_xlfn.CONCAT(C757,"-",D757,"-",E757,"-",F757,"-",G757,"-",H757,"-",I757,"-",J757,L757,M757,"-",Q757)</f>
        <v>NiN-3.0-T-C-PE-NA-MB-MC07-02</v>
      </c>
      <c r="B757" s="72" t="str">
        <f>_xlfn.CONCAT(J757,L757,M757,"-",Q757)</f>
        <v>MC07-02</v>
      </c>
      <c r="C757" s="73" t="s">
        <v>7</v>
      </c>
      <c r="D757" s="74" t="s">
        <v>14</v>
      </c>
      <c r="E757" s="73" t="s">
        <v>31</v>
      </c>
      <c r="F757" s="75" t="s">
        <v>32</v>
      </c>
      <c r="G757" s="75" t="s">
        <v>33</v>
      </c>
      <c r="H757" s="75" t="s">
        <v>34</v>
      </c>
      <c r="I757" s="75" t="s">
        <v>35</v>
      </c>
      <c r="J757" s="76" t="s">
        <v>55</v>
      </c>
      <c r="K757" s="76" t="s">
        <v>327</v>
      </c>
      <c r="L757" s="76" t="s">
        <v>32</v>
      </c>
      <c r="M757" s="77" t="s">
        <v>116</v>
      </c>
      <c r="N757" s="76" t="s">
        <v>1753</v>
      </c>
      <c r="O757" s="98" t="s">
        <v>81</v>
      </c>
      <c r="P757" s="76" t="s">
        <v>37</v>
      </c>
      <c r="Q757" s="77" t="s">
        <v>132</v>
      </c>
      <c r="R757" s="76"/>
      <c r="S757" s="76" t="s">
        <v>1756</v>
      </c>
      <c r="T757" s="18" t="s">
        <v>1759</v>
      </c>
      <c r="U757" s="18" t="s">
        <v>16</v>
      </c>
      <c r="V757" s="78"/>
    </row>
    <row r="758" spans="1:22" s="111" customFormat="1" x14ac:dyDescent="0.3">
      <c r="A758" s="71" t="str">
        <f t="shared" si="105"/>
        <v>NiN-3.0-T-C-PE-NA-MB-MC07-03</v>
      </c>
      <c r="B758" s="72" t="str">
        <f>_xlfn.CONCAT(J758,L758,M758,"-",Q758)</f>
        <v>MC07-03</v>
      </c>
      <c r="C758" s="73" t="s">
        <v>7</v>
      </c>
      <c r="D758" s="74" t="s">
        <v>14</v>
      </c>
      <c r="E758" s="73" t="s">
        <v>31</v>
      </c>
      <c r="F758" s="75" t="s">
        <v>32</v>
      </c>
      <c r="G758" s="75" t="s">
        <v>33</v>
      </c>
      <c r="H758" s="75" t="s">
        <v>34</v>
      </c>
      <c r="I758" s="75" t="s">
        <v>35</v>
      </c>
      <c r="J758" s="76" t="s">
        <v>55</v>
      </c>
      <c r="K758" s="76" t="s">
        <v>327</v>
      </c>
      <c r="L758" s="76" t="s">
        <v>32</v>
      </c>
      <c r="M758" s="77" t="s">
        <v>116</v>
      </c>
      <c r="N758" s="76" t="s">
        <v>1753</v>
      </c>
      <c r="O758" s="98" t="s">
        <v>81</v>
      </c>
      <c r="P758" s="76" t="s">
        <v>37</v>
      </c>
      <c r="Q758" s="77" t="s">
        <v>111</v>
      </c>
      <c r="R758" s="76"/>
      <c r="S758" s="76" t="s">
        <v>1757</v>
      </c>
      <c r="T758" s="18" t="s">
        <v>1760</v>
      </c>
      <c r="U758" s="18" t="s">
        <v>16</v>
      </c>
      <c r="V758" s="78"/>
    </row>
    <row r="759" spans="1:22" x14ac:dyDescent="0.3">
      <c r="A759" s="26" t="str">
        <f t="shared" si="105"/>
        <v>NiN-3.0-T-C-PE-NA-MB-MC08-0</v>
      </c>
      <c r="B759" s="27" t="str">
        <f>_xlfn.CONCAT(H759,"-",J759,L759,M759)</f>
        <v>NA-MC08</v>
      </c>
      <c r="C759" s="30" t="s">
        <v>7</v>
      </c>
      <c r="D759" s="31" t="s">
        <v>14</v>
      </c>
      <c r="E759" s="30" t="s">
        <v>31</v>
      </c>
      <c r="F759" s="35" t="s">
        <v>32</v>
      </c>
      <c r="G759" s="35" t="s">
        <v>33</v>
      </c>
      <c r="H759" s="35" t="s">
        <v>34</v>
      </c>
      <c r="I759" s="35" t="s">
        <v>35</v>
      </c>
      <c r="J759" s="37" t="s">
        <v>55</v>
      </c>
      <c r="K759" s="37" t="s">
        <v>327</v>
      </c>
      <c r="L759" s="37" t="s">
        <v>32</v>
      </c>
      <c r="M759" s="38" t="s">
        <v>175</v>
      </c>
      <c r="N759" s="37" t="s">
        <v>1761</v>
      </c>
      <c r="O759" s="39" t="s">
        <v>81</v>
      </c>
      <c r="P759" s="37">
        <v>0</v>
      </c>
      <c r="Q759" s="38">
        <v>0</v>
      </c>
      <c r="R759" s="37" t="s">
        <v>81</v>
      </c>
      <c r="S759" s="37" t="s">
        <v>5154</v>
      </c>
      <c r="T759" s="42" t="s">
        <v>1762</v>
      </c>
      <c r="U759" s="42" t="s">
        <v>16</v>
      </c>
      <c r="V759" s="21"/>
    </row>
    <row r="760" spans="1:22" s="111" customFormat="1" x14ac:dyDescent="0.3">
      <c r="A760" s="71" t="str">
        <f t="shared" si="105"/>
        <v>NiN-3.0-T-C-PE-NA-MB-MC08-01</v>
      </c>
      <c r="B760" s="72" t="str">
        <f>_xlfn.CONCAT(J760,L760,M760,"-",Q760)</f>
        <v>MC08-01</v>
      </c>
      <c r="C760" s="73" t="s">
        <v>7</v>
      </c>
      <c r="D760" s="74" t="s">
        <v>14</v>
      </c>
      <c r="E760" s="73" t="s">
        <v>31</v>
      </c>
      <c r="F760" s="75" t="s">
        <v>32</v>
      </c>
      <c r="G760" s="75" t="s">
        <v>33</v>
      </c>
      <c r="H760" s="75" t="s">
        <v>34</v>
      </c>
      <c r="I760" s="75" t="s">
        <v>35</v>
      </c>
      <c r="J760" s="76" t="s">
        <v>55</v>
      </c>
      <c r="K760" s="76" t="s">
        <v>327</v>
      </c>
      <c r="L760" s="76" t="s">
        <v>32</v>
      </c>
      <c r="M760" s="77" t="s">
        <v>175</v>
      </c>
      <c r="N760" s="76" t="s">
        <v>1761</v>
      </c>
      <c r="O760" s="98" t="s">
        <v>81</v>
      </c>
      <c r="P760" s="76" t="s">
        <v>37</v>
      </c>
      <c r="Q760" s="77" t="s">
        <v>38</v>
      </c>
      <c r="R760" s="76"/>
      <c r="S760" s="76" t="s">
        <v>1763</v>
      </c>
      <c r="T760" s="99" t="s">
        <v>1767</v>
      </c>
      <c r="U760" s="18" t="s">
        <v>16</v>
      </c>
      <c r="V760" s="78"/>
    </row>
    <row r="761" spans="1:22" s="111" customFormat="1" x14ac:dyDescent="0.3">
      <c r="A761" s="71" t="str">
        <f t="shared" si="105"/>
        <v>NiN-3.0-T-C-PE-NA-MB-MC08-02</v>
      </c>
      <c r="B761" s="72" t="str">
        <f>_xlfn.CONCAT(J761,L761,M761,"-",Q761)</f>
        <v>MC08-02</v>
      </c>
      <c r="C761" s="73" t="s">
        <v>7</v>
      </c>
      <c r="D761" s="74" t="s">
        <v>14</v>
      </c>
      <c r="E761" s="73" t="s">
        <v>31</v>
      </c>
      <c r="F761" s="75" t="s">
        <v>32</v>
      </c>
      <c r="G761" s="75" t="s">
        <v>33</v>
      </c>
      <c r="H761" s="75" t="s">
        <v>34</v>
      </c>
      <c r="I761" s="75" t="s">
        <v>35</v>
      </c>
      <c r="J761" s="76" t="s">
        <v>55</v>
      </c>
      <c r="K761" s="76" t="s">
        <v>327</v>
      </c>
      <c r="L761" s="76" t="s">
        <v>32</v>
      </c>
      <c r="M761" s="77" t="s">
        <v>175</v>
      </c>
      <c r="N761" s="76" t="s">
        <v>1761</v>
      </c>
      <c r="O761" s="98" t="s">
        <v>81</v>
      </c>
      <c r="P761" s="76" t="s">
        <v>37</v>
      </c>
      <c r="Q761" s="77" t="s">
        <v>132</v>
      </c>
      <c r="R761" s="76"/>
      <c r="S761" s="76" t="s">
        <v>1764</v>
      </c>
      <c r="T761" s="18" t="s">
        <v>1768</v>
      </c>
      <c r="U761" s="18" t="s">
        <v>16</v>
      </c>
      <c r="V761" s="78"/>
    </row>
    <row r="762" spans="1:22" s="111" customFormat="1" x14ac:dyDescent="0.3">
      <c r="A762" s="71" t="str">
        <f t="shared" si="105"/>
        <v>NiN-3.0-T-C-PE-NA-MB-MC08-03</v>
      </c>
      <c r="B762" s="72" t="str">
        <f>_xlfn.CONCAT(J762,L762,M762,"-",Q762)</f>
        <v>MC08-03</v>
      </c>
      <c r="C762" s="73" t="s">
        <v>7</v>
      </c>
      <c r="D762" s="74" t="s">
        <v>14</v>
      </c>
      <c r="E762" s="73" t="s">
        <v>31</v>
      </c>
      <c r="F762" s="75" t="s">
        <v>32</v>
      </c>
      <c r="G762" s="75" t="s">
        <v>33</v>
      </c>
      <c r="H762" s="75" t="s">
        <v>34</v>
      </c>
      <c r="I762" s="75" t="s">
        <v>35</v>
      </c>
      <c r="J762" s="76" t="s">
        <v>55</v>
      </c>
      <c r="K762" s="76" t="s">
        <v>327</v>
      </c>
      <c r="L762" s="76" t="s">
        <v>32</v>
      </c>
      <c r="M762" s="77" t="s">
        <v>175</v>
      </c>
      <c r="N762" s="76" t="s">
        <v>1761</v>
      </c>
      <c r="O762" s="98" t="s">
        <v>81</v>
      </c>
      <c r="P762" s="76" t="s">
        <v>37</v>
      </c>
      <c r="Q762" s="77" t="s">
        <v>111</v>
      </c>
      <c r="R762" s="76"/>
      <c r="S762" s="76" t="s">
        <v>1765</v>
      </c>
      <c r="T762" s="18" t="s">
        <v>1769</v>
      </c>
      <c r="U762" s="18" t="s">
        <v>16</v>
      </c>
      <c r="V762" s="78"/>
    </row>
    <row r="763" spans="1:22" s="111" customFormat="1" x14ac:dyDescent="0.3">
      <c r="A763" s="71" t="str">
        <f t="shared" si="105"/>
        <v>NiN-3.0-T-C-PE-NA-MB-MC08-04</v>
      </c>
      <c r="B763" s="72" t="str">
        <f>_xlfn.CONCAT(J763,L763,M763,"-",Q763)</f>
        <v>MC08-04</v>
      </c>
      <c r="C763" s="73" t="s">
        <v>7</v>
      </c>
      <c r="D763" s="74" t="s">
        <v>14</v>
      </c>
      <c r="E763" s="73" t="s">
        <v>31</v>
      </c>
      <c r="F763" s="75" t="s">
        <v>32</v>
      </c>
      <c r="G763" s="75" t="s">
        <v>33</v>
      </c>
      <c r="H763" s="75" t="s">
        <v>34</v>
      </c>
      <c r="I763" s="75" t="s">
        <v>35</v>
      </c>
      <c r="J763" s="76" t="s">
        <v>55</v>
      </c>
      <c r="K763" s="76" t="s">
        <v>327</v>
      </c>
      <c r="L763" s="76" t="s">
        <v>32</v>
      </c>
      <c r="M763" s="77" t="s">
        <v>175</v>
      </c>
      <c r="N763" s="76" t="s">
        <v>1761</v>
      </c>
      <c r="O763" s="98" t="s">
        <v>81</v>
      </c>
      <c r="P763" s="76" t="s">
        <v>37</v>
      </c>
      <c r="Q763" s="77" t="s">
        <v>135</v>
      </c>
      <c r="R763" s="76"/>
      <c r="S763" s="76" t="s">
        <v>1766</v>
      </c>
      <c r="T763" s="18" t="s">
        <v>1770</v>
      </c>
      <c r="U763" s="18" t="s">
        <v>16</v>
      </c>
      <c r="V763" s="78"/>
    </row>
    <row r="764" spans="1:22" x14ac:dyDescent="0.3">
      <c r="A764" s="26" t="str">
        <f t="shared" si="105"/>
        <v>NiN-3.0-T-C-PE-NA-MB-MC09-0</v>
      </c>
      <c r="B764" s="27" t="str">
        <f>_xlfn.CONCAT(H764,"-",J764,L764,M764)</f>
        <v>NA-MC09</v>
      </c>
      <c r="C764" s="30" t="s">
        <v>7</v>
      </c>
      <c r="D764" s="31" t="s">
        <v>14</v>
      </c>
      <c r="E764" s="30" t="s">
        <v>31</v>
      </c>
      <c r="F764" s="35" t="s">
        <v>32</v>
      </c>
      <c r="G764" s="35" t="s">
        <v>33</v>
      </c>
      <c r="H764" s="35" t="s">
        <v>34</v>
      </c>
      <c r="I764" s="35" t="s">
        <v>35</v>
      </c>
      <c r="J764" s="37" t="s">
        <v>55</v>
      </c>
      <c r="K764" s="37" t="s">
        <v>327</v>
      </c>
      <c r="L764" s="37" t="s">
        <v>32</v>
      </c>
      <c r="M764" s="38" t="s">
        <v>337</v>
      </c>
      <c r="N764" s="37" t="s">
        <v>1771</v>
      </c>
      <c r="O764" s="39" t="s">
        <v>81</v>
      </c>
      <c r="P764" s="37">
        <v>0</v>
      </c>
      <c r="Q764" s="38">
        <v>0</v>
      </c>
      <c r="R764" s="37" t="s">
        <v>81</v>
      </c>
      <c r="S764" s="37" t="s">
        <v>1887</v>
      </c>
      <c r="T764" s="42" t="s">
        <v>1772</v>
      </c>
      <c r="U764" s="42" t="s">
        <v>16</v>
      </c>
      <c r="V764" s="21" t="s">
        <v>1779</v>
      </c>
    </row>
    <row r="765" spans="1:22" s="111" customFormat="1" x14ac:dyDescent="0.3">
      <c r="A765" s="71" t="str">
        <f t="shared" si="105"/>
        <v>NiN-3.0-T-C-PE-NA-MB-MC09-01</v>
      </c>
      <c r="B765" s="72" t="str">
        <f>_xlfn.CONCAT(J765,L765,M765,"-",Q765)</f>
        <v>MC09-01</v>
      </c>
      <c r="C765" s="73" t="s">
        <v>7</v>
      </c>
      <c r="D765" s="74" t="s">
        <v>14</v>
      </c>
      <c r="E765" s="73" t="s">
        <v>31</v>
      </c>
      <c r="F765" s="75" t="s">
        <v>32</v>
      </c>
      <c r="G765" s="75" t="s">
        <v>33</v>
      </c>
      <c r="H765" s="75" t="s">
        <v>34</v>
      </c>
      <c r="I765" s="75" t="s">
        <v>35</v>
      </c>
      <c r="J765" s="76" t="s">
        <v>55</v>
      </c>
      <c r="K765" s="76" t="s">
        <v>327</v>
      </c>
      <c r="L765" s="76" t="s">
        <v>32</v>
      </c>
      <c r="M765" s="77" t="s">
        <v>337</v>
      </c>
      <c r="N765" s="76" t="s">
        <v>1771</v>
      </c>
      <c r="O765" s="98" t="s">
        <v>81</v>
      </c>
      <c r="P765" s="76" t="s">
        <v>37</v>
      </c>
      <c r="Q765" s="77" t="s">
        <v>38</v>
      </c>
      <c r="R765" s="76"/>
      <c r="S765" s="76" t="s">
        <v>5042</v>
      </c>
      <c r="T765" s="99" t="s">
        <v>1773</v>
      </c>
      <c r="U765" s="18" t="s">
        <v>237</v>
      </c>
      <c r="V765" s="78"/>
    </row>
    <row r="766" spans="1:22" s="111" customFormat="1" x14ac:dyDescent="0.3">
      <c r="A766" s="71" t="str">
        <f t="shared" si="105"/>
        <v>NiN-3.0-T-C-PE-NA-MB-MC09-02</v>
      </c>
      <c r="B766" s="72" t="str">
        <f>_xlfn.CONCAT(J766,L766,M766,"-",Q766)</f>
        <v>MC09-02</v>
      </c>
      <c r="C766" s="73" t="s">
        <v>7</v>
      </c>
      <c r="D766" s="74" t="s">
        <v>14</v>
      </c>
      <c r="E766" s="73" t="s">
        <v>31</v>
      </c>
      <c r="F766" s="75" t="s">
        <v>32</v>
      </c>
      <c r="G766" s="75" t="s">
        <v>33</v>
      </c>
      <c r="H766" s="75" t="s">
        <v>34</v>
      </c>
      <c r="I766" s="75" t="s">
        <v>35</v>
      </c>
      <c r="J766" s="76" t="s">
        <v>55</v>
      </c>
      <c r="K766" s="76" t="s">
        <v>327</v>
      </c>
      <c r="L766" s="76" t="s">
        <v>32</v>
      </c>
      <c r="M766" s="77" t="s">
        <v>337</v>
      </c>
      <c r="N766" s="76" t="s">
        <v>1771</v>
      </c>
      <c r="O766" s="98" t="s">
        <v>81</v>
      </c>
      <c r="P766" s="76" t="s">
        <v>37</v>
      </c>
      <c r="Q766" s="77" t="s">
        <v>132</v>
      </c>
      <c r="R766" s="76"/>
      <c r="S766" s="76" t="s">
        <v>5043</v>
      </c>
      <c r="T766" s="99" t="s">
        <v>1773</v>
      </c>
      <c r="U766" s="18" t="s">
        <v>237</v>
      </c>
      <c r="V766" s="78"/>
    </row>
    <row r="767" spans="1:22" x14ac:dyDescent="0.3">
      <c r="A767" s="26" t="str">
        <f t="shared" si="105"/>
        <v>NiN-3.0-T-C-PE-NA-MB-MC10-0</v>
      </c>
      <c r="B767" s="27" t="str">
        <f>_xlfn.CONCAT(H767,"-",J767,L767,M767)</f>
        <v>NA-MC10</v>
      </c>
      <c r="C767" s="30" t="s">
        <v>7</v>
      </c>
      <c r="D767" s="31" t="s">
        <v>14</v>
      </c>
      <c r="E767" s="30" t="s">
        <v>31</v>
      </c>
      <c r="F767" s="35" t="s">
        <v>32</v>
      </c>
      <c r="G767" s="35" t="s">
        <v>33</v>
      </c>
      <c r="H767" s="35" t="s">
        <v>34</v>
      </c>
      <c r="I767" s="35" t="s">
        <v>35</v>
      </c>
      <c r="J767" s="37" t="s">
        <v>55</v>
      </c>
      <c r="K767" s="37" t="s">
        <v>327</v>
      </c>
      <c r="L767" s="37" t="s">
        <v>32</v>
      </c>
      <c r="M767" s="38">
        <v>10</v>
      </c>
      <c r="N767" s="37" t="s">
        <v>1776</v>
      </c>
      <c r="O767" s="39" t="s">
        <v>81</v>
      </c>
      <c r="P767" s="37">
        <v>0</v>
      </c>
      <c r="Q767" s="38">
        <v>0</v>
      </c>
      <c r="R767" s="37" t="s">
        <v>81</v>
      </c>
      <c r="S767" s="37" t="s">
        <v>1888</v>
      </c>
      <c r="T767" s="42" t="s">
        <v>1772</v>
      </c>
      <c r="U767" s="42" t="s">
        <v>16</v>
      </c>
      <c r="V767" s="21" t="s">
        <v>1779</v>
      </c>
    </row>
    <row r="768" spans="1:22" s="111" customFormat="1" x14ac:dyDescent="0.3">
      <c r="A768" s="71" t="str">
        <f t="shared" si="105"/>
        <v>NiN-3.0-T-C-PE-NA-MB-MC10-01</v>
      </c>
      <c r="B768" s="72" t="str">
        <f>_xlfn.CONCAT(J768,L768,M768,"-",Q768)</f>
        <v>MC10-01</v>
      </c>
      <c r="C768" s="73" t="s">
        <v>7</v>
      </c>
      <c r="D768" s="74" t="s">
        <v>14</v>
      </c>
      <c r="E768" s="73" t="s">
        <v>31</v>
      </c>
      <c r="F768" s="75" t="s">
        <v>32</v>
      </c>
      <c r="G768" s="75" t="s">
        <v>33</v>
      </c>
      <c r="H768" s="75" t="s">
        <v>34</v>
      </c>
      <c r="I768" s="75" t="s">
        <v>35</v>
      </c>
      <c r="J768" s="76" t="s">
        <v>55</v>
      </c>
      <c r="K768" s="76" t="s">
        <v>327</v>
      </c>
      <c r="L768" s="76" t="s">
        <v>32</v>
      </c>
      <c r="M768" s="77">
        <v>10</v>
      </c>
      <c r="N768" s="76" t="s">
        <v>1776</v>
      </c>
      <c r="O768" s="98" t="s">
        <v>81</v>
      </c>
      <c r="P768" s="76" t="s">
        <v>37</v>
      </c>
      <c r="Q768" s="77" t="s">
        <v>38</v>
      </c>
      <c r="R768" s="76"/>
      <c r="S768" s="76"/>
      <c r="T768" s="99" t="s">
        <v>1773</v>
      </c>
      <c r="U768" s="18" t="s">
        <v>237</v>
      </c>
      <c r="V768" s="78"/>
    </row>
    <row r="769" spans="1:22" x14ac:dyDescent="0.3">
      <c r="A769" s="26" t="str">
        <f t="shared" si="105"/>
        <v>NiN-3.0-T-C-PE-NA-MB-MF01-0</v>
      </c>
      <c r="B769" s="27" t="str">
        <f>_xlfn.CONCAT(H769,"-",J769,L769,M769)</f>
        <v>NA-MF01</v>
      </c>
      <c r="C769" s="30" t="s">
        <v>7</v>
      </c>
      <c r="D769" s="31" t="s">
        <v>14</v>
      </c>
      <c r="E769" s="30" t="s">
        <v>31</v>
      </c>
      <c r="F769" s="35" t="s">
        <v>32</v>
      </c>
      <c r="G769" s="35" t="s">
        <v>33</v>
      </c>
      <c r="H769" s="35" t="s">
        <v>34</v>
      </c>
      <c r="I769" s="35" t="s">
        <v>35</v>
      </c>
      <c r="J769" s="37" t="s">
        <v>55</v>
      </c>
      <c r="K769" s="37" t="s">
        <v>327</v>
      </c>
      <c r="L769" s="37" t="s">
        <v>121</v>
      </c>
      <c r="M769" s="38" t="s">
        <v>38</v>
      </c>
      <c r="N769" s="37" t="s">
        <v>5062</v>
      </c>
      <c r="O769" s="39" t="s">
        <v>81</v>
      </c>
      <c r="P769" s="37">
        <v>0</v>
      </c>
      <c r="Q769" s="38">
        <v>0</v>
      </c>
      <c r="R769" s="37" t="s">
        <v>81</v>
      </c>
      <c r="S769" s="37" t="s">
        <v>5155</v>
      </c>
      <c r="T769" s="42" t="s">
        <v>1716</v>
      </c>
      <c r="U769" s="42" t="s">
        <v>237</v>
      </c>
      <c r="V769" s="21"/>
    </row>
    <row r="770" spans="1:22" s="111" customFormat="1" x14ac:dyDescent="0.3">
      <c r="A770" s="71" t="str">
        <f t="shared" si="105"/>
        <v>NiN-3.0-T-C-PE-NA-MB-MF01-01</v>
      </c>
      <c r="B770" s="72" t="str">
        <f>_xlfn.CONCAT(J770,L770,M770,"-",Q770)</f>
        <v>MF01-01</v>
      </c>
      <c r="C770" s="73" t="s">
        <v>7</v>
      </c>
      <c r="D770" s="74" t="s">
        <v>14</v>
      </c>
      <c r="E770" s="73" t="s">
        <v>31</v>
      </c>
      <c r="F770" s="75" t="s">
        <v>32</v>
      </c>
      <c r="G770" s="75" t="s">
        <v>33</v>
      </c>
      <c r="H770" s="75" t="s">
        <v>34</v>
      </c>
      <c r="I770" s="75" t="s">
        <v>35</v>
      </c>
      <c r="J770" s="76" t="s">
        <v>55</v>
      </c>
      <c r="K770" s="76" t="s">
        <v>327</v>
      </c>
      <c r="L770" s="76" t="s">
        <v>121</v>
      </c>
      <c r="M770" s="77" t="s">
        <v>38</v>
      </c>
      <c r="N770" s="76" t="s">
        <v>5062</v>
      </c>
      <c r="O770" s="98" t="s">
        <v>81</v>
      </c>
      <c r="P770" s="76" t="s">
        <v>37</v>
      </c>
      <c r="Q770" s="77" t="s">
        <v>38</v>
      </c>
      <c r="R770" s="76"/>
      <c r="S770" s="76" t="s">
        <v>5063</v>
      </c>
      <c r="T770" s="99" t="s">
        <v>5065</v>
      </c>
      <c r="U770" s="99" t="s">
        <v>231</v>
      </c>
      <c r="V770" s="78"/>
    </row>
    <row r="771" spans="1:22" s="111" customFormat="1" x14ac:dyDescent="0.3">
      <c r="A771" s="71" t="str">
        <f t="shared" si="105"/>
        <v>NiN-3.0-T-C-PE-NA-MB-MF01-02</v>
      </c>
      <c r="B771" s="72" t="str">
        <f>_xlfn.CONCAT(J771,L771,M771,"-",Q771)</f>
        <v>MF01-02</v>
      </c>
      <c r="C771" s="73" t="s">
        <v>7</v>
      </c>
      <c r="D771" s="74" t="s">
        <v>14</v>
      </c>
      <c r="E771" s="73" t="s">
        <v>31</v>
      </c>
      <c r="F771" s="75" t="s">
        <v>32</v>
      </c>
      <c r="G771" s="75" t="s">
        <v>33</v>
      </c>
      <c r="H771" s="75" t="s">
        <v>34</v>
      </c>
      <c r="I771" s="75" t="s">
        <v>35</v>
      </c>
      <c r="J771" s="76" t="s">
        <v>55</v>
      </c>
      <c r="K771" s="76" t="s">
        <v>327</v>
      </c>
      <c r="L771" s="76" t="s">
        <v>121</v>
      </c>
      <c r="M771" s="77" t="s">
        <v>38</v>
      </c>
      <c r="N771" s="76" t="s">
        <v>5062</v>
      </c>
      <c r="O771" s="98" t="s">
        <v>81</v>
      </c>
      <c r="P771" s="76" t="s">
        <v>37</v>
      </c>
      <c r="Q771" s="77" t="s">
        <v>132</v>
      </c>
      <c r="R771" s="76"/>
      <c r="S771" s="76" t="s">
        <v>5064</v>
      </c>
      <c r="T771" s="99" t="s">
        <v>5065</v>
      </c>
      <c r="U771" s="99" t="s">
        <v>1251</v>
      </c>
      <c r="V771" s="78"/>
    </row>
    <row r="772" spans="1:22" x14ac:dyDescent="0.3">
      <c r="A772" s="26" t="str">
        <f t="shared" si="105"/>
        <v>NiN-3.0-T-C-PE-NA-MB-MJ01-0</v>
      </c>
      <c r="B772" s="27" t="str">
        <f>_xlfn.CONCAT(H772,"-",J772,L772,M772)</f>
        <v>NA-MJ01</v>
      </c>
      <c r="C772" s="30" t="s">
        <v>7</v>
      </c>
      <c r="D772" s="31" t="s">
        <v>14</v>
      </c>
      <c r="E772" s="30" t="s">
        <v>31</v>
      </c>
      <c r="F772" s="35" t="s">
        <v>32</v>
      </c>
      <c r="G772" s="35" t="s">
        <v>33</v>
      </c>
      <c r="H772" s="35" t="s">
        <v>34</v>
      </c>
      <c r="I772" s="35" t="s">
        <v>35</v>
      </c>
      <c r="J772" s="37" t="s">
        <v>55</v>
      </c>
      <c r="K772" s="37" t="s">
        <v>327</v>
      </c>
      <c r="L772" s="37" t="s">
        <v>187</v>
      </c>
      <c r="M772" s="38" t="s">
        <v>38</v>
      </c>
      <c r="N772" s="37" t="s">
        <v>1777</v>
      </c>
      <c r="O772" s="39" t="s">
        <v>81</v>
      </c>
      <c r="P772" s="37">
        <v>0</v>
      </c>
      <c r="Q772" s="38">
        <v>0</v>
      </c>
      <c r="R772" s="37" t="s">
        <v>81</v>
      </c>
      <c r="S772" s="37" t="s">
        <v>1889</v>
      </c>
      <c r="T772" s="42" t="s">
        <v>81</v>
      </c>
      <c r="U772" s="42" t="s">
        <v>83</v>
      </c>
      <c r="V772" s="21" t="s">
        <v>1780</v>
      </c>
    </row>
    <row r="773" spans="1:22" s="111" customFormat="1" x14ac:dyDescent="0.3">
      <c r="A773" s="71" t="str">
        <f t="shared" si="105"/>
        <v>NiN-3.0-T-C-PE-NA-MB-MJ01-01</v>
      </c>
      <c r="B773" s="72" t="str">
        <f>_xlfn.CONCAT(J773,L773,M773,"-",Q773)</f>
        <v>MJ01-01</v>
      </c>
      <c r="C773" s="73" t="s">
        <v>7</v>
      </c>
      <c r="D773" s="74" t="s">
        <v>14</v>
      </c>
      <c r="E773" s="73" t="s">
        <v>31</v>
      </c>
      <c r="F773" s="75" t="s">
        <v>32</v>
      </c>
      <c r="G773" s="75" t="s">
        <v>33</v>
      </c>
      <c r="H773" s="75" t="s">
        <v>34</v>
      </c>
      <c r="I773" s="75" t="s">
        <v>35</v>
      </c>
      <c r="J773" s="76" t="s">
        <v>55</v>
      </c>
      <c r="K773" s="76" t="s">
        <v>327</v>
      </c>
      <c r="L773" s="76" t="s">
        <v>187</v>
      </c>
      <c r="M773" s="77" t="s">
        <v>38</v>
      </c>
      <c r="N773" s="76" t="s">
        <v>1777</v>
      </c>
      <c r="O773" s="98" t="s">
        <v>81</v>
      </c>
      <c r="P773" s="76" t="s">
        <v>37</v>
      </c>
      <c r="Q773" s="77" t="s">
        <v>38</v>
      </c>
      <c r="R773" s="76"/>
      <c r="S773" s="76"/>
      <c r="T773" s="93" t="s">
        <v>81</v>
      </c>
      <c r="U773" s="93" t="s">
        <v>83</v>
      </c>
      <c r="V773" s="78"/>
    </row>
    <row r="774" spans="1:22" x14ac:dyDescent="0.3">
      <c r="A774" s="26" t="str">
        <f t="shared" si="105"/>
        <v>NiN-3.0-T-C-PE-NA-MB-MM01-0</v>
      </c>
      <c r="B774" s="27" t="str">
        <f>_xlfn.CONCAT(H774,"-",J774,L774,M774)</f>
        <v>NA-MM01</v>
      </c>
      <c r="C774" s="30" t="s">
        <v>7</v>
      </c>
      <c r="D774" s="31" t="s">
        <v>14</v>
      </c>
      <c r="E774" s="30" t="s">
        <v>31</v>
      </c>
      <c r="F774" s="35" t="s">
        <v>32</v>
      </c>
      <c r="G774" s="35" t="s">
        <v>33</v>
      </c>
      <c r="H774" s="35" t="s">
        <v>34</v>
      </c>
      <c r="I774" s="35" t="s">
        <v>35</v>
      </c>
      <c r="J774" s="37" t="s">
        <v>55</v>
      </c>
      <c r="K774" s="37" t="s">
        <v>327</v>
      </c>
      <c r="L774" s="37" t="s">
        <v>55</v>
      </c>
      <c r="M774" s="38" t="s">
        <v>38</v>
      </c>
      <c r="N774" s="37" t="s">
        <v>1778</v>
      </c>
      <c r="O774" s="39" t="s">
        <v>81</v>
      </c>
      <c r="P774" s="37">
        <v>0</v>
      </c>
      <c r="Q774" s="38">
        <v>0</v>
      </c>
      <c r="R774" s="37" t="s">
        <v>81</v>
      </c>
      <c r="S774" s="37" t="s">
        <v>2957</v>
      </c>
      <c r="T774" s="42" t="s">
        <v>1781</v>
      </c>
      <c r="U774" s="42" t="s">
        <v>16</v>
      </c>
      <c r="V774" s="21"/>
    </row>
    <row r="775" spans="1:22" s="111" customFormat="1" x14ac:dyDescent="0.3">
      <c r="A775" s="71" t="str">
        <f t="shared" si="105"/>
        <v>NiN-3.0-T-C-PE-NA-MB-MM01-01</v>
      </c>
      <c r="B775" s="72" t="str">
        <f t="shared" ref="B775:B780" si="106">_xlfn.CONCAT(J775,L775,M775,"-",Q775)</f>
        <v>MM01-01</v>
      </c>
      <c r="C775" s="73" t="s">
        <v>7</v>
      </c>
      <c r="D775" s="74" t="s">
        <v>14</v>
      </c>
      <c r="E775" s="73" t="s">
        <v>31</v>
      </c>
      <c r="F775" s="75" t="s">
        <v>32</v>
      </c>
      <c r="G775" s="75" t="s">
        <v>33</v>
      </c>
      <c r="H775" s="75" t="s">
        <v>34</v>
      </c>
      <c r="I775" s="75" t="s">
        <v>35</v>
      </c>
      <c r="J775" s="76" t="s">
        <v>55</v>
      </c>
      <c r="K775" s="76" t="s">
        <v>327</v>
      </c>
      <c r="L775" s="76" t="s">
        <v>55</v>
      </c>
      <c r="M775" s="77" t="s">
        <v>38</v>
      </c>
      <c r="N775" s="76" t="s">
        <v>1778</v>
      </c>
      <c r="O775" s="98" t="s">
        <v>81</v>
      </c>
      <c r="P775" s="76" t="s">
        <v>37</v>
      </c>
      <c r="Q775" s="77" t="s">
        <v>38</v>
      </c>
      <c r="R775" s="76"/>
      <c r="S775" s="76" t="s">
        <v>1782</v>
      </c>
      <c r="T775" s="93" t="s">
        <v>1786</v>
      </c>
      <c r="U775" s="93" t="s">
        <v>16</v>
      </c>
      <c r="V775" s="78"/>
    </row>
    <row r="776" spans="1:22" s="111" customFormat="1" x14ac:dyDescent="0.3">
      <c r="A776" s="71" t="str">
        <f t="shared" ref="A776:A782" si="107">_xlfn.CONCAT(C776,"-",D776,"-",E776,"-",F776,"-",G776,"-",H776,"-",I776,"-",J776,L776,M776,"-",Q776)</f>
        <v>NiN-3.0-T-C-PE-NA-MB-MM01-02</v>
      </c>
      <c r="B776" s="72" t="str">
        <f t="shared" si="106"/>
        <v>MM01-02</v>
      </c>
      <c r="C776" s="73" t="s">
        <v>7</v>
      </c>
      <c r="D776" s="74" t="s">
        <v>14</v>
      </c>
      <c r="E776" s="73" t="s">
        <v>31</v>
      </c>
      <c r="F776" s="75" t="s">
        <v>32</v>
      </c>
      <c r="G776" s="75" t="s">
        <v>33</v>
      </c>
      <c r="H776" s="75" t="s">
        <v>34</v>
      </c>
      <c r="I776" s="75" t="s">
        <v>35</v>
      </c>
      <c r="J776" s="76" t="s">
        <v>55</v>
      </c>
      <c r="K776" s="76" t="s">
        <v>327</v>
      </c>
      <c r="L776" s="76" t="s">
        <v>55</v>
      </c>
      <c r="M776" s="77" t="s">
        <v>38</v>
      </c>
      <c r="N776" s="76" t="s">
        <v>1778</v>
      </c>
      <c r="O776" s="98" t="s">
        <v>81</v>
      </c>
      <c r="P776" s="76" t="s">
        <v>37</v>
      </c>
      <c r="Q776" s="77" t="s">
        <v>132</v>
      </c>
      <c r="R776" s="76"/>
      <c r="S776" s="76" t="s">
        <v>1783</v>
      </c>
      <c r="T776" s="18" t="s">
        <v>1787</v>
      </c>
      <c r="U776" s="93" t="s">
        <v>16</v>
      </c>
      <c r="V776" s="78"/>
    </row>
    <row r="777" spans="1:22" s="111" customFormat="1" x14ac:dyDescent="0.3">
      <c r="A777" s="71" t="str">
        <f t="shared" si="107"/>
        <v>NiN-3.0-T-C-PE-NA-MB-MM01-03</v>
      </c>
      <c r="B777" s="72" t="str">
        <f t="shared" si="106"/>
        <v>MM01-03</v>
      </c>
      <c r="C777" s="73" t="s">
        <v>7</v>
      </c>
      <c r="D777" s="74" t="s">
        <v>14</v>
      </c>
      <c r="E777" s="73" t="s">
        <v>31</v>
      </c>
      <c r="F777" s="75" t="s">
        <v>32</v>
      </c>
      <c r="G777" s="75" t="s">
        <v>33</v>
      </c>
      <c r="H777" s="75" t="s">
        <v>34</v>
      </c>
      <c r="I777" s="75" t="s">
        <v>35</v>
      </c>
      <c r="J777" s="76" t="s">
        <v>55</v>
      </c>
      <c r="K777" s="76" t="s">
        <v>327</v>
      </c>
      <c r="L777" s="76" t="s">
        <v>55</v>
      </c>
      <c r="M777" s="77" t="s">
        <v>38</v>
      </c>
      <c r="N777" s="76" t="s">
        <v>1778</v>
      </c>
      <c r="O777" s="98" t="s">
        <v>81</v>
      </c>
      <c r="P777" s="76" t="s">
        <v>37</v>
      </c>
      <c r="Q777" s="77" t="s">
        <v>111</v>
      </c>
      <c r="R777" s="76"/>
      <c r="S777" s="76" t="s">
        <v>1784</v>
      </c>
      <c r="T777" s="18" t="s">
        <v>1788</v>
      </c>
      <c r="U777" s="93" t="s">
        <v>16</v>
      </c>
      <c r="V777" s="78"/>
    </row>
    <row r="778" spans="1:22" s="111" customFormat="1" x14ac:dyDescent="0.3">
      <c r="A778" s="71" t="str">
        <f t="shared" si="107"/>
        <v>NiN-3.0-T-C-PE-NA-MB-MM01-04</v>
      </c>
      <c r="B778" s="72" t="str">
        <f t="shared" si="106"/>
        <v>MM01-04</v>
      </c>
      <c r="C778" s="73" t="s">
        <v>7</v>
      </c>
      <c r="D778" s="74" t="s">
        <v>14</v>
      </c>
      <c r="E778" s="73" t="s">
        <v>31</v>
      </c>
      <c r="F778" s="75" t="s">
        <v>32</v>
      </c>
      <c r="G778" s="75" t="s">
        <v>33</v>
      </c>
      <c r="H778" s="75" t="s">
        <v>34</v>
      </c>
      <c r="I778" s="75" t="s">
        <v>35</v>
      </c>
      <c r="J778" s="76" t="s">
        <v>55</v>
      </c>
      <c r="K778" s="76" t="s">
        <v>327</v>
      </c>
      <c r="L778" s="76" t="s">
        <v>55</v>
      </c>
      <c r="M778" s="77" t="s">
        <v>38</v>
      </c>
      <c r="N778" s="76" t="s">
        <v>1778</v>
      </c>
      <c r="O778" s="98" t="s">
        <v>81</v>
      </c>
      <c r="P778" s="76" t="s">
        <v>37</v>
      </c>
      <c r="Q778" s="77" t="s">
        <v>135</v>
      </c>
      <c r="R778" s="76"/>
      <c r="S778" s="76" t="s">
        <v>1785</v>
      </c>
      <c r="T778" s="18" t="s">
        <v>1789</v>
      </c>
      <c r="U778" s="18" t="s">
        <v>232</v>
      </c>
      <c r="V778" s="78"/>
    </row>
    <row r="779" spans="1:22" s="111" customFormat="1" x14ac:dyDescent="0.3">
      <c r="A779" s="71" t="str">
        <f t="shared" si="107"/>
        <v>NiN-3.0-T-C-PE-NA-MB-MM01-05</v>
      </c>
      <c r="B779" s="72" t="str">
        <f t="shared" si="106"/>
        <v>MM01-05</v>
      </c>
      <c r="C779" s="73" t="s">
        <v>7</v>
      </c>
      <c r="D779" s="74" t="s">
        <v>14</v>
      </c>
      <c r="E779" s="73" t="s">
        <v>31</v>
      </c>
      <c r="F779" s="75" t="s">
        <v>32</v>
      </c>
      <c r="G779" s="75" t="s">
        <v>33</v>
      </c>
      <c r="H779" s="75" t="s">
        <v>34</v>
      </c>
      <c r="I779" s="75" t="s">
        <v>35</v>
      </c>
      <c r="J779" s="76" t="s">
        <v>55</v>
      </c>
      <c r="K779" s="76" t="s">
        <v>327</v>
      </c>
      <c r="L779" s="76" t="s">
        <v>55</v>
      </c>
      <c r="M779" s="77" t="s">
        <v>38</v>
      </c>
      <c r="N779" s="76" t="s">
        <v>1778</v>
      </c>
      <c r="O779" s="98" t="s">
        <v>81</v>
      </c>
      <c r="P779" s="76" t="s">
        <v>37</v>
      </c>
      <c r="Q779" s="77" t="s">
        <v>136</v>
      </c>
      <c r="R779" s="76"/>
      <c r="S779" s="76" t="s">
        <v>5004</v>
      </c>
      <c r="T779" s="18" t="s">
        <v>1793</v>
      </c>
      <c r="U779" s="18" t="s">
        <v>264</v>
      </c>
      <c r="V779" s="78"/>
    </row>
    <row r="780" spans="1:22" s="111" customFormat="1" x14ac:dyDescent="0.3">
      <c r="A780" s="71" t="str">
        <f t="shared" ref="A780" si="108">_xlfn.CONCAT(C780,"-",D780,"-",E780,"-",F780,"-",G780,"-",H780,"-",I780,"-",J780,L780,M780,"-",Q780)</f>
        <v>NiN-3.0-T-C-PE-NA-MB-MM01-06</v>
      </c>
      <c r="B780" s="72" t="str">
        <f t="shared" si="106"/>
        <v>MM01-06</v>
      </c>
      <c r="C780" s="73" t="s">
        <v>7</v>
      </c>
      <c r="D780" s="74" t="s">
        <v>14</v>
      </c>
      <c r="E780" s="73" t="s">
        <v>31</v>
      </c>
      <c r="F780" s="75" t="s">
        <v>32</v>
      </c>
      <c r="G780" s="75" t="s">
        <v>33</v>
      </c>
      <c r="H780" s="75" t="s">
        <v>34</v>
      </c>
      <c r="I780" s="75" t="s">
        <v>35</v>
      </c>
      <c r="J780" s="76" t="s">
        <v>55</v>
      </c>
      <c r="K780" s="76" t="s">
        <v>327</v>
      </c>
      <c r="L780" s="76" t="s">
        <v>55</v>
      </c>
      <c r="M780" s="77" t="s">
        <v>38</v>
      </c>
      <c r="N780" s="76" t="s">
        <v>1778</v>
      </c>
      <c r="O780" s="98" t="s">
        <v>81</v>
      </c>
      <c r="P780" s="76" t="s">
        <v>37</v>
      </c>
      <c r="Q780" s="77" t="s">
        <v>137</v>
      </c>
      <c r="R780" s="76"/>
      <c r="S780" s="76" t="s">
        <v>5156</v>
      </c>
      <c r="T780" s="18" t="s">
        <v>1793</v>
      </c>
      <c r="U780" s="18" t="s">
        <v>1251</v>
      </c>
      <c r="V780" s="78"/>
    </row>
    <row r="781" spans="1:22" x14ac:dyDescent="0.3">
      <c r="A781" s="26" t="str">
        <f t="shared" si="107"/>
        <v>NiN-3.0-T-C-PE-NA-MB-MM02-0</v>
      </c>
      <c r="B781" s="27" t="str">
        <f>_xlfn.CONCAT(H781,"-",J781,L781,M781)</f>
        <v>NA-MM02</v>
      </c>
      <c r="C781" s="30" t="s">
        <v>7</v>
      </c>
      <c r="D781" s="31" t="s">
        <v>14</v>
      </c>
      <c r="E781" s="30" t="s">
        <v>31</v>
      </c>
      <c r="F781" s="35" t="s">
        <v>32</v>
      </c>
      <c r="G781" s="35" t="s">
        <v>33</v>
      </c>
      <c r="H781" s="35" t="s">
        <v>34</v>
      </c>
      <c r="I781" s="35" t="s">
        <v>35</v>
      </c>
      <c r="J781" s="37" t="s">
        <v>55</v>
      </c>
      <c r="K781" s="37" t="s">
        <v>327</v>
      </c>
      <c r="L781" s="37" t="s">
        <v>55</v>
      </c>
      <c r="M781" s="38" t="s">
        <v>132</v>
      </c>
      <c r="N781" s="37" t="s">
        <v>4939</v>
      </c>
      <c r="O781" s="39" t="s">
        <v>81</v>
      </c>
      <c r="P781" s="37">
        <v>0</v>
      </c>
      <c r="Q781" s="38">
        <v>0</v>
      </c>
      <c r="R781" s="37" t="s">
        <v>81</v>
      </c>
      <c r="S781" s="37" t="s">
        <v>2957</v>
      </c>
      <c r="T781" s="42" t="s">
        <v>1792</v>
      </c>
      <c r="U781" s="42" t="s">
        <v>52</v>
      </c>
      <c r="V781" s="21"/>
    </row>
    <row r="782" spans="1:22" s="111" customFormat="1" x14ac:dyDescent="0.3">
      <c r="A782" s="71" t="str">
        <f t="shared" si="107"/>
        <v>NiN-3.0-T-C-PE-NA-MB-MM02-01</v>
      </c>
      <c r="B782" s="72" t="str">
        <f>_xlfn.CONCAT(J782,L782,M782,"-",Q782)</f>
        <v>MM02-01</v>
      </c>
      <c r="C782" s="73" t="s">
        <v>7</v>
      </c>
      <c r="D782" s="74" t="s">
        <v>14</v>
      </c>
      <c r="E782" s="73" t="s">
        <v>31</v>
      </c>
      <c r="F782" s="75" t="s">
        <v>32</v>
      </c>
      <c r="G782" s="75" t="s">
        <v>33</v>
      </c>
      <c r="H782" s="75" t="s">
        <v>34</v>
      </c>
      <c r="I782" s="75" t="s">
        <v>35</v>
      </c>
      <c r="J782" s="76" t="s">
        <v>55</v>
      </c>
      <c r="K782" s="76" t="s">
        <v>327</v>
      </c>
      <c r="L782" s="76" t="s">
        <v>55</v>
      </c>
      <c r="M782" s="77" t="s">
        <v>132</v>
      </c>
      <c r="N782" s="76" t="s">
        <v>4939</v>
      </c>
      <c r="O782" s="98" t="s">
        <v>81</v>
      </c>
      <c r="P782" s="76" t="s">
        <v>37</v>
      </c>
      <c r="Q782" s="77" t="s">
        <v>38</v>
      </c>
      <c r="R782" s="76"/>
      <c r="S782" s="76" t="s">
        <v>1790</v>
      </c>
      <c r="T782" s="93" t="s">
        <v>81</v>
      </c>
      <c r="U782" s="93" t="s">
        <v>83</v>
      </c>
      <c r="V782" s="78"/>
    </row>
    <row r="783" spans="1:22" s="111" customFormat="1" x14ac:dyDescent="0.3">
      <c r="A783" s="71" t="str">
        <f>_xlfn.CONCAT(C783,"-",D783,"-",E783,"-",F783,"-",G783,"-",H783,"-",I783,"-",J783,L783,M783,"-",Q783)</f>
        <v>NiN-3.0-T-C-PE-NA-MB-MM02-02</v>
      </c>
      <c r="B783" s="72" t="str">
        <f>_xlfn.CONCAT(J783,L783,M783,"-",Q783)</f>
        <v>MM02-02</v>
      </c>
      <c r="C783" s="73" t="s">
        <v>7</v>
      </c>
      <c r="D783" s="74" t="s">
        <v>14</v>
      </c>
      <c r="E783" s="73" t="s">
        <v>31</v>
      </c>
      <c r="F783" s="75" t="s">
        <v>32</v>
      </c>
      <c r="G783" s="75" t="s">
        <v>33</v>
      </c>
      <c r="H783" s="75" t="s">
        <v>34</v>
      </c>
      <c r="I783" s="75" t="s">
        <v>35</v>
      </c>
      <c r="J783" s="76" t="s">
        <v>55</v>
      </c>
      <c r="K783" s="76" t="s">
        <v>327</v>
      </c>
      <c r="L783" s="76" t="s">
        <v>55</v>
      </c>
      <c r="M783" s="77" t="s">
        <v>132</v>
      </c>
      <c r="N783" s="76" t="s">
        <v>4939</v>
      </c>
      <c r="O783" s="98" t="s">
        <v>81</v>
      </c>
      <c r="P783" s="76" t="s">
        <v>37</v>
      </c>
      <c r="Q783" s="77" t="s">
        <v>132</v>
      </c>
      <c r="R783" s="76"/>
      <c r="S783" s="76" t="s">
        <v>1791</v>
      </c>
      <c r="T783" s="93" t="s">
        <v>1792</v>
      </c>
      <c r="U783" s="18" t="s">
        <v>16</v>
      </c>
      <c r="V783" s="78"/>
    </row>
    <row r="784" spans="1:22" x14ac:dyDescent="0.3">
      <c r="A784" s="81" t="str">
        <f>_xlfn.CONCAT(C784,"-",D784,"-",E784,"-",F784,"-",G784,"-",H784,"-",I784,"-",J784,L784,M784,"-",Q784)</f>
        <v>NiN-3.0-T-C-PE-NA-MB-L00-0</v>
      </c>
      <c r="B784" s="80" t="str">
        <f>_xlfn.CONCAT(H784,"-",J784)</f>
        <v>NA-L</v>
      </c>
      <c r="C784" s="82" t="s">
        <v>7</v>
      </c>
      <c r="D784" s="83" t="s">
        <v>14</v>
      </c>
      <c r="E784" s="82" t="s">
        <v>31</v>
      </c>
      <c r="F784" s="84" t="s">
        <v>32</v>
      </c>
      <c r="G784" s="84" t="s">
        <v>33</v>
      </c>
      <c r="H784" s="84" t="s">
        <v>34</v>
      </c>
      <c r="I784" s="84" t="s">
        <v>35</v>
      </c>
      <c r="J784" s="85" t="s">
        <v>190</v>
      </c>
      <c r="K784" s="85" t="s">
        <v>1212</v>
      </c>
      <c r="L784" s="85">
        <v>0</v>
      </c>
      <c r="M784" s="86">
        <v>0</v>
      </c>
      <c r="N784" s="85" t="s">
        <v>81</v>
      </c>
      <c r="O784" s="87" t="s">
        <v>81</v>
      </c>
      <c r="P784" s="85">
        <v>0</v>
      </c>
      <c r="Q784" s="86">
        <v>0</v>
      </c>
      <c r="R784" s="85" t="s">
        <v>81</v>
      </c>
      <c r="S784" s="85"/>
      <c r="T784" s="88"/>
      <c r="U784" s="88"/>
      <c r="V784" s="21" t="s">
        <v>1795</v>
      </c>
    </row>
    <row r="785" spans="1:22" x14ac:dyDescent="0.3">
      <c r="A785" s="26" t="str">
        <f>_xlfn.CONCAT(C785,"-",D785,"-",E785,"-",F785,"-",G785,"-",H785,"-",I785,"-",J785,L785,M785,"-",Q785)</f>
        <v>NiN-3.0-T-C-PE-NA-MB-LA01-0</v>
      </c>
      <c r="B785" s="27" t="str">
        <f>_xlfn.CONCAT(H785,"-",J785,L785,M785)</f>
        <v>NA-LA01</v>
      </c>
      <c r="C785" s="30" t="s">
        <v>7</v>
      </c>
      <c r="D785" s="31" t="s">
        <v>14</v>
      </c>
      <c r="E785" s="30" t="s">
        <v>31</v>
      </c>
      <c r="F785" s="35" t="s">
        <v>32</v>
      </c>
      <c r="G785" s="35" t="s">
        <v>33</v>
      </c>
      <c r="H785" s="35" t="s">
        <v>34</v>
      </c>
      <c r="I785" s="35" t="s">
        <v>35</v>
      </c>
      <c r="J785" s="37" t="s">
        <v>190</v>
      </c>
      <c r="K785" s="37" t="s">
        <v>1212</v>
      </c>
      <c r="L785" s="37" t="s">
        <v>8</v>
      </c>
      <c r="M785" s="38" t="s">
        <v>38</v>
      </c>
      <c r="N785" s="37" t="s">
        <v>1214</v>
      </c>
      <c r="O785" s="39" t="s">
        <v>81</v>
      </c>
      <c r="P785" s="37">
        <v>0</v>
      </c>
      <c r="Q785" s="38">
        <v>0</v>
      </c>
      <c r="R785" s="37" t="s">
        <v>81</v>
      </c>
      <c r="S785" s="37" t="s">
        <v>5163</v>
      </c>
      <c r="T785" s="42" t="s">
        <v>1794</v>
      </c>
      <c r="U785" s="42" t="s">
        <v>16</v>
      </c>
      <c r="V785" s="21"/>
    </row>
    <row r="786" spans="1:22" s="111" customFormat="1" x14ac:dyDescent="0.3">
      <c r="A786" s="71" t="str">
        <f>_xlfn.CONCAT(C786,"-",D786,"-",E786,"-",F786,"-",G786,"-",H786,"-",I786,"-",J786,L786,M786,"-",Q786)</f>
        <v>NiN-3.0-T-C-PE-NA-MB-LA01-01</v>
      </c>
      <c r="B786" s="72" t="str">
        <f>_xlfn.CONCAT(J786,L786,M786,"-",Q786)</f>
        <v>LA01-01</v>
      </c>
      <c r="C786" s="73" t="s">
        <v>7</v>
      </c>
      <c r="D786" s="74" t="s">
        <v>14</v>
      </c>
      <c r="E786" s="73" t="s">
        <v>31</v>
      </c>
      <c r="F786" s="75" t="s">
        <v>32</v>
      </c>
      <c r="G786" s="75" t="s">
        <v>33</v>
      </c>
      <c r="H786" s="75" t="s">
        <v>34</v>
      </c>
      <c r="I786" s="75" t="s">
        <v>35</v>
      </c>
      <c r="J786" s="76" t="s">
        <v>190</v>
      </c>
      <c r="K786" s="76" t="s">
        <v>1212</v>
      </c>
      <c r="L786" s="76" t="s">
        <v>8</v>
      </c>
      <c r="M786" s="77" t="s">
        <v>38</v>
      </c>
      <c r="N786" s="76" t="s">
        <v>1214</v>
      </c>
      <c r="O786" s="76" t="s">
        <v>81</v>
      </c>
      <c r="P786" s="76" t="s">
        <v>37</v>
      </c>
      <c r="Q786" s="77" t="s">
        <v>38</v>
      </c>
      <c r="R786" s="76"/>
      <c r="S786" s="76" t="s">
        <v>4345</v>
      </c>
      <c r="T786" s="18" t="s">
        <v>1796</v>
      </c>
      <c r="U786" s="18" t="s">
        <v>16</v>
      </c>
      <c r="V786" s="78"/>
    </row>
    <row r="787" spans="1:22" s="111" customFormat="1" x14ac:dyDescent="0.3">
      <c r="A787" s="71" t="str">
        <f>_xlfn.CONCAT(C787,"-",D787,"-",E787,"-",F787,"-",G787,"-",H787,"-",I787,"-",J787,L787,M787,"-",Q787)</f>
        <v>NiN-3.0-T-C-PE-NA-MB-LA01-02</v>
      </c>
      <c r="B787" s="72" t="str">
        <f t="shared" ref="B787:B799" si="109">_xlfn.CONCAT(J787,L787,M787,"-",Q787)</f>
        <v>LA01-02</v>
      </c>
      <c r="C787" s="73" t="s">
        <v>7</v>
      </c>
      <c r="D787" s="74" t="s">
        <v>14</v>
      </c>
      <c r="E787" s="73" t="s">
        <v>31</v>
      </c>
      <c r="F787" s="75" t="s">
        <v>32</v>
      </c>
      <c r="G787" s="75" t="s">
        <v>33</v>
      </c>
      <c r="H787" s="75" t="s">
        <v>34</v>
      </c>
      <c r="I787" s="75" t="s">
        <v>35</v>
      </c>
      <c r="J787" s="76" t="s">
        <v>190</v>
      </c>
      <c r="K787" s="76" t="s">
        <v>1212</v>
      </c>
      <c r="L787" s="76" t="s">
        <v>8</v>
      </c>
      <c r="M787" s="77" t="s">
        <v>38</v>
      </c>
      <c r="N787" s="76" t="s">
        <v>1214</v>
      </c>
      <c r="O787" s="76" t="s">
        <v>81</v>
      </c>
      <c r="P787" s="76" t="s">
        <v>37</v>
      </c>
      <c r="Q787" s="77" t="s">
        <v>132</v>
      </c>
      <c r="R787" s="76"/>
      <c r="S787" s="76" t="s">
        <v>4346</v>
      </c>
      <c r="T787" s="18" t="s">
        <v>1797</v>
      </c>
      <c r="U787" s="18" t="s">
        <v>16</v>
      </c>
      <c r="V787" s="78"/>
    </row>
    <row r="788" spans="1:22" s="111" customFormat="1" x14ac:dyDescent="0.3">
      <c r="A788" s="71" t="str">
        <f t="shared" ref="A788:A799" si="110">_xlfn.CONCAT(C788,"-",D788,"-",E788,"-",F788,"-",G788,"-",H788,"-",I788,"-",J788,L788,M788,"-",Q788)</f>
        <v>NiN-3.0-T-C-PE-NA-MB-LA01-03</v>
      </c>
      <c r="B788" s="72" t="str">
        <f t="shared" si="109"/>
        <v>LA01-03</v>
      </c>
      <c r="C788" s="73" t="s">
        <v>7</v>
      </c>
      <c r="D788" s="74" t="s">
        <v>14</v>
      </c>
      <c r="E788" s="73" t="s">
        <v>31</v>
      </c>
      <c r="F788" s="75" t="s">
        <v>32</v>
      </c>
      <c r="G788" s="75" t="s">
        <v>33</v>
      </c>
      <c r="H788" s="75" t="s">
        <v>34</v>
      </c>
      <c r="I788" s="75" t="s">
        <v>35</v>
      </c>
      <c r="J788" s="76" t="s">
        <v>190</v>
      </c>
      <c r="K788" s="76" t="s">
        <v>1212</v>
      </c>
      <c r="L788" s="76" t="s">
        <v>8</v>
      </c>
      <c r="M788" s="77" t="s">
        <v>38</v>
      </c>
      <c r="N788" s="76" t="s">
        <v>1214</v>
      </c>
      <c r="O788" s="76" t="s">
        <v>81</v>
      </c>
      <c r="P788" s="76" t="s">
        <v>37</v>
      </c>
      <c r="Q788" s="77" t="s">
        <v>111</v>
      </c>
      <c r="R788" s="76"/>
      <c r="S788" s="76" t="s">
        <v>4347</v>
      </c>
      <c r="T788" s="18" t="s">
        <v>1798</v>
      </c>
      <c r="U788" s="18" t="s">
        <v>16</v>
      </c>
      <c r="V788" s="78"/>
    </row>
    <row r="789" spans="1:22" s="111" customFormat="1" x14ac:dyDescent="0.3">
      <c r="A789" s="71" t="str">
        <f t="shared" si="110"/>
        <v>NiN-3.0-T-C-PE-NA-MB-LA01-04</v>
      </c>
      <c r="B789" s="72" t="str">
        <f t="shared" si="109"/>
        <v>LA01-04</v>
      </c>
      <c r="C789" s="73" t="s">
        <v>7</v>
      </c>
      <c r="D789" s="74" t="s">
        <v>14</v>
      </c>
      <c r="E789" s="73" t="s">
        <v>31</v>
      </c>
      <c r="F789" s="75" t="s">
        <v>32</v>
      </c>
      <c r="G789" s="75" t="s">
        <v>33</v>
      </c>
      <c r="H789" s="75" t="s">
        <v>34</v>
      </c>
      <c r="I789" s="75" t="s">
        <v>35</v>
      </c>
      <c r="J789" s="76" t="s">
        <v>190</v>
      </c>
      <c r="K789" s="76" t="s">
        <v>1212</v>
      </c>
      <c r="L789" s="76" t="s">
        <v>8</v>
      </c>
      <c r="M789" s="77" t="s">
        <v>38</v>
      </c>
      <c r="N789" s="76" t="s">
        <v>1214</v>
      </c>
      <c r="O789" s="76" t="s">
        <v>81</v>
      </c>
      <c r="P789" s="76" t="s">
        <v>37</v>
      </c>
      <c r="Q789" s="77" t="s">
        <v>135</v>
      </c>
      <c r="R789" s="76"/>
      <c r="S789" s="76" t="s">
        <v>4348</v>
      </c>
      <c r="T789" s="18" t="s">
        <v>1799</v>
      </c>
      <c r="U789" s="18" t="s">
        <v>16</v>
      </c>
      <c r="V789" s="78"/>
    </row>
    <row r="790" spans="1:22" s="111" customFormat="1" x14ac:dyDescent="0.3">
      <c r="A790" s="71" t="str">
        <f t="shared" si="110"/>
        <v>NiN-3.0-T-C-PE-NA-MB-LA01-05</v>
      </c>
      <c r="B790" s="72" t="str">
        <f t="shared" si="109"/>
        <v>LA01-05</v>
      </c>
      <c r="C790" s="73" t="s">
        <v>7</v>
      </c>
      <c r="D790" s="74" t="s">
        <v>14</v>
      </c>
      <c r="E790" s="73" t="s">
        <v>31</v>
      </c>
      <c r="F790" s="75" t="s">
        <v>32</v>
      </c>
      <c r="G790" s="75" t="s">
        <v>33</v>
      </c>
      <c r="H790" s="75" t="s">
        <v>34</v>
      </c>
      <c r="I790" s="75" t="s">
        <v>35</v>
      </c>
      <c r="J790" s="76" t="s">
        <v>190</v>
      </c>
      <c r="K790" s="76" t="s">
        <v>1212</v>
      </c>
      <c r="L790" s="76" t="s">
        <v>8</v>
      </c>
      <c r="M790" s="77" t="s">
        <v>38</v>
      </c>
      <c r="N790" s="76" t="s">
        <v>1214</v>
      </c>
      <c r="O790" s="76" t="s">
        <v>81</v>
      </c>
      <c r="P790" s="76" t="s">
        <v>37</v>
      </c>
      <c r="Q790" s="77" t="s">
        <v>136</v>
      </c>
      <c r="R790" s="76"/>
      <c r="S790" s="76" t="s">
        <v>4349</v>
      </c>
      <c r="T790" s="18" t="s">
        <v>1800</v>
      </c>
      <c r="U790" s="18" t="s">
        <v>16</v>
      </c>
      <c r="V790" s="78"/>
    </row>
    <row r="791" spans="1:22" s="111" customFormat="1" x14ac:dyDescent="0.3">
      <c r="A791" s="71" t="str">
        <f t="shared" si="110"/>
        <v>NiN-3.0-T-C-PE-NA-MB-LA01-06</v>
      </c>
      <c r="B791" s="72" t="str">
        <f t="shared" si="109"/>
        <v>LA01-06</v>
      </c>
      <c r="C791" s="73" t="s">
        <v>7</v>
      </c>
      <c r="D791" s="74" t="s">
        <v>14</v>
      </c>
      <c r="E791" s="73" t="s">
        <v>31</v>
      </c>
      <c r="F791" s="75" t="s">
        <v>32</v>
      </c>
      <c r="G791" s="75" t="s">
        <v>33</v>
      </c>
      <c r="H791" s="75" t="s">
        <v>34</v>
      </c>
      <c r="I791" s="75" t="s">
        <v>35</v>
      </c>
      <c r="J791" s="76" t="s">
        <v>190</v>
      </c>
      <c r="K791" s="76" t="s">
        <v>1212</v>
      </c>
      <c r="L791" s="76" t="s">
        <v>8</v>
      </c>
      <c r="M791" s="77" t="s">
        <v>38</v>
      </c>
      <c r="N791" s="76" t="s">
        <v>1214</v>
      </c>
      <c r="O791" s="76" t="s">
        <v>81</v>
      </c>
      <c r="P791" s="76" t="s">
        <v>37</v>
      </c>
      <c r="Q791" s="77" t="s">
        <v>137</v>
      </c>
      <c r="R791" s="76"/>
      <c r="S791" s="76" t="s">
        <v>4350</v>
      </c>
      <c r="T791" s="18" t="s">
        <v>1801</v>
      </c>
      <c r="U791" s="18" t="s">
        <v>16</v>
      </c>
      <c r="V791" s="78"/>
    </row>
    <row r="792" spans="1:22" s="111" customFormat="1" x14ac:dyDescent="0.3">
      <c r="A792" s="71" t="str">
        <f t="shared" si="110"/>
        <v>NiN-3.0-T-C-PE-NA-MB-LA01-07</v>
      </c>
      <c r="B792" s="72" t="str">
        <f t="shared" si="109"/>
        <v>LA01-07</v>
      </c>
      <c r="C792" s="73" t="s">
        <v>7</v>
      </c>
      <c r="D792" s="74" t="s">
        <v>14</v>
      </c>
      <c r="E792" s="73" t="s">
        <v>31</v>
      </c>
      <c r="F792" s="75" t="s">
        <v>32</v>
      </c>
      <c r="G792" s="75" t="s">
        <v>33</v>
      </c>
      <c r="H792" s="75" t="s">
        <v>34</v>
      </c>
      <c r="I792" s="75" t="s">
        <v>35</v>
      </c>
      <c r="J792" s="76" t="s">
        <v>190</v>
      </c>
      <c r="K792" s="76" t="s">
        <v>1212</v>
      </c>
      <c r="L792" s="76" t="s">
        <v>8</v>
      </c>
      <c r="M792" s="77" t="s">
        <v>38</v>
      </c>
      <c r="N792" s="76" t="s">
        <v>1214</v>
      </c>
      <c r="O792" s="76" t="s">
        <v>81</v>
      </c>
      <c r="P792" s="76" t="s">
        <v>37</v>
      </c>
      <c r="Q792" s="77" t="s">
        <v>116</v>
      </c>
      <c r="R792" s="76"/>
      <c r="S792" s="76" t="s">
        <v>4351</v>
      </c>
      <c r="T792" s="18" t="s">
        <v>1802</v>
      </c>
      <c r="U792" s="18" t="s">
        <v>16</v>
      </c>
      <c r="V792" s="78"/>
    </row>
    <row r="793" spans="1:22" s="111" customFormat="1" x14ac:dyDescent="0.3">
      <c r="A793" s="71" t="str">
        <f t="shared" si="110"/>
        <v>NiN-3.0-T-C-PE-NA-MB-LA01-08</v>
      </c>
      <c r="B793" s="72" t="str">
        <f t="shared" si="109"/>
        <v>LA01-08</v>
      </c>
      <c r="C793" s="73" t="s">
        <v>7</v>
      </c>
      <c r="D793" s="74" t="s">
        <v>14</v>
      </c>
      <c r="E793" s="73" t="s">
        <v>31</v>
      </c>
      <c r="F793" s="75" t="s">
        <v>32</v>
      </c>
      <c r="G793" s="75" t="s">
        <v>33</v>
      </c>
      <c r="H793" s="75" t="s">
        <v>34</v>
      </c>
      <c r="I793" s="75" t="s">
        <v>35</v>
      </c>
      <c r="J793" s="76" t="s">
        <v>190</v>
      </c>
      <c r="K793" s="76" t="s">
        <v>1212</v>
      </c>
      <c r="L793" s="76" t="s">
        <v>8</v>
      </c>
      <c r="M793" s="77" t="s">
        <v>38</v>
      </c>
      <c r="N793" s="76" t="s">
        <v>1214</v>
      </c>
      <c r="O793" s="76" t="s">
        <v>81</v>
      </c>
      <c r="P793" s="76" t="s">
        <v>37</v>
      </c>
      <c r="Q793" s="77" t="s">
        <v>175</v>
      </c>
      <c r="R793" s="76"/>
      <c r="S793" s="76" t="s">
        <v>4352</v>
      </c>
      <c r="T793" s="18" t="s">
        <v>1803</v>
      </c>
      <c r="U793" s="18" t="s">
        <v>16</v>
      </c>
      <c r="V793" s="78"/>
    </row>
    <row r="794" spans="1:22" s="111" customFormat="1" x14ac:dyDescent="0.3">
      <c r="A794" s="71" t="str">
        <f t="shared" si="110"/>
        <v>NiN-3.0-T-C-PE-NA-MB-LA01-09</v>
      </c>
      <c r="B794" s="72" t="str">
        <f t="shared" si="109"/>
        <v>LA01-09</v>
      </c>
      <c r="C794" s="73" t="s">
        <v>7</v>
      </c>
      <c r="D794" s="74" t="s">
        <v>14</v>
      </c>
      <c r="E794" s="73" t="s">
        <v>31</v>
      </c>
      <c r="F794" s="75" t="s">
        <v>32</v>
      </c>
      <c r="G794" s="75" t="s">
        <v>33</v>
      </c>
      <c r="H794" s="75" t="s">
        <v>34</v>
      </c>
      <c r="I794" s="75" t="s">
        <v>35</v>
      </c>
      <c r="J794" s="76" t="s">
        <v>190</v>
      </c>
      <c r="K794" s="76" t="s">
        <v>1212</v>
      </c>
      <c r="L794" s="76" t="s">
        <v>8</v>
      </c>
      <c r="M794" s="77" t="s">
        <v>38</v>
      </c>
      <c r="N794" s="76" t="s">
        <v>1214</v>
      </c>
      <c r="O794" s="76" t="s">
        <v>81</v>
      </c>
      <c r="P794" s="76" t="s">
        <v>37</v>
      </c>
      <c r="Q794" s="77" t="s">
        <v>337</v>
      </c>
      <c r="R794" s="76"/>
      <c r="S794" s="76" t="s">
        <v>4353</v>
      </c>
      <c r="T794" s="18" t="s">
        <v>1804</v>
      </c>
      <c r="U794" s="18" t="s">
        <v>16</v>
      </c>
      <c r="V794" s="78"/>
    </row>
    <row r="795" spans="1:22" s="111" customFormat="1" x14ac:dyDescent="0.3">
      <c r="A795" s="71" t="str">
        <f t="shared" si="110"/>
        <v>NiN-3.0-T-C-PE-NA-MB-LA01-10</v>
      </c>
      <c r="B795" s="72" t="str">
        <f t="shared" si="109"/>
        <v>LA01-10</v>
      </c>
      <c r="C795" s="73" t="s">
        <v>7</v>
      </c>
      <c r="D795" s="74" t="s">
        <v>14</v>
      </c>
      <c r="E795" s="73" t="s">
        <v>31</v>
      </c>
      <c r="F795" s="75" t="s">
        <v>32</v>
      </c>
      <c r="G795" s="75" t="s">
        <v>33</v>
      </c>
      <c r="H795" s="75" t="s">
        <v>34</v>
      </c>
      <c r="I795" s="75" t="s">
        <v>35</v>
      </c>
      <c r="J795" s="76" t="s">
        <v>190</v>
      </c>
      <c r="K795" s="76" t="s">
        <v>1212</v>
      </c>
      <c r="L795" s="76" t="s">
        <v>8</v>
      </c>
      <c r="M795" s="77" t="s">
        <v>38</v>
      </c>
      <c r="N795" s="76" t="s">
        <v>1214</v>
      </c>
      <c r="O795" s="76" t="s">
        <v>81</v>
      </c>
      <c r="P795" s="76" t="s">
        <v>37</v>
      </c>
      <c r="Q795" s="77" t="s">
        <v>338</v>
      </c>
      <c r="R795" s="76"/>
      <c r="S795" s="76" t="s">
        <v>4354</v>
      </c>
      <c r="T795" s="18" t="s">
        <v>1805</v>
      </c>
      <c r="U795" s="18" t="s">
        <v>16</v>
      </c>
      <c r="V795" s="78"/>
    </row>
    <row r="796" spans="1:22" s="111" customFormat="1" x14ac:dyDescent="0.3">
      <c r="A796" s="71" t="str">
        <f t="shared" si="110"/>
        <v>NiN-3.0-T-C-PE-NA-MB-LA01-11</v>
      </c>
      <c r="B796" s="72" t="str">
        <f t="shared" si="109"/>
        <v>LA01-11</v>
      </c>
      <c r="C796" s="73" t="s">
        <v>7</v>
      </c>
      <c r="D796" s="74" t="s">
        <v>14</v>
      </c>
      <c r="E796" s="73" t="s">
        <v>31</v>
      </c>
      <c r="F796" s="75" t="s">
        <v>32</v>
      </c>
      <c r="G796" s="75" t="s">
        <v>33</v>
      </c>
      <c r="H796" s="75" t="s">
        <v>34</v>
      </c>
      <c r="I796" s="75" t="s">
        <v>35</v>
      </c>
      <c r="J796" s="76" t="s">
        <v>190</v>
      </c>
      <c r="K796" s="76" t="s">
        <v>1212</v>
      </c>
      <c r="L796" s="76" t="s">
        <v>8</v>
      </c>
      <c r="M796" s="77" t="s">
        <v>38</v>
      </c>
      <c r="N796" s="76" t="s">
        <v>1214</v>
      </c>
      <c r="O796" s="76" t="s">
        <v>81</v>
      </c>
      <c r="P796" s="76" t="s">
        <v>37</v>
      </c>
      <c r="Q796" s="77" t="s">
        <v>339</v>
      </c>
      <c r="R796" s="76"/>
      <c r="S796" s="76" t="s">
        <v>4355</v>
      </c>
      <c r="T796" s="18" t="s">
        <v>1806</v>
      </c>
      <c r="U796" s="18" t="s">
        <v>16</v>
      </c>
      <c r="V796" s="78"/>
    </row>
    <row r="797" spans="1:22" s="111" customFormat="1" x14ac:dyDescent="0.3">
      <c r="A797" s="71" t="str">
        <f t="shared" si="110"/>
        <v>NiN-3.0-T-C-PE-NA-MB-LA01-12</v>
      </c>
      <c r="B797" s="72" t="str">
        <f t="shared" si="109"/>
        <v>LA01-12</v>
      </c>
      <c r="C797" s="73" t="s">
        <v>7</v>
      </c>
      <c r="D797" s="74" t="s">
        <v>14</v>
      </c>
      <c r="E797" s="73" t="s">
        <v>31</v>
      </c>
      <c r="F797" s="75" t="s">
        <v>32</v>
      </c>
      <c r="G797" s="75" t="s">
        <v>33</v>
      </c>
      <c r="H797" s="75" t="s">
        <v>34</v>
      </c>
      <c r="I797" s="75" t="s">
        <v>35</v>
      </c>
      <c r="J797" s="76" t="s">
        <v>190</v>
      </c>
      <c r="K797" s="76" t="s">
        <v>1212</v>
      </c>
      <c r="L797" s="76" t="s">
        <v>8</v>
      </c>
      <c r="M797" s="77" t="s">
        <v>38</v>
      </c>
      <c r="N797" s="76" t="s">
        <v>1214</v>
      </c>
      <c r="O797" s="76" t="s">
        <v>81</v>
      </c>
      <c r="P797" s="76" t="s">
        <v>37</v>
      </c>
      <c r="Q797" s="77" t="s">
        <v>340</v>
      </c>
      <c r="R797" s="76"/>
      <c r="S797" s="76" t="s">
        <v>4356</v>
      </c>
      <c r="T797" s="18" t="s">
        <v>1807</v>
      </c>
      <c r="U797" s="18" t="s">
        <v>16</v>
      </c>
      <c r="V797" s="78"/>
    </row>
    <row r="798" spans="1:22" s="111" customFormat="1" x14ac:dyDescent="0.3">
      <c r="A798" s="71" t="str">
        <f t="shared" si="110"/>
        <v>NiN-3.0-T-C-PE-NA-MB-LA01-13</v>
      </c>
      <c r="B798" s="72" t="str">
        <f t="shared" si="109"/>
        <v>LA01-13</v>
      </c>
      <c r="C798" s="73" t="s">
        <v>7</v>
      </c>
      <c r="D798" s="74" t="s">
        <v>14</v>
      </c>
      <c r="E798" s="73" t="s">
        <v>31</v>
      </c>
      <c r="F798" s="75" t="s">
        <v>32</v>
      </c>
      <c r="G798" s="75" t="s">
        <v>33</v>
      </c>
      <c r="H798" s="75" t="s">
        <v>34</v>
      </c>
      <c r="I798" s="75" t="s">
        <v>35</v>
      </c>
      <c r="J798" s="76" t="s">
        <v>190</v>
      </c>
      <c r="K798" s="76" t="s">
        <v>1212</v>
      </c>
      <c r="L798" s="76" t="s">
        <v>8</v>
      </c>
      <c r="M798" s="77" t="s">
        <v>38</v>
      </c>
      <c r="N798" s="76" t="s">
        <v>1214</v>
      </c>
      <c r="O798" s="76" t="s">
        <v>81</v>
      </c>
      <c r="P798" s="76" t="s">
        <v>37</v>
      </c>
      <c r="Q798" s="77" t="s">
        <v>341</v>
      </c>
      <c r="R798" s="76"/>
      <c r="S798" s="76" t="s">
        <v>4344</v>
      </c>
      <c r="T798" s="18" t="s">
        <v>83</v>
      </c>
      <c r="U798" s="93" t="s">
        <v>81</v>
      </c>
      <c r="V798" s="78"/>
    </row>
    <row r="799" spans="1:22" s="111" customFormat="1" x14ac:dyDescent="0.3">
      <c r="A799" s="71" t="str">
        <f t="shared" si="110"/>
        <v>NiN-3.0-T-C-PE-NA-MB-LA01-14</v>
      </c>
      <c r="B799" s="72" t="str">
        <f t="shared" si="109"/>
        <v>LA01-14</v>
      </c>
      <c r="C799" s="73" t="s">
        <v>7</v>
      </c>
      <c r="D799" s="74" t="s">
        <v>14</v>
      </c>
      <c r="E799" s="73" t="s">
        <v>31</v>
      </c>
      <c r="F799" s="75" t="s">
        <v>32</v>
      </c>
      <c r="G799" s="75" t="s">
        <v>33</v>
      </c>
      <c r="H799" s="75" t="s">
        <v>34</v>
      </c>
      <c r="I799" s="75" t="s">
        <v>35</v>
      </c>
      <c r="J799" s="76" t="s">
        <v>190</v>
      </c>
      <c r="K799" s="76" t="s">
        <v>1212</v>
      </c>
      <c r="L799" s="76" t="s">
        <v>8</v>
      </c>
      <c r="M799" s="77" t="s">
        <v>38</v>
      </c>
      <c r="N799" s="76" t="s">
        <v>1214</v>
      </c>
      <c r="O799" s="76" t="s">
        <v>81</v>
      </c>
      <c r="P799" s="76" t="s">
        <v>37</v>
      </c>
      <c r="Q799" s="77">
        <v>14</v>
      </c>
      <c r="R799" s="76"/>
      <c r="S799" s="76" t="s">
        <v>4357</v>
      </c>
      <c r="T799" s="18" t="s">
        <v>1808</v>
      </c>
      <c r="U799" s="18" t="s">
        <v>16</v>
      </c>
      <c r="V799" s="78"/>
    </row>
    <row r="800" spans="1:22" x14ac:dyDescent="0.3">
      <c r="A800" s="26" t="str">
        <f>_xlfn.CONCAT(C800,"-",D800,"-",E800,"-",F800,"-",G800,"-",H800,"-",I800,"-",J800,L800,M800,"-",Q800)</f>
        <v>NiN-3.0-T-C-PE-NA-MB-LA02-0</v>
      </c>
      <c r="B800" s="27" t="str">
        <f>_xlfn.CONCAT(H800,"-",J800,L800,M800)</f>
        <v>NA-LA02</v>
      </c>
      <c r="C800" s="30" t="s">
        <v>7</v>
      </c>
      <c r="D800" s="31" t="s">
        <v>14</v>
      </c>
      <c r="E800" s="30" t="s">
        <v>31</v>
      </c>
      <c r="F800" s="35" t="s">
        <v>32</v>
      </c>
      <c r="G800" s="35" t="s">
        <v>33</v>
      </c>
      <c r="H800" s="35" t="s">
        <v>34</v>
      </c>
      <c r="I800" s="35" t="s">
        <v>35</v>
      </c>
      <c r="J800" s="37" t="s">
        <v>190</v>
      </c>
      <c r="K800" s="37" t="s">
        <v>1212</v>
      </c>
      <c r="L800" s="37" t="s">
        <v>8</v>
      </c>
      <c r="M800" s="38" t="s">
        <v>132</v>
      </c>
      <c r="N800" s="37" t="s">
        <v>1809</v>
      </c>
      <c r="O800" s="39" t="s">
        <v>81</v>
      </c>
      <c r="P800" s="37">
        <v>0</v>
      </c>
      <c r="Q800" s="38">
        <v>0</v>
      </c>
      <c r="R800" s="37" t="s">
        <v>81</v>
      </c>
      <c r="S800" s="37" t="s">
        <v>5176</v>
      </c>
      <c r="T800" s="42" t="s">
        <v>1810</v>
      </c>
      <c r="U800" s="42" t="s">
        <v>16</v>
      </c>
      <c r="V800" s="21"/>
    </row>
    <row r="801" spans="1:22" s="111" customFormat="1" x14ac:dyDescent="0.3">
      <c r="A801" s="71" t="str">
        <f>_xlfn.CONCAT(C801,"-",D801,"-",E801,"-",F801,"-",G801,"-",H801,"-",I801,"-",J801,L801,M801,"-",Q801)</f>
        <v>NiN-3.0-T-C-PE-NA-MB-LA02-01</v>
      </c>
      <c r="B801" s="72" t="str">
        <f>_xlfn.CONCAT(J801,L801,M801,"-",Q801)</f>
        <v>LA02-01</v>
      </c>
      <c r="C801" s="73" t="s">
        <v>7</v>
      </c>
      <c r="D801" s="74" t="s">
        <v>14</v>
      </c>
      <c r="E801" s="73" t="s">
        <v>31</v>
      </c>
      <c r="F801" s="75" t="s">
        <v>32</v>
      </c>
      <c r="G801" s="75" t="s">
        <v>33</v>
      </c>
      <c r="H801" s="75" t="s">
        <v>34</v>
      </c>
      <c r="I801" s="75" t="s">
        <v>35</v>
      </c>
      <c r="J801" s="76" t="s">
        <v>190</v>
      </c>
      <c r="K801" s="76" t="s">
        <v>1212</v>
      </c>
      <c r="L801" s="76" t="s">
        <v>8</v>
      </c>
      <c r="M801" s="77" t="s">
        <v>132</v>
      </c>
      <c r="N801" s="76" t="s">
        <v>1809</v>
      </c>
      <c r="O801" s="76" t="s">
        <v>81</v>
      </c>
      <c r="P801" s="76" t="s">
        <v>37</v>
      </c>
      <c r="Q801" s="77" t="s">
        <v>38</v>
      </c>
      <c r="R801" s="76"/>
      <c r="S801" s="76" t="s">
        <v>5175</v>
      </c>
      <c r="T801" s="18" t="s">
        <v>2080</v>
      </c>
      <c r="U801" s="18" t="s">
        <v>231</v>
      </c>
      <c r="V801" s="78"/>
    </row>
    <row r="802" spans="1:22" s="111" customFormat="1" x14ac:dyDescent="0.3">
      <c r="A802" s="71" t="str">
        <f t="shared" ref="A802:A835" si="111">_xlfn.CONCAT(C802,"-",D802,"-",E802,"-",F802,"-",G802,"-",H802,"-",I802,"-",J802,L802,M802,"-",Q802)</f>
        <v>NiN-3.0-T-C-PE-NA-MB-LA02-02</v>
      </c>
      <c r="B802" s="72" t="str">
        <f t="shared" ref="B802:B832" si="112">_xlfn.CONCAT(J802,L802,M802,"-",Q802)</f>
        <v>LA02-02</v>
      </c>
      <c r="C802" s="73" t="s">
        <v>7</v>
      </c>
      <c r="D802" s="74" t="s">
        <v>14</v>
      </c>
      <c r="E802" s="73" t="s">
        <v>31</v>
      </c>
      <c r="F802" s="75" t="s">
        <v>32</v>
      </c>
      <c r="G802" s="75" t="s">
        <v>33</v>
      </c>
      <c r="H802" s="75" t="s">
        <v>34</v>
      </c>
      <c r="I802" s="75" t="s">
        <v>35</v>
      </c>
      <c r="J802" s="76" t="s">
        <v>190</v>
      </c>
      <c r="K802" s="76" t="s">
        <v>1212</v>
      </c>
      <c r="L802" s="76" t="s">
        <v>8</v>
      </c>
      <c r="M802" s="77" t="s">
        <v>132</v>
      </c>
      <c r="N802" s="76" t="s">
        <v>1809</v>
      </c>
      <c r="O802" s="76" t="s">
        <v>81</v>
      </c>
      <c r="P802" s="76" t="s">
        <v>37</v>
      </c>
      <c r="Q802" s="77" t="s">
        <v>132</v>
      </c>
      <c r="R802" s="76"/>
      <c r="S802" s="76" t="s">
        <v>5164</v>
      </c>
      <c r="T802" s="18" t="s">
        <v>2081</v>
      </c>
      <c r="U802" s="18" t="s">
        <v>231</v>
      </c>
      <c r="V802" s="78"/>
    </row>
    <row r="803" spans="1:22" s="111" customFormat="1" x14ac:dyDescent="0.3">
      <c r="A803" s="71" t="str">
        <f t="shared" si="111"/>
        <v>NiN-3.0-T-C-PE-NA-MB-LA02-03</v>
      </c>
      <c r="B803" s="72" t="str">
        <f t="shared" si="112"/>
        <v>LA02-03</v>
      </c>
      <c r="C803" s="73" t="s">
        <v>7</v>
      </c>
      <c r="D803" s="74" t="s">
        <v>14</v>
      </c>
      <c r="E803" s="73" t="s">
        <v>31</v>
      </c>
      <c r="F803" s="75" t="s">
        <v>32</v>
      </c>
      <c r="G803" s="75" t="s">
        <v>33</v>
      </c>
      <c r="H803" s="75" t="s">
        <v>34</v>
      </c>
      <c r="I803" s="75" t="s">
        <v>35</v>
      </c>
      <c r="J803" s="76" t="s">
        <v>190</v>
      </c>
      <c r="K803" s="76" t="s">
        <v>1212</v>
      </c>
      <c r="L803" s="76" t="s">
        <v>8</v>
      </c>
      <c r="M803" s="77" t="s">
        <v>132</v>
      </c>
      <c r="N803" s="76" t="s">
        <v>1809</v>
      </c>
      <c r="O803" s="76" t="s">
        <v>81</v>
      </c>
      <c r="P803" s="76" t="s">
        <v>37</v>
      </c>
      <c r="Q803" s="77" t="s">
        <v>111</v>
      </c>
      <c r="R803" s="76"/>
      <c r="S803" s="76" t="s">
        <v>5165</v>
      </c>
      <c r="T803" s="18" t="s">
        <v>2082</v>
      </c>
      <c r="U803" s="18" t="s">
        <v>231</v>
      </c>
      <c r="V803" s="78"/>
    </row>
    <row r="804" spans="1:22" s="111" customFormat="1" x14ac:dyDescent="0.3">
      <c r="A804" s="71" t="str">
        <f t="shared" si="111"/>
        <v>NiN-3.0-T-C-PE-NA-MB-LA02-04</v>
      </c>
      <c r="B804" s="72" t="str">
        <f t="shared" si="112"/>
        <v>LA02-04</v>
      </c>
      <c r="C804" s="73" t="s">
        <v>7</v>
      </c>
      <c r="D804" s="74" t="s">
        <v>14</v>
      </c>
      <c r="E804" s="73" t="s">
        <v>31</v>
      </c>
      <c r="F804" s="75" t="s">
        <v>32</v>
      </c>
      <c r="G804" s="75" t="s">
        <v>33</v>
      </c>
      <c r="H804" s="75" t="s">
        <v>34</v>
      </c>
      <c r="I804" s="75" t="s">
        <v>35</v>
      </c>
      <c r="J804" s="76" t="s">
        <v>190</v>
      </c>
      <c r="K804" s="76" t="s">
        <v>1212</v>
      </c>
      <c r="L804" s="76" t="s">
        <v>8</v>
      </c>
      <c r="M804" s="77" t="s">
        <v>132</v>
      </c>
      <c r="N804" s="76" t="s">
        <v>1809</v>
      </c>
      <c r="O804" s="76" t="s">
        <v>81</v>
      </c>
      <c r="P804" s="76" t="s">
        <v>37</v>
      </c>
      <c r="Q804" s="77" t="s">
        <v>135</v>
      </c>
      <c r="R804" s="76"/>
      <c r="S804" s="76" t="s">
        <v>5166</v>
      </c>
      <c r="T804" s="18" t="s">
        <v>2083</v>
      </c>
      <c r="U804" s="18" t="s">
        <v>231</v>
      </c>
      <c r="V804" s="78"/>
    </row>
    <row r="805" spans="1:22" s="111" customFormat="1" x14ac:dyDescent="0.3">
      <c r="A805" s="71" t="str">
        <f t="shared" si="111"/>
        <v>NiN-3.0-T-C-PE-NA-MB-LA02-05</v>
      </c>
      <c r="B805" s="72" t="str">
        <f t="shared" si="112"/>
        <v>LA02-05</v>
      </c>
      <c r="C805" s="73" t="s">
        <v>7</v>
      </c>
      <c r="D805" s="74" t="s">
        <v>14</v>
      </c>
      <c r="E805" s="73" t="s">
        <v>31</v>
      </c>
      <c r="F805" s="75" t="s">
        <v>32</v>
      </c>
      <c r="G805" s="75" t="s">
        <v>33</v>
      </c>
      <c r="H805" s="75" t="s">
        <v>34</v>
      </c>
      <c r="I805" s="75" t="s">
        <v>35</v>
      </c>
      <c r="J805" s="76" t="s">
        <v>190</v>
      </c>
      <c r="K805" s="76" t="s">
        <v>1212</v>
      </c>
      <c r="L805" s="76" t="s">
        <v>8</v>
      </c>
      <c r="M805" s="77" t="s">
        <v>132</v>
      </c>
      <c r="N805" s="76" t="s">
        <v>1809</v>
      </c>
      <c r="O805" s="76" t="s">
        <v>81</v>
      </c>
      <c r="P805" s="76" t="s">
        <v>37</v>
      </c>
      <c r="Q805" s="77" t="s">
        <v>136</v>
      </c>
      <c r="R805" s="76"/>
      <c r="S805" s="76" t="s">
        <v>5167</v>
      </c>
      <c r="T805" s="18" t="s">
        <v>2084</v>
      </c>
      <c r="U805" s="18" t="s">
        <v>231</v>
      </c>
      <c r="V805" s="78"/>
    </row>
    <row r="806" spans="1:22" s="111" customFormat="1" x14ac:dyDescent="0.3">
      <c r="A806" s="71" t="str">
        <f t="shared" si="111"/>
        <v>NiN-3.0-T-C-PE-NA-MB-LA02-06</v>
      </c>
      <c r="B806" s="72" t="str">
        <f t="shared" si="112"/>
        <v>LA02-06</v>
      </c>
      <c r="C806" s="73" t="s">
        <v>7</v>
      </c>
      <c r="D806" s="74" t="s">
        <v>14</v>
      </c>
      <c r="E806" s="73" t="s">
        <v>31</v>
      </c>
      <c r="F806" s="75" t="s">
        <v>32</v>
      </c>
      <c r="G806" s="75" t="s">
        <v>33</v>
      </c>
      <c r="H806" s="75" t="s">
        <v>34</v>
      </c>
      <c r="I806" s="75" t="s">
        <v>35</v>
      </c>
      <c r="J806" s="76" t="s">
        <v>190</v>
      </c>
      <c r="K806" s="76" t="s">
        <v>1212</v>
      </c>
      <c r="L806" s="76" t="s">
        <v>8</v>
      </c>
      <c r="M806" s="77" t="s">
        <v>132</v>
      </c>
      <c r="N806" s="76" t="s">
        <v>1809</v>
      </c>
      <c r="O806" s="76" t="s">
        <v>81</v>
      </c>
      <c r="P806" s="76" t="s">
        <v>37</v>
      </c>
      <c r="Q806" s="77" t="s">
        <v>137</v>
      </c>
      <c r="R806" s="76"/>
      <c r="S806" s="76" t="s">
        <v>5168</v>
      </c>
      <c r="T806" s="18" t="s">
        <v>2085</v>
      </c>
      <c r="U806" s="18" t="s">
        <v>231</v>
      </c>
      <c r="V806" s="78"/>
    </row>
    <row r="807" spans="1:22" s="111" customFormat="1" x14ac:dyDescent="0.3">
      <c r="A807" s="71" t="str">
        <f t="shared" si="111"/>
        <v>NiN-3.0-T-C-PE-NA-MB-LA02-07</v>
      </c>
      <c r="B807" s="72" t="str">
        <f t="shared" si="112"/>
        <v>LA02-07</v>
      </c>
      <c r="C807" s="73" t="s">
        <v>7</v>
      </c>
      <c r="D807" s="74" t="s">
        <v>14</v>
      </c>
      <c r="E807" s="73" t="s">
        <v>31</v>
      </c>
      <c r="F807" s="75" t="s">
        <v>32</v>
      </c>
      <c r="G807" s="75" t="s">
        <v>33</v>
      </c>
      <c r="H807" s="75" t="s">
        <v>34</v>
      </c>
      <c r="I807" s="75" t="s">
        <v>35</v>
      </c>
      <c r="J807" s="76" t="s">
        <v>190</v>
      </c>
      <c r="K807" s="76" t="s">
        <v>1212</v>
      </c>
      <c r="L807" s="76" t="s">
        <v>8</v>
      </c>
      <c r="M807" s="77" t="s">
        <v>132</v>
      </c>
      <c r="N807" s="76" t="s">
        <v>1809</v>
      </c>
      <c r="O807" s="76" t="s">
        <v>81</v>
      </c>
      <c r="P807" s="76" t="s">
        <v>37</v>
      </c>
      <c r="Q807" s="77" t="s">
        <v>116</v>
      </c>
      <c r="R807" s="76"/>
      <c r="S807" s="76" t="s">
        <v>5169</v>
      </c>
      <c r="T807" s="18" t="s">
        <v>2086</v>
      </c>
      <c r="U807" s="18" t="s">
        <v>52</v>
      </c>
      <c r="V807" s="78"/>
    </row>
    <row r="808" spans="1:22" s="111" customFormat="1" x14ac:dyDescent="0.3">
      <c r="A808" s="71" t="str">
        <f t="shared" si="111"/>
        <v>NiN-3.0-T-C-PE-NA-MB-LA02-08</v>
      </c>
      <c r="B808" s="72" t="str">
        <f t="shared" si="112"/>
        <v>LA02-08</v>
      </c>
      <c r="C808" s="73" t="s">
        <v>7</v>
      </c>
      <c r="D808" s="74" t="s">
        <v>14</v>
      </c>
      <c r="E808" s="73" t="s">
        <v>31</v>
      </c>
      <c r="F808" s="75" t="s">
        <v>32</v>
      </c>
      <c r="G808" s="75" t="s">
        <v>33</v>
      </c>
      <c r="H808" s="75" t="s">
        <v>34</v>
      </c>
      <c r="I808" s="75" t="s">
        <v>35</v>
      </c>
      <c r="J808" s="76" t="s">
        <v>190</v>
      </c>
      <c r="K808" s="76" t="s">
        <v>1212</v>
      </c>
      <c r="L808" s="76" t="s">
        <v>8</v>
      </c>
      <c r="M808" s="77" t="s">
        <v>132</v>
      </c>
      <c r="N808" s="76" t="s">
        <v>1809</v>
      </c>
      <c r="O808" s="76" t="s">
        <v>81</v>
      </c>
      <c r="P808" s="76" t="s">
        <v>37</v>
      </c>
      <c r="Q808" s="77" t="s">
        <v>175</v>
      </c>
      <c r="R808" s="76"/>
      <c r="S808" s="76" t="s">
        <v>5170</v>
      </c>
      <c r="T808" s="18" t="s">
        <v>2087</v>
      </c>
      <c r="U808" s="18" t="s">
        <v>52</v>
      </c>
      <c r="V808" s="78"/>
    </row>
    <row r="809" spans="1:22" s="111" customFormat="1" x14ac:dyDescent="0.3">
      <c r="A809" s="71" t="str">
        <f t="shared" si="111"/>
        <v>NiN-3.0-T-C-PE-NA-MB-LA02-09</v>
      </c>
      <c r="B809" s="72" t="str">
        <f t="shared" si="112"/>
        <v>LA02-09</v>
      </c>
      <c r="C809" s="73" t="s">
        <v>7</v>
      </c>
      <c r="D809" s="74" t="s">
        <v>14</v>
      </c>
      <c r="E809" s="73" t="s">
        <v>31</v>
      </c>
      <c r="F809" s="75" t="s">
        <v>32</v>
      </c>
      <c r="G809" s="75" t="s">
        <v>33</v>
      </c>
      <c r="H809" s="75" t="s">
        <v>34</v>
      </c>
      <c r="I809" s="75" t="s">
        <v>35</v>
      </c>
      <c r="J809" s="76" t="s">
        <v>190</v>
      </c>
      <c r="K809" s="76" t="s">
        <v>1212</v>
      </c>
      <c r="L809" s="76" t="s">
        <v>8</v>
      </c>
      <c r="M809" s="77" t="s">
        <v>132</v>
      </c>
      <c r="N809" s="76" t="s">
        <v>1809</v>
      </c>
      <c r="O809" s="76" t="s">
        <v>81</v>
      </c>
      <c r="P809" s="76" t="s">
        <v>37</v>
      </c>
      <c r="Q809" s="77" t="s">
        <v>337</v>
      </c>
      <c r="R809" s="76"/>
      <c r="S809" s="76" t="s">
        <v>5171</v>
      </c>
      <c r="T809" s="18" t="s">
        <v>2088</v>
      </c>
      <c r="U809" s="18" t="s">
        <v>16</v>
      </c>
      <c r="V809" s="78"/>
    </row>
    <row r="810" spans="1:22" s="111" customFormat="1" x14ac:dyDescent="0.3">
      <c r="A810" s="71" t="str">
        <f t="shared" si="111"/>
        <v>NiN-3.0-T-C-PE-NA-MB-LA02-10</v>
      </c>
      <c r="B810" s="72" t="str">
        <f t="shared" si="112"/>
        <v>LA02-10</v>
      </c>
      <c r="C810" s="73" t="s">
        <v>7</v>
      </c>
      <c r="D810" s="74" t="s">
        <v>14</v>
      </c>
      <c r="E810" s="73" t="s">
        <v>31</v>
      </c>
      <c r="F810" s="75" t="s">
        <v>32</v>
      </c>
      <c r="G810" s="75" t="s">
        <v>33</v>
      </c>
      <c r="H810" s="75" t="s">
        <v>34</v>
      </c>
      <c r="I810" s="75" t="s">
        <v>35</v>
      </c>
      <c r="J810" s="76" t="s">
        <v>190</v>
      </c>
      <c r="K810" s="76" t="s">
        <v>1212</v>
      </c>
      <c r="L810" s="76" t="s">
        <v>8</v>
      </c>
      <c r="M810" s="77" t="s">
        <v>132</v>
      </c>
      <c r="N810" s="76" t="s">
        <v>1809</v>
      </c>
      <c r="O810" s="76" t="s">
        <v>81</v>
      </c>
      <c r="P810" s="76" t="s">
        <v>37</v>
      </c>
      <c r="Q810" s="77" t="s">
        <v>338</v>
      </c>
      <c r="R810" s="76"/>
      <c r="S810" s="76" t="s">
        <v>5172</v>
      </c>
      <c r="T810" s="18" t="s">
        <v>2089</v>
      </c>
      <c r="U810" s="18" t="s">
        <v>52</v>
      </c>
      <c r="V810" s="78"/>
    </row>
    <row r="811" spans="1:22" s="111" customFormat="1" x14ac:dyDescent="0.3">
      <c r="A811" s="71" t="str">
        <f t="shared" si="111"/>
        <v>NiN-3.0-T-C-PE-NA-MB-LA02-11</v>
      </c>
      <c r="B811" s="72" t="str">
        <f t="shared" si="112"/>
        <v>LA02-11</v>
      </c>
      <c r="C811" s="73" t="s">
        <v>7</v>
      </c>
      <c r="D811" s="74" t="s">
        <v>14</v>
      </c>
      <c r="E811" s="73" t="s">
        <v>31</v>
      </c>
      <c r="F811" s="75" t="s">
        <v>32</v>
      </c>
      <c r="G811" s="75" t="s">
        <v>33</v>
      </c>
      <c r="H811" s="75" t="s">
        <v>34</v>
      </c>
      <c r="I811" s="75" t="s">
        <v>35</v>
      </c>
      <c r="J811" s="76" t="s">
        <v>190</v>
      </c>
      <c r="K811" s="76" t="s">
        <v>1212</v>
      </c>
      <c r="L811" s="76" t="s">
        <v>8</v>
      </c>
      <c r="M811" s="77" t="s">
        <v>132</v>
      </c>
      <c r="N811" s="76" t="s">
        <v>1809</v>
      </c>
      <c r="O811" s="76" t="s">
        <v>81</v>
      </c>
      <c r="P811" s="76" t="s">
        <v>37</v>
      </c>
      <c r="Q811" s="77" t="s">
        <v>339</v>
      </c>
      <c r="R811" s="76"/>
      <c r="S811" s="76" t="s">
        <v>5173</v>
      </c>
      <c r="T811" s="18" t="s">
        <v>2090</v>
      </c>
      <c r="U811" s="18" t="s">
        <v>52</v>
      </c>
      <c r="V811" s="78"/>
    </row>
    <row r="812" spans="1:22" s="111" customFormat="1" x14ac:dyDescent="0.3">
      <c r="A812" s="71" t="str">
        <f t="shared" si="111"/>
        <v>NiN-3.0-T-C-PE-NA-MB-LA02-12</v>
      </c>
      <c r="B812" s="72" t="str">
        <f t="shared" si="112"/>
        <v>LA02-12</v>
      </c>
      <c r="C812" s="73" t="s">
        <v>7</v>
      </c>
      <c r="D812" s="74" t="s">
        <v>14</v>
      </c>
      <c r="E812" s="73" t="s">
        <v>31</v>
      </c>
      <c r="F812" s="75" t="s">
        <v>32</v>
      </c>
      <c r="G812" s="75" t="s">
        <v>33</v>
      </c>
      <c r="H812" s="75" t="s">
        <v>34</v>
      </c>
      <c r="I812" s="75" t="s">
        <v>35</v>
      </c>
      <c r="J812" s="76" t="s">
        <v>190</v>
      </c>
      <c r="K812" s="76" t="s">
        <v>1212</v>
      </c>
      <c r="L812" s="76" t="s">
        <v>8</v>
      </c>
      <c r="M812" s="77" t="s">
        <v>132</v>
      </c>
      <c r="N812" s="76" t="s">
        <v>1809</v>
      </c>
      <c r="O812" s="76" t="s">
        <v>81</v>
      </c>
      <c r="P812" s="76" t="s">
        <v>37</v>
      </c>
      <c r="Q812" s="77" t="s">
        <v>340</v>
      </c>
      <c r="R812" s="76"/>
      <c r="S812" s="76" t="s">
        <v>5174</v>
      </c>
      <c r="T812" s="18" t="s">
        <v>2091</v>
      </c>
      <c r="U812" s="18" t="s">
        <v>52</v>
      </c>
      <c r="V812" s="78"/>
    </row>
    <row r="813" spans="1:22" s="111" customFormat="1" x14ac:dyDescent="0.3">
      <c r="A813" s="71" t="str">
        <f t="shared" si="111"/>
        <v>NiN-3.0-T-C-PE-NA-MB-LA02-13</v>
      </c>
      <c r="B813" s="72" t="str">
        <f t="shared" si="112"/>
        <v>LA02-13</v>
      </c>
      <c r="C813" s="73" t="s">
        <v>7</v>
      </c>
      <c r="D813" s="74" t="s">
        <v>14</v>
      </c>
      <c r="E813" s="73" t="s">
        <v>31</v>
      </c>
      <c r="F813" s="75" t="s">
        <v>32</v>
      </c>
      <c r="G813" s="75" t="s">
        <v>33</v>
      </c>
      <c r="H813" s="75" t="s">
        <v>34</v>
      </c>
      <c r="I813" s="75" t="s">
        <v>35</v>
      </c>
      <c r="J813" s="76" t="s">
        <v>190</v>
      </c>
      <c r="K813" s="76" t="s">
        <v>1212</v>
      </c>
      <c r="L813" s="76" t="s">
        <v>8</v>
      </c>
      <c r="M813" s="77" t="s">
        <v>132</v>
      </c>
      <c r="N813" s="76" t="s">
        <v>1809</v>
      </c>
      <c r="O813" s="76" t="s">
        <v>81</v>
      </c>
      <c r="P813" s="76" t="s">
        <v>37</v>
      </c>
      <c r="Q813" s="77" t="s">
        <v>341</v>
      </c>
      <c r="R813" s="76"/>
      <c r="S813" s="76" t="s">
        <v>4645</v>
      </c>
      <c r="T813" s="18" t="s">
        <v>2092</v>
      </c>
      <c r="U813" s="18" t="s">
        <v>52</v>
      </c>
      <c r="V813" s="78"/>
    </row>
    <row r="814" spans="1:22" s="111" customFormat="1" x14ac:dyDescent="0.3">
      <c r="A814" s="71" t="str">
        <f t="shared" si="111"/>
        <v>NiN-3.0-T-C-PE-NA-MB-LA02-14</v>
      </c>
      <c r="B814" s="72" t="str">
        <f t="shared" si="112"/>
        <v>LA02-14</v>
      </c>
      <c r="C814" s="73" t="s">
        <v>7</v>
      </c>
      <c r="D814" s="74" t="s">
        <v>14</v>
      </c>
      <c r="E814" s="73" t="s">
        <v>31</v>
      </c>
      <c r="F814" s="75" t="s">
        <v>32</v>
      </c>
      <c r="G814" s="75" t="s">
        <v>33</v>
      </c>
      <c r="H814" s="75" t="s">
        <v>34</v>
      </c>
      <c r="I814" s="75" t="s">
        <v>35</v>
      </c>
      <c r="J814" s="76" t="s">
        <v>190</v>
      </c>
      <c r="K814" s="76" t="s">
        <v>1212</v>
      </c>
      <c r="L814" s="76" t="s">
        <v>8</v>
      </c>
      <c r="M814" s="77" t="s">
        <v>132</v>
      </c>
      <c r="N814" s="76" t="s">
        <v>1809</v>
      </c>
      <c r="O814" s="76" t="s">
        <v>81</v>
      </c>
      <c r="P814" s="76" t="s">
        <v>37</v>
      </c>
      <c r="Q814" s="77" t="s">
        <v>342</v>
      </c>
      <c r="R814" s="76"/>
      <c r="S814" s="76" t="s">
        <v>4646</v>
      </c>
      <c r="T814" s="18" t="s">
        <v>2093</v>
      </c>
      <c r="U814" s="18" t="s">
        <v>16</v>
      </c>
      <c r="V814" s="78"/>
    </row>
    <row r="815" spans="1:22" s="111" customFormat="1" x14ac:dyDescent="0.3">
      <c r="A815" s="71" t="str">
        <f t="shared" si="111"/>
        <v>NiN-3.0-T-C-PE-NA-MB-LA02-15</v>
      </c>
      <c r="B815" s="72" t="str">
        <f t="shared" si="112"/>
        <v>LA02-15</v>
      </c>
      <c r="C815" s="73" t="s">
        <v>7</v>
      </c>
      <c r="D815" s="74" t="s">
        <v>14</v>
      </c>
      <c r="E815" s="73" t="s">
        <v>31</v>
      </c>
      <c r="F815" s="75" t="s">
        <v>32</v>
      </c>
      <c r="G815" s="75" t="s">
        <v>33</v>
      </c>
      <c r="H815" s="75" t="s">
        <v>34</v>
      </c>
      <c r="I815" s="75" t="s">
        <v>35</v>
      </c>
      <c r="J815" s="76" t="s">
        <v>190</v>
      </c>
      <c r="K815" s="76" t="s">
        <v>1212</v>
      </c>
      <c r="L815" s="76" t="s">
        <v>8</v>
      </c>
      <c r="M815" s="77" t="s">
        <v>132</v>
      </c>
      <c r="N815" s="76" t="s">
        <v>1809</v>
      </c>
      <c r="O815" s="76" t="s">
        <v>81</v>
      </c>
      <c r="P815" s="76" t="s">
        <v>37</v>
      </c>
      <c r="Q815" s="77" t="s">
        <v>343</v>
      </c>
      <c r="R815" s="76"/>
      <c r="S815" s="76" t="s">
        <v>4647</v>
      </c>
      <c r="T815" s="18" t="s">
        <v>2094</v>
      </c>
      <c r="U815" s="18" t="s">
        <v>231</v>
      </c>
      <c r="V815" s="78"/>
    </row>
    <row r="816" spans="1:22" s="111" customFormat="1" x14ac:dyDescent="0.3">
      <c r="A816" s="71" t="str">
        <f t="shared" si="111"/>
        <v>NiN-3.0-T-C-PE-NA-MB-LA02-16</v>
      </c>
      <c r="B816" s="72" t="str">
        <f t="shared" si="112"/>
        <v>LA02-16</v>
      </c>
      <c r="C816" s="73" t="s">
        <v>7</v>
      </c>
      <c r="D816" s="74" t="s">
        <v>14</v>
      </c>
      <c r="E816" s="73" t="s">
        <v>31</v>
      </c>
      <c r="F816" s="75" t="s">
        <v>32</v>
      </c>
      <c r="G816" s="75" t="s">
        <v>33</v>
      </c>
      <c r="H816" s="75" t="s">
        <v>34</v>
      </c>
      <c r="I816" s="75" t="s">
        <v>35</v>
      </c>
      <c r="J816" s="76" t="s">
        <v>190</v>
      </c>
      <c r="K816" s="76" t="s">
        <v>1212</v>
      </c>
      <c r="L816" s="76" t="s">
        <v>8</v>
      </c>
      <c r="M816" s="77" t="s">
        <v>132</v>
      </c>
      <c r="N816" s="76" t="s">
        <v>1809</v>
      </c>
      <c r="O816" s="76" t="s">
        <v>81</v>
      </c>
      <c r="P816" s="76" t="s">
        <v>37</v>
      </c>
      <c r="Q816" s="77" t="s">
        <v>344</v>
      </c>
      <c r="R816" s="76"/>
      <c r="S816" s="76" t="s">
        <v>4648</v>
      </c>
      <c r="T816" s="18" t="s">
        <v>2095</v>
      </c>
      <c r="U816" s="18" t="s">
        <v>231</v>
      </c>
      <c r="V816" s="78"/>
    </row>
    <row r="817" spans="1:22" s="111" customFormat="1" x14ac:dyDescent="0.3">
      <c r="A817" s="71" t="str">
        <f t="shared" si="111"/>
        <v>NiN-3.0-T-C-PE-NA-MB-LA02-17</v>
      </c>
      <c r="B817" s="72" t="str">
        <f t="shared" si="112"/>
        <v>LA02-17</v>
      </c>
      <c r="C817" s="73" t="s">
        <v>7</v>
      </c>
      <c r="D817" s="74" t="s">
        <v>14</v>
      </c>
      <c r="E817" s="73" t="s">
        <v>31</v>
      </c>
      <c r="F817" s="75" t="s">
        <v>32</v>
      </c>
      <c r="G817" s="75" t="s">
        <v>33</v>
      </c>
      <c r="H817" s="75" t="s">
        <v>34</v>
      </c>
      <c r="I817" s="75" t="s">
        <v>35</v>
      </c>
      <c r="J817" s="76" t="s">
        <v>190</v>
      </c>
      <c r="K817" s="76" t="s">
        <v>1212</v>
      </c>
      <c r="L817" s="76" t="s">
        <v>8</v>
      </c>
      <c r="M817" s="77" t="s">
        <v>132</v>
      </c>
      <c r="N817" s="76" t="s">
        <v>1809</v>
      </c>
      <c r="O817" s="76" t="s">
        <v>81</v>
      </c>
      <c r="P817" s="76" t="s">
        <v>37</v>
      </c>
      <c r="Q817" s="77" t="s">
        <v>345</v>
      </c>
      <c r="R817" s="76"/>
      <c r="S817" s="76" t="s">
        <v>4649</v>
      </c>
      <c r="T817" s="18" t="s">
        <v>2096</v>
      </c>
      <c r="U817" s="18" t="s">
        <v>16</v>
      </c>
      <c r="V817" s="78"/>
    </row>
    <row r="818" spans="1:22" s="111" customFormat="1" x14ac:dyDescent="0.3">
      <c r="A818" s="71" t="str">
        <f t="shared" si="111"/>
        <v>NiN-3.0-T-C-PE-NA-MB-LA02-18</v>
      </c>
      <c r="B818" s="72" t="str">
        <f t="shared" si="112"/>
        <v>LA02-18</v>
      </c>
      <c r="C818" s="73" t="s">
        <v>7</v>
      </c>
      <c r="D818" s="74" t="s">
        <v>14</v>
      </c>
      <c r="E818" s="73" t="s">
        <v>31</v>
      </c>
      <c r="F818" s="75" t="s">
        <v>32</v>
      </c>
      <c r="G818" s="75" t="s">
        <v>33</v>
      </c>
      <c r="H818" s="75" t="s">
        <v>34</v>
      </c>
      <c r="I818" s="75" t="s">
        <v>35</v>
      </c>
      <c r="J818" s="76" t="s">
        <v>190</v>
      </c>
      <c r="K818" s="76" t="s">
        <v>1212</v>
      </c>
      <c r="L818" s="76" t="s">
        <v>8</v>
      </c>
      <c r="M818" s="77" t="s">
        <v>132</v>
      </c>
      <c r="N818" s="76" t="s">
        <v>1809</v>
      </c>
      <c r="O818" s="76" t="s">
        <v>81</v>
      </c>
      <c r="P818" s="76" t="s">
        <v>37</v>
      </c>
      <c r="Q818" s="77" t="s">
        <v>346</v>
      </c>
      <c r="R818" s="76"/>
      <c r="S818" s="76" t="s">
        <v>4650</v>
      </c>
      <c r="T818" s="18" t="s">
        <v>2097</v>
      </c>
      <c r="U818" s="18" t="s">
        <v>231</v>
      </c>
      <c r="V818" s="78"/>
    </row>
    <row r="819" spans="1:22" s="111" customFormat="1" x14ac:dyDescent="0.3">
      <c r="A819" s="71" t="str">
        <f t="shared" si="111"/>
        <v>NiN-3.0-T-C-PE-NA-MB-LA02-19</v>
      </c>
      <c r="B819" s="72" t="str">
        <f t="shared" si="112"/>
        <v>LA02-19</v>
      </c>
      <c r="C819" s="73" t="s">
        <v>7</v>
      </c>
      <c r="D819" s="74" t="s">
        <v>14</v>
      </c>
      <c r="E819" s="73" t="s">
        <v>31</v>
      </c>
      <c r="F819" s="75" t="s">
        <v>32</v>
      </c>
      <c r="G819" s="75" t="s">
        <v>33</v>
      </c>
      <c r="H819" s="75" t="s">
        <v>34</v>
      </c>
      <c r="I819" s="75" t="s">
        <v>35</v>
      </c>
      <c r="J819" s="76" t="s">
        <v>190</v>
      </c>
      <c r="K819" s="76" t="s">
        <v>1212</v>
      </c>
      <c r="L819" s="76" t="s">
        <v>8</v>
      </c>
      <c r="M819" s="77" t="s">
        <v>132</v>
      </c>
      <c r="N819" s="76" t="s">
        <v>1809</v>
      </c>
      <c r="O819" s="76" t="s">
        <v>81</v>
      </c>
      <c r="P819" s="76" t="s">
        <v>37</v>
      </c>
      <c r="Q819" s="77" t="s">
        <v>347</v>
      </c>
      <c r="R819" s="76"/>
      <c r="S819" s="76" t="s">
        <v>4651</v>
      </c>
      <c r="T819" s="18" t="s">
        <v>2098</v>
      </c>
      <c r="U819" s="18" t="s">
        <v>231</v>
      </c>
      <c r="V819" s="78"/>
    </row>
    <row r="820" spans="1:22" s="111" customFormat="1" x14ac:dyDescent="0.3">
      <c r="A820" s="71" t="str">
        <f t="shared" si="111"/>
        <v>NiN-3.0-T-C-PE-NA-MB-LA02-20</v>
      </c>
      <c r="B820" s="72" t="str">
        <f t="shared" si="112"/>
        <v>LA02-20</v>
      </c>
      <c r="C820" s="73" t="s">
        <v>7</v>
      </c>
      <c r="D820" s="74" t="s">
        <v>14</v>
      </c>
      <c r="E820" s="73" t="s">
        <v>31</v>
      </c>
      <c r="F820" s="75" t="s">
        <v>32</v>
      </c>
      <c r="G820" s="75" t="s">
        <v>33</v>
      </c>
      <c r="H820" s="75" t="s">
        <v>34</v>
      </c>
      <c r="I820" s="75" t="s">
        <v>35</v>
      </c>
      <c r="J820" s="76" t="s">
        <v>190</v>
      </c>
      <c r="K820" s="76" t="s">
        <v>1212</v>
      </c>
      <c r="L820" s="76" t="s">
        <v>8</v>
      </c>
      <c r="M820" s="77" t="s">
        <v>132</v>
      </c>
      <c r="N820" s="76" t="s">
        <v>1809</v>
      </c>
      <c r="O820" s="76" t="s">
        <v>81</v>
      </c>
      <c r="P820" s="76" t="s">
        <v>37</v>
      </c>
      <c r="Q820" s="77" t="s">
        <v>348</v>
      </c>
      <c r="R820" s="76"/>
      <c r="S820" s="76" t="s">
        <v>4652</v>
      </c>
      <c r="T820" s="18" t="s">
        <v>2099</v>
      </c>
      <c r="U820" s="18" t="s">
        <v>231</v>
      </c>
      <c r="V820" s="78"/>
    </row>
    <row r="821" spans="1:22" s="111" customFormat="1" x14ac:dyDescent="0.3">
      <c r="A821" s="71" t="str">
        <f t="shared" si="111"/>
        <v>NiN-3.0-T-C-PE-NA-MB-LA02-21</v>
      </c>
      <c r="B821" s="72" t="str">
        <f t="shared" si="112"/>
        <v>LA02-21</v>
      </c>
      <c r="C821" s="73" t="s">
        <v>7</v>
      </c>
      <c r="D821" s="74" t="s">
        <v>14</v>
      </c>
      <c r="E821" s="73" t="s">
        <v>31</v>
      </c>
      <c r="F821" s="75" t="s">
        <v>32</v>
      </c>
      <c r="G821" s="75" t="s">
        <v>33</v>
      </c>
      <c r="H821" s="75" t="s">
        <v>34</v>
      </c>
      <c r="I821" s="75" t="s">
        <v>35</v>
      </c>
      <c r="J821" s="76" t="s">
        <v>190</v>
      </c>
      <c r="K821" s="76" t="s">
        <v>1212</v>
      </c>
      <c r="L821" s="76" t="s">
        <v>8</v>
      </c>
      <c r="M821" s="77" t="s">
        <v>132</v>
      </c>
      <c r="N821" s="76" t="s">
        <v>1809</v>
      </c>
      <c r="O821" s="76" t="s">
        <v>81</v>
      </c>
      <c r="P821" s="76" t="s">
        <v>37</v>
      </c>
      <c r="Q821" s="77" t="s">
        <v>349</v>
      </c>
      <c r="R821" s="76"/>
      <c r="S821" s="76" t="s">
        <v>4653</v>
      </c>
      <c r="T821" s="18" t="s">
        <v>2100</v>
      </c>
      <c r="U821" s="18" t="s">
        <v>231</v>
      </c>
      <c r="V821" s="78"/>
    </row>
    <row r="822" spans="1:22" s="111" customFormat="1" x14ac:dyDescent="0.3">
      <c r="A822" s="71" t="str">
        <f t="shared" si="111"/>
        <v>NiN-3.0-T-C-PE-NA-MB-LA02-22</v>
      </c>
      <c r="B822" s="72" t="str">
        <f t="shared" si="112"/>
        <v>LA02-22</v>
      </c>
      <c r="C822" s="73" t="s">
        <v>7</v>
      </c>
      <c r="D822" s="74" t="s">
        <v>14</v>
      </c>
      <c r="E822" s="73" t="s">
        <v>31</v>
      </c>
      <c r="F822" s="75" t="s">
        <v>32</v>
      </c>
      <c r="G822" s="75" t="s">
        <v>33</v>
      </c>
      <c r="H822" s="75" t="s">
        <v>34</v>
      </c>
      <c r="I822" s="75" t="s">
        <v>35</v>
      </c>
      <c r="J822" s="76" t="s">
        <v>190</v>
      </c>
      <c r="K822" s="76" t="s">
        <v>1212</v>
      </c>
      <c r="L822" s="76" t="s">
        <v>8</v>
      </c>
      <c r="M822" s="77" t="s">
        <v>132</v>
      </c>
      <c r="N822" s="76" t="s">
        <v>1809</v>
      </c>
      <c r="O822" s="76" t="s">
        <v>81</v>
      </c>
      <c r="P822" s="76" t="s">
        <v>37</v>
      </c>
      <c r="Q822" s="77">
        <v>22</v>
      </c>
      <c r="R822" s="76"/>
      <c r="S822" s="76" t="s">
        <v>4654</v>
      </c>
      <c r="T822" s="18" t="s">
        <v>2101</v>
      </c>
      <c r="U822" s="18" t="s">
        <v>16</v>
      </c>
      <c r="V822" s="78"/>
    </row>
    <row r="823" spans="1:22" s="111" customFormat="1" x14ac:dyDescent="0.3">
      <c r="A823" s="71" t="str">
        <f t="shared" si="111"/>
        <v>NiN-3.0-T-C-PE-NA-MB-LA02-23</v>
      </c>
      <c r="B823" s="72" t="str">
        <f t="shared" si="112"/>
        <v>LA02-23</v>
      </c>
      <c r="C823" s="73" t="s">
        <v>7</v>
      </c>
      <c r="D823" s="74" t="s">
        <v>14</v>
      </c>
      <c r="E823" s="73" t="s">
        <v>31</v>
      </c>
      <c r="F823" s="75" t="s">
        <v>32</v>
      </c>
      <c r="G823" s="75" t="s">
        <v>33</v>
      </c>
      <c r="H823" s="75" t="s">
        <v>34</v>
      </c>
      <c r="I823" s="75" t="s">
        <v>35</v>
      </c>
      <c r="J823" s="76" t="s">
        <v>190</v>
      </c>
      <c r="K823" s="76" t="s">
        <v>1212</v>
      </c>
      <c r="L823" s="76" t="s">
        <v>8</v>
      </c>
      <c r="M823" s="77" t="s">
        <v>132</v>
      </c>
      <c r="N823" s="76" t="s">
        <v>1809</v>
      </c>
      <c r="O823" s="76" t="s">
        <v>81</v>
      </c>
      <c r="P823" s="76" t="s">
        <v>37</v>
      </c>
      <c r="Q823" s="77">
        <v>23</v>
      </c>
      <c r="R823" s="76"/>
      <c r="S823" s="76" t="s">
        <v>4655</v>
      </c>
      <c r="T823" s="18" t="s">
        <v>2102</v>
      </c>
      <c r="U823" s="18" t="s">
        <v>52</v>
      </c>
      <c r="V823" s="78"/>
    </row>
    <row r="824" spans="1:22" s="111" customFormat="1" x14ac:dyDescent="0.3">
      <c r="A824" s="71" t="str">
        <f t="shared" si="111"/>
        <v>NiN-3.0-T-C-PE-NA-MB-LA02-24</v>
      </c>
      <c r="B824" s="72" t="str">
        <f t="shared" si="112"/>
        <v>LA02-24</v>
      </c>
      <c r="C824" s="73" t="s">
        <v>7</v>
      </c>
      <c r="D824" s="74" t="s">
        <v>14</v>
      </c>
      <c r="E824" s="73" t="s">
        <v>31</v>
      </c>
      <c r="F824" s="75" t="s">
        <v>32</v>
      </c>
      <c r="G824" s="75" t="s">
        <v>33</v>
      </c>
      <c r="H824" s="75" t="s">
        <v>34</v>
      </c>
      <c r="I824" s="75" t="s">
        <v>35</v>
      </c>
      <c r="J824" s="76" t="s">
        <v>190</v>
      </c>
      <c r="K824" s="76" t="s">
        <v>1212</v>
      </c>
      <c r="L824" s="76" t="s">
        <v>8</v>
      </c>
      <c r="M824" s="77" t="s">
        <v>132</v>
      </c>
      <c r="N824" s="76" t="s">
        <v>1809</v>
      </c>
      <c r="O824" s="76" t="s">
        <v>81</v>
      </c>
      <c r="P824" s="76" t="s">
        <v>37</v>
      </c>
      <c r="Q824" s="77">
        <v>24</v>
      </c>
      <c r="R824" s="76"/>
      <c r="S824" s="76" t="s">
        <v>4656</v>
      </c>
      <c r="T824" s="18" t="s">
        <v>2103</v>
      </c>
      <c r="U824" s="18" t="s">
        <v>52</v>
      </c>
      <c r="V824" s="78"/>
    </row>
    <row r="825" spans="1:22" s="111" customFormat="1" x14ac:dyDescent="0.3">
      <c r="A825" s="71" t="str">
        <f t="shared" si="111"/>
        <v>NiN-3.0-T-C-PE-NA-MB-LA02-25</v>
      </c>
      <c r="B825" s="72" t="str">
        <f t="shared" si="112"/>
        <v>LA02-25</v>
      </c>
      <c r="C825" s="73" t="s">
        <v>7</v>
      </c>
      <c r="D825" s="74" t="s">
        <v>14</v>
      </c>
      <c r="E825" s="73" t="s">
        <v>31</v>
      </c>
      <c r="F825" s="75" t="s">
        <v>32</v>
      </c>
      <c r="G825" s="75" t="s">
        <v>33</v>
      </c>
      <c r="H825" s="75" t="s">
        <v>34</v>
      </c>
      <c r="I825" s="75" t="s">
        <v>35</v>
      </c>
      <c r="J825" s="76" t="s">
        <v>190</v>
      </c>
      <c r="K825" s="76" t="s">
        <v>1212</v>
      </c>
      <c r="L825" s="76" t="s">
        <v>8</v>
      </c>
      <c r="M825" s="77" t="s">
        <v>132</v>
      </c>
      <c r="N825" s="76" t="s">
        <v>1809</v>
      </c>
      <c r="O825" s="76" t="s">
        <v>81</v>
      </c>
      <c r="P825" s="76" t="s">
        <v>37</v>
      </c>
      <c r="Q825" s="77">
        <v>25</v>
      </c>
      <c r="R825" s="76"/>
      <c r="S825" s="76" t="s">
        <v>4657</v>
      </c>
      <c r="T825" s="18" t="s">
        <v>2104</v>
      </c>
      <c r="U825" s="18" t="s">
        <v>16</v>
      </c>
      <c r="V825" s="78"/>
    </row>
    <row r="826" spans="1:22" s="111" customFormat="1" x14ac:dyDescent="0.3">
      <c r="A826" s="71" t="str">
        <f t="shared" si="111"/>
        <v>NiN-3.0-T-C-PE-NA-MB-LA02-26</v>
      </c>
      <c r="B826" s="72" t="str">
        <f t="shared" si="112"/>
        <v>LA02-26</v>
      </c>
      <c r="C826" s="73" t="s">
        <v>7</v>
      </c>
      <c r="D826" s="74" t="s">
        <v>14</v>
      </c>
      <c r="E826" s="73" t="s">
        <v>31</v>
      </c>
      <c r="F826" s="75" t="s">
        <v>32</v>
      </c>
      <c r="G826" s="75" t="s">
        <v>33</v>
      </c>
      <c r="H826" s="75" t="s">
        <v>34</v>
      </c>
      <c r="I826" s="75" t="s">
        <v>35</v>
      </c>
      <c r="J826" s="76" t="s">
        <v>190</v>
      </c>
      <c r="K826" s="76" t="s">
        <v>1212</v>
      </c>
      <c r="L826" s="76" t="s">
        <v>8</v>
      </c>
      <c r="M826" s="77" t="s">
        <v>132</v>
      </c>
      <c r="N826" s="76" t="s">
        <v>1809</v>
      </c>
      <c r="O826" s="76" t="s">
        <v>81</v>
      </c>
      <c r="P826" s="76" t="s">
        <v>37</v>
      </c>
      <c r="Q826" s="77">
        <v>26</v>
      </c>
      <c r="R826" s="76"/>
      <c r="S826" s="76" t="s">
        <v>4658</v>
      </c>
      <c r="T826" s="18" t="s">
        <v>2105</v>
      </c>
      <c r="U826" s="18" t="s">
        <v>52</v>
      </c>
      <c r="V826" s="78"/>
    </row>
    <row r="827" spans="1:22" s="111" customFormat="1" x14ac:dyDescent="0.3">
      <c r="A827" s="71" t="str">
        <f t="shared" si="111"/>
        <v>NiN-3.0-T-C-PE-NA-MB-LA02-27</v>
      </c>
      <c r="B827" s="72" t="str">
        <f t="shared" si="112"/>
        <v>LA02-27</v>
      </c>
      <c r="C827" s="73" t="s">
        <v>7</v>
      </c>
      <c r="D827" s="74" t="s">
        <v>14</v>
      </c>
      <c r="E827" s="73" t="s">
        <v>31</v>
      </c>
      <c r="F827" s="75" t="s">
        <v>32</v>
      </c>
      <c r="G827" s="75" t="s">
        <v>33</v>
      </c>
      <c r="H827" s="75" t="s">
        <v>34</v>
      </c>
      <c r="I827" s="75" t="s">
        <v>35</v>
      </c>
      <c r="J827" s="76" t="s">
        <v>190</v>
      </c>
      <c r="K827" s="76" t="s">
        <v>1212</v>
      </c>
      <c r="L827" s="76" t="s">
        <v>8</v>
      </c>
      <c r="M827" s="77" t="s">
        <v>132</v>
      </c>
      <c r="N827" s="76" t="s">
        <v>1809</v>
      </c>
      <c r="O827" s="76" t="s">
        <v>81</v>
      </c>
      <c r="P827" s="76" t="s">
        <v>37</v>
      </c>
      <c r="Q827" s="77">
        <v>27</v>
      </c>
      <c r="R827" s="76"/>
      <c r="S827" s="76" t="s">
        <v>4659</v>
      </c>
      <c r="T827" s="18" t="s">
        <v>2106</v>
      </c>
      <c r="U827" s="18" t="s">
        <v>52</v>
      </c>
      <c r="V827" s="78"/>
    </row>
    <row r="828" spans="1:22" s="111" customFormat="1" x14ac:dyDescent="0.3">
      <c r="A828" s="71" t="str">
        <f t="shared" si="111"/>
        <v>NiN-3.0-T-C-PE-NA-MB-LA02-28</v>
      </c>
      <c r="B828" s="72" t="str">
        <f t="shared" si="112"/>
        <v>LA02-28</v>
      </c>
      <c r="C828" s="73" t="s">
        <v>7</v>
      </c>
      <c r="D828" s="74" t="s">
        <v>14</v>
      </c>
      <c r="E828" s="73" t="s">
        <v>31</v>
      </c>
      <c r="F828" s="75" t="s">
        <v>32</v>
      </c>
      <c r="G828" s="75" t="s">
        <v>33</v>
      </c>
      <c r="H828" s="75" t="s">
        <v>34</v>
      </c>
      <c r="I828" s="75" t="s">
        <v>35</v>
      </c>
      <c r="J828" s="76" t="s">
        <v>190</v>
      </c>
      <c r="K828" s="76" t="s">
        <v>1212</v>
      </c>
      <c r="L828" s="76" t="s">
        <v>8</v>
      </c>
      <c r="M828" s="77" t="s">
        <v>132</v>
      </c>
      <c r="N828" s="76" t="s">
        <v>1809</v>
      </c>
      <c r="O828" s="76" t="s">
        <v>81</v>
      </c>
      <c r="P828" s="76" t="s">
        <v>37</v>
      </c>
      <c r="Q828" s="77">
        <v>28</v>
      </c>
      <c r="R828" s="76"/>
      <c r="S828" s="76" t="s">
        <v>4660</v>
      </c>
      <c r="T828" s="18" t="s">
        <v>2107</v>
      </c>
      <c r="U828" s="18" t="s">
        <v>52</v>
      </c>
      <c r="V828" s="78"/>
    </row>
    <row r="829" spans="1:22" s="111" customFormat="1" x14ac:dyDescent="0.3">
      <c r="A829" s="71" t="str">
        <f t="shared" si="111"/>
        <v>NiN-3.0-T-C-PE-NA-MB-LA02-29</v>
      </c>
      <c r="B829" s="72" t="str">
        <f t="shared" si="112"/>
        <v>LA02-29</v>
      </c>
      <c r="C829" s="73" t="s">
        <v>7</v>
      </c>
      <c r="D829" s="74" t="s">
        <v>14</v>
      </c>
      <c r="E829" s="73" t="s">
        <v>31</v>
      </c>
      <c r="F829" s="75" t="s">
        <v>32</v>
      </c>
      <c r="G829" s="75" t="s">
        <v>33</v>
      </c>
      <c r="H829" s="75" t="s">
        <v>34</v>
      </c>
      <c r="I829" s="75" t="s">
        <v>35</v>
      </c>
      <c r="J829" s="76" t="s">
        <v>190</v>
      </c>
      <c r="K829" s="76" t="s">
        <v>1212</v>
      </c>
      <c r="L829" s="76" t="s">
        <v>8</v>
      </c>
      <c r="M829" s="77" t="s">
        <v>132</v>
      </c>
      <c r="N829" s="76" t="s">
        <v>1809</v>
      </c>
      <c r="O829" s="76" t="s">
        <v>81</v>
      </c>
      <c r="P829" s="76" t="s">
        <v>37</v>
      </c>
      <c r="Q829" s="77">
        <v>29</v>
      </c>
      <c r="R829" s="76"/>
      <c r="S829" s="76" t="s">
        <v>4661</v>
      </c>
      <c r="T829" s="18" t="s">
        <v>2108</v>
      </c>
      <c r="U829" s="18" t="s">
        <v>52</v>
      </c>
      <c r="V829" s="78"/>
    </row>
    <row r="830" spans="1:22" s="111" customFormat="1" x14ac:dyDescent="0.3">
      <c r="A830" s="71" t="str">
        <f t="shared" si="111"/>
        <v>NiN-3.0-T-C-PE-NA-MB-LA02-30</v>
      </c>
      <c r="B830" s="72" t="str">
        <f t="shared" si="112"/>
        <v>LA02-30</v>
      </c>
      <c r="C830" s="73" t="s">
        <v>7</v>
      </c>
      <c r="D830" s="74" t="s">
        <v>14</v>
      </c>
      <c r="E830" s="73" t="s">
        <v>31</v>
      </c>
      <c r="F830" s="75" t="s">
        <v>32</v>
      </c>
      <c r="G830" s="75" t="s">
        <v>33</v>
      </c>
      <c r="H830" s="75" t="s">
        <v>34</v>
      </c>
      <c r="I830" s="75" t="s">
        <v>35</v>
      </c>
      <c r="J830" s="76" t="s">
        <v>190</v>
      </c>
      <c r="K830" s="76" t="s">
        <v>1212</v>
      </c>
      <c r="L830" s="76" t="s">
        <v>8</v>
      </c>
      <c r="M830" s="77" t="s">
        <v>132</v>
      </c>
      <c r="N830" s="76" t="s">
        <v>1809</v>
      </c>
      <c r="O830" s="76" t="s">
        <v>81</v>
      </c>
      <c r="P830" s="76" t="s">
        <v>37</v>
      </c>
      <c r="Q830" s="77">
        <v>30</v>
      </c>
      <c r="R830" s="76"/>
      <c r="S830" s="76" t="s">
        <v>4662</v>
      </c>
      <c r="T830" s="18" t="s">
        <v>2109</v>
      </c>
      <c r="U830" s="18" t="s">
        <v>16</v>
      </c>
      <c r="V830" s="78"/>
    </row>
    <row r="831" spans="1:22" s="111" customFormat="1" x14ac:dyDescent="0.3">
      <c r="A831" s="71" t="str">
        <f t="shared" ref="A831" si="113">_xlfn.CONCAT(C831,"-",D831,"-",E831,"-",F831,"-",G831,"-",H831,"-",I831,"-",J831,L831,M831,"-",Q831)</f>
        <v>NiN-3.0-T-C-PE-NA-MB-LA02-31</v>
      </c>
      <c r="B831" s="72" t="str">
        <f t="shared" ref="B831" si="114">_xlfn.CONCAT(J831,L831,M831,"-",Q831)</f>
        <v>LA02-31</v>
      </c>
      <c r="C831" s="73" t="s">
        <v>7</v>
      </c>
      <c r="D831" s="74" t="s">
        <v>14</v>
      </c>
      <c r="E831" s="73" t="s">
        <v>31</v>
      </c>
      <c r="F831" s="75" t="s">
        <v>32</v>
      </c>
      <c r="G831" s="75" t="s">
        <v>33</v>
      </c>
      <c r="H831" s="75" t="s">
        <v>34</v>
      </c>
      <c r="I831" s="75" t="s">
        <v>35</v>
      </c>
      <c r="J831" s="76" t="s">
        <v>190</v>
      </c>
      <c r="K831" s="76" t="s">
        <v>1212</v>
      </c>
      <c r="L831" s="76" t="s">
        <v>8</v>
      </c>
      <c r="M831" s="77" t="s">
        <v>132</v>
      </c>
      <c r="N831" s="76" t="s">
        <v>1809</v>
      </c>
      <c r="O831" s="76" t="s">
        <v>81</v>
      </c>
      <c r="P831" s="76" t="s">
        <v>37</v>
      </c>
      <c r="Q831" s="77">
        <v>31</v>
      </c>
      <c r="R831" s="76"/>
      <c r="S831" s="76" t="s">
        <v>4663</v>
      </c>
      <c r="T831" s="18" t="s">
        <v>83</v>
      </c>
      <c r="U831" s="93" t="s">
        <v>81</v>
      </c>
      <c r="V831" s="78"/>
    </row>
    <row r="832" spans="1:22" s="111" customFormat="1" x14ac:dyDescent="0.3">
      <c r="A832" s="71" t="str">
        <f t="shared" si="111"/>
        <v>NiN-3.0-T-C-PE-NA-MB-LA02-32</v>
      </c>
      <c r="B832" s="72" t="str">
        <f t="shared" si="112"/>
        <v>LA02-32</v>
      </c>
      <c r="C832" s="73" t="s">
        <v>7</v>
      </c>
      <c r="D832" s="74" t="s">
        <v>14</v>
      </c>
      <c r="E832" s="73" t="s">
        <v>31</v>
      </c>
      <c r="F832" s="75" t="s">
        <v>32</v>
      </c>
      <c r="G832" s="75" t="s">
        <v>33</v>
      </c>
      <c r="H832" s="75" t="s">
        <v>34</v>
      </c>
      <c r="I832" s="75" t="s">
        <v>35</v>
      </c>
      <c r="J832" s="76" t="s">
        <v>190</v>
      </c>
      <c r="K832" s="76" t="s">
        <v>1212</v>
      </c>
      <c r="L832" s="76" t="s">
        <v>8</v>
      </c>
      <c r="M832" s="77" t="s">
        <v>132</v>
      </c>
      <c r="N832" s="76" t="s">
        <v>1809</v>
      </c>
      <c r="O832" s="76" t="s">
        <v>81</v>
      </c>
      <c r="P832" s="76" t="s">
        <v>37</v>
      </c>
      <c r="Q832" s="77">
        <v>32</v>
      </c>
      <c r="R832" s="76"/>
      <c r="S832" s="76" t="s">
        <v>4664</v>
      </c>
      <c r="T832" s="18" t="s">
        <v>2110</v>
      </c>
      <c r="U832" s="18" t="s">
        <v>231</v>
      </c>
      <c r="V832" s="78"/>
    </row>
    <row r="833" spans="1:22" s="111" customFormat="1" x14ac:dyDescent="0.3">
      <c r="A833" s="71" t="str">
        <f t="shared" ref="A833" si="115">_xlfn.CONCAT(C833,"-",D833,"-",E833,"-",F833,"-",G833,"-",H833,"-",I833,"-",J833,L833,M833,"-",Q833)</f>
        <v>NiN-3.0-T-C-PE-NA-MB-LA02-33</v>
      </c>
      <c r="B833" s="72" t="str">
        <f t="shared" ref="B833" si="116">_xlfn.CONCAT(J833,L833,M833,"-",Q833)</f>
        <v>LA02-33</v>
      </c>
      <c r="C833" s="73" t="s">
        <v>7</v>
      </c>
      <c r="D833" s="74" t="s">
        <v>14</v>
      </c>
      <c r="E833" s="73" t="s">
        <v>31</v>
      </c>
      <c r="F833" s="75" t="s">
        <v>32</v>
      </c>
      <c r="G833" s="75" t="s">
        <v>33</v>
      </c>
      <c r="H833" s="75" t="s">
        <v>34</v>
      </c>
      <c r="I833" s="75" t="s">
        <v>35</v>
      </c>
      <c r="J833" s="76" t="s">
        <v>190</v>
      </c>
      <c r="K833" s="76" t="s">
        <v>1212</v>
      </c>
      <c r="L833" s="76" t="s">
        <v>8</v>
      </c>
      <c r="M833" s="77" t="s">
        <v>132</v>
      </c>
      <c r="N833" s="76" t="s">
        <v>1809</v>
      </c>
      <c r="O833" s="76" t="s">
        <v>81</v>
      </c>
      <c r="P833" s="76" t="s">
        <v>37</v>
      </c>
      <c r="Q833" s="77">
        <v>33</v>
      </c>
      <c r="R833" s="76"/>
      <c r="S833" s="76" t="s">
        <v>5462</v>
      </c>
      <c r="T833" s="18" t="s">
        <v>2110</v>
      </c>
      <c r="U833" s="18" t="s">
        <v>231</v>
      </c>
      <c r="V833" s="78"/>
    </row>
    <row r="834" spans="1:22" x14ac:dyDescent="0.3">
      <c r="A834" s="26" t="str">
        <f t="shared" si="111"/>
        <v>NiN-3.0-T-C-PE-NA-MB-LA03-0</v>
      </c>
      <c r="B834" s="27" t="str">
        <f>_xlfn.CONCAT(H834,"-",J834,L834,M834)</f>
        <v>NA-LA03</v>
      </c>
      <c r="C834" s="30" t="s">
        <v>7</v>
      </c>
      <c r="D834" s="31" t="s">
        <v>14</v>
      </c>
      <c r="E834" s="30" t="s">
        <v>31</v>
      </c>
      <c r="F834" s="35" t="s">
        <v>32</v>
      </c>
      <c r="G834" s="35" t="s">
        <v>33</v>
      </c>
      <c r="H834" s="35" t="s">
        <v>34</v>
      </c>
      <c r="I834" s="35" t="s">
        <v>35</v>
      </c>
      <c r="J834" s="37" t="s">
        <v>190</v>
      </c>
      <c r="K834" s="37" t="s">
        <v>1212</v>
      </c>
      <c r="L834" s="37" t="s">
        <v>8</v>
      </c>
      <c r="M834" s="38" t="s">
        <v>111</v>
      </c>
      <c r="N834" s="37" t="s">
        <v>1827</v>
      </c>
      <c r="O834" s="39" t="s">
        <v>81</v>
      </c>
      <c r="P834" s="37">
        <v>0</v>
      </c>
      <c r="Q834" s="38">
        <v>0</v>
      </c>
      <c r="R834" s="37" t="s">
        <v>81</v>
      </c>
      <c r="S834" s="37" t="s">
        <v>5177</v>
      </c>
      <c r="T834" s="42" t="s">
        <v>1831</v>
      </c>
      <c r="U834" s="42" t="s">
        <v>16</v>
      </c>
      <c r="V834" s="21"/>
    </row>
    <row r="835" spans="1:22" s="111" customFormat="1" x14ac:dyDescent="0.3">
      <c r="A835" s="71" t="str">
        <f t="shared" si="111"/>
        <v>NiN-3.0-T-C-PE-NA-MB-LA03-01</v>
      </c>
      <c r="B835" s="72" t="str">
        <f>_xlfn.CONCAT(J835,L835,M835,"-",Q835)</f>
        <v>LA03-01</v>
      </c>
      <c r="C835" s="73" t="s">
        <v>7</v>
      </c>
      <c r="D835" s="74" t="s">
        <v>14</v>
      </c>
      <c r="E835" s="73" t="s">
        <v>31</v>
      </c>
      <c r="F835" s="75" t="s">
        <v>32</v>
      </c>
      <c r="G835" s="75" t="s">
        <v>33</v>
      </c>
      <c r="H835" s="75" t="s">
        <v>34</v>
      </c>
      <c r="I835" s="75" t="s">
        <v>35</v>
      </c>
      <c r="J835" s="76" t="s">
        <v>190</v>
      </c>
      <c r="K835" s="76" t="s">
        <v>1212</v>
      </c>
      <c r="L835" s="76" t="s">
        <v>8</v>
      </c>
      <c r="M835" s="77" t="s">
        <v>111</v>
      </c>
      <c r="N835" s="76" t="s">
        <v>1827</v>
      </c>
      <c r="O835" s="76" t="s">
        <v>81</v>
      </c>
      <c r="P835" s="76" t="s">
        <v>37</v>
      </c>
      <c r="Q835" s="77" t="s">
        <v>38</v>
      </c>
      <c r="R835" s="76"/>
      <c r="S835" s="76" t="s">
        <v>1828</v>
      </c>
      <c r="T835" s="18" t="s">
        <v>1832</v>
      </c>
      <c r="U835" s="18" t="s">
        <v>16</v>
      </c>
      <c r="V835" s="78"/>
    </row>
    <row r="836" spans="1:22" s="111" customFormat="1" x14ac:dyDescent="0.3">
      <c r="A836" s="71" t="str">
        <f t="shared" ref="A836:A847" si="117">_xlfn.CONCAT(C836,"-",D836,"-",E836,"-",F836,"-",G836,"-",H836,"-",I836,"-",J836,L836,M836,"-",Q836)</f>
        <v>NiN-3.0-T-C-PE-NA-MB-LA03-02</v>
      </c>
      <c r="B836" s="72" t="str">
        <f>_xlfn.CONCAT(J836,L836,M836,"-",Q836)</f>
        <v>LA03-02</v>
      </c>
      <c r="C836" s="73" t="s">
        <v>7</v>
      </c>
      <c r="D836" s="74" t="s">
        <v>14</v>
      </c>
      <c r="E836" s="73" t="s">
        <v>31</v>
      </c>
      <c r="F836" s="75" t="s">
        <v>32</v>
      </c>
      <c r="G836" s="75" t="s">
        <v>33</v>
      </c>
      <c r="H836" s="75" t="s">
        <v>34</v>
      </c>
      <c r="I836" s="75" t="s">
        <v>35</v>
      </c>
      <c r="J836" s="76" t="s">
        <v>190</v>
      </c>
      <c r="K836" s="76" t="s">
        <v>1212</v>
      </c>
      <c r="L836" s="76" t="s">
        <v>8</v>
      </c>
      <c r="M836" s="77" t="s">
        <v>111</v>
      </c>
      <c r="N836" s="76" t="s">
        <v>1827</v>
      </c>
      <c r="O836" s="76" t="s">
        <v>81</v>
      </c>
      <c r="P836" s="76" t="s">
        <v>37</v>
      </c>
      <c r="Q836" s="77" t="s">
        <v>132</v>
      </c>
      <c r="R836" s="76"/>
      <c r="S836" s="76" t="s">
        <v>1829</v>
      </c>
      <c r="T836" s="18" t="s">
        <v>1833</v>
      </c>
      <c r="U836" s="18" t="s">
        <v>16</v>
      </c>
      <c r="V836" s="78"/>
    </row>
    <row r="837" spans="1:22" s="111" customFormat="1" x14ac:dyDescent="0.3">
      <c r="A837" s="71" t="str">
        <f t="shared" si="117"/>
        <v>NiN-3.0-T-C-PE-NA-MB-LA03-03</v>
      </c>
      <c r="B837" s="72" t="str">
        <f>_xlfn.CONCAT(J837,L837,M837,"-",Q837)</f>
        <v>LA03-03</v>
      </c>
      <c r="C837" s="73" t="s">
        <v>7</v>
      </c>
      <c r="D837" s="74" t="s">
        <v>14</v>
      </c>
      <c r="E837" s="73" t="s">
        <v>31</v>
      </c>
      <c r="F837" s="75" t="s">
        <v>32</v>
      </c>
      <c r="G837" s="75" t="s">
        <v>33</v>
      </c>
      <c r="H837" s="75" t="s">
        <v>34</v>
      </c>
      <c r="I837" s="75" t="s">
        <v>35</v>
      </c>
      <c r="J837" s="76" t="s">
        <v>190</v>
      </c>
      <c r="K837" s="76" t="s">
        <v>1212</v>
      </c>
      <c r="L837" s="76" t="s">
        <v>8</v>
      </c>
      <c r="M837" s="77" t="s">
        <v>111</v>
      </c>
      <c r="N837" s="76" t="s">
        <v>1827</v>
      </c>
      <c r="O837" s="76" t="s">
        <v>81</v>
      </c>
      <c r="P837" s="76" t="s">
        <v>37</v>
      </c>
      <c r="Q837" s="77" t="s">
        <v>111</v>
      </c>
      <c r="R837" s="76"/>
      <c r="S837" s="76" t="s">
        <v>1830</v>
      </c>
      <c r="T837" s="18" t="s">
        <v>1834</v>
      </c>
      <c r="U837" s="18" t="s">
        <v>16</v>
      </c>
      <c r="V837" s="78"/>
    </row>
    <row r="838" spans="1:22" x14ac:dyDescent="0.3">
      <c r="A838" s="26" t="str">
        <f t="shared" si="117"/>
        <v>NiN-3.0-T-C-PE-NA-MB-LB01-0</v>
      </c>
      <c r="B838" s="27" t="str">
        <f>_xlfn.CONCAT(H838,"-",J838,L838,M838)</f>
        <v>NA-LB01</v>
      </c>
      <c r="C838" s="30" t="s">
        <v>7</v>
      </c>
      <c r="D838" s="31" t="s">
        <v>14</v>
      </c>
      <c r="E838" s="30" t="s">
        <v>31</v>
      </c>
      <c r="F838" s="35" t="s">
        <v>32</v>
      </c>
      <c r="G838" s="35" t="s">
        <v>33</v>
      </c>
      <c r="H838" s="35" t="s">
        <v>34</v>
      </c>
      <c r="I838" s="35" t="s">
        <v>35</v>
      </c>
      <c r="J838" s="37" t="s">
        <v>190</v>
      </c>
      <c r="K838" s="37" t="s">
        <v>1212</v>
      </c>
      <c r="L838" s="37" t="s">
        <v>36</v>
      </c>
      <c r="M838" s="38" t="s">
        <v>38</v>
      </c>
      <c r="N838" s="37" t="s">
        <v>1835</v>
      </c>
      <c r="O838" s="39" t="s">
        <v>81</v>
      </c>
      <c r="P838" s="37">
        <v>0</v>
      </c>
      <c r="Q838" s="38">
        <v>0</v>
      </c>
      <c r="R838" s="37" t="s">
        <v>81</v>
      </c>
      <c r="S838" s="37" t="s">
        <v>5178</v>
      </c>
      <c r="T838" s="42" t="s">
        <v>1836</v>
      </c>
      <c r="U838" s="42" t="s">
        <v>16</v>
      </c>
      <c r="V838" s="21"/>
    </row>
    <row r="839" spans="1:22" s="111" customFormat="1" x14ac:dyDescent="0.3">
      <c r="A839" s="71" t="str">
        <f t="shared" si="117"/>
        <v>NiN-3.0-T-C-PE-NA-MB-LB01-01</v>
      </c>
      <c r="B839" s="72" t="str">
        <f>_xlfn.CONCAT(J839,L839,M839,"-",Q839)</f>
        <v>LB01-01</v>
      </c>
      <c r="C839" s="73" t="s">
        <v>7</v>
      </c>
      <c r="D839" s="74" t="s">
        <v>14</v>
      </c>
      <c r="E839" s="73" t="s">
        <v>31</v>
      </c>
      <c r="F839" s="75" t="s">
        <v>32</v>
      </c>
      <c r="G839" s="75" t="s">
        <v>33</v>
      </c>
      <c r="H839" s="75" t="s">
        <v>34</v>
      </c>
      <c r="I839" s="75" t="s">
        <v>35</v>
      </c>
      <c r="J839" s="76" t="s">
        <v>190</v>
      </c>
      <c r="K839" s="76" t="s">
        <v>1212</v>
      </c>
      <c r="L839" s="76" t="s">
        <v>36</v>
      </c>
      <c r="M839" s="77" t="s">
        <v>38</v>
      </c>
      <c r="N839" s="76" t="s">
        <v>1835</v>
      </c>
      <c r="O839" s="76" t="s">
        <v>81</v>
      </c>
      <c r="P839" s="76" t="s">
        <v>37</v>
      </c>
      <c r="Q839" s="77" t="s">
        <v>38</v>
      </c>
      <c r="R839" s="76"/>
      <c r="S839" s="76" t="s">
        <v>1838</v>
      </c>
      <c r="T839" s="18" t="s">
        <v>1837</v>
      </c>
      <c r="U839" s="18" t="s">
        <v>16</v>
      </c>
      <c r="V839" s="78"/>
    </row>
    <row r="840" spans="1:22" s="111" customFormat="1" x14ac:dyDescent="0.3">
      <c r="A840" s="71" t="str">
        <f t="shared" si="117"/>
        <v>NiN-3.0-T-C-PE-NA-MB-LB01-02</v>
      </c>
      <c r="B840" s="72" t="str">
        <f>_xlfn.CONCAT(J840,L840,M840,"-",Q840)</f>
        <v>LB01-02</v>
      </c>
      <c r="C840" s="73" t="s">
        <v>7</v>
      </c>
      <c r="D840" s="74" t="s">
        <v>14</v>
      </c>
      <c r="E840" s="73" t="s">
        <v>31</v>
      </c>
      <c r="F840" s="75" t="s">
        <v>32</v>
      </c>
      <c r="G840" s="75" t="s">
        <v>33</v>
      </c>
      <c r="H840" s="75" t="s">
        <v>34</v>
      </c>
      <c r="I840" s="75" t="s">
        <v>35</v>
      </c>
      <c r="J840" s="76" t="s">
        <v>190</v>
      </c>
      <c r="K840" s="76" t="s">
        <v>1212</v>
      </c>
      <c r="L840" s="76" t="s">
        <v>36</v>
      </c>
      <c r="M840" s="77" t="s">
        <v>38</v>
      </c>
      <c r="N840" s="76" t="s">
        <v>1835</v>
      </c>
      <c r="O840" s="76" t="s">
        <v>81</v>
      </c>
      <c r="P840" s="76" t="s">
        <v>37</v>
      </c>
      <c r="Q840" s="77" t="s">
        <v>132</v>
      </c>
      <c r="R840" s="76"/>
      <c r="S840" s="76" t="s">
        <v>1839</v>
      </c>
      <c r="T840" s="18" t="s">
        <v>1841</v>
      </c>
      <c r="U840" s="18" t="s">
        <v>16</v>
      </c>
      <c r="V840" s="78"/>
    </row>
    <row r="841" spans="1:22" s="111" customFormat="1" x14ac:dyDescent="0.3">
      <c r="A841" s="71" t="str">
        <f t="shared" si="117"/>
        <v>NiN-3.0-T-C-PE-NA-MB-LB01-03</v>
      </c>
      <c r="B841" s="72" t="str">
        <f>_xlfn.CONCAT(J841,L841,M841,"-",Q841)</f>
        <v>LB01-03</v>
      </c>
      <c r="C841" s="73" t="s">
        <v>7</v>
      </c>
      <c r="D841" s="74" t="s">
        <v>14</v>
      </c>
      <c r="E841" s="73" t="s">
        <v>31</v>
      </c>
      <c r="F841" s="75" t="s">
        <v>32</v>
      </c>
      <c r="G841" s="75" t="s">
        <v>33</v>
      </c>
      <c r="H841" s="75" t="s">
        <v>34</v>
      </c>
      <c r="I841" s="75" t="s">
        <v>35</v>
      </c>
      <c r="J841" s="76" t="s">
        <v>190</v>
      </c>
      <c r="K841" s="76" t="s">
        <v>1212</v>
      </c>
      <c r="L841" s="76" t="s">
        <v>36</v>
      </c>
      <c r="M841" s="77" t="s">
        <v>38</v>
      </c>
      <c r="N841" s="76" t="s">
        <v>1835</v>
      </c>
      <c r="O841" s="76" t="s">
        <v>81</v>
      </c>
      <c r="P841" s="76" t="s">
        <v>37</v>
      </c>
      <c r="Q841" s="77" t="s">
        <v>111</v>
      </c>
      <c r="R841" s="76"/>
      <c r="S841" s="76" t="s">
        <v>1840</v>
      </c>
      <c r="T841" s="18" t="s">
        <v>1842</v>
      </c>
      <c r="U841" s="18" t="s">
        <v>16</v>
      </c>
      <c r="V841" s="78"/>
    </row>
    <row r="842" spans="1:22" x14ac:dyDescent="0.3">
      <c r="A842" s="26" t="str">
        <f t="shared" si="117"/>
        <v>NiN-3.0-T-C-PE-NA-MB-LB02-0</v>
      </c>
      <c r="B842" s="27" t="str">
        <f>_xlfn.CONCAT(H842,"-",J842,L842,M842)</f>
        <v>NA-LB02</v>
      </c>
      <c r="C842" s="30" t="s">
        <v>7</v>
      </c>
      <c r="D842" s="31" t="s">
        <v>14</v>
      </c>
      <c r="E842" s="30" t="s">
        <v>31</v>
      </c>
      <c r="F842" s="35" t="s">
        <v>32</v>
      </c>
      <c r="G842" s="35" t="s">
        <v>33</v>
      </c>
      <c r="H842" s="35" t="s">
        <v>34</v>
      </c>
      <c r="I842" s="35" t="s">
        <v>35</v>
      </c>
      <c r="J842" s="37" t="s">
        <v>190</v>
      </c>
      <c r="K842" s="37" t="s">
        <v>1212</v>
      </c>
      <c r="L842" s="37" t="s">
        <v>36</v>
      </c>
      <c r="M842" s="38" t="s">
        <v>132</v>
      </c>
      <c r="N842" s="37" t="s">
        <v>1843</v>
      </c>
      <c r="O842" s="39" t="s">
        <v>81</v>
      </c>
      <c r="P842" s="37">
        <v>0</v>
      </c>
      <c r="Q842" s="38">
        <v>0</v>
      </c>
      <c r="R842" s="37" t="s">
        <v>81</v>
      </c>
      <c r="S842" s="37" t="s">
        <v>2954</v>
      </c>
      <c r="T842" s="42" t="s">
        <v>1844</v>
      </c>
      <c r="U842" s="42" t="s">
        <v>237</v>
      </c>
      <c r="V842" s="21"/>
    </row>
    <row r="843" spans="1:22" s="111" customFormat="1" x14ac:dyDescent="0.3">
      <c r="A843" s="71" t="str">
        <f t="shared" si="117"/>
        <v>NiN-3.0-T-C-PE-NA-MB-LB02-01</v>
      </c>
      <c r="B843" s="72" t="str">
        <f>_xlfn.CONCAT(J843,L843,M843,"-",Q843)</f>
        <v>LB02-01</v>
      </c>
      <c r="C843" s="73" t="s">
        <v>7</v>
      </c>
      <c r="D843" s="74" t="s">
        <v>14</v>
      </c>
      <c r="E843" s="73" t="s">
        <v>31</v>
      </c>
      <c r="F843" s="75" t="s">
        <v>32</v>
      </c>
      <c r="G843" s="75" t="s">
        <v>33</v>
      </c>
      <c r="H843" s="75" t="s">
        <v>34</v>
      </c>
      <c r="I843" s="75" t="s">
        <v>35</v>
      </c>
      <c r="J843" s="76" t="s">
        <v>190</v>
      </c>
      <c r="K843" s="76" t="s">
        <v>1212</v>
      </c>
      <c r="L843" s="76" t="s">
        <v>36</v>
      </c>
      <c r="M843" s="77" t="s">
        <v>132</v>
      </c>
      <c r="N843" s="76" t="s">
        <v>1843</v>
      </c>
      <c r="O843" s="76" t="s">
        <v>81</v>
      </c>
      <c r="P843" s="76" t="s">
        <v>37</v>
      </c>
      <c r="Q843" s="77" t="s">
        <v>38</v>
      </c>
      <c r="R843" s="76"/>
      <c r="S843" s="76" t="s">
        <v>1838</v>
      </c>
      <c r="T843" s="18" t="s">
        <v>1845</v>
      </c>
      <c r="U843" s="18" t="s">
        <v>16</v>
      </c>
      <c r="V843" s="78"/>
    </row>
    <row r="844" spans="1:22" s="111" customFormat="1" x14ac:dyDescent="0.3">
      <c r="A844" s="71" t="str">
        <f t="shared" si="117"/>
        <v>NiN-3.0-T-C-PE-NA-MB-LB02-02</v>
      </c>
      <c r="B844" s="72" t="str">
        <f>_xlfn.CONCAT(J844,L844,M844,"-",Q844)</f>
        <v>LB02-02</v>
      </c>
      <c r="C844" s="73" t="s">
        <v>7</v>
      </c>
      <c r="D844" s="74" t="s">
        <v>14</v>
      </c>
      <c r="E844" s="73" t="s">
        <v>31</v>
      </c>
      <c r="F844" s="75" t="s">
        <v>32</v>
      </c>
      <c r="G844" s="75" t="s">
        <v>33</v>
      </c>
      <c r="H844" s="75" t="s">
        <v>34</v>
      </c>
      <c r="I844" s="75" t="s">
        <v>35</v>
      </c>
      <c r="J844" s="76" t="s">
        <v>190</v>
      </c>
      <c r="K844" s="76" t="s">
        <v>1212</v>
      </c>
      <c r="L844" s="76" t="s">
        <v>36</v>
      </c>
      <c r="M844" s="77" t="s">
        <v>132</v>
      </c>
      <c r="N844" s="76" t="s">
        <v>1843</v>
      </c>
      <c r="O844" s="76" t="s">
        <v>81</v>
      </c>
      <c r="P844" s="76" t="s">
        <v>37</v>
      </c>
      <c r="Q844" s="77" t="s">
        <v>132</v>
      </c>
      <c r="R844" s="76"/>
      <c r="S844" s="76" t="s">
        <v>1839</v>
      </c>
      <c r="T844" s="18" t="s">
        <v>1846</v>
      </c>
      <c r="U844" s="18" t="s">
        <v>16</v>
      </c>
      <c r="V844" s="78"/>
    </row>
    <row r="845" spans="1:22" s="111" customFormat="1" x14ac:dyDescent="0.3">
      <c r="A845" s="71" t="str">
        <f t="shared" si="117"/>
        <v>NiN-3.0-T-C-PE-NA-MB-LB02-03</v>
      </c>
      <c r="B845" s="72" t="str">
        <f>_xlfn.CONCAT(J845,L845,M845,"-",Q845)</f>
        <v>LB02-03</v>
      </c>
      <c r="C845" s="73" t="s">
        <v>7</v>
      </c>
      <c r="D845" s="74" t="s">
        <v>14</v>
      </c>
      <c r="E845" s="73" t="s">
        <v>31</v>
      </c>
      <c r="F845" s="75" t="s">
        <v>32</v>
      </c>
      <c r="G845" s="75" t="s">
        <v>33</v>
      </c>
      <c r="H845" s="75" t="s">
        <v>34</v>
      </c>
      <c r="I845" s="75" t="s">
        <v>35</v>
      </c>
      <c r="J845" s="76" t="s">
        <v>190</v>
      </c>
      <c r="K845" s="76" t="s">
        <v>1212</v>
      </c>
      <c r="L845" s="76" t="s">
        <v>36</v>
      </c>
      <c r="M845" s="77" t="s">
        <v>132</v>
      </c>
      <c r="N845" s="76" t="s">
        <v>1843</v>
      </c>
      <c r="O845" s="76" t="s">
        <v>81</v>
      </c>
      <c r="P845" s="76" t="s">
        <v>37</v>
      </c>
      <c r="Q845" s="77" t="s">
        <v>111</v>
      </c>
      <c r="R845" s="76"/>
      <c r="S845" s="76" t="s">
        <v>1840</v>
      </c>
      <c r="T845" s="18" t="s">
        <v>1847</v>
      </c>
      <c r="U845" s="18" t="s">
        <v>16</v>
      </c>
      <c r="V845" s="78"/>
    </row>
    <row r="846" spans="1:22" x14ac:dyDescent="0.3">
      <c r="A846" s="26" t="str">
        <f t="shared" si="117"/>
        <v>NiN-3.0-T-C-PE-NA-MB-LC01-0</v>
      </c>
      <c r="B846" s="27" t="str">
        <f>_xlfn.CONCAT(H846,"-",J846,L846,M846)</f>
        <v>NA-LC01</v>
      </c>
      <c r="C846" s="30" t="s">
        <v>7</v>
      </c>
      <c r="D846" s="31" t="s">
        <v>14</v>
      </c>
      <c r="E846" s="30" t="s">
        <v>31</v>
      </c>
      <c r="F846" s="35" t="s">
        <v>32</v>
      </c>
      <c r="G846" s="35" t="s">
        <v>33</v>
      </c>
      <c r="H846" s="35" t="s">
        <v>34</v>
      </c>
      <c r="I846" s="35" t="s">
        <v>35</v>
      </c>
      <c r="J846" s="37" t="s">
        <v>190</v>
      </c>
      <c r="K846" s="37" t="s">
        <v>1212</v>
      </c>
      <c r="L846" s="37" t="s">
        <v>32</v>
      </c>
      <c r="M846" s="38" t="s">
        <v>38</v>
      </c>
      <c r="N846" s="37" t="s">
        <v>1848</v>
      </c>
      <c r="O846" s="39" t="s">
        <v>81</v>
      </c>
      <c r="P846" s="37">
        <v>0</v>
      </c>
      <c r="Q846" s="38">
        <v>0</v>
      </c>
      <c r="R846" s="37" t="s">
        <v>81</v>
      </c>
      <c r="S846" s="37" t="s">
        <v>1890</v>
      </c>
      <c r="T846" s="42" t="s">
        <v>1854</v>
      </c>
      <c r="U846" s="42" t="s">
        <v>16</v>
      </c>
      <c r="V846" s="21"/>
    </row>
    <row r="847" spans="1:22" s="111" customFormat="1" x14ac:dyDescent="0.3">
      <c r="A847" s="71" t="str">
        <f t="shared" si="117"/>
        <v>NiN-3.0-T-C-PE-NA-MB-LC01-01</v>
      </c>
      <c r="B847" s="72" t="str">
        <f>_xlfn.CONCAT(J847,L847,M847,"-",Q847)</f>
        <v>LC01-01</v>
      </c>
      <c r="C847" s="73" t="s">
        <v>7</v>
      </c>
      <c r="D847" s="74" t="s">
        <v>14</v>
      </c>
      <c r="E847" s="73" t="s">
        <v>31</v>
      </c>
      <c r="F847" s="75" t="s">
        <v>32</v>
      </c>
      <c r="G847" s="75" t="s">
        <v>33</v>
      </c>
      <c r="H847" s="75" t="s">
        <v>34</v>
      </c>
      <c r="I847" s="75" t="s">
        <v>35</v>
      </c>
      <c r="J847" s="76" t="s">
        <v>190</v>
      </c>
      <c r="K847" s="76" t="s">
        <v>1212</v>
      </c>
      <c r="L847" s="76" t="s">
        <v>32</v>
      </c>
      <c r="M847" s="77" t="s">
        <v>38</v>
      </c>
      <c r="N847" s="76" t="s">
        <v>1848</v>
      </c>
      <c r="O847" s="76" t="s">
        <v>81</v>
      </c>
      <c r="P847" s="76" t="s">
        <v>37</v>
      </c>
      <c r="Q847" s="77" t="s">
        <v>38</v>
      </c>
      <c r="R847" s="76"/>
      <c r="S847" s="76" t="s">
        <v>1850</v>
      </c>
      <c r="T847" s="18" t="s">
        <v>1855</v>
      </c>
      <c r="U847" s="18" t="s">
        <v>16</v>
      </c>
      <c r="V847" s="78"/>
    </row>
    <row r="848" spans="1:22" s="111" customFormat="1" x14ac:dyDescent="0.3">
      <c r="A848" s="71" t="str">
        <f t="shared" ref="A848:A853" si="118">_xlfn.CONCAT(C848,"-",D848,"-",E848,"-",F848,"-",G848,"-",H848,"-",I848,"-",J848,L848,M848,"-",Q848)</f>
        <v>NiN-3.0-T-C-PE-NA-MB-LC01-02</v>
      </c>
      <c r="B848" s="72" t="str">
        <f>_xlfn.CONCAT(J848,L848,M848,"-",Q848)</f>
        <v>LC01-02</v>
      </c>
      <c r="C848" s="73" t="s">
        <v>7</v>
      </c>
      <c r="D848" s="74" t="s">
        <v>14</v>
      </c>
      <c r="E848" s="73" t="s">
        <v>31</v>
      </c>
      <c r="F848" s="75" t="s">
        <v>32</v>
      </c>
      <c r="G848" s="75" t="s">
        <v>33</v>
      </c>
      <c r="H848" s="75" t="s">
        <v>34</v>
      </c>
      <c r="I848" s="75" t="s">
        <v>35</v>
      </c>
      <c r="J848" s="76" t="s">
        <v>190</v>
      </c>
      <c r="K848" s="76" t="s">
        <v>1212</v>
      </c>
      <c r="L848" s="76" t="s">
        <v>32</v>
      </c>
      <c r="M848" s="77" t="s">
        <v>38</v>
      </c>
      <c r="N848" s="76" t="s">
        <v>1848</v>
      </c>
      <c r="O848" s="76" t="s">
        <v>81</v>
      </c>
      <c r="P848" s="76" t="s">
        <v>37</v>
      </c>
      <c r="Q848" s="77" t="s">
        <v>132</v>
      </c>
      <c r="R848" s="76"/>
      <c r="S848" s="76" t="s">
        <v>1851</v>
      </c>
      <c r="T848" s="18" t="s">
        <v>1856</v>
      </c>
      <c r="U848" s="18" t="s">
        <v>16</v>
      </c>
      <c r="V848" s="78"/>
    </row>
    <row r="849" spans="1:22" s="111" customFormat="1" x14ac:dyDescent="0.3">
      <c r="A849" s="71" t="str">
        <f t="shared" si="118"/>
        <v>NiN-3.0-T-C-PE-NA-MB-LC01-03</v>
      </c>
      <c r="B849" s="72" t="str">
        <f>_xlfn.CONCAT(J849,L849,M849,"-",Q849)</f>
        <v>LC01-03</v>
      </c>
      <c r="C849" s="73" t="s">
        <v>7</v>
      </c>
      <c r="D849" s="74" t="s">
        <v>14</v>
      </c>
      <c r="E849" s="73" t="s">
        <v>31</v>
      </c>
      <c r="F849" s="75" t="s">
        <v>32</v>
      </c>
      <c r="G849" s="75" t="s">
        <v>33</v>
      </c>
      <c r="H849" s="75" t="s">
        <v>34</v>
      </c>
      <c r="I849" s="75" t="s">
        <v>35</v>
      </c>
      <c r="J849" s="76" t="s">
        <v>190</v>
      </c>
      <c r="K849" s="76" t="s">
        <v>1212</v>
      </c>
      <c r="L849" s="76" t="s">
        <v>32</v>
      </c>
      <c r="M849" s="77" t="s">
        <v>38</v>
      </c>
      <c r="N849" s="76" t="s">
        <v>1848</v>
      </c>
      <c r="O849" s="76" t="s">
        <v>81</v>
      </c>
      <c r="P849" s="76" t="s">
        <v>37</v>
      </c>
      <c r="Q849" s="77" t="s">
        <v>111</v>
      </c>
      <c r="R849" s="76"/>
      <c r="S849" s="76" t="s">
        <v>1852</v>
      </c>
      <c r="T849" s="18" t="s">
        <v>1857</v>
      </c>
      <c r="U849" s="18" t="s">
        <v>16</v>
      </c>
      <c r="V849" s="78"/>
    </row>
    <row r="850" spans="1:22" s="111" customFormat="1" x14ac:dyDescent="0.3">
      <c r="A850" s="71" t="str">
        <f t="shared" si="118"/>
        <v>NiN-3.0-T-C-PE-NA-MB-LC01-04</v>
      </c>
      <c r="B850" s="72" t="str">
        <f>_xlfn.CONCAT(J850,L850,M850,"-",Q850)</f>
        <v>LC01-04</v>
      </c>
      <c r="C850" s="73" t="s">
        <v>7</v>
      </c>
      <c r="D850" s="74" t="s">
        <v>14</v>
      </c>
      <c r="E850" s="73" t="s">
        <v>31</v>
      </c>
      <c r="F850" s="75" t="s">
        <v>32</v>
      </c>
      <c r="G850" s="75" t="s">
        <v>33</v>
      </c>
      <c r="H850" s="75" t="s">
        <v>34</v>
      </c>
      <c r="I850" s="75" t="s">
        <v>35</v>
      </c>
      <c r="J850" s="76" t="s">
        <v>190</v>
      </c>
      <c r="K850" s="76" t="s">
        <v>1212</v>
      </c>
      <c r="L850" s="76" t="s">
        <v>32</v>
      </c>
      <c r="M850" s="77" t="s">
        <v>38</v>
      </c>
      <c r="N850" s="76" t="s">
        <v>1848</v>
      </c>
      <c r="O850" s="76" t="s">
        <v>81</v>
      </c>
      <c r="P850" s="76" t="s">
        <v>37</v>
      </c>
      <c r="Q850" s="77" t="s">
        <v>135</v>
      </c>
      <c r="R850" s="76"/>
      <c r="S850" s="76" t="s">
        <v>1853</v>
      </c>
      <c r="T850" s="18" t="s">
        <v>1858</v>
      </c>
      <c r="U850" s="18" t="s">
        <v>16</v>
      </c>
      <c r="V850" s="78"/>
    </row>
    <row r="851" spans="1:22" s="111" customFormat="1" x14ac:dyDescent="0.3">
      <c r="A851" s="71" t="str">
        <f t="shared" si="118"/>
        <v>NiN-3.0-T-C-PE-NA-MB-LC01-05</v>
      </c>
      <c r="B851" s="72" t="str">
        <f>_xlfn.CONCAT(J851,L851,M851,"-",Q851)</f>
        <v>LC01-05</v>
      </c>
      <c r="C851" s="73" t="s">
        <v>7</v>
      </c>
      <c r="D851" s="74" t="s">
        <v>14</v>
      </c>
      <c r="E851" s="73" t="s">
        <v>31</v>
      </c>
      <c r="F851" s="75" t="s">
        <v>32</v>
      </c>
      <c r="G851" s="75" t="s">
        <v>33</v>
      </c>
      <c r="H851" s="75" t="s">
        <v>34</v>
      </c>
      <c r="I851" s="75" t="s">
        <v>35</v>
      </c>
      <c r="J851" s="76" t="s">
        <v>190</v>
      </c>
      <c r="K851" s="76" t="s">
        <v>1212</v>
      </c>
      <c r="L851" s="76" t="s">
        <v>32</v>
      </c>
      <c r="M851" s="77" t="s">
        <v>38</v>
      </c>
      <c r="N851" s="76" t="s">
        <v>1848</v>
      </c>
      <c r="O851" s="76" t="s">
        <v>81</v>
      </c>
      <c r="P851" s="76" t="s">
        <v>37</v>
      </c>
      <c r="Q851" s="77" t="s">
        <v>136</v>
      </c>
      <c r="R851" s="76"/>
      <c r="S851" s="106" t="s">
        <v>3141</v>
      </c>
      <c r="T851" s="18" t="s">
        <v>1859</v>
      </c>
      <c r="U851" s="18" t="s">
        <v>16</v>
      </c>
      <c r="V851" s="78"/>
    </row>
    <row r="852" spans="1:22" x14ac:dyDescent="0.3">
      <c r="A852" s="26" t="str">
        <f t="shared" si="118"/>
        <v>NiN-3.0-T-C-PE-NA-MB-LC02-0</v>
      </c>
      <c r="B852" s="27" t="str">
        <f>_xlfn.CONCAT(H852,"-",J852,L852,M852)</f>
        <v>NA-LC02</v>
      </c>
      <c r="C852" s="30" t="s">
        <v>7</v>
      </c>
      <c r="D852" s="31" t="s">
        <v>14</v>
      </c>
      <c r="E852" s="30" t="s">
        <v>31</v>
      </c>
      <c r="F852" s="35" t="s">
        <v>32</v>
      </c>
      <c r="G852" s="35" t="s">
        <v>33</v>
      </c>
      <c r="H852" s="35" t="s">
        <v>34</v>
      </c>
      <c r="I852" s="35" t="s">
        <v>35</v>
      </c>
      <c r="J852" s="37" t="s">
        <v>190</v>
      </c>
      <c r="K852" s="37" t="s">
        <v>1212</v>
      </c>
      <c r="L852" s="37" t="s">
        <v>32</v>
      </c>
      <c r="M852" s="38" t="s">
        <v>132</v>
      </c>
      <c r="N852" s="37" t="s">
        <v>1860</v>
      </c>
      <c r="O852" s="39" t="s">
        <v>81</v>
      </c>
      <c r="P852" s="37">
        <v>0</v>
      </c>
      <c r="Q852" s="38">
        <v>0</v>
      </c>
      <c r="R852" s="37" t="s">
        <v>81</v>
      </c>
      <c r="S852" s="37" t="s">
        <v>1891</v>
      </c>
      <c r="T852" s="42" t="s">
        <v>1861</v>
      </c>
      <c r="U852" s="42" t="s">
        <v>16</v>
      </c>
      <c r="V852" s="21"/>
    </row>
    <row r="853" spans="1:22" s="111" customFormat="1" x14ac:dyDescent="0.3">
      <c r="A853" s="71" t="str">
        <f t="shared" si="118"/>
        <v>NiN-3.0-T-C-PE-NA-MB-LC02-01</v>
      </c>
      <c r="B853" s="72" t="str">
        <f>_xlfn.CONCAT(J853,L853,M853,"-",Q853)</f>
        <v>LC02-01</v>
      </c>
      <c r="C853" s="73" t="s">
        <v>7</v>
      </c>
      <c r="D853" s="74" t="s">
        <v>14</v>
      </c>
      <c r="E853" s="73" t="s">
        <v>31</v>
      </c>
      <c r="F853" s="75" t="s">
        <v>32</v>
      </c>
      <c r="G853" s="75" t="s">
        <v>33</v>
      </c>
      <c r="H853" s="75" t="s">
        <v>34</v>
      </c>
      <c r="I853" s="75" t="s">
        <v>35</v>
      </c>
      <c r="J853" s="76" t="s">
        <v>190</v>
      </c>
      <c r="K853" s="76" t="s">
        <v>1212</v>
      </c>
      <c r="L853" s="76" t="s">
        <v>32</v>
      </c>
      <c r="M853" s="77" t="s">
        <v>132</v>
      </c>
      <c r="N853" s="76" t="s">
        <v>1860</v>
      </c>
      <c r="O853" s="76" t="s">
        <v>81</v>
      </c>
      <c r="P853" s="76" t="s">
        <v>37</v>
      </c>
      <c r="Q853" s="77" t="s">
        <v>38</v>
      </c>
      <c r="R853" s="76"/>
      <c r="S853" s="76" t="s">
        <v>1828</v>
      </c>
      <c r="T853" s="18" t="s">
        <v>1862</v>
      </c>
      <c r="U853" s="18" t="s">
        <v>16</v>
      </c>
      <c r="V853" s="78"/>
    </row>
    <row r="854" spans="1:22" s="111" customFormat="1" x14ac:dyDescent="0.3">
      <c r="A854" s="71" t="str">
        <f t="shared" ref="A854:A861" si="119">_xlfn.CONCAT(C854,"-",D854,"-",E854,"-",F854,"-",G854,"-",H854,"-",I854,"-",J854,L854,M854,"-",Q854)</f>
        <v>NiN-3.0-T-C-PE-NA-MB-LC02-02</v>
      </c>
      <c r="B854" s="72" t="str">
        <f>_xlfn.CONCAT(J854,L854,M854,"-",Q854)</f>
        <v>LC02-02</v>
      </c>
      <c r="C854" s="73" t="s">
        <v>7</v>
      </c>
      <c r="D854" s="74" t="s">
        <v>14</v>
      </c>
      <c r="E854" s="73" t="s">
        <v>31</v>
      </c>
      <c r="F854" s="75" t="s">
        <v>32</v>
      </c>
      <c r="G854" s="75" t="s">
        <v>33</v>
      </c>
      <c r="H854" s="75" t="s">
        <v>34</v>
      </c>
      <c r="I854" s="75" t="s">
        <v>35</v>
      </c>
      <c r="J854" s="76" t="s">
        <v>190</v>
      </c>
      <c r="K854" s="76" t="s">
        <v>1212</v>
      </c>
      <c r="L854" s="76" t="s">
        <v>32</v>
      </c>
      <c r="M854" s="77" t="s">
        <v>132</v>
      </c>
      <c r="N854" s="76" t="s">
        <v>1860</v>
      </c>
      <c r="O854" s="76" t="s">
        <v>81</v>
      </c>
      <c r="P854" s="76" t="s">
        <v>37</v>
      </c>
      <c r="Q854" s="77" t="s">
        <v>132</v>
      </c>
      <c r="R854" s="76"/>
      <c r="S854" s="76" t="s">
        <v>1829</v>
      </c>
      <c r="T854" s="18" t="s">
        <v>1863</v>
      </c>
      <c r="U854" s="18" t="s">
        <v>16</v>
      </c>
      <c r="V854" s="78"/>
    </row>
    <row r="855" spans="1:22" s="111" customFormat="1" x14ac:dyDescent="0.3">
      <c r="A855" s="71" t="str">
        <f t="shared" si="119"/>
        <v>NiN-3.0-T-C-PE-NA-MB-LC02-03</v>
      </c>
      <c r="B855" s="72" t="str">
        <f>_xlfn.CONCAT(J855,L855,M855,"-",Q855)</f>
        <v>LC02-03</v>
      </c>
      <c r="C855" s="73" t="s">
        <v>7</v>
      </c>
      <c r="D855" s="74" t="s">
        <v>14</v>
      </c>
      <c r="E855" s="73" t="s">
        <v>31</v>
      </c>
      <c r="F855" s="75" t="s">
        <v>32</v>
      </c>
      <c r="G855" s="75" t="s">
        <v>33</v>
      </c>
      <c r="H855" s="75" t="s">
        <v>34</v>
      </c>
      <c r="I855" s="75" t="s">
        <v>35</v>
      </c>
      <c r="J855" s="76" t="s">
        <v>190</v>
      </c>
      <c r="K855" s="76" t="s">
        <v>1212</v>
      </c>
      <c r="L855" s="76" t="s">
        <v>32</v>
      </c>
      <c r="M855" s="77" t="s">
        <v>132</v>
      </c>
      <c r="N855" s="76" t="s">
        <v>1860</v>
      </c>
      <c r="O855" s="76" t="s">
        <v>81</v>
      </c>
      <c r="P855" s="76" t="s">
        <v>37</v>
      </c>
      <c r="Q855" s="77" t="s">
        <v>111</v>
      </c>
      <c r="R855" s="76"/>
      <c r="S855" s="76" t="s">
        <v>1839</v>
      </c>
      <c r="T855" s="18" t="s">
        <v>1864</v>
      </c>
      <c r="U855" s="18" t="s">
        <v>16</v>
      </c>
      <c r="V855" s="78"/>
    </row>
    <row r="856" spans="1:22" s="111" customFormat="1" x14ac:dyDescent="0.3">
      <c r="A856" s="71" t="str">
        <f t="shared" si="119"/>
        <v>NiN-3.0-T-C-PE-NA-MB-LC02-04</v>
      </c>
      <c r="B856" s="72" t="str">
        <f>_xlfn.CONCAT(J856,L856,M856,"-",Q856)</f>
        <v>LC02-04</v>
      </c>
      <c r="C856" s="73" t="s">
        <v>7</v>
      </c>
      <c r="D856" s="74" t="s">
        <v>14</v>
      </c>
      <c r="E856" s="73" t="s">
        <v>31</v>
      </c>
      <c r="F856" s="75" t="s">
        <v>32</v>
      </c>
      <c r="G856" s="75" t="s">
        <v>33</v>
      </c>
      <c r="H856" s="75" t="s">
        <v>34</v>
      </c>
      <c r="I856" s="75" t="s">
        <v>35</v>
      </c>
      <c r="J856" s="76" t="s">
        <v>190</v>
      </c>
      <c r="K856" s="76" t="s">
        <v>1212</v>
      </c>
      <c r="L856" s="76" t="s">
        <v>32</v>
      </c>
      <c r="M856" s="77" t="s">
        <v>132</v>
      </c>
      <c r="N856" s="76" t="s">
        <v>1860</v>
      </c>
      <c r="O856" s="76" t="s">
        <v>81</v>
      </c>
      <c r="P856" s="76" t="s">
        <v>37</v>
      </c>
      <c r="Q856" s="77" t="s">
        <v>135</v>
      </c>
      <c r="R856" s="76"/>
      <c r="S856" s="76" t="s">
        <v>1840</v>
      </c>
      <c r="T856" s="18" t="s">
        <v>1865</v>
      </c>
      <c r="U856" s="18" t="s">
        <v>16</v>
      </c>
      <c r="V856" s="78"/>
    </row>
    <row r="857" spans="1:22" x14ac:dyDescent="0.3">
      <c r="A857" s="26" t="str">
        <f t="shared" si="119"/>
        <v>NiN-3.0-T-C-PE-NA-MB-LC03-0</v>
      </c>
      <c r="B857" s="27" t="str">
        <f>_xlfn.CONCAT(H857,"-",J857,L857,M857)</f>
        <v>NA-LC03</v>
      </c>
      <c r="C857" s="30" t="s">
        <v>7</v>
      </c>
      <c r="D857" s="31" t="s">
        <v>14</v>
      </c>
      <c r="E857" s="30" t="s">
        <v>31</v>
      </c>
      <c r="F857" s="35" t="s">
        <v>32</v>
      </c>
      <c r="G857" s="35" t="s">
        <v>33</v>
      </c>
      <c r="H857" s="35" t="s">
        <v>34</v>
      </c>
      <c r="I857" s="35" t="s">
        <v>35</v>
      </c>
      <c r="J857" s="37" t="s">
        <v>190</v>
      </c>
      <c r="K857" s="37" t="s">
        <v>1212</v>
      </c>
      <c r="L857" s="37" t="s">
        <v>32</v>
      </c>
      <c r="M857" s="38" t="s">
        <v>111</v>
      </c>
      <c r="N857" s="37" t="s">
        <v>1866</v>
      </c>
      <c r="O857" s="39" t="s">
        <v>81</v>
      </c>
      <c r="P857" s="37">
        <v>0</v>
      </c>
      <c r="Q857" s="38">
        <v>0</v>
      </c>
      <c r="R857" s="37" t="s">
        <v>81</v>
      </c>
      <c r="S857" s="37" t="s">
        <v>1892</v>
      </c>
      <c r="T857" s="42" t="s">
        <v>1867</v>
      </c>
      <c r="U857" s="42" t="s">
        <v>16</v>
      </c>
      <c r="V857" s="21"/>
    </row>
    <row r="858" spans="1:22" s="111" customFormat="1" x14ac:dyDescent="0.3">
      <c r="A858" s="71" t="str">
        <f t="shared" si="119"/>
        <v>NiN-3.0-T-C-PE-NA-MB-LC03-01</v>
      </c>
      <c r="B858" s="72" t="str">
        <f>_xlfn.CONCAT(J858,L858,M858,"-",Q858)</f>
        <v>LC03-01</v>
      </c>
      <c r="C858" s="73" t="s">
        <v>7</v>
      </c>
      <c r="D858" s="74" t="s">
        <v>14</v>
      </c>
      <c r="E858" s="73" t="s">
        <v>31</v>
      </c>
      <c r="F858" s="75" t="s">
        <v>32</v>
      </c>
      <c r="G858" s="75" t="s">
        <v>33</v>
      </c>
      <c r="H858" s="75" t="s">
        <v>34</v>
      </c>
      <c r="I858" s="75" t="s">
        <v>35</v>
      </c>
      <c r="J858" s="76" t="s">
        <v>190</v>
      </c>
      <c r="K858" s="76" t="s">
        <v>1212</v>
      </c>
      <c r="L858" s="76" t="s">
        <v>32</v>
      </c>
      <c r="M858" s="77" t="s">
        <v>111</v>
      </c>
      <c r="N858" s="76" t="s">
        <v>1866</v>
      </c>
      <c r="O858" s="76" t="s">
        <v>81</v>
      </c>
      <c r="P858" s="76" t="s">
        <v>37</v>
      </c>
      <c r="Q858" s="77" t="s">
        <v>38</v>
      </c>
      <c r="R858" s="76"/>
      <c r="S858" s="76" t="s">
        <v>1838</v>
      </c>
      <c r="T858" s="18" t="s">
        <v>1868</v>
      </c>
      <c r="U858" s="18" t="s">
        <v>16</v>
      </c>
      <c r="V858" s="78"/>
    </row>
    <row r="859" spans="1:22" s="111" customFormat="1" x14ac:dyDescent="0.3">
      <c r="A859" s="71" t="str">
        <f t="shared" si="119"/>
        <v>NiN-3.0-T-C-PE-NA-MB-LC03-02</v>
      </c>
      <c r="B859" s="72" t="str">
        <f>_xlfn.CONCAT(J859,L859,M859,"-",Q859)</f>
        <v>LC03-02</v>
      </c>
      <c r="C859" s="73" t="s">
        <v>7</v>
      </c>
      <c r="D859" s="74" t="s">
        <v>14</v>
      </c>
      <c r="E859" s="73" t="s">
        <v>31</v>
      </c>
      <c r="F859" s="75" t="s">
        <v>32</v>
      </c>
      <c r="G859" s="75" t="s">
        <v>33</v>
      </c>
      <c r="H859" s="75" t="s">
        <v>34</v>
      </c>
      <c r="I859" s="75" t="s">
        <v>35</v>
      </c>
      <c r="J859" s="76" t="s">
        <v>190</v>
      </c>
      <c r="K859" s="76" t="s">
        <v>1212</v>
      </c>
      <c r="L859" s="76" t="s">
        <v>32</v>
      </c>
      <c r="M859" s="77" t="s">
        <v>111</v>
      </c>
      <c r="N859" s="76" t="s">
        <v>1866</v>
      </c>
      <c r="O859" s="76" t="s">
        <v>81</v>
      </c>
      <c r="P859" s="76" t="s">
        <v>37</v>
      </c>
      <c r="Q859" s="77" t="s">
        <v>132</v>
      </c>
      <c r="R859" s="76"/>
      <c r="S859" s="76" t="s">
        <v>1830</v>
      </c>
      <c r="T859" s="18" t="s">
        <v>1868</v>
      </c>
      <c r="U859" s="18" t="s">
        <v>16</v>
      </c>
      <c r="V859" s="78"/>
    </row>
    <row r="860" spans="1:22" x14ac:dyDescent="0.3">
      <c r="A860" s="26" t="str">
        <f t="shared" si="119"/>
        <v>NiN-3.0-T-C-PE-NA-MB-LC04-0</v>
      </c>
      <c r="B860" s="27" t="str">
        <f>_xlfn.CONCAT(H860,"-",J860,L860,M860)</f>
        <v>NA-LC04</v>
      </c>
      <c r="C860" s="30" t="s">
        <v>7</v>
      </c>
      <c r="D860" s="31" t="s">
        <v>14</v>
      </c>
      <c r="E860" s="30" t="s">
        <v>31</v>
      </c>
      <c r="F860" s="35" t="s">
        <v>32</v>
      </c>
      <c r="G860" s="35" t="s">
        <v>33</v>
      </c>
      <c r="H860" s="35" t="s">
        <v>34</v>
      </c>
      <c r="I860" s="35" t="s">
        <v>35</v>
      </c>
      <c r="J860" s="37" t="s">
        <v>190</v>
      </c>
      <c r="K860" s="37" t="s">
        <v>1212</v>
      </c>
      <c r="L860" s="37" t="s">
        <v>32</v>
      </c>
      <c r="M860" s="38" t="s">
        <v>135</v>
      </c>
      <c r="N860" s="37" t="s">
        <v>1869</v>
      </c>
      <c r="O860" s="39" t="s">
        <v>81</v>
      </c>
      <c r="P860" s="37">
        <v>0</v>
      </c>
      <c r="Q860" s="38">
        <v>0</v>
      </c>
      <c r="R860" s="37" t="s">
        <v>81</v>
      </c>
      <c r="S860" s="37" t="s">
        <v>5179</v>
      </c>
      <c r="T860" s="42" t="s">
        <v>1870</v>
      </c>
      <c r="U860" s="42" t="s">
        <v>16</v>
      </c>
      <c r="V860" s="21"/>
    </row>
    <row r="861" spans="1:22" s="111" customFormat="1" x14ac:dyDescent="0.3">
      <c r="A861" s="71" t="str">
        <f t="shared" si="119"/>
        <v>NiN-3.0-T-C-PE-NA-MB-LC04-01</v>
      </c>
      <c r="B861" s="72" t="str">
        <f t="shared" ref="B861:B866" si="120">_xlfn.CONCAT(J861,L861,M861,"-",Q861)</f>
        <v>LC04-01</v>
      </c>
      <c r="C861" s="73" t="s">
        <v>7</v>
      </c>
      <c r="D861" s="74" t="s">
        <v>14</v>
      </c>
      <c r="E861" s="73" t="s">
        <v>31</v>
      </c>
      <c r="F861" s="75" t="s">
        <v>32</v>
      </c>
      <c r="G861" s="75" t="s">
        <v>33</v>
      </c>
      <c r="H861" s="75" t="s">
        <v>34</v>
      </c>
      <c r="I861" s="75" t="s">
        <v>35</v>
      </c>
      <c r="J861" s="76" t="s">
        <v>190</v>
      </c>
      <c r="K861" s="76" t="s">
        <v>1212</v>
      </c>
      <c r="L861" s="76" t="s">
        <v>32</v>
      </c>
      <c r="M861" s="77" t="s">
        <v>135</v>
      </c>
      <c r="N861" s="76" t="s">
        <v>1866</v>
      </c>
      <c r="O861" s="76" t="s">
        <v>81</v>
      </c>
      <c r="P861" s="76" t="s">
        <v>37</v>
      </c>
      <c r="Q861" s="77" t="s">
        <v>38</v>
      </c>
      <c r="R861" s="76"/>
      <c r="S861" s="76" t="s">
        <v>1871</v>
      </c>
      <c r="T861" s="18" t="s">
        <v>1877</v>
      </c>
      <c r="U861" s="18" t="s">
        <v>16</v>
      </c>
      <c r="V861" s="78"/>
    </row>
    <row r="862" spans="1:22" s="111" customFormat="1" x14ac:dyDescent="0.3">
      <c r="A862" s="71" t="str">
        <f t="shared" ref="A862:A868" si="121">_xlfn.CONCAT(C862,"-",D862,"-",E862,"-",F862,"-",G862,"-",H862,"-",I862,"-",J862,L862,M862,"-",Q862)</f>
        <v>NiN-3.0-T-C-PE-NA-MB-LC04-02</v>
      </c>
      <c r="B862" s="72" t="str">
        <f t="shared" si="120"/>
        <v>LC04-02</v>
      </c>
      <c r="C862" s="73" t="s">
        <v>7</v>
      </c>
      <c r="D862" s="74" t="s">
        <v>14</v>
      </c>
      <c r="E862" s="73" t="s">
        <v>31</v>
      </c>
      <c r="F862" s="75" t="s">
        <v>32</v>
      </c>
      <c r="G862" s="75" t="s">
        <v>33</v>
      </c>
      <c r="H862" s="75" t="s">
        <v>34</v>
      </c>
      <c r="I862" s="75" t="s">
        <v>35</v>
      </c>
      <c r="J862" s="76" t="s">
        <v>190</v>
      </c>
      <c r="K862" s="76" t="s">
        <v>1212</v>
      </c>
      <c r="L862" s="76" t="s">
        <v>32</v>
      </c>
      <c r="M862" s="77" t="s">
        <v>135</v>
      </c>
      <c r="N862" s="76" t="s">
        <v>1866</v>
      </c>
      <c r="O862" s="76" t="s">
        <v>81</v>
      </c>
      <c r="P862" s="76" t="s">
        <v>37</v>
      </c>
      <c r="Q862" s="77" t="s">
        <v>132</v>
      </c>
      <c r="R862" s="76"/>
      <c r="S862" s="76" t="s">
        <v>1872</v>
      </c>
      <c r="T862" s="18" t="s">
        <v>1878</v>
      </c>
      <c r="U862" s="18" t="s">
        <v>16</v>
      </c>
      <c r="V862" s="78"/>
    </row>
    <row r="863" spans="1:22" s="111" customFormat="1" x14ac:dyDescent="0.3">
      <c r="A863" s="71" t="str">
        <f t="shared" si="121"/>
        <v>NiN-3.0-T-C-PE-NA-MB-LC04-03</v>
      </c>
      <c r="B863" s="72" t="str">
        <f t="shared" si="120"/>
        <v>LC04-03</v>
      </c>
      <c r="C863" s="73" t="s">
        <v>7</v>
      </c>
      <c r="D863" s="74" t="s">
        <v>14</v>
      </c>
      <c r="E863" s="73" t="s">
        <v>31</v>
      </c>
      <c r="F863" s="75" t="s">
        <v>32</v>
      </c>
      <c r="G863" s="75" t="s">
        <v>33</v>
      </c>
      <c r="H863" s="75" t="s">
        <v>34</v>
      </c>
      <c r="I863" s="75" t="s">
        <v>35</v>
      </c>
      <c r="J863" s="76" t="s">
        <v>190</v>
      </c>
      <c r="K863" s="76" t="s">
        <v>1212</v>
      </c>
      <c r="L863" s="76" t="s">
        <v>32</v>
      </c>
      <c r="M863" s="77" t="s">
        <v>135</v>
      </c>
      <c r="N863" s="76" t="s">
        <v>1866</v>
      </c>
      <c r="O863" s="76" t="s">
        <v>81</v>
      </c>
      <c r="P863" s="76" t="s">
        <v>37</v>
      </c>
      <c r="Q863" s="77" t="s">
        <v>111</v>
      </c>
      <c r="R863" s="76"/>
      <c r="S863" s="76" t="s">
        <v>1873</v>
      </c>
      <c r="T863" s="18" t="s">
        <v>1879</v>
      </c>
      <c r="U863" s="18" t="s">
        <v>16</v>
      </c>
      <c r="V863" s="78"/>
    </row>
    <row r="864" spans="1:22" s="111" customFormat="1" x14ac:dyDescent="0.3">
      <c r="A864" s="71" t="str">
        <f t="shared" si="121"/>
        <v>NiN-3.0-T-C-PE-NA-MB-LC04-04</v>
      </c>
      <c r="B864" s="72" t="str">
        <f t="shared" si="120"/>
        <v>LC04-04</v>
      </c>
      <c r="C864" s="73" t="s">
        <v>7</v>
      </c>
      <c r="D864" s="74" t="s">
        <v>14</v>
      </c>
      <c r="E864" s="73" t="s">
        <v>31</v>
      </c>
      <c r="F864" s="75" t="s">
        <v>32</v>
      </c>
      <c r="G864" s="75" t="s">
        <v>33</v>
      </c>
      <c r="H864" s="75" t="s">
        <v>34</v>
      </c>
      <c r="I864" s="75" t="s">
        <v>35</v>
      </c>
      <c r="J864" s="76" t="s">
        <v>190</v>
      </c>
      <c r="K864" s="76" t="s">
        <v>1212</v>
      </c>
      <c r="L864" s="76" t="s">
        <v>32</v>
      </c>
      <c r="M864" s="77" t="s">
        <v>135</v>
      </c>
      <c r="N864" s="76" t="s">
        <v>1866</v>
      </c>
      <c r="O864" s="76" t="s">
        <v>81</v>
      </c>
      <c r="P864" s="76" t="s">
        <v>37</v>
      </c>
      <c r="Q864" s="77" t="s">
        <v>135</v>
      </c>
      <c r="R864" s="76"/>
      <c r="S864" s="76" t="s">
        <v>1874</v>
      </c>
      <c r="T864" s="18" t="s">
        <v>1880</v>
      </c>
      <c r="U864" s="18" t="s">
        <v>16</v>
      </c>
      <c r="V864" s="78"/>
    </row>
    <row r="865" spans="1:22" s="111" customFormat="1" x14ac:dyDescent="0.3">
      <c r="A865" s="71" t="str">
        <f t="shared" si="121"/>
        <v>NiN-3.0-T-C-PE-NA-MB-LC04-05</v>
      </c>
      <c r="B865" s="72" t="str">
        <f t="shared" si="120"/>
        <v>LC04-05</v>
      </c>
      <c r="C865" s="73" t="s">
        <v>7</v>
      </c>
      <c r="D865" s="74" t="s">
        <v>14</v>
      </c>
      <c r="E865" s="73" t="s">
        <v>31</v>
      </c>
      <c r="F865" s="75" t="s">
        <v>32</v>
      </c>
      <c r="G865" s="75" t="s">
        <v>33</v>
      </c>
      <c r="H865" s="75" t="s">
        <v>34</v>
      </c>
      <c r="I865" s="75" t="s">
        <v>35</v>
      </c>
      <c r="J865" s="76" t="s">
        <v>190</v>
      </c>
      <c r="K865" s="76" t="s">
        <v>1212</v>
      </c>
      <c r="L865" s="76" t="s">
        <v>32</v>
      </c>
      <c r="M865" s="77" t="s">
        <v>135</v>
      </c>
      <c r="N865" s="76" t="s">
        <v>1866</v>
      </c>
      <c r="O865" s="76" t="s">
        <v>81</v>
      </c>
      <c r="P865" s="76" t="s">
        <v>37</v>
      </c>
      <c r="Q865" s="77" t="s">
        <v>136</v>
      </c>
      <c r="R865" s="76"/>
      <c r="S865" s="76" t="s">
        <v>1875</v>
      </c>
      <c r="T865" s="18" t="s">
        <v>1881</v>
      </c>
      <c r="U865" s="18" t="s">
        <v>16</v>
      </c>
      <c r="V865" s="78"/>
    </row>
    <row r="866" spans="1:22" s="111" customFormat="1" x14ac:dyDescent="0.3">
      <c r="A866" s="71" t="str">
        <f t="shared" si="121"/>
        <v>NiN-3.0-T-C-PE-NA-MB-LC04-06</v>
      </c>
      <c r="B866" s="72" t="str">
        <f t="shared" si="120"/>
        <v>LC04-06</v>
      </c>
      <c r="C866" s="73" t="s">
        <v>7</v>
      </c>
      <c r="D866" s="74" t="s">
        <v>14</v>
      </c>
      <c r="E866" s="73" t="s">
        <v>31</v>
      </c>
      <c r="F866" s="75" t="s">
        <v>32</v>
      </c>
      <c r="G866" s="75" t="s">
        <v>33</v>
      </c>
      <c r="H866" s="75" t="s">
        <v>34</v>
      </c>
      <c r="I866" s="75" t="s">
        <v>35</v>
      </c>
      <c r="J866" s="76" t="s">
        <v>190</v>
      </c>
      <c r="K866" s="76" t="s">
        <v>1212</v>
      </c>
      <c r="L866" s="76" t="s">
        <v>32</v>
      </c>
      <c r="M866" s="77" t="s">
        <v>135</v>
      </c>
      <c r="N866" s="76" t="s">
        <v>1866</v>
      </c>
      <c r="O866" s="76" t="s">
        <v>81</v>
      </c>
      <c r="P866" s="76" t="s">
        <v>37</v>
      </c>
      <c r="Q866" s="77" t="s">
        <v>137</v>
      </c>
      <c r="R866" s="76"/>
      <c r="S866" s="76" t="s">
        <v>1876</v>
      </c>
      <c r="T866" s="18" t="s">
        <v>1882</v>
      </c>
      <c r="U866" s="18" t="s">
        <v>16</v>
      </c>
      <c r="V866" s="78"/>
    </row>
    <row r="867" spans="1:22" x14ac:dyDescent="0.3">
      <c r="A867" s="26" t="str">
        <f t="shared" si="121"/>
        <v>NiN-3.0-T-C-PE-NA-MB-LC05-0</v>
      </c>
      <c r="B867" s="27" t="str">
        <f>_xlfn.CONCAT(H867,"-",J867,L867,M867)</f>
        <v>NA-LC05</v>
      </c>
      <c r="C867" s="30" t="s">
        <v>7</v>
      </c>
      <c r="D867" s="31" t="s">
        <v>14</v>
      </c>
      <c r="E867" s="30" t="s">
        <v>31</v>
      </c>
      <c r="F867" s="35" t="s">
        <v>32</v>
      </c>
      <c r="G867" s="35" t="s">
        <v>33</v>
      </c>
      <c r="H867" s="35" t="s">
        <v>34</v>
      </c>
      <c r="I867" s="35" t="s">
        <v>35</v>
      </c>
      <c r="J867" s="37" t="s">
        <v>190</v>
      </c>
      <c r="K867" s="37" t="s">
        <v>1212</v>
      </c>
      <c r="L867" s="37" t="s">
        <v>32</v>
      </c>
      <c r="M867" s="38" t="s">
        <v>136</v>
      </c>
      <c r="N867" s="37" t="s">
        <v>1893</v>
      </c>
      <c r="O867" s="39" t="s">
        <v>81</v>
      </c>
      <c r="P867" s="37">
        <v>0</v>
      </c>
      <c r="Q867" s="38">
        <v>0</v>
      </c>
      <c r="R867" s="37" t="s">
        <v>81</v>
      </c>
      <c r="S867" s="37" t="s">
        <v>1894</v>
      </c>
      <c r="T867" s="42" t="s">
        <v>2384</v>
      </c>
      <c r="U867" s="104" t="s">
        <v>81</v>
      </c>
      <c r="V867" s="21"/>
    </row>
    <row r="868" spans="1:22" s="111" customFormat="1" x14ac:dyDescent="0.3">
      <c r="A868" s="71" t="str">
        <f t="shared" si="121"/>
        <v>NiN-3.0-T-C-PE-NA-MB-LC05-01</v>
      </c>
      <c r="B868" s="72" t="str">
        <f>_xlfn.CONCAT(J868,L868,M868,"-",Q868)</f>
        <v>LC05-01</v>
      </c>
      <c r="C868" s="73" t="s">
        <v>7</v>
      </c>
      <c r="D868" s="74" t="s">
        <v>14</v>
      </c>
      <c r="E868" s="73" t="s">
        <v>31</v>
      </c>
      <c r="F868" s="75" t="s">
        <v>32</v>
      </c>
      <c r="G868" s="75" t="s">
        <v>33</v>
      </c>
      <c r="H868" s="75" t="s">
        <v>34</v>
      </c>
      <c r="I868" s="75" t="s">
        <v>35</v>
      </c>
      <c r="J868" s="76" t="s">
        <v>190</v>
      </c>
      <c r="K868" s="76" t="s">
        <v>1212</v>
      </c>
      <c r="L868" s="76" t="s">
        <v>32</v>
      </c>
      <c r="M868" s="77" t="s">
        <v>136</v>
      </c>
      <c r="N868" s="76" t="s">
        <v>1893</v>
      </c>
      <c r="O868" s="76" t="s">
        <v>81</v>
      </c>
      <c r="P868" s="76" t="s">
        <v>37</v>
      </c>
      <c r="Q868" s="77" t="s">
        <v>38</v>
      </c>
      <c r="R868" s="76"/>
      <c r="S868" s="76" t="s">
        <v>3272</v>
      </c>
      <c r="T868" s="18" t="s">
        <v>2384</v>
      </c>
      <c r="U868" s="18" t="s">
        <v>81</v>
      </c>
      <c r="V868" s="78"/>
    </row>
    <row r="869" spans="1:22" s="111" customFormat="1" x14ac:dyDescent="0.3">
      <c r="A869" s="71" t="str">
        <f t="shared" ref="A869:A879" si="122">_xlfn.CONCAT(C869,"-",D869,"-",E869,"-",F869,"-",G869,"-",H869,"-",I869,"-",J869,L869,M869,"-",Q869)</f>
        <v>NiN-3.0-T-C-PE-NA-MB-LC05-02</v>
      </c>
      <c r="B869" s="72" t="str">
        <f>_xlfn.CONCAT(J869,L869,M869,"-",Q869)</f>
        <v>LC05-02</v>
      </c>
      <c r="C869" s="73" t="s">
        <v>7</v>
      </c>
      <c r="D869" s="74" t="s">
        <v>14</v>
      </c>
      <c r="E869" s="73" t="s">
        <v>31</v>
      </c>
      <c r="F869" s="75" t="s">
        <v>32</v>
      </c>
      <c r="G869" s="75" t="s">
        <v>33</v>
      </c>
      <c r="H869" s="75" t="s">
        <v>34</v>
      </c>
      <c r="I869" s="75" t="s">
        <v>35</v>
      </c>
      <c r="J869" s="76" t="s">
        <v>190</v>
      </c>
      <c r="K869" s="76" t="s">
        <v>1212</v>
      </c>
      <c r="L869" s="76" t="s">
        <v>32</v>
      </c>
      <c r="M869" s="77" t="s">
        <v>136</v>
      </c>
      <c r="N869" s="76" t="s">
        <v>1893</v>
      </c>
      <c r="O869" s="76" t="s">
        <v>81</v>
      </c>
      <c r="P869" s="76" t="s">
        <v>37</v>
      </c>
      <c r="Q869" s="77" t="s">
        <v>132</v>
      </c>
      <c r="R869" s="76"/>
      <c r="S869" s="76" t="s">
        <v>3078</v>
      </c>
      <c r="T869" s="18" t="s">
        <v>2384</v>
      </c>
      <c r="U869" s="18" t="s">
        <v>81</v>
      </c>
      <c r="V869" s="78"/>
    </row>
    <row r="870" spans="1:22" x14ac:dyDescent="0.3">
      <c r="A870" s="26" t="str">
        <f t="shared" ref="A870:A871" si="123">_xlfn.CONCAT(C870,"-",D870,"-",E870,"-",F870,"-",G870,"-",H870,"-",I870,"-",J870,L870,M870,"-",Q870)</f>
        <v>NiN-3.0-T-C-PE-NA-MB-LC06-0</v>
      </c>
      <c r="B870" s="27" t="str">
        <f>_xlfn.CONCAT(H870,"-",J870,L870,M870)</f>
        <v>NA-LC06</v>
      </c>
      <c r="C870" s="30" t="s">
        <v>7</v>
      </c>
      <c r="D870" s="31" t="s">
        <v>14</v>
      </c>
      <c r="E870" s="30" t="s">
        <v>31</v>
      </c>
      <c r="F870" s="35" t="s">
        <v>32</v>
      </c>
      <c r="G870" s="35" t="s">
        <v>33</v>
      </c>
      <c r="H870" s="35" t="s">
        <v>34</v>
      </c>
      <c r="I870" s="35" t="s">
        <v>35</v>
      </c>
      <c r="J870" s="37" t="s">
        <v>190</v>
      </c>
      <c r="K870" s="37" t="s">
        <v>1212</v>
      </c>
      <c r="L870" s="37" t="s">
        <v>32</v>
      </c>
      <c r="M870" s="38" t="s">
        <v>137</v>
      </c>
      <c r="N870" s="37" t="s">
        <v>4448</v>
      </c>
      <c r="O870" s="39" t="s">
        <v>81</v>
      </c>
      <c r="P870" s="37">
        <v>0</v>
      </c>
      <c r="Q870" s="38">
        <v>0</v>
      </c>
      <c r="R870" s="37" t="s">
        <v>81</v>
      </c>
      <c r="S870" s="37" t="s">
        <v>5180</v>
      </c>
      <c r="T870" s="42" t="s">
        <v>2384</v>
      </c>
      <c r="U870" s="104" t="s">
        <v>81</v>
      </c>
      <c r="V870" s="21"/>
    </row>
    <row r="871" spans="1:22" s="111" customFormat="1" x14ac:dyDescent="0.3">
      <c r="A871" s="71" t="str">
        <f t="shared" si="123"/>
        <v>NiN-3.0-T-C-PE-NA-MB-LC06-01</v>
      </c>
      <c r="B871" s="72" t="str">
        <f>_xlfn.CONCAT(J871,L871,M871,"-",Q871)</f>
        <v>LC06-01</v>
      </c>
      <c r="C871" s="73" t="s">
        <v>7</v>
      </c>
      <c r="D871" s="74" t="s">
        <v>14</v>
      </c>
      <c r="E871" s="73" t="s">
        <v>31</v>
      </c>
      <c r="F871" s="75" t="s">
        <v>32</v>
      </c>
      <c r="G871" s="75" t="s">
        <v>33</v>
      </c>
      <c r="H871" s="75" t="s">
        <v>34</v>
      </c>
      <c r="I871" s="75" t="s">
        <v>35</v>
      </c>
      <c r="J871" s="76" t="s">
        <v>190</v>
      </c>
      <c r="K871" s="76" t="s">
        <v>1212</v>
      </c>
      <c r="L871" s="76" t="s">
        <v>32</v>
      </c>
      <c r="M871" s="77" t="s">
        <v>137</v>
      </c>
      <c r="N871" s="76" t="s">
        <v>4448</v>
      </c>
      <c r="O871" s="76" t="s">
        <v>81</v>
      </c>
      <c r="P871" s="76" t="s">
        <v>37</v>
      </c>
      <c r="Q871" s="77" t="s">
        <v>38</v>
      </c>
      <c r="R871" s="76"/>
      <c r="S871" s="76" t="s">
        <v>4449</v>
      </c>
      <c r="T871" s="18" t="s">
        <v>2384</v>
      </c>
      <c r="U871" s="18" t="s">
        <v>81</v>
      </c>
      <c r="V871" s="78"/>
    </row>
    <row r="872" spans="1:22" s="111" customFormat="1" x14ac:dyDescent="0.3">
      <c r="A872" s="71" t="str">
        <f t="shared" ref="A872" si="124">_xlfn.CONCAT(C872,"-",D872,"-",E872,"-",F872,"-",G872,"-",H872,"-",I872,"-",J872,L872,M872,"-",Q872)</f>
        <v>NiN-3.0-T-C-PE-NA-MB-LC06-02</v>
      </c>
      <c r="B872" s="72" t="str">
        <f>_xlfn.CONCAT(J872,L872,M872,"-",Q872)</f>
        <v>LC06-02</v>
      </c>
      <c r="C872" s="73" t="s">
        <v>7</v>
      </c>
      <c r="D872" s="74" t="s">
        <v>14</v>
      </c>
      <c r="E872" s="73" t="s">
        <v>31</v>
      </c>
      <c r="F872" s="75" t="s">
        <v>32</v>
      </c>
      <c r="G872" s="75" t="s">
        <v>33</v>
      </c>
      <c r="H872" s="75" t="s">
        <v>34</v>
      </c>
      <c r="I872" s="75" t="s">
        <v>35</v>
      </c>
      <c r="J872" s="76" t="s">
        <v>190</v>
      </c>
      <c r="K872" s="76" t="s">
        <v>1212</v>
      </c>
      <c r="L872" s="76" t="s">
        <v>32</v>
      </c>
      <c r="M872" s="77" t="s">
        <v>137</v>
      </c>
      <c r="N872" s="76" t="s">
        <v>4448</v>
      </c>
      <c r="O872" s="76" t="s">
        <v>81</v>
      </c>
      <c r="P872" s="76" t="s">
        <v>37</v>
      </c>
      <c r="Q872" s="77" t="s">
        <v>132</v>
      </c>
      <c r="R872" s="76"/>
      <c r="S872" s="76" t="s">
        <v>4450</v>
      </c>
      <c r="T872" s="18" t="s">
        <v>2384</v>
      </c>
      <c r="U872" s="18" t="s">
        <v>81</v>
      </c>
      <c r="V872" s="78"/>
    </row>
    <row r="873" spans="1:22" x14ac:dyDescent="0.3">
      <c r="A873" s="26" t="str">
        <f t="shared" si="122"/>
        <v>NiN-3.0-T-C-PE-NA-MB-LG01-0</v>
      </c>
      <c r="B873" s="27" t="str">
        <f>_xlfn.CONCAT(H873,"-",J873,L873,M873)</f>
        <v>NA-LG01</v>
      </c>
      <c r="C873" s="30" t="s">
        <v>7</v>
      </c>
      <c r="D873" s="31" t="s">
        <v>14</v>
      </c>
      <c r="E873" s="30" t="s">
        <v>31</v>
      </c>
      <c r="F873" s="35" t="s">
        <v>32</v>
      </c>
      <c r="G873" s="35" t="s">
        <v>33</v>
      </c>
      <c r="H873" s="35" t="s">
        <v>34</v>
      </c>
      <c r="I873" s="35" t="s">
        <v>35</v>
      </c>
      <c r="J873" s="37" t="s">
        <v>190</v>
      </c>
      <c r="K873" s="37" t="s">
        <v>1212</v>
      </c>
      <c r="L873" s="37" t="s">
        <v>37</v>
      </c>
      <c r="M873" s="38" t="s">
        <v>38</v>
      </c>
      <c r="N873" s="37" t="s">
        <v>1895</v>
      </c>
      <c r="O873" s="39" t="s">
        <v>81</v>
      </c>
      <c r="P873" s="37">
        <v>0</v>
      </c>
      <c r="Q873" s="38">
        <v>0</v>
      </c>
      <c r="R873" s="37" t="s">
        <v>81</v>
      </c>
      <c r="S873" s="37" t="s">
        <v>5181</v>
      </c>
      <c r="T873" s="42" t="s">
        <v>1896</v>
      </c>
      <c r="U873" s="42" t="s">
        <v>16</v>
      </c>
      <c r="V873" s="21"/>
    </row>
    <row r="874" spans="1:22" s="111" customFormat="1" x14ac:dyDescent="0.3">
      <c r="A874" s="71" t="str">
        <f t="shared" si="122"/>
        <v>NiN-3.0-T-C-PE-NA-MB-LG01-01</v>
      </c>
      <c r="B874" s="72" t="str">
        <f>_xlfn.CONCAT(J874,L874,M874,"-",Q874)</f>
        <v>LG01-01</v>
      </c>
      <c r="C874" s="73" t="s">
        <v>7</v>
      </c>
      <c r="D874" s="74" t="s">
        <v>14</v>
      </c>
      <c r="E874" s="73" t="s">
        <v>31</v>
      </c>
      <c r="F874" s="75" t="s">
        <v>32</v>
      </c>
      <c r="G874" s="75" t="s">
        <v>33</v>
      </c>
      <c r="H874" s="75" t="s">
        <v>34</v>
      </c>
      <c r="I874" s="75" t="s">
        <v>35</v>
      </c>
      <c r="J874" s="76" t="s">
        <v>190</v>
      </c>
      <c r="K874" s="76" t="s">
        <v>1212</v>
      </c>
      <c r="L874" s="76" t="s">
        <v>37</v>
      </c>
      <c r="M874" s="77" t="s">
        <v>38</v>
      </c>
      <c r="N874" s="76" t="s">
        <v>1895</v>
      </c>
      <c r="O874" s="76" t="s">
        <v>81</v>
      </c>
      <c r="P874" s="76" t="s">
        <v>37</v>
      </c>
      <c r="Q874" s="77" t="s">
        <v>38</v>
      </c>
      <c r="R874" s="76"/>
      <c r="S874" s="76" t="s">
        <v>1899</v>
      </c>
      <c r="T874" s="18" t="s">
        <v>1900</v>
      </c>
      <c r="U874" s="18" t="s">
        <v>16</v>
      </c>
      <c r="V874" s="78"/>
    </row>
    <row r="875" spans="1:22" s="111" customFormat="1" x14ac:dyDescent="0.3">
      <c r="A875" s="71" t="str">
        <f t="shared" si="122"/>
        <v>NiN-3.0-T-C-PE-NA-MB-LG01-02</v>
      </c>
      <c r="B875" s="72" t="str">
        <f>_xlfn.CONCAT(J875,L875,M875,"-",Q875)</f>
        <v>LG01-02</v>
      </c>
      <c r="C875" s="73" t="s">
        <v>7</v>
      </c>
      <c r="D875" s="74" t="s">
        <v>14</v>
      </c>
      <c r="E875" s="73" t="s">
        <v>31</v>
      </c>
      <c r="F875" s="75" t="s">
        <v>32</v>
      </c>
      <c r="G875" s="75" t="s">
        <v>33</v>
      </c>
      <c r="H875" s="75" t="s">
        <v>34</v>
      </c>
      <c r="I875" s="75" t="s">
        <v>35</v>
      </c>
      <c r="J875" s="76" t="s">
        <v>190</v>
      </c>
      <c r="K875" s="76" t="s">
        <v>1212</v>
      </c>
      <c r="L875" s="76" t="s">
        <v>37</v>
      </c>
      <c r="M875" s="77" t="s">
        <v>38</v>
      </c>
      <c r="N875" s="76" t="s">
        <v>1895</v>
      </c>
      <c r="O875" s="76" t="s">
        <v>81</v>
      </c>
      <c r="P875" s="76" t="s">
        <v>37</v>
      </c>
      <c r="Q875" s="77" t="s">
        <v>132</v>
      </c>
      <c r="R875" s="76"/>
      <c r="S875" s="76" t="s">
        <v>1790</v>
      </c>
      <c r="T875" s="18" t="s">
        <v>1901</v>
      </c>
      <c r="U875" s="18" t="s">
        <v>16</v>
      </c>
      <c r="V875" s="78"/>
    </row>
    <row r="876" spans="1:22" x14ac:dyDescent="0.3">
      <c r="A876" s="26" t="str">
        <f t="shared" si="122"/>
        <v>NiN-3.0-T-C-PE-NA-MB-LJ01-0</v>
      </c>
      <c r="B876" s="27" t="str">
        <f>_xlfn.CONCAT(H876,"-",J876,L876,M876)</f>
        <v>NA-LJ01</v>
      </c>
      <c r="C876" s="30" t="s">
        <v>7</v>
      </c>
      <c r="D876" s="31" t="s">
        <v>14</v>
      </c>
      <c r="E876" s="30" t="s">
        <v>31</v>
      </c>
      <c r="F876" s="35" t="s">
        <v>32</v>
      </c>
      <c r="G876" s="35" t="s">
        <v>33</v>
      </c>
      <c r="H876" s="35" t="s">
        <v>34</v>
      </c>
      <c r="I876" s="35" t="s">
        <v>35</v>
      </c>
      <c r="J876" s="37" t="s">
        <v>190</v>
      </c>
      <c r="K876" s="37" t="s">
        <v>1212</v>
      </c>
      <c r="L876" s="37" t="s">
        <v>187</v>
      </c>
      <c r="M876" s="38" t="s">
        <v>38</v>
      </c>
      <c r="N876" s="37" t="s">
        <v>1904</v>
      </c>
      <c r="O876" s="39" t="s">
        <v>81</v>
      </c>
      <c r="P876" s="37">
        <v>0</v>
      </c>
      <c r="Q876" s="38">
        <v>0</v>
      </c>
      <c r="R876" s="37" t="s">
        <v>81</v>
      </c>
      <c r="S876" s="37" t="s">
        <v>5182</v>
      </c>
      <c r="T876" s="42" t="s">
        <v>1902</v>
      </c>
      <c r="U876" s="42" t="s">
        <v>16</v>
      </c>
      <c r="V876" s="21"/>
    </row>
    <row r="877" spans="1:22" s="111" customFormat="1" x14ac:dyDescent="0.3">
      <c r="A877" s="71" t="str">
        <f t="shared" si="122"/>
        <v>NiN-3.0-T-C-PE-NA-MB-LJ01-01</v>
      </c>
      <c r="B877" s="72" t="str">
        <f>_xlfn.CONCAT(J877,L877,M877,"-",Q877)</f>
        <v>LJ01-01</v>
      </c>
      <c r="C877" s="73" t="s">
        <v>7</v>
      </c>
      <c r="D877" s="74" t="s">
        <v>14</v>
      </c>
      <c r="E877" s="73" t="s">
        <v>31</v>
      </c>
      <c r="F877" s="75" t="s">
        <v>32</v>
      </c>
      <c r="G877" s="75" t="s">
        <v>33</v>
      </c>
      <c r="H877" s="75" t="s">
        <v>34</v>
      </c>
      <c r="I877" s="75" t="s">
        <v>35</v>
      </c>
      <c r="J877" s="76" t="s">
        <v>190</v>
      </c>
      <c r="K877" s="76" t="s">
        <v>1212</v>
      </c>
      <c r="L877" s="76" t="s">
        <v>187</v>
      </c>
      <c r="M877" s="77" t="s">
        <v>38</v>
      </c>
      <c r="N877" s="76" t="s">
        <v>1904</v>
      </c>
      <c r="O877" s="76" t="s">
        <v>81</v>
      </c>
      <c r="P877" s="76" t="s">
        <v>37</v>
      </c>
      <c r="Q877" s="77" t="s">
        <v>38</v>
      </c>
      <c r="R877" s="76"/>
      <c r="S877" s="76"/>
      <c r="T877" s="18" t="s">
        <v>1903</v>
      </c>
      <c r="U877" s="18" t="s">
        <v>16</v>
      </c>
      <c r="V877" s="78"/>
    </row>
    <row r="878" spans="1:22" x14ac:dyDescent="0.3">
      <c r="A878" s="26" t="str">
        <f t="shared" si="122"/>
        <v>NiN-3.0-T-C-PE-NA-MB-LM01-0</v>
      </c>
      <c r="B878" s="27" t="str">
        <f>_xlfn.CONCAT(H878,"-",J878,L878,M878)</f>
        <v>NA-LM01</v>
      </c>
      <c r="C878" s="30" t="s">
        <v>7</v>
      </c>
      <c r="D878" s="31" t="s">
        <v>14</v>
      </c>
      <c r="E878" s="30" t="s">
        <v>31</v>
      </c>
      <c r="F878" s="35" t="s">
        <v>32</v>
      </c>
      <c r="G878" s="35" t="s">
        <v>33</v>
      </c>
      <c r="H878" s="35" t="s">
        <v>34</v>
      </c>
      <c r="I878" s="35" t="s">
        <v>35</v>
      </c>
      <c r="J878" s="37" t="s">
        <v>190</v>
      </c>
      <c r="K878" s="37" t="s">
        <v>1212</v>
      </c>
      <c r="L878" s="37" t="s">
        <v>55</v>
      </c>
      <c r="M878" s="38" t="s">
        <v>38</v>
      </c>
      <c r="N878" s="37" t="s">
        <v>1905</v>
      </c>
      <c r="O878" s="39" t="s">
        <v>81</v>
      </c>
      <c r="P878" s="37">
        <v>0</v>
      </c>
      <c r="Q878" s="38">
        <v>0</v>
      </c>
      <c r="R878" s="37" t="s">
        <v>81</v>
      </c>
      <c r="S878" s="37" t="s">
        <v>1906</v>
      </c>
      <c r="T878" s="42" t="s">
        <v>1907</v>
      </c>
      <c r="U878" s="42" t="s">
        <v>16</v>
      </c>
      <c r="V878" s="21"/>
    </row>
    <row r="879" spans="1:22" s="111" customFormat="1" x14ac:dyDescent="0.3">
      <c r="A879" s="71" t="str">
        <f t="shared" si="122"/>
        <v>NiN-3.0-T-C-PE-NA-MB-LM01-01</v>
      </c>
      <c r="B879" s="72" t="str">
        <f>_xlfn.CONCAT(J879,L879,M879,"-",Q879)</f>
        <v>LM01-01</v>
      </c>
      <c r="C879" s="73" t="s">
        <v>7</v>
      </c>
      <c r="D879" s="74" t="s">
        <v>14</v>
      </c>
      <c r="E879" s="73" t="s">
        <v>31</v>
      </c>
      <c r="F879" s="75" t="s">
        <v>32</v>
      </c>
      <c r="G879" s="75" t="s">
        <v>33</v>
      </c>
      <c r="H879" s="75" t="s">
        <v>34</v>
      </c>
      <c r="I879" s="75" t="s">
        <v>35</v>
      </c>
      <c r="J879" s="76" t="s">
        <v>190</v>
      </c>
      <c r="K879" s="76" t="s">
        <v>1212</v>
      </c>
      <c r="L879" s="76" t="s">
        <v>55</v>
      </c>
      <c r="M879" s="77" t="s">
        <v>38</v>
      </c>
      <c r="N879" s="76" t="s">
        <v>1905</v>
      </c>
      <c r="O879" s="76" t="s">
        <v>81</v>
      </c>
      <c r="P879" s="76" t="s">
        <v>37</v>
      </c>
      <c r="Q879" s="77" t="s">
        <v>38</v>
      </c>
      <c r="R879" s="76"/>
      <c r="S879" s="76" t="s">
        <v>1909</v>
      </c>
      <c r="T879" s="18" t="s">
        <v>1908</v>
      </c>
      <c r="U879" s="18" t="s">
        <v>16</v>
      </c>
      <c r="V879" s="78"/>
    </row>
    <row r="880" spans="1:22" s="111" customFormat="1" x14ac:dyDescent="0.3">
      <c r="A880" s="71" t="str">
        <f t="shared" ref="A880:A885" si="125">_xlfn.CONCAT(C880,"-",D880,"-",E880,"-",F880,"-",G880,"-",H880,"-",I880,"-",J880,L880,M880,"-",Q880)</f>
        <v>NiN-3.0-T-C-PE-NA-MB-LM01-02</v>
      </c>
      <c r="B880" s="72" t="str">
        <f>_xlfn.CONCAT(J880,L880,M880,"-",Q880)</f>
        <v>LM01-02</v>
      </c>
      <c r="C880" s="73" t="s">
        <v>7</v>
      </c>
      <c r="D880" s="74" t="s">
        <v>14</v>
      </c>
      <c r="E880" s="73" t="s">
        <v>31</v>
      </c>
      <c r="F880" s="75" t="s">
        <v>32</v>
      </c>
      <c r="G880" s="75" t="s">
        <v>33</v>
      </c>
      <c r="H880" s="75" t="s">
        <v>34</v>
      </c>
      <c r="I880" s="75" t="s">
        <v>35</v>
      </c>
      <c r="J880" s="76" t="s">
        <v>190</v>
      </c>
      <c r="K880" s="76" t="s">
        <v>1212</v>
      </c>
      <c r="L880" s="76" t="s">
        <v>55</v>
      </c>
      <c r="M880" s="77" t="s">
        <v>38</v>
      </c>
      <c r="N880" s="76" t="s">
        <v>1905</v>
      </c>
      <c r="O880" s="76" t="s">
        <v>81</v>
      </c>
      <c r="P880" s="76" t="s">
        <v>37</v>
      </c>
      <c r="Q880" s="77" t="s">
        <v>132</v>
      </c>
      <c r="R880" s="76"/>
      <c r="S880" s="76" t="s">
        <v>1910</v>
      </c>
      <c r="T880" s="18" t="s">
        <v>1914</v>
      </c>
      <c r="U880" s="18" t="s">
        <v>16</v>
      </c>
      <c r="V880" s="78"/>
    </row>
    <row r="881" spans="1:22" s="111" customFormat="1" x14ac:dyDescent="0.3">
      <c r="A881" s="71" t="str">
        <f t="shared" si="125"/>
        <v>NiN-3.0-T-C-PE-NA-MB-LM01-03</v>
      </c>
      <c r="B881" s="72" t="str">
        <f>_xlfn.CONCAT(J881,L881,M881,"-",Q881)</f>
        <v>LM01-03</v>
      </c>
      <c r="C881" s="73" t="s">
        <v>7</v>
      </c>
      <c r="D881" s="74" t="s">
        <v>14</v>
      </c>
      <c r="E881" s="73" t="s">
        <v>31</v>
      </c>
      <c r="F881" s="75" t="s">
        <v>32</v>
      </c>
      <c r="G881" s="75" t="s">
        <v>33</v>
      </c>
      <c r="H881" s="75" t="s">
        <v>34</v>
      </c>
      <c r="I881" s="75" t="s">
        <v>35</v>
      </c>
      <c r="J881" s="76" t="s">
        <v>190</v>
      </c>
      <c r="K881" s="76" t="s">
        <v>1212</v>
      </c>
      <c r="L881" s="76" t="s">
        <v>55</v>
      </c>
      <c r="M881" s="77" t="s">
        <v>38</v>
      </c>
      <c r="N881" s="76" t="s">
        <v>1905</v>
      </c>
      <c r="O881" s="76" t="s">
        <v>81</v>
      </c>
      <c r="P881" s="76" t="s">
        <v>37</v>
      </c>
      <c r="Q881" s="77" t="s">
        <v>111</v>
      </c>
      <c r="R881" s="76"/>
      <c r="S881" s="76" t="s">
        <v>1911</v>
      </c>
      <c r="T881" s="18" t="s">
        <v>1915</v>
      </c>
      <c r="U881" s="18" t="s">
        <v>16</v>
      </c>
      <c r="V881" s="78"/>
    </row>
    <row r="882" spans="1:22" s="111" customFormat="1" x14ac:dyDescent="0.3">
      <c r="A882" s="71" t="str">
        <f t="shared" si="125"/>
        <v>NiN-3.0-T-C-PE-NA-MB-LM01-04</v>
      </c>
      <c r="B882" s="72" t="str">
        <f>_xlfn.CONCAT(J882,L882,M882,"-",Q882)</f>
        <v>LM01-04</v>
      </c>
      <c r="C882" s="73" t="s">
        <v>7</v>
      </c>
      <c r="D882" s="74" t="s">
        <v>14</v>
      </c>
      <c r="E882" s="73" t="s">
        <v>31</v>
      </c>
      <c r="F882" s="75" t="s">
        <v>32</v>
      </c>
      <c r="G882" s="75" t="s">
        <v>33</v>
      </c>
      <c r="H882" s="75" t="s">
        <v>34</v>
      </c>
      <c r="I882" s="75" t="s">
        <v>35</v>
      </c>
      <c r="J882" s="76" t="s">
        <v>190</v>
      </c>
      <c r="K882" s="76" t="s">
        <v>1212</v>
      </c>
      <c r="L882" s="76" t="s">
        <v>55</v>
      </c>
      <c r="M882" s="77" t="s">
        <v>38</v>
      </c>
      <c r="N882" s="76" t="s">
        <v>1905</v>
      </c>
      <c r="O882" s="76" t="s">
        <v>81</v>
      </c>
      <c r="P882" s="76" t="s">
        <v>37</v>
      </c>
      <c r="Q882" s="77" t="s">
        <v>135</v>
      </c>
      <c r="R882" s="76"/>
      <c r="S882" s="76" t="s">
        <v>1912</v>
      </c>
      <c r="T882" s="18" t="s">
        <v>1916</v>
      </c>
      <c r="U882" s="18" t="s">
        <v>16</v>
      </c>
      <c r="V882" s="78"/>
    </row>
    <row r="883" spans="1:22" s="111" customFormat="1" x14ac:dyDescent="0.3">
      <c r="A883" s="71" t="str">
        <f t="shared" si="125"/>
        <v>NiN-3.0-T-C-PE-NA-MB-LM01-05</v>
      </c>
      <c r="B883" s="72" t="str">
        <f>_xlfn.CONCAT(J883,L883,M883,"-",Q883)</f>
        <v>LM01-05</v>
      </c>
      <c r="C883" s="73" t="s">
        <v>7</v>
      </c>
      <c r="D883" s="74" t="s">
        <v>14</v>
      </c>
      <c r="E883" s="73" t="s">
        <v>31</v>
      </c>
      <c r="F883" s="75" t="s">
        <v>32</v>
      </c>
      <c r="G883" s="75" t="s">
        <v>33</v>
      </c>
      <c r="H883" s="75" t="s">
        <v>34</v>
      </c>
      <c r="I883" s="75" t="s">
        <v>35</v>
      </c>
      <c r="J883" s="76" t="s">
        <v>190</v>
      </c>
      <c r="K883" s="76" t="s">
        <v>1212</v>
      </c>
      <c r="L883" s="76" t="s">
        <v>55</v>
      </c>
      <c r="M883" s="77" t="s">
        <v>38</v>
      </c>
      <c r="N883" s="76" t="s">
        <v>1905</v>
      </c>
      <c r="O883" s="76" t="s">
        <v>81</v>
      </c>
      <c r="P883" s="76" t="s">
        <v>37</v>
      </c>
      <c r="Q883" s="77" t="s">
        <v>136</v>
      </c>
      <c r="R883" s="76"/>
      <c r="S883" s="76" t="s">
        <v>1913</v>
      </c>
      <c r="T883" s="18" t="s">
        <v>1917</v>
      </c>
      <c r="U883" s="18" t="s">
        <v>16</v>
      </c>
      <c r="V883" s="78"/>
    </row>
    <row r="884" spans="1:22" x14ac:dyDescent="0.3">
      <c r="A884" s="26" t="str">
        <f t="shared" si="125"/>
        <v>NiN-3.0-T-C-PE-NA-MB-LM02-0</v>
      </c>
      <c r="B884" s="27" t="str">
        <f>_xlfn.CONCAT(H884,"-",J884,L884,M884)</f>
        <v>NA-LM02</v>
      </c>
      <c r="C884" s="30" t="s">
        <v>7</v>
      </c>
      <c r="D884" s="31" t="s">
        <v>14</v>
      </c>
      <c r="E884" s="30" t="s">
        <v>31</v>
      </c>
      <c r="F884" s="35" t="s">
        <v>32</v>
      </c>
      <c r="G884" s="35" t="s">
        <v>33</v>
      </c>
      <c r="H884" s="35" t="s">
        <v>34</v>
      </c>
      <c r="I884" s="35" t="s">
        <v>35</v>
      </c>
      <c r="J884" s="37" t="s">
        <v>190</v>
      </c>
      <c r="K884" s="37" t="s">
        <v>1212</v>
      </c>
      <c r="L884" s="37" t="s">
        <v>55</v>
      </c>
      <c r="M884" s="38" t="s">
        <v>132</v>
      </c>
      <c r="N884" s="37" t="s">
        <v>1197</v>
      </c>
      <c r="O884" s="39" t="s">
        <v>81</v>
      </c>
      <c r="P884" s="37">
        <v>0</v>
      </c>
      <c r="Q884" s="38">
        <v>0</v>
      </c>
      <c r="R884" s="37" t="s">
        <v>81</v>
      </c>
      <c r="S884" s="37" t="s">
        <v>1918</v>
      </c>
      <c r="T884" s="42" t="s">
        <v>1920</v>
      </c>
      <c r="U884" s="42" t="s">
        <v>16</v>
      </c>
      <c r="V884" s="21"/>
    </row>
    <row r="885" spans="1:22" s="111" customFormat="1" x14ac:dyDescent="0.3">
      <c r="A885" s="71" t="str">
        <f t="shared" si="125"/>
        <v>NiN-3.0-T-C-PE-NA-MB-LM02-01</v>
      </c>
      <c r="B885" s="72" t="str">
        <f>_xlfn.CONCAT(J885,L885,M885,"-",Q885)</f>
        <v>LM02-01</v>
      </c>
      <c r="C885" s="73" t="s">
        <v>7</v>
      </c>
      <c r="D885" s="74" t="s">
        <v>14</v>
      </c>
      <c r="E885" s="73" t="s">
        <v>31</v>
      </c>
      <c r="F885" s="75" t="s">
        <v>32</v>
      </c>
      <c r="G885" s="75" t="s">
        <v>33</v>
      </c>
      <c r="H885" s="75" t="s">
        <v>34</v>
      </c>
      <c r="I885" s="75" t="s">
        <v>35</v>
      </c>
      <c r="J885" s="76" t="s">
        <v>190</v>
      </c>
      <c r="K885" s="76" t="s">
        <v>1212</v>
      </c>
      <c r="L885" s="76" t="s">
        <v>55</v>
      </c>
      <c r="M885" s="77" t="s">
        <v>132</v>
      </c>
      <c r="N885" s="76" t="s">
        <v>1197</v>
      </c>
      <c r="O885" s="76" t="s">
        <v>81</v>
      </c>
      <c r="P885" s="76" t="s">
        <v>37</v>
      </c>
      <c r="Q885" s="77" t="s">
        <v>38</v>
      </c>
      <c r="R885" s="76"/>
      <c r="S885" s="76" t="s">
        <v>1919</v>
      </c>
      <c r="T885" s="18" t="s">
        <v>1921</v>
      </c>
      <c r="U885" s="18" t="s">
        <v>16</v>
      </c>
      <c r="V885" s="78"/>
    </row>
    <row r="886" spans="1:22" s="111" customFormat="1" x14ac:dyDescent="0.3">
      <c r="A886" s="71" t="str">
        <f t="shared" ref="A886:A895" si="126">_xlfn.CONCAT(C886,"-",D886,"-",E886,"-",F886,"-",G886,"-",H886,"-",I886,"-",J886,L886,M886,"-",Q886)</f>
        <v>NiN-3.0-T-C-PE-NA-MB-LM02-02</v>
      </c>
      <c r="B886" s="72" t="str">
        <f>_xlfn.CONCAT(J886,L886,M886,"-",Q886)</f>
        <v>LM02-02</v>
      </c>
      <c r="C886" s="73" t="s">
        <v>7</v>
      </c>
      <c r="D886" s="74" t="s">
        <v>14</v>
      </c>
      <c r="E886" s="73" t="s">
        <v>31</v>
      </c>
      <c r="F886" s="75" t="s">
        <v>32</v>
      </c>
      <c r="G886" s="75" t="s">
        <v>33</v>
      </c>
      <c r="H886" s="75" t="s">
        <v>34</v>
      </c>
      <c r="I886" s="75" t="s">
        <v>35</v>
      </c>
      <c r="J886" s="76" t="s">
        <v>190</v>
      </c>
      <c r="K886" s="76" t="s">
        <v>1212</v>
      </c>
      <c r="L886" s="76" t="s">
        <v>55</v>
      </c>
      <c r="M886" s="77" t="s">
        <v>132</v>
      </c>
      <c r="N886" s="76" t="s">
        <v>1197</v>
      </c>
      <c r="O886" s="76" t="s">
        <v>81</v>
      </c>
      <c r="P886" s="76" t="s">
        <v>37</v>
      </c>
      <c r="Q886" s="77" t="s">
        <v>132</v>
      </c>
      <c r="R886" s="76"/>
      <c r="S886" s="76" t="s">
        <v>1922</v>
      </c>
      <c r="T886" s="18" t="s">
        <v>1925</v>
      </c>
      <c r="U886" s="18" t="s">
        <v>16</v>
      </c>
      <c r="V886" s="78"/>
    </row>
    <row r="887" spans="1:22" s="111" customFormat="1" x14ac:dyDescent="0.3">
      <c r="A887" s="71" t="str">
        <f t="shared" si="126"/>
        <v>NiN-3.0-T-C-PE-NA-MB-LM02-03</v>
      </c>
      <c r="B887" s="72" t="str">
        <f>_xlfn.CONCAT(J887,L887,M887,"-",Q887)</f>
        <v>LM02-03</v>
      </c>
      <c r="C887" s="73" t="s">
        <v>7</v>
      </c>
      <c r="D887" s="74" t="s">
        <v>14</v>
      </c>
      <c r="E887" s="73" t="s">
        <v>31</v>
      </c>
      <c r="F887" s="75" t="s">
        <v>32</v>
      </c>
      <c r="G887" s="75" t="s">
        <v>33</v>
      </c>
      <c r="H887" s="75" t="s">
        <v>34</v>
      </c>
      <c r="I887" s="75" t="s">
        <v>35</v>
      </c>
      <c r="J887" s="76" t="s">
        <v>190</v>
      </c>
      <c r="K887" s="76" t="s">
        <v>1212</v>
      </c>
      <c r="L887" s="76" t="s">
        <v>55</v>
      </c>
      <c r="M887" s="77" t="s">
        <v>132</v>
      </c>
      <c r="N887" s="76" t="s">
        <v>1197</v>
      </c>
      <c r="O887" s="76" t="s">
        <v>81</v>
      </c>
      <c r="P887" s="76" t="s">
        <v>37</v>
      </c>
      <c r="Q887" s="77" t="s">
        <v>111</v>
      </c>
      <c r="R887" s="76"/>
      <c r="S887" s="76" t="s">
        <v>1923</v>
      </c>
      <c r="T887" s="18" t="s">
        <v>1926</v>
      </c>
      <c r="U887" s="18" t="s">
        <v>16</v>
      </c>
      <c r="V887" s="78"/>
    </row>
    <row r="888" spans="1:22" s="111" customFormat="1" x14ac:dyDescent="0.3">
      <c r="A888" s="71" t="str">
        <f t="shared" si="126"/>
        <v>NiN-3.0-T-C-PE-NA-MB-LM02-04</v>
      </c>
      <c r="B888" s="72" t="str">
        <f>_xlfn.CONCAT(J888,L888,M888,"-",Q888)</f>
        <v>LM02-04</v>
      </c>
      <c r="C888" s="73" t="s">
        <v>7</v>
      </c>
      <c r="D888" s="74" t="s">
        <v>14</v>
      </c>
      <c r="E888" s="73" t="s">
        <v>31</v>
      </c>
      <c r="F888" s="75" t="s">
        <v>32</v>
      </c>
      <c r="G888" s="75" t="s">
        <v>33</v>
      </c>
      <c r="H888" s="75" t="s">
        <v>34</v>
      </c>
      <c r="I888" s="75" t="s">
        <v>35</v>
      </c>
      <c r="J888" s="76" t="s">
        <v>190</v>
      </c>
      <c r="K888" s="76" t="s">
        <v>1212</v>
      </c>
      <c r="L888" s="76" t="s">
        <v>55</v>
      </c>
      <c r="M888" s="77" t="s">
        <v>132</v>
      </c>
      <c r="N888" s="76" t="s">
        <v>1197</v>
      </c>
      <c r="O888" s="76" t="s">
        <v>81</v>
      </c>
      <c r="P888" s="76" t="s">
        <v>37</v>
      </c>
      <c r="Q888" s="77" t="s">
        <v>135</v>
      </c>
      <c r="R888" s="76"/>
      <c r="S888" s="76" t="s">
        <v>1924</v>
      </c>
      <c r="T888" s="18" t="s">
        <v>1927</v>
      </c>
      <c r="U888" s="18" t="s">
        <v>16</v>
      </c>
      <c r="V888" s="78"/>
    </row>
    <row r="889" spans="1:22" x14ac:dyDescent="0.3">
      <c r="A889" s="26" t="str">
        <f t="shared" si="126"/>
        <v>NiN-3.0-T-C-PE-NA-MB-LM03-0</v>
      </c>
      <c r="B889" s="27" t="str">
        <f>_xlfn.CONCAT(H889,"-",J889,L889,M889)</f>
        <v>NA-LM03</v>
      </c>
      <c r="C889" s="30" t="s">
        <v>7</v>
      </c>
      <c r="D889" s="31" t="s">
        <v>14</v>
      </c>
      <c r="E889" s="30" t="s">
        <v>31</v>
      </c>
      <c r="F889" s="35" t="s">
        <v>32</v>
      </c>
      <c r="G889" s="35" t="s">
        <v>33</v>
      </c>
      <c r="H889" s="35" t="s">
        <v>34</v>
      </c>
      <c r="I889" s="35" t="s">
        <v>35</v>
      </c>
      <c r="J889" s="37" t="s">
        <v>190</v>
      </c>
      <c r="K889" s="37" t="s">
        <v>1212</v>
      </c>
      <c r="L889" s="37" t="s">
        <v>55</v>
      </c>
      <c r="M889" s="38" t="s">
        <v>111</v>
      </c>
      <c r="N889" s="37" t="s">
        <v>1929</v>
      </c>
      <c r="O889" s="39" t="s">
        <v>81</v>
      </c>
      <c r="P889" s="37">
        <v>0</v>
      </c>
      <c r="Q889" s="38">
        <v>0</v>
      </c>
      <c r="R889" s="37" t="s">
        <v>81</v>
      </c>
      <c r="S889" s="37" t="s">
        <v>1928</v>
      </c>
      <c r="T889" s="42" t="s">
        <v>83</v>
      </c>
      <c r="U889" s="104" t="s">
        <v>81</v>
      </c>
      <c r="V889" s="21"/>
    </row>
    <row r="890" spans="1:22" s="111" customFormat="1" x14ac:dyDescent="0.3">
      <c r="A890" s="71" t="str">
        <f t="shared" si="126"/>
        <v>NiN-3.0-T-C-PE-NA-MB-LM03-01</v>
      </c>
      <c r="B890" s="72" t="str">
        <f>_xlfn.CONCAT(J890,L890,M890,"-",Q890)</f>
        <v>LM03-01</v>
      </c>
      <c r="C890" s="73" t="s">
        <v>7</v>
      </c>
      <c r="D890" s="74" t="s">
        <v>14</v>
      </c>
      <c r="E890" s="73" t="s">
        <v>31</v>
      </c>
      <c r="F890" s="75" t="s">
        <v>32</v>
      </c>
      <c r="G890" s="75" t="s">
        <v>33</v>
      </c>
      <c r="H890" s="75" t="s">
        <v>34</v>
      </c>
      <c r="I890" s="75" t="s">
        <v>35</v>
      </c>
      <c r="J890" s="76" t="s">
        <v>190</v>
      </c>
      <c r="K890" s="76" t="s">
        <v>1212</v>
      </c>
      <c r="L890" s="76" t="s">
        <v>55</v>
      </c>
      <c r="M890" s="77" t="s">
        <v>111</v>
      </c>
      <c r="N890" s="76" t="s">
        <v>1929</v>
      </c>
      <c r="O890" s="76" t="s">
        <v>81</v>
      </c>
      <c r="P890" s="76" t="s">
        <v>37</v>
      </c>
      <c r="Q890" s="77" t="s">
        <v>38</v>
      </c>
      <c r="R890" s="76"/>
      <c r="S890" s="76" t="s">
        <v>1919</v>
      </c>
      <c r="T890" s="18" t="s">
        <v>83</v>
      </c>
      <c r="U890" s="18" t="s">
        <v>81</v>
      </c>
      <c r="V890" s="78"/>
    </row>
    <row r="891" spans="1:22" s="111" customFormat="1" x14ac:dyDescent="0.3">
      <c r="A891" s="71" t="str">
        <f t="shared" si="126"/>
        <v>NiN-3.0-T-C-PE-NA-MB-LM03-02</v>
      </c>
      <c r="B891" s="72" t="str">
        <f>_xlfn.CONCAT(J891,L891,M891,"-",Q891)</f>
        <v>LM03-02</v>
      </c>
      <c r="C891" s="73" t="s">
        <v>7</v>
      </c>
      <c r="D891" s="74" t="s">
        <v>14</v>
      </c>
      <c r="E891" s="73" t="s">
        <v>31</v>
      </c>
      <c r="F891" s="75" t="s">
        <v>32</v>
      </c>
      <c r="G891" s="75" t="s">
        <v>33</v>
      </c>
      <c r="H891" s="75" t="s">
        <v>34</v>
      </c>
      <c r="I891" s="75" t="s">
        <v>35</v>
      </c>
      <c r="J891" s="76" t="s">
        <v>190</v>
      </c>
      <c r="K891" s="76" t="s">
        <v>1212</v>
      </c>
      <c r="L891" s="76" t="s">
        <v>55</v>
      </c>
      <c r="M891" s="77" t="s">
        <v>111</v>
      </c>
      <c r="N891" s="76" t="s">
        <v>1929</v>
      </c>
      <c r="O891" s="76" t="s">
        <v>81</v>
      </c>
      <c r="P891" s="76" t="s">
        <v>37</v>
      </c>
      <c r="Q891" s="77" t="s">
        <v>132</v>
      </c>
      <c r="R891" s="76"/>
      <c r="S891" s="76" t="s">
        <v>1922</v>
      </c>
      <c r="T891" s="18" t="s">
        <v>83</v>
      </c>
      <c r="U891" s="18" t="s">
        <v>81</v>
      </c>
      <c r="V891" s="78"/>
    </row>
    <row r="892" spans="1:22" s="111" customFormat="1" x14ac:dyDescent="0.3">
      <c r="A892" s="71" t="str">
        <f t="shared" si="126"/>
        <v>NiN-3.0-T-C-PE-NA-MB-LM03-03</v>
      </c>
      <c r="B892" s="72" t="str">
        <f>_xlfn.CONCAT(J892,L892,M892,"-",Q892)</f>
        <v>LM03-03</v>
      </c>
      <c r="C892" s="73" t="s">
        <v>7</v>
      </c>
      <c r="D892" s="74" t="s">
        <v>14</v>
      </c>
      <c r="E892" s="73" t="s">
        <v>31</v>
      </c>
      <c r="F892" s="75" t="s">
        <v>32</v>
      </c>
      <c r="G892" s="75" t="s">
        <v>33</v>
      </c>
      <c r="H892" s="75" t="s">
        <v>34</v>
      </c>
      <c r="I892" s="75" t="s">
        <v>35</v>
      </c>
      <c r="J892" s="76" t="s">
        <v>190</v>
      </c>
      <c r="K892" s="76" t="s">
        <v>1212</v>
      </c>
      <c r="L892" s="76" t="s">
        <v>55</v>
      </c>
      <c r="M892" s="77" t="s">
        <v>111</v>
      </c>
      <c r="N892" s="76" t="s">
        <v>1929</v>
      </c>
      <c r="O892" s="76" t="s">
        <v>81</v>
      </c>
      <c r="P892" s="76" t="s">
        <v>37</v>
      </c>
      <c r="Q892" s="77" t="s">
        <v>111</v>
      </c>
      <c r="R892" s="76"/>
      <c r="S892" s="76" t="s">
        <v>1923</v>
      </c>
      <c r="T892" s="18" t="s">
        <v>83</v>
      </c>
      <c r="U892" s="18" t="s">
        <v>81</v>
      </c>
      <c r="V892" s="78"/>
    </row>
    <row r="893" spans="1:22" s="111" customFormat="1" x14ac:dyDescent="0.3">
      <c r="A893" s="71" t="str">
        <f t="shared" si="126"/>
        <v>NiN-3.0-T-C-PE-NA-MB-LM03-04</v>
      </c>
      <c r="B893" s="72" t="str">
        <f>_xlfn.CONCAT(J893,L893,M893,"-",Q893)</f>
        <v>LM03-04</v>
      </c>
      <c r="C893" s="73" t="s">
        <v>7</v>
      </c>
      <c r="D893" s="74" t="s">
        <v>14</v>
      </c>
      <c r="E893" s="73" t="s">
        <v>31</v>
      </c>
      <c r="F893" s="75" t="s">
        <v>32</v>
      </c>
      <c r="G893" s="75" t="s">
        <v>33</v>
      </c>
      <c r="H893" s="75" t="s">
        <v>34</v>
      </c>
      <c r="I893" s="75" t="s">
        <v>35</v>
      </c>
      <c r="J893" s="76" t="s">
        <v>190</v>
      </c>
      <c r="K893" s="76" t="s">
        <v>1212</v>
      </c>
      <c r="L893" s="76" t="s">
        <v>55</v>
      </c>
      <c r="M893" s="77" t="s">
        <v>111</v>
      </c>
      <c r="N893" s="76" t="s">
        <v>1929</v>
      </c>
      <c r="O893" s="76" t="s">
        <v>81</v>
      </c>
      <c r="P893" s="76" t="s">
        <v>37</v>
      </c>
      <c r="Q893" s="77" t="s">
        <v>135</v>
      </c>
      <c r="R893" s="76"/>
      <c r="S893" s="76" t="s">
        <v>1924</v>
      </c>
      <c r="T893" s="18" t="s">
        <v>83</v>
      </c>
      <c r="U893" s="18" t="s">
        <v>81</v>
      </c>
      <c r="V893" s="78"/>
    </row>
    <row r="894" spans="1:22" x14ac:dyDescent="0.3">
      <c r="A894" s="26" t="str">
        <f t="shared" si="126"/>
        <v>NiN-3.0-T-C-PE-NA-MB-LM04-0</v>
      </c>
      <c r="B894" s="27" t="str">
        <f>_xlfn.CONCAT(H894,"-",J894,L894,M894)</f>
        <v>NA-LM04</v>
      </c>
      <c r="C894" s="30" t="s">
        <v>7</v>
      </c>
      <c r="D894" s="31" t="s">
        <v>14</v>
      </c>
      <c r="E894" s="30" t="s">
        <v>31</v>
      </c>
      <c r="F894" s="35" t="s">
        <v>32</v>
      </c>
      <c r="G894" s="35" t="s">
        <v>33</v>
      </c>
      <c r="H894" s="35" t="s">
        <v>34</v>
      </c>
      <c r="I894" s="35" t="s">
        <v>35</v>
      </c>
      <c r="J894" s="37" t="s">
        <v>190</v>
      </c>
      <c r="K894" s="37" t="s">
        <v>1212</v>
      </c>
      <c r="L894" s="37" t="s">
        <v>55</v>
      </c>
      <c r="M894" s="38" t="s">
        <v>135</v>
      </c>
      <c r="N894" s="37" t="s">
        <v>1930</v>
      </c>
      <c r="O894" s="39" t="s">
        <v>81</v>
      </c>
      <c r="P894" s="37">
        <v>0</v>
      </c>
      <c r="Q894" s="38">
        <v>0</v>
      </c>
      <c r="R894" s="37" t="s">
        <v>81</v>
      </c>
      <c r="S894" s="37" t="s">
        <v>2957</v>
      </c>
      <c r="T894" s="42" t="s">
        <v>1936</v>
      </c>
      <c r="U894" s="42" t="s">
        <v>16</v>
      </c>
      <c r="V894" s="21"/>
    </row>
    <row r="895" spans="1:22" s="111" customFormat="1" x14ac:dyDescent="0.3">
      <c r="A895" s="71" t="str">
        <f t="shared" si="126"/>
        <v>NiN-3.0-T-C-PE-NA-MB-LM04-01</v>
      </c>
      <c r="B895" s="72" t="str">
        <f>_xlfn.CONCAT(J895,L895,M895,"-",Q895)</f>
        <v>LM04-01</v>
      </c>
      <c r="C895" s="73" t="s">
        <v>7</v>
      </c>
      <c r="D895" s="74" t="s">
        <v>14</v>
      </c>
      <c r="E895" s="73" t="s">
        <v>31</v>
      </c>
      <c r="F895" s="75" t="s">
        <v>32</v>
      </c>
      <c r="G895" s="75" t="s">
        <v>33</v>
      </c>
      <c r="H895" s="75" t="s">
        <v>34</v>
      </c>
      <c r="I895" s="75" t="s">
        <v>35</v>
      </c>
      <c r="J895" s="76" t="s">
        <v>190</v>
      </c>
      <c r="K895" s="76" t="s">
        <v>1212</v>
      </c>
      <c r="L895" s="76" t="s">
        <v>55</v>
      </c>
      <c r="M895" s="77" t="s">
        <v>135</v>
      </c>
      <c r="N895" s="76" t="s">
        <v>1930</v>
      </c>
      <c r="O895" s="76" t="s">
        <v>81</v>
      </c>
      <c r="P895" s="76" t="s">
        <v>37</v>
      </c>
      <c r="Q895" s="77" t="s">
        <v>38</v>
      </c>
      <c r="R895" s="76"/>
      <c r="S895" s="76" t="s">
        <v>1931</v>
      </c>
      <c r="T895" s="18" t="s">
        <v>1932</v>
      </c>
      <c r="U895" s="18" t="s">
        <v>16</v>
      </c>
      <c r="V895" s="78"/>
    </row>
    <row r="896" spans="1:22" s="111" customFormat="1" x14ac:dyDescent="0.3">
      <c r="A896" s="71" t="str">
        <f t="shared" ref="A896:A901" si="127">_xlfn.CONCAT(C896,"-",D896,"-",E896,"-",F896,"-",G896,"-",H896,"-",I896,"-",J896,L896,M896,"-",Q896)</f>
        <v>NiN-3.0-T-C-PE-NA-MB-LM04-02</v>
      </c>
      <c r="B896" s="72" t="str">
        <f>_xlfn.CONCAT(J896,L896,M896,"-",Q896)</f>
        <v>LM04-02</v>
      </c>
      <c r="C896" s="73" t="s">
        <v>7</v>
      </c>
      <c r="D896" s="74" t="s">
        <v>14</v>
      </c>
      <c r="E896" s="73" t="s">
        <v>31</v>
      </c>
      <c r="F896" s="75" t="s">
        <v>32</v>
      </c>
      <c r="G896" s="75" t="s">
        <v>33</v>
      </c>
      <c r="H896" s="75" t="s">
        <v>34</v>
      </c>
      <c r="I896" s="75" t="s">
        <v>35</v>
      </c>
      <c r="J896" s="76" t="s">
        <v>190</v>
      </c>
      <c r="K896" s="76" t="s">
        <v>1212</v>
      </c>
      <c r="L896" s="76" t="s">
        <v>55</v>
      </c>
      <c r="M896" s="77" t="s">
        <v>135</v>
      </c>
      <c r="N896" s="76" t="s">
        <v>1930</v>
      </c>
      <c r="O896" s="76" t="s">
        <v>81</v>
      </c>
      <c r="P896" s="76" t="s">
        <v>37</v>
      </c>
      <c r="Q896" s="77" t="s">
        <v>132</v>
      </c>
      <c r="R896" s="76"/>
      <c r="S896" s="76" t="s">
        <v>1933</v>
      </c>
      <c r="T896" s="18" t="s">
        <v>1937</v>
      </c>
      <c r="U896" s="18" t="s">
        <v>16</v>
      </c>
      <c r="V896" s="78"/>
    </row>
    <row r="897" spans="1:22" s="111" customFormat="1" x14ac:dyDescent="0.3">
      <c r="A897" s="71" t="str">
        <f t="shared" si="127"/>
        <v>NiN-3.0-T-C-PE-NA-MB-LM04-03</v>
      </c>
      <c r="B897" s="72" t="str">
        <f>_xlfn.CONCAT(J897,L897,M897,"-",Q897)</f>
        <v>LM04-03</v>
      </c>
      <c r="C897" s="73" t="s">
        <v>7</v>
      </c>
      <c r="D897" s="74" t="s">
        <v>14</v>
      </c>
      <c r="E897" s="73" t="s">
        <v>31</v>
      </c>
      <c r="F897" s="75" t="s">
        <v>32</v>
      </c>
      <c r="G897" s="75" t="s">
        <v>33</v>
      </c>
      <c r="H897" s="75" t="s">
        <v>34</v>
      </c>
      <c r="I897" s="75" t="s">
        <v>35</v>
      </c>
      <c r="J897" s="76" t="s">
        <v>190</v>
      </c>
      <c r="K897" s="76" t="s">
        <v>1212</v>
      </c>
      <c r="L897" s="76" t="s">
        <v>55</v>
      </c>
      <c r="M897" s="77" t="s">
        <v>135</v>
      </c>
      <c r="N897" s="76" t="s">
        <v>1930</v>
      </c>
      <c r="O897" s="76" t="s">
        <v>81</v>
      </c>
      <c r="P897" s="76" t="s">
        <v>37</v>
      </c>
      <c r="Q897" s="77" t="s">
        <v>111</v>
      </c>
      <c r="R897" s="76"/>
      <c r="S897" s="76" t="s">
        <v>1934</v>
      </c>
      <c r="T897" s="18" t="s">
        <v>1938</v>
      </c>
      <c r="U897" s="18" t="s">
        <v>16</v>
      </c>
      <c r="V897" s="78"/>
    </row>
    <row r="898" spans="1:22" s="111" customFormat="1" x14ac:dyDescent="0.3">
      <c r="A898" s="71" t="str">
        <f t="shared" si="127"/>
        <v>NiN-3.0-T-C-PE-NA-MB-LM04-04</v>
      </c>
      <c r="B898" s="72" t="str">
        <f>_xlfn.CONCAT(J898,L898,M898,"-",Q898)</f>
        <v>LM04-04</v>
      </c>
      <c r="C898" s="73" t="s">
        <v>7</v>
      </c>
      <c r="D898" s="74" t="s">
        <v>14</v>
      </c>
      <c r="E898" s="73" t="s">
        <v>31</v>
      </c>
      <c r="F898" s="75" t="s">
        <v>32</v>
      </c>
      <c r="G898" s="75" t="s">
        <v>33</v>
      </c>
      <c r="H898" s="75" t="s">
        <v>34</v>
      </c>
      <c r="I898" s="75" t="s">
        <v>35</v>
      </c>
      <c r="J898" s="76" t="s">
        <v>190</v>
      </c>
      <c r="K898" s="76" t="s">
        <v>1212</v>
      </c>
      <c r="L898" s="76" t="s">
        <v>55</v>
      </c>
      <c r="M898" s="77" t="s">
        <v>135</v>
      </c>
      <c r="N898" s="76" t="s">
        <v>1930</v>
      </c>
      <c r="O898" s="76" t="s">
        <v>81</v>
      </c>
      <c r="P898" s="76" t="s">
        <v>37</v>
      </c>
      <c r="Q898" s="77" t="s">
        <v>135</v>
      </c>
      <c r="R898" s="76"/>
      <c r="S898" s="76" t="s">
        <v>1935</v>
      </c>
      <c r="T898" s="18" t="s">
        <v>1939</v>
      </c>
      <c r="U898" s="18" t="s">
        <v>16</v>
      </c>
      <c r="V898" s="78"/>
    </row>
    <row r="899" spans="1:22" s="111" customFormat="1" x14ac:dyDescent="0.3">
      <c r="A899" s="71" t="str">
        <f t="shared" si="127"/>
        <v>NiN-3.0-T-C-PE-NA-MB-LM04-05</v>
      </c>
      <c r="B899" s="72" t="str">
        <f>_xlfn.CONCAT(J899,L899,M899,"-",Q899)</f>
        <v>LM04-05</v>
      </c>
      <c r="C899" s="73" t="s">
        <v>7</v>
      </c>
      <c r="D899" s="74" t="s">
        <v>14</v>
      </c>
      <c r="E899" s="73" t="s">
        <v>31</v>
      </c>
      <c r="F899" s="75" t="s">
        <v>32</v>
      </c>
      <c r="G899" s="75" t="s">
        <v>33</v>
      </c>
      <c r="H899" s="75" t="s">
        <v>34</v>
      </c>
      <c r="I899" s="75" t="s">
        <v>35</v>
      </c>
      <c r="J899" s="76" t="s">
        <v>190</v>
      </c>
      <c r="K899" s="76" t="s">
        <v>1212</v>
      </c>
      <c r="L899" s="76" t="s">
        <v>55</v>
      </c>
      <c r="M899" s="77" t="s">
        <v>135</v>
      </c>
      <c r="N899" s="76" t="s">
        <v>1930</v>
      </c>
      <c r="O899" s="76" t="s">
        <v>81</v>
      </c>
      <c r="P899" s="76" t="s">
        <v>37</v>
      </c>
      <c r="Q899" s="77" t="s">
        <v>136</v>
      </c>
      <c r="R899" s="76"/>
      <c r="S899" s="76" t="s">
        <v>2005</v>
      </c>
      <c r="T899" s="18" t="s">
        <v>1940</v>
      </c>
      <c r="U899" s="18" t="s">
        <v>16</v>
      </c>
      <c r="V899" s="78"/>
    </row>
    <row r="900" spans="1:22" x14ac:dyDescent="0.3">
      <c r="A900" s="26" t="str">
        <f t="shared" si="127"/>
        <v>NiN-3.0-T-C-PE-NA-MB-LM05-0</v>
      </c>
      <c r="B900" s="27" t="str">
        <f>_xlfn.CONCAT(H900,"-",J900,L900,M900)</f>
        <v>NA-LM05</v>
      </c>
      <c r="C900" s="30" t="s">
        <v>7</v>
      </c>
      <c r="D900" s="31" t="s">
        <v>14</v>
      </c>
      <c r="E900" s="30" t="s">
        <v>31</v>
      </c>
      <c r="F900" s="35" t="s">
        <v>32</v>
      </c>
      <c r="G900" s="35" t="s">
        <v>33</v>
      </c>
      <c r="H900" s="35" t="s">
        <v>34</v>
      </c>
      <c r="I900" s="35" t="s">
        <v>35</v>
      </c>
      <c r="J900" s="37" t="s">
        <v>190</v>
      </c>
      <c r="K900" s="37" t="s">
        <v>1212</v>
      </c>
      <c r="L900" s="37" t="s">
        <v>55</v>
      </c>
      <c r="M900" s="38" t="s">
        <v>136</v>
      </c>
      <c r="N900" s="37" t="s">
        <v>1941</v>
      </c>
      <c r="O900" s="39" t="s">
        <v>81</v>
      </c>
      <c r="P900" s="37">
        <v>0</v>
      </c>
      <c r="Q900" s="38">
        <v>0</v>
      </c>
      <c r="R900" s="37" t="s">
        <v>81</v>
      </c>
      <c r="S900" s="37" t="s">
        <v>2957</v>
      </c>
      <c r="T900" s="42" t="s">
        <v>1943</v>
      </c>
      <c r="U900" s="42" t="s">
        <v>16</v>
      </c>
      <c r="V900" s="21"/>
    </row>
    <row r="901" spans="1:22" s="111" customFormat="1" x14ac:dyDescent="0.3">
      <c r="A901" s="71" t="str">
        <f t="shared" si="127"/>
        <v>NiN-3.0-T-C-PE-NA-MB-LM05-01</v>
      </c>
      <c r="B901" s="72" t="str">
        <f>_xlfn.CONCAT(J901,L901,M901,"-",Q901)</f>
        <v>LM05-01</v>
      </c>
      <c r="C901" s="73" t="s">
        <v>7</v>
      </c>
      <c r="D901" s="74" t="s">
        <v>14</v>
      </c>
      <c r="E901" s="73" t="s">
        <v>31</v>
      </c>
      <c r="F901" s="75" t="s">
        <v>32</v>
      </c>
      <c r="G901" s="75" t="s">
        <v>33</v>
      </c>
      <c r="H901" s="75" t="s">
        <v>34</v>
      </c>
      <c r="I901" s="75" t="s">
        <v>35</v>
      </c>
      <c r="J901" s="76" t="s">
        <v>190</v>
      </c>
      <c r="K901" s="76" t="s">
        <v>1212</v>
      </c>
      <c r="L901" s="76" t="s">
        <v>55</v>
      </c>
      <c r="M901" s="77" t="s">
        <v>136</v>
      </c>
      <c r="N901" s="76" t="s">
        <v>1941</v>
      </c>
      <c r="O901" s="76" t="s">
        <v>81</v>
      </c>
      <c r="P901" s="76" t="s">
        <v>37</v>
      </c>
      <c r="Q901" s="77" t="s">
        <v>38</v>
      </c>
      <c r="R901" s="76"/>
      <c r="S901" s="76" t="s">
        <v>1942</v>
      </c>
      <c r="T901" s="18" t="s">
        <v>1944</v>
      </c>
      <c r="U901" s="18" t="s">
        <v>16</v>
      </c>
      <c r="V901" s="78"/>
    </row>
    <row r="902" spans="1:22" s="111" customFormat="1" x14ac:dyDescent="0.3">
      <c r="A902" s="71" t="str">
        <f t="shared" ref="A902:A910" si="128">_xlfn.CONCAT(C902,"-",D902,"-",E902,"-",F902,"-",G902,"-",H902,"-",I902,"-",J902,L902,M902,"-",Q902)</f>
        <v>NiN-3.0-T-C-PE-NA-MB-LM05-02</v>
      </c>
      <c r="B902" s="72" t="str">
        <f t="shared" ref="B902:B907" si="129">_xlfn.CONCAT(J902,L902,M902,"-",Q902)</f>
        <v>LM05-02</v>
      </c>
      <c r="C902" s="73" t="s">
        <v>7</v>
      </c>
      <c r="D902" s="74" t="s">
        <v>14</v>
      </c>
      <c r="E902" s="73" t="s">
        <v>31</v>
      </c>
      <c r="F902" s="75" t="s">
        <v>32</v>
      </c>
      <c r="G902" s="75" t="s">
        <v>33</v>
      </c>
      <c r="H902" s="75" t="s">
        <v>34</v>
      </c>
      <c r="I902" s="75" t="s">
        <v>35</v>
      </c>
      <c r="J902" s="76" t="s">
        <v>190</v>
      </c>
      <c r="K902" s="76" t="s">
        <v>1212</v>
      </c>
      <c r="L902" s="76" t="s">
        <v>55</v>
      </c>
      <c r="M902" s="77" t="s">
        <v>136</v>
      </c>
      <c r="N902" s="76" t="s">
        <v>1941</v>
      </c>
      <c r="O902" s="76" t="s">
        <v>81</v>
      </c>
      <c r="P902" s="76" t="s">
        <v>37</v>
      </c>
      <c r="Q902" s="77" t="s">
        <v>132</v>
      </c>
      <c r="R902" s="76"/>
      <c r="S902" s="76" t="s">
        <v>1945</v>
      </c>
      <c r="T902" s="18" t="s">
        <v>1951</v>
      </c>
      <c r="U902" s="18" t="s">
        <v>16</v>
      </c>
      <c r="V902" s="78"/>
    </row>
    <row r="903" spans="1:22" s="111" customFormat="1" x14ac:dyDescent="0.3">
      <c r="A903" s="71" t="str">
        <f t="shared" si="128"/>
        <v>NiN-3.0-T-C-PE-NA-MB-LM05-03</v>
      </c>
      <c r="B903" s="72" t="str">
        <f t="shared" si="129"/>
        <v>LM05-03</v>
      </c>
      <c r="C903" s="73" t="s">
        <v>7</v>
      </c>
      <c r="D903" s="74" t="s">
        <v>14</v>
      </c>
      <c r="E903" s="73" t="s">
        <v>31</v>
      </c>
      <c r="F903" s="75" t="s">
        <v>32</v>
      </c>
      <c r="G903" s="75" t="s">
        <v>33</v>
      </c>
      <c r="H903" s="75" t="s">
        <v>34</v>
      </c>
      <c r="I903" s="75" t="s">
        <v>35</v>
      </c>
      <c r="J903" s="76" t="s">
        <v>190</v>
      </c>
      <c r="K903" s="76" t="s">
        <v>1212</v>
      </c>
      <c r="L903" s="76" t="s">
        <v>55</v>
      </c>
      <c r="M903" s="77" t="s">
        <v>136</v>
      </c>
      <c r="N903" s="76" t="s">
        <v>1941</v>
      </c>
      <c r="O903" s="76" t="s">
        <v>81</v>
      </c>
      <c r="P903" s="76" t="s">
        <v>37</v>
      </c>
      <c r="Q903" s="77" t="s">
        <v>111</v>
      </c>
      <c r="R903" s="76"/>
      <c r="S903" s="76" t="s">
        <v>1946</v>
      </c>
      <c r="T903" s="18" t="s">
        <v>1952</v>
      </c>
      <c r="U903" s="18" t="s">
        <v>16</v>
      </c>
      <c r="V903" s="78"/>
    </row>
    <row r="904" spans="1:22" s="111" customFormat="1" x14ac:dyDescent="0.3">
      <c r="A904" s="71" t="str">
        <f t="shared" si="128"/>
        <v>NiN-3.0-T-C-PE-NA-MB-LM05-04</v>
      </c>
      <c r="B904" s="72" t="str">
        <f t="shared" si="129"/>
        <v>LM05-04</v>
      </c>
      <c r="C904" s="73" t="s">
        <v>7</v>
      </c>
      <c r="D904" s="74" t="s">
        <v>14</v>
      </c>
      <c r="E904" s="73" t="s">
        <v>31</v>
      </c>
      <c r="F904" s="75" t="s">
        <v>32</v>
      </c>
      <c r="G904" s="75" t="s">
        <v>33</v>
      </c>
      <c r="H904" s="75" t="s">
        <v>34</v>
      </c>
      <c r="I904" s="75" t="s">
        <v>35</v>
      </c>
      <c r="J904" s="76" t="s">
        <v>190</v>
      </c>
      <c r="K904" s="76" t="s">
        <v>1212</v>
      </c>
      <c r="L904" s="76" t="s">
        <v>55</v>
      </c>
      <c r="M904" s="77" t="s">
        <v>136</v>
      </c>
      <c r="N904" s="76" t="s">
        <v>1941</v>
      </c>
      <c r="O904" s="76" t="s">
        <v>81</v>
      </c>
      <c r="P904" s="76" t="s">
        <v>37</v>
      </c>
      <c r="Q904" s="77" t="s">
        <v>135</v>
      </c>
      <c r="R904" s="76"/>
      <c r="S904" s="76" t="s">
        <v>1947</v>
      </c>
      <c r="T904" s="18" t="s">
        <v>1953</v>
      </c>
      <c r="U904" s="18" t="s">
        <v>16</v>
      </c>
      <c r="V904" s="78"/>
    </row>
    <row r="905" spans="1:22" s="111" customFormat="1" x14ac:dyDescent="0.3">
      <c r="A905" s="71" t="str">
        <f t="shared" si="128"/>
        <v>NiN-3.0-T-C-PE-NA-MB-LM05-05</v>
      </c>
      <c r="B905" s="72" t="str">
        <f t="shared" si="129"/>
        <v>LM05-05</v>
      </c>
      <c r="C905" s="73" t="s">
        <v>7</v>
      </c>
      <c r="D905" s="74" t="s">
        <v>14</v>
      </c>
      <c r="E905" s="73" t="s">
        <v>31</v>
      </c>
      <c r="F905" s="75" t="s">
        <v>32</v>
      </c>
      <c r="G905" s="75" t="s">
        <v>33</v>
      </c>
      <c r="H905" s="75" t="s">
        <v>34</v>
      </c>
      <c r="I905" s="75" t="s">
        <v>35</v>
      </c>
      <c r="J905" s="76" t="s">
        <v>190</v>
      </c>
      <c r="K905" s="76" t="s">
        <v>1212</v>
      </c>
      <c r="L905" s="76" t="s">
        <v>55</v>
      </c>
      <c r="M905" s="77" t="s">
        <v>136</v>
      </c>
      <c r="N905" s="76" t="s">
        <v>1941</v>
      </c>
      <c r="O905" s="76" t="s">
        <v>81</v>
      </c>
      <c r="P905" s="76" t="s">
        <v>37</v>
      </c>
      <c r="Q905" s="77" t="s">
        <v>136</v>
      </c>
      <c r="R905" s="76"/>
      <c r="S905" s="76" t="s">
        <v>1948</v>
      </c>
      <c r="T905" s="18" t="s">
        <v>1954</v>
      </c>
      <c r="U905" s="18" t="s">
        <v>16</v>
      </c>
      <c r="V905" s="78"/>
    </row>
    <row r="906" spans="1:22" s="111" customFormat="1" x14ac:dyDescent="0.3">
      <c r="A906" s="71" t="str">
        <f t="shared" si="128"/>
        <v>NiN-3.0-T-C-PE-NA-MB-LM05-06</v>
      </c>
      <c r="B906" s="72" t="str">
        <f t="shared" si="129"/>
        <v>LM05-06</v>
      </c>
      <c r="C906" s="73" t="s">
        <v>7</v>
      </c>
      <c r="D906" s="74" t="s">
        <v>14</v>
      </c>
      <c r="E906" s="73" t="s">
        <v>31</v>
      </c>
      <c r="F906" s="75" t="s">
        <v>32</v>
      </c>
      <c r="G906" s="75" t="s">
        <v>33</v>
      </c>
      <c r="H906" s="75" t="s">
        <v>34</v>
      </c>
      <c r="I906" s="75" t="s">
        <v>35</v>
      </c>
      <c r="J906" s="76" t="s">
        <v>190</v>
      </c>
      <c r="K906" s="76" t="s">
        <v>1212</v>
      </c>
      <c r="L906" s="76" t="s">
        <v>55</v>
      </c>
      <c r="M906" s="77" t="s">
        <v>136</v>
      </c>
      <c r="N906" s="76" t="s">
        <v>1941</v>
      </c>
      <c r="O906" s="76" t="s">
        <v>81</v>
      </c>
      <c r="P906" s="76" t="s">
        <v>37</v>
      </c>
      <c r="Q906" s="77" t="s">
        <v>137</v>
      </c>
      <c r="R906" s="76"/>
      <c r="S906" s="76" t="s">
        <v>1949</v>
      </c>
      <c r="T906" s="18" t="s">
        <v>1955</v>
      </c>
      <c r="U906" s="18" t="s">
        <v>16</v>
      </c>
      <c r="V906" s="78"/>
    </row>
    <row r="907" spans="1:22" s="111" customFormat="1" x14ac:dyDescent="0.3">
      <c r="A907" s="71" t="str">
        <f t="shared" si="128"/>
        <v>NiN-3.0-T-C-PE-NA-MB-LM05-07</v>
      </c>
      <c r="B907" s="72" t="str">
        <f t="shared" si="129"/>
        <v>LM05-07</v>
      </c>
      <c r="C907" s="73" t="s">
        <v>7</v>
      </c>
      <c r="D907" s="74" t="s">
        <v>14</v>
      </c>
      <c r="E907" s="73" t="s">
        <v>31</v>
      </c>
      <c r="F907" s="75" t="s">
        <v>32</v>
      </c>
      <c r="G907" s="75" t="s">
        <v>33</v>
      </c>
      <c r="H907" s="75" t="s">
        <v>34</v>
      </c>
      <c r="I907" s="75" t="s">
        <v>35</v>
      </c>
      <c r="J907" s="76" t="s">
        <v>190</v>
      </c>
      <c r="K907" s="76" t="s">
        <v>1212</v>
      </c>
      <c r="L907" s="76" t="s">
        <v>55</v>
      </c>
      <c r="M907" s="77" t="s">
        <v>136</v>
      </c>
      <c r="N907" s="76" t="s">
        <v>1941</v>
      </c>
      <c r="O907" s="76" t="s">
        <v>81</v>
      </c>
      <c r="P907" s="76" t="s">
        <v>37</v>
      </c>
      <c r="Q907" s="77" t="s">
        <v>116</v>
      </c>
      <c r="R907" s="76"/>
      <c r="S907" s="76" t="s">
        <v>1950</v>
      </c>
      <c r="T907" s="18" t="s">
        <v>1956</v>
      </c>
      <c r="U907" s="18" t="s">
        <v>16</v>
      </c>
      <c r="V907" s="78"/>
    </row>
    <row r="908" spans="1:22" x14ac:dyDescent="0.3">
      <c r="A908" s="81" t="str">
        <f t="shared" si="128"/>
        <v>NiN-3.0-T-C-PE-NA-MB-O00-0</v>
      </c>
      <c r="B908" s="80" t="str">
        <f>_xlfn.CONCAT(H908,"-",J908)</f>
        <v>NA-O</v>
      </c>
      <c r="C908" s="82" t="s">
        <v>7</v>
      </c>
      <c r="D908" s="83" t="s">
        <v>14</v>
      </c>
      <c r="E908" s="82" t="s">
        <v>31</v>
      </c>
      <c r="F908" s="84" t="s">
        <v>32</v>
      </c>
      <c r="G908" s="84" t="s">
        <v>33</v>
      </c>
      <c r="H908" s="84" t="s">
        <v>34</v>
      </c>
      <c r="I908" s="84" t="s">
        <v>35</v>
      </c>
      <c r="J908" s="85" t="s">
        <v>1294</v>
      </c>
      <c r="K908" s="85" t="s">
        <v>1957</v>
      </c>
      <c r="L908" s="85">
        <v>0</v>
      </c>
      <c r="M908" s="86">
        <v>0</v>
      </c>
      <c r="N908" s="85" t="s">
        <v>81</v>
      </c>
      <c r="O908" s="87" t="s">
        <v>81</v>
      </c>
      <c r="P908" s="85">
        <v>0</v>
      </c>
      <c r="Q908" s="86">
        <v>0</v>
      </c>
      <c r="R908" s="85" t="s">
        <v>81</v>
      </c>
      <c r="S908" s="85"/>
      <c r="T908" s="88"/>
      <c r="U908" s="88"/>
      <c r="V908" s="21" t="s">
        <v>1795</v>
      </c>
    </row>
    <row r="909" spans="1:22" x14ac:dyDescent="0.3">
      <c r="A909" s="26" t="str">
        <f t="shared" si="128"/>
        <v>NiN-3.0-T-C-PE-NA-MB-OA01-0</v>
      </c>
      <c r="B909" s="27" t="str">
        <f>_xlfn.CONCAT(H909,"-",J909,L909,M909)</f>
        <v>NA-OA01</v>
      </c>
      <c r="C909" s="30" t="s">
        <v>7</v>
      </c>
      <c r="D909" s="31" t="s">
        <v>14</v>
      </c>
      <c r="E909" s="30" t="s">
        <v>31</v>
      </c>
      <c r="F909" s="35" t="s">
        <v>32</v>
      </c>
      <c r="G909" s="35" t="s">
        <v>33</v>
      </c>
      <c r="H909" s="35" t="s">
        <v>34</v>
      </c>
      <c r="I909" s="35" t="s">
        <v>35</v>
      </c>
      <c r="J909" s="37" t="s">
        <v>1294</v>
      </c>
      <c r="K909" s="37" t="s">
        <v>1957</v>
      </c>
      <c r="L909" s="37" t="s">
        <v>8</v>
      </c>
      <c r="M909" s="38" t="s">
        <v>38</v>
      </c>
      <c r="N909" s="37" t="s">
        <v>1958</v>
      </c>
      <c r="O909" s="39" t="s">
        <v>81</v>
      </c>
      <c r="P909" s="37">
        <v>0</v>
      </c>
      <c r="Q909" s="38">
        <v>0</v>
      </c>
      <c r="R909" s="37" t="s">
        <v>81</v>
      </c>
      <c r="S909" s="37" t="s">
        <v>5184</v>
      </c>
      <c r="T909" s="42" t="s">
        <v>1959</v>
      </c>
      <c r="U909" s="42" t="s">
        <v>16</v>
      </c>
      <c r="V909" s="21"/>
    </row>
    <row r="910" spans="1:22" s="111" customFormat="1" x14ac:dyDescent="0.3">
      <c r="A910" s="71" t="str">
        <f t="shared" si="128"/>
        <v>NiN-3.0-T-C-PE-NA-MB-OA01-01</v>
      </c>
      <c r="B910" s="72" t="str">
        <f>_xlfn.CONCAT(J910,L910,M910,"-",Q910)</f>
        <v>OA01-01</v>
      </c>
      <c r="C910" s="73" t="s">
        <v>7</v>
      </c>
      <c r="D910" s="74" t="s">
        <v>14</v>
      </c>
      <c r="E910" s="73" t="s">
        <v>31</v>
      </c>
      <c r="F910" s="75" t="s">
        <v>32</v>
      </c>
      <c r="G910" s="75" t="s">
        <v>33</v>
      </c>
      <c r="H910" s="75" t="s">
        <v>34</v>
      </c>
      <c r="I910" s="75" t="s">
        <v>35</v>
      </c>
      <c r="J910" s="76" t="s">
        <v>1294</v>
      </c>
      <c r="K910" s="76" t="s">
        <v>1957</v>
      </c>
      <c r="L910" s="76" t="s">
        <v>8</v>
      </c>
      <c r="M910" s="77" t="s">
        <v>38</v>
      </c>
      <c r="N910" s="76" t="s">
        <v>1958</v>
      </c>
      <c r="O910" s="76" t="s">
        <v>81</v>
      </c>
      <c r="P910" s="76" t="s">
        <v>37</v>
      </c>
      <c r="Q910" s="77" t="s">
        <v>38</v>
      </c>
      <c r="R910" s="76"/>
      <c r="S910" s="76" t="s">
        <v>1961</v>
      </c>
      <c r="T910" s="18" t="s">
        <v>1960</v>
      </c>
      <c r="U910" s="18" t="s">
        <v>16</v>
      </c>
      <c r="V910" s="78"/>
    </row>
    <row r="911" spans="1:22" s="111" customFormat="1" x14ac:dyDescent="0.3">
      <c r="A911" s="71" t="str">
        <f t="shared" ref="A911:A943" si="130">_xlfn.CONCAT(C911,"-",D911,"-",E911,"-",F911,"-",G911,"-",H911,"-",I911,"-",J911,L911,M911,"-",Q911)</f>
        <v>NiN-3.0-T-C-PE-NA-MB-OA01-02</v>
      </c>
      <c r="B911" s="72" t="str">
        <f t="shared" ref="B911:B941" si="131">_xlfn.CONCAT(J911,L911,M911,"-",Q911)</f>
        <v>OA01-02</v>
      </c>
      <c r="C911" s="73" t="s">
        <v>7</v>
      </c>
      <c r="D911" s="74" t="s">
        <v>14</v>
      </c>
      <c r="E911" s="73" t="s">
        <v>31</v>
      </c>
      <c r="F911" s="75" t="s">
        <v>32</v>
      </c>
      <c r="G911" s="75" t="s">
        <v>33</v>
      </c>
      <c r="H911" s="75" t="s">
        <v>34</v>
      </c>
      <c r="I911" s="75" t="s">
        <v>35</v>
      </c>
      <c r="J911" s="76" t="s">
        <v>1294</v>
      </c>
      <c r="K911" s="76" t="s">
        <v>1957</v>
      </c>
      <c r="L911" s="76" t="s">
        <v>8</v>
      </c>
      <c r="M911" s="77" t="s">
        <v>38</v>
      </c>
      <c r="N911" s="76" t="s">
        <v>1958</v>
      </c>
      <c r="O911" s="76" t="s">
        <v>81</v>
      </c>
      <c r="P911" s="76" t="s">
        <v>37</v>
      </c>
      <c r="Q911" s="77" t="s">
        <v>132</v>
      </c>
      <c r="R911" s="76"/>
      <c r="S911" s="76" t="s">
        <v>1989</v>
      </c>
      <c r="T911" s="18" t="s">
        <v>1962</v>
      </c>
      <c r="U911" s="18" t="s">
        <v>16</v>
      </c>
      <c r="V911" s="78"/>
    </row>
    <row r="912" spans="1:22" s="111" customFormat="1" x14ac:dyDescent="0.3">
      <c r="A912" s="71" t="str">
        <f t="shared" si="130"/>
        <v>NiN-3.0-T-C-PE-NA-MB-OA01-03</v>
      </c>
      <c r="B912" s="72" t="str">
        <f t="shared" si="131"/>
        <v>OA01-03</v>
      </c>
      <c r="C912" s="73" t="s">
        <v>7</v>
      </c>
      <c r="D912" s="74" t="s">
        <v>14</v>
      </c>
      <c r="E912" s="73" t="s">
        <v>31</v>
      </c>
      <c r="F912" s="75" t="s">
        <v>32</v>
      </c>
      <c r="G912" s="75" t="s">
        <v>33</v>
      </c>
      <c r="H912" s="75" t="s">
        <v>34</v>
      </c>
      <c r="I912" s="75" t="s">
        <v>35</v>
      </c>
      <c r="J912" s="76" t="s">
        <v>1294</v>
      </c>
      <c r="K912" s="76" t="s">
        <v>1957</v>
      </c>
      <c r="L912" s="76" t="s">
        <v>8</v>
      </c>
      <c r="M912" s="77" t="s">
        <v>38</v>
      </c>
      <c r="N912" s="76" t="s">
        <v>1958</v>
      </c>
      <c r="O912" s="76" t="s">
        <v>81</v>
      </c>
      <c r="P912" s="76" t="s">
        <v>37</v>
      </c>
      <c r="Q912" s="77" t="s">
        <v>111</v>
      </c>
      <c r="R912" s="76"/>
      <c r="S912" s="76" t="s">
        <v>1990</v>
      </c>
      <c r="T912" s="18" t="s">
        <v>1963</v>
      </c>
      <c r="U912" s="18" t="s">
        <v>16</v>
      </c>
      <c r="V912" s="78"/>
    </row>
    <row r="913" spans="1:22" s="111" customFormat="1" x14ac:dyDescent="0.3">
      <c r="A913" s="71" t="str">
        <f t="shared" si="130"/>
        <v>NiN-3.0-T-C-PE-NA-MB-OA01-04</v>
      </c>
      <c r="B913" s="72" t="str">
        <f t="shared" si="131"/>
        <v>OA01-04</v>
      </c>
      <c r="C913" s="73" t="s">
        <v>7</v>
      </c>
      <c r="D913" s="74" t="s">
        <v>14</v>
      </c>
      <c r="E913" s="73" t="s">
        <v>31</v>
      </c>
      <c r="F913" s="75" t="s">
        <v>32</v>
      </c>
      <c r="G913" s="75" t="s">
        <v>33</v>
      </c>
      <c r="H913" s="75" t="s">
        <v>34</v>
      </c>
      <c r="I913" s="75" t="s">
        <v>35</v>
      </c>
      <c r="J913" s="76" t="s">
        <v>1294</v>
      </c>
      <c r="K913" s="76" t="s">
        <v>1957</v>
      </c>
      <c r="L913" s="76" t="s">
        <v>8</v>
      </c>
      <c r="M913" s="77" t="s">
        <v>38</v>
      </c>
      <c r="N913" s="76" t="s">
        <v>1958</v>
      </c>
      <c r="O913" s="76" t="s">
        <v>81</v>
      </c>
      <c r="P913" s="76" t="s">
        <v>37</v>
      </c>
      <c r="Q913" s="77" t="s">
        <v>135</v>
      </c>
      <c r="R913" s="76"/>
      <c r="S913" s="76" t="s">
        <v>1991</v>
      </c>
      <c r="T913" s="18" t="s">
        <v>1964</v>
      </c>
      <c r="U913" s="18" t="s">
        <v>16</v>
      </c>
      <c r="V913" s="78"/>
    </row>
    <row r="914" spans="1:22" s="111" customFormat="1" x14ac:dyDescent="0.3">
      <c r="A914" s="71" t="str">
        <f t="shared" si="130"/>
        <v>NiN-3.0-T-C-PE-NA-MB-OA01-05</v>
      </c>
      <c r="B914" s="72" t="str">
        <f t="shared" si="131"/>
        <v>OA01-05</v>
      </c>
      <c r="C914" s="73" t="s">
        <v>7</v>
      </c>
      <c r="D914" s="74" t="s">
        <v>14</v>
      </c>
      <c r="E914" s="73" t="s">
        <v>31</v>
      </c>
      <c r="F914" s="75" t="s">
        <v>32</v>
      </c>
      <c r="G914" s="75" t="s">
        <v>33</v>
      </c>
      <c r="H914" s="75" t="s">
        <v>34</v>
      </c>
      <c r="I914" s="75" t="s">
        <v>35</v>
      </c>
      <c r="J914" s="76" t="s">
        <v>1294</v>
      </c>
      <c r="K914" s="76" t="s">
        <v>1957</v>
      </c>
      <c r="L914" s="76" t="s">
        <v>8</v>
      </c>
      <c r="M914" s="77" t="s">
        <v>38</v>
      </c>
      <c r="N914" s="76" t="s">
        <v>1958</v>
      </c>
      <c r="O914" s="76" t="s">
        <v>81</v>
      </c>
      <c r="P914" s="76" t="s">
        <v>37</v>
      </c>
      <c r="Q914" s="77" t="s">
        <v>136</v>
      </c>
      <c r="R914" s="76"/>
      <c r="S914" s="76" t="s">
        <v>1992</v>
      </c>
      <c r="T914" s="18" t="s">
        <v>1965</v>
      </c>
      <c r="U914" s="18" t="s">
        <v>16</v>
      </c>
      <c r="V914" s="78"/>
    </row>
    <row r="915" spans="1:22" s="111" customFormat="1" x14ac:dyDescent="0.3">
      <c r="A915" s="71" t="str">
        <f t="shared" si="130"/>
        <v>NiN-3.0-T-C-PE-NA-MB-OA01-06</v>
      </c>
      <c r="B915" s="72" t="str">
        <f t="shared" si="131"/>
        <v>OA01-06</v>
      </c>
      <c r="C915" s="73" t="s">
        <v>7</v>
      </c>
      <c r="D915" s="74" t="s">
        <v>14</v>
      </c>
      <c r="E915" s="73" t="s">
        <v>31</v>
      </c>
      <c r="F915" s="75" t="s">
        <v>32</v>
      </c>
      <c r="G915" s="75" t="s">
        <v>33</v>
      </c>
      <c r="H915" s="75" t="s">
        <v>34</v>
      </c>
      <c r="I915" s="75" t="s">
        <v>35</v>
      </c>
      <c r="J915" s="76" t="s">
        <v>1294</v>
      </c>
      <c r="K915" s="76" t="s">
        <v>1957</v>
      </c>
      <c r="L915" s="76" t="s">
        <v>8</v>
      </c>
      <c r="M915" s="77" t="s">
        <v>38</v>
      </c>
      <c r="N915" s="76" t="s">
        <v>1958</v>
      </c>
      <c r="O915" s="76" t="s">
        <v>81</v>
      </c>
      <c r="P915" s="76" t="s">
        <v>37</v>
      </c>
      <c r="Q915" s="77" t="s">
        <v>137</v>
      </c>
      <c r="R915" s="76"/>
      <c r="S915" s="76" t="s">
        <v>1993</v>
      </c>
      <c r="T915" s="18" t="s">
        <v>1966</v>
      </c>
      <c r="U915" s="18" t="s">
        <v>16</v>
      </c>
      <c r="V915" s="78"/>
    </row>
    <row r="916" spans="1:22" s="111" customFormat="1" x14ac:dyDescent="0.3">
      <c r="A916" s="71" t="str">
        <f t="shared" si="130"/>
        <v>NiN-3.0-T-C-PE-NA-MB-OA01-07</v>
      </c>
      <c r="B916" s="72" t="str">
        <f t="shared" si="131"/>
        <v>OA01-07</v>
      </c>
      <c r="C916" s="73" t="s">
        <v>7</v>
      </c>
      <c r="D916" s="74" t="s">
        <v>14</v>
      </c>
      <c r="E916" s="73" t="s">
        <v>31</v>
      </c>
      <c r="F916" s="75" t="s">
        <v>32</v>
      </c>
      <c r="G916" s="75" t="s">
        <v>33</v>
      </c>
      <c r="H916" s="75" t="s">
        <v>34</v>
      </c>
      <c r="I916" s="75" t="s">
        <v>35</v>
      </c>
      <c r="J916" s="76" t="s">
        <v>1294</v>
      </c>
      <c r="K916" s="76" t="s">
        <v>1957</v>
      </c>
      <c r="L916" s="76" t="s">
        <v>8</v>
      </c>
      <c r="M916" s="77" t="s">
        <v>38</v>
      </c>
      <c r="N916" s="76" t="s">
        <v>1958</v>
      </c>
      <c r="O916" s="76" t="s">
        <v>81</v>
      </c>
      <c r="P916" s="76" t="s">
        <v>37</v>
      </c>
      <c r="Q916" s="77" t="s">
        <v>116</v>
      </c>
      <c r="R916" s="76"/>
      <c r="S916" s="76" t="s">
        <v>1994</v>
      </c>
      <c r="T916" s="18" t="s">
        <v>1967</v>
      </c>
      <c r="U916" s="18" t="s">
        <v>16</v>
      </c>
      <c r="V916" s="78"/>
    </row>
    <row r="917" spans="1:22" s="111" customFormat="1" x14ac:dyDescent="0.3">
      <c r="A917" s="71" t="str">
        <f t="shared" si="130"/>
        <v>NiN-3.0-T-C-PE-NA-MB-OA01-08</v>
      </c>
      <c r="B917" s="72" t="str">
        <f t="shared" si="131"/>
        <v>OA01-08</v>
      </c>
      <c r="C917" s="73" t="s">
        <v>7</v>
      </c>
      <c r="D917" s="74" t="s">
        <v>14</v>
      </c>
      <c r="E917" s="73" t="s">
        <v>31</v>
      </c>
      <c r="F917" s="75" t="s">
        <v>32</v>
      </c>
      <c r="G917" s="75" t="s">
        <v>33</v>
      </c>
      <c r="H917" s="75" t="s">
        <v>34</v>
      </c>
      <c r="I917" s="75" t="s">
        <v>35</v>
      </c>
      <c r="J917" s="76" t="s">
        <v>1294</v>
      </c>
      <c r="K917" s="76" t="s">
        <v>1957</v>
      </c>
      <c r="L917" s="76" t="s">
        <v>8</v>
      </c>
      <c r="M917" s="77" t="s">
        <v>38</v>
      </c>
      <c r="N917" s="76" t="s">
        <v>1958</v>
      </c>
      <c r="O917" s="76" t="s">
        <v>81</v>
      </c>
      <c r="P917" s="76" t="s">
        <v>37</v>
      </c>
      <c r="Q917" s="77" t="s">
        <v>175</v>
      </c>
      <c r="R917" s="76"/>
      <c r="S917" s="76" t="s">
        <v>1995</v>
      </c>
      <c r="T917" s="18" t="s">
        <v>1968</v>
      </c>
      <c r="U917" s="18" t="s">
        <v>16</v>
      </c>
      <c r="V917" s="78"/>
    </row>
    <row r="918" spans="1:22" s="111" customFormat="1" x14ac:dyDescent="0.3">
      <c r="A918" s="71" t="str">
        <f t="shared" si="130"/>
        <v>NiN-3.0-T-C-PE-NA-MB-OA01-09</v>
      </c>
      <c r="B918" s="72" t="str">
        <f t="shared" si="131"/>
        <v>OA01-09</v>
      </c>
      <c r="C918" s="73" t="s">
        <v>7</v>
      </c>
      <c r="D918" s="74" t="s">
        <v>14</v>
      </c>
      <c r="E918" s="73" t="s">
        <v>31</v>
      </c>
      <c r="F918" s="75" t="s">
        <v>32</v>
      </c>
      <c r="G918" s="75" t="s">
        <v>33</v>
      </c>
      <c r="H918" s="75" t="s">
        <v>34</v>
      </c>
      <c r="I918" s="75" t="s">
        <v>35</v>
      </c>
      <c r="J918" s="76" t="s">
        <v>1294</v>
      </c>
      <c r="K918" s="76" t="s">
        <v>1957</v>
      </c>
      <c r="L918" s="76" t="s">
        <v>8</v>
      </c>
      <c r="M918" s="77" t="s">
        <v>38</v>
      </c>
      <c r="N918" s="76" t="s">
        <v>1958</v>
      </c>
      <c r="O918" s="76" t="s">
        <v>81</v>
      </c>
      <c r="P918" s="76" t="s">
        <v>37</v>
      </c>
      <c r="Q918" s="77" t="s">
        <v>337</v>
      </c>
      <c r="R918" s="76"/>
      <c r="S918" s="76" t="s">
        <v>1996</v>
      </c>
      <c r="T918" s="18" t="s">
        <v>1969</v>
      </c>
      <c r="U918" s="18" t="s">
        <v>16</v>
      </c>
      <c r="V918" s="78"/>
    </row>
    <row r="919" spans="1:22" s="111" customFormat="1" x14ac:dyDescent="0.3">
      <c r="A919" s="71" t="str">
        <f t="shared" si="130"/>
        <v>NiN-3.0-T-C-PE-NA-MB-OA01-10</v>
      </c>
      <c r="B919" s="72" t="str">
        <f t="shared" si="131"/>
        <v>OA01-10</v>
      </c>
      <c r="C919" s="73" t="s">
        <v>7</v>
      </c>
      <c r="D919" s="74" t="s">
        <v>14</v>
      </c>
      <c r="E919" s="73" t="s">
        <v>31</v>
      </c>
      <c r="F919" s="75" t="s">
        <v>32</v>
      </c>
      <c r="G919" s="75" t="s">
        <v>33</v>
      </c>
      <c r="H919" s="75" t="s">
        <v>34</v>
      </c>
      <c r="I919" s="75" t="s">
        <v>35</v>
      </c>
      <c r="J919" s="76" t="s">
        <v>1294</v>
      </c>
      <c r="K919" s="76" t="s">
        <v>1957</v>
      </c>
      <c r="L919" s="76" t="s">
        <v>8</v>
      </c>
      <c r="M919" s="77" t="s">
        <v>38</v>
      </c>
      <c r="N919" s="76" t="s">
        <v>1958</v>
      </c>
      <c r="O919" s="76" t="s">
        <v>81</v>
      </c>
      <c r="P919" s="76" t="s">
        <v>37</v>
      </c>
      <c r="Q919" s="77" t="s">
        <v>338</v>
      </c>
      <c r="R919" s="76"/>
      <c r="S919" s="76" t="s">
        <v>1997</v>
      </c>
      <c r="T919" s="18" t="s">
        <v>1970</v>
      </c>
      <c r="U919" s="18" t="s">
        <v>16</v>
      </c>
      <c r="V919" s="78"/>
    </row>
    <row r="920" spans="1:22" s="111" customFormat="1" x14ac:dyDescent="0.3">
      <c r="A920" s="71" t="str">
        <f t="shared" si="130"/>
        <v>NiN-3.0-T-C-PE-NA-MB-OA01-11</v>
      </c>
      <c r="B920" s="72" t="str">
        <f t="shared" si="131"/>
        <v>OA01-11</v>
      </c>
      <c r="C920" s="73" t="s">
        <v>7</v>
      </c>
      <c r="D920" s="74" t="s">
        <v>14</v>
      </c>
      <c r="E920" s="73" t="s">
        <v>31</v>
      </c>
      <c r="F920" s="75" t="s">
        <v>32</v>
      </c>
      <c r="G920" s="75" t="s">
        <v>33</v>
      </c>
      <c r="H920" s="75" t="s">
        <v>34</v>
      </c>
      <c r="I920" s="75" t="s">
        <v>35</v>
      </c>
      <c r="J920" s="76" t="s">
        <v>1294</v>
      </c>
      <c r="K920" s="76" t="s">
        <v>1957</v>
      </c>
      <c r="L920" s="76" t="s">
        <v>8</v>
      </c>
      <c r="M920" s="77" t="s">
        <v>38</v>
      </c>
      <c r="N920" s="76" t="s">
        <v>1958</v>
      </c>
      <c r="O920" s="76" t="s">
        <v>81</v>
      </c>
      <c r="P920" s="76" t="s">
        <v>37</v>
      </c>
      <c r="Q920" s="77" t="s">
        <v>339</v>
      </c>
      <c r="R920" s="76"/>
      <c r="S920" s="76" t="s">
        <v>1998</v>
      </c>
      <c r="T920" s="18" t="s">
        <v>1971</v>
      </c>
      <c r="U920" s="18" t="s">
        <v>16</v>
      </c>
      <c r="V920" s="78"/>
    </row>
    <row r="921" spans="1:22" s="111" customFormat="1" x14ac:dyDescent="0.3">
      <c r="A921" s="71" t="str">
        <f t="shared" si="130"/>
        <v>NiN-3.0-T-C-PE-NA-MB-OA01-12</v>
      </c>
      <c r="B921" s="72" t="str">
        <f t="shared" si="131"/>
        <v>OA01-12</v>
      </c>
      <c r="C921" s="73" t="s">
        <v>7</v>
      </c>
      <c r="D921" s="74" t="s">
        <v>14</v>
      </c>
      <c r="E921" s="73" t="s">
        <v>31</v>
      </c>
      <c r="F921" s="75" t="s">
        <v>32</v>
      </c>
      <c r="G921" s="75" t="s">
        <v>33</v>
      </c>
      <c r="H921" s="75" t="s">
        <v>34</v>
      </c>
      <c r="I921" s="75" t="s">
        <v>35</v>
      </c>
      <c r="J921" s="76" t="s">
        <v>1294</v>
      </c>
      <c r="K921" s="76" t="s">
        <v>1957</v>
      </c>
      <c r="L921" s="76" t="s">
        <v>8</v>
      </c>
      <c r="M921" s="77" t="s">
        <v>38</v>
      </c>
      <c r="N921" s="76" t="s">
        <v>1958</v>
      </c>
      <c r="O921" s="76" t="s">
        <v>81</v>
      </c>
      <c r="P921" s="76" t="s">
        <v>37</v>
      </c>
      <c r="Q921" s="77" t="s">
        <v>340</v>
      </c>
      <c r="R921" s="76"/>
      <c r="S921" s="76" t="s">
        <v>1999</v>
      </c>
      <c r="T921" s="18" t="s">
        <v>1972</v>
      </c>
      <c r="U921" s="18" t="s">
        <v>16</v>
      </c>
      <c r="V921" s="78"/>
    </row>
    <row r="922" spans="1:22" s="111" customFormat="1" x14ac:dyDescent="0.3">
      <c r="A922" s="71" t="str">
        <f t="shared" si="130"/>
        <v>NiN-3.0-T-C-PE-NA-MB-OA01-13</v>
      </c>
      <c r="B922" s="72" t="str">
        <f t="shared" si="131"/>
        <v>OA01-13</v>
      </c>
      <c r="C922" s="73" t="s">
        <v>7</v>
      </c>
      <c r="D922" s="74" t="s">
        <v>14</v>
      </c>
      <c r="E922" s="73" t="s">
        <v>31</v>
      </c>
      <c r="F922" s="75" t="s">
        <v>32</v>
      </c>
      <c r="G922" s="75" t="s">
        <v>33</v>
      </c>
      <c r="H922" s="75" t="s">
        <v>34</v>
      </c>
      <c r="I922" s="75" t="s">
        <v>35</v>
      </c>
      <c r="J922" s="76" t="s">
        <v>1294</v>
      </c>
      <c r="K922" s="76" t="s">
        <v>1957</v>
      </c>
      <c r="L922" s="76" t="s">
        <v>8</v>
      </c>
      <c r="M922" s="77" t="s">
        <v>38</v>
      </c>
      <c r="N922" s="76" t="s">
        <v>1958</v>
      </c>
      <c r="O922" s="76" t="s">
        <v>81</v>
      </c>
      <c r="P922" s="76" t="s">
        <v>37</v>
      </c>
      <c r="Q922" s="77" t="s">
        <v>341</v>
      </c>
      <c r="R922" s="76"/>
      <c r="S922" s="76" t="s">
        <v>4619</v>
      </c>
      <c r="T922" s="18" t="s">
        <v>1973</v>
      </c>
      <c r="U922" s="18" t="s">
        <v>231</v>
      </c>
      <c r="V922" s="78"/>
    </row>
    <row r="923" spans="1:22" s="111" customFormat="1" x14ac:dyDescent="0.3">
      <c r="A923" s="71" t="str">
        <f t="shared" si="130"/>
        <v>NiN-3.0-T-C-PE-NA-MB-OA01-14</v>
      </c>
      <c r="B923" s="72" t="str">
        <f t="shared" si="131"/>
        <v>OA01-14</v>
      </c>
      <c r="C923" s="73" t="s">
        <v>7</v>
      </c>
      <c r="D923" s="74" t="s">
        <v>14</v>
      </c>
      <c r="E923" s="73" t="s">
        <v>31</v>
      </c>
      <c r="F923" s="75" t="s">
        <v>32</v>
      </c>
      <c r="G923" s="75" t="s">
        <v>33</v>
      </c>
      <c r="H923" s="75" t="s">
        <v>34</v>
      </c>
      <c r="I923" s="75" t="s">
        <v>35</v>
      </c>
      <c r="J923" s="76" t="s">
        <v>1294</v>
      </c>
      <c r="K923" s="76" t="s">
        <v>1957</v>
      </c>
      <c r="L923" s="76" t="s">
        <v>8</v>
      </c>
      <c r="M923" s="77" t="s">
        <v>38</v>
      </c>
      <c r="N923" s="76" t="s">
        <v>1958</v>
      </c>
      <c r="O923" s="76" t="s">
        <v>81</v>
      </c>
      <c r="P923" s="76" t="s">
        <v>37</v>
      </c>
      <c r="Q923" s="77" t="s">
        <v>342</v>
      </c>
      <c r="R923" s="76"/>
      <c r="S923" s="76" t="s">
        <v>4620</v>
      </c>
      <c r="T923" s="18" t="s">
        <v>1974</v>
      </c>
      <c r="U923" s="18" t="s">
        <v>231</v>
      </c>
      <c r="V923" s="78"/>
    </row>
    <row r="924" spans="1:22" s="111" customFormat="1" x14ac:dyDescent="0.3">
      <c r="A924" s="71" t="str">
        <f t="shared" si="130"/>
        <v>NiN-3.0-T-C-PE-NA-MB-OA01-15</v>
      </c>
      <c r="B924" s="72" t="str">
        <f t="shared" si="131"/>
        <v>OA01-15</v>
      </c>
      <c r="C924" s="73" t="s">
        <v>7</v>
      </c>
      <c r="D924" s="74" t="s">
        <v>14</v>
      </c>
      <c r="E924" s="73" t="s">
        <v>31</v>
      </c>
      <c r="F924" s="75" t="s">
        <v>32</v>
      </c>
      <c r="G924" s="75" t="s">
        <v>33</v>
      </c>
      <c r="H924" s="75" t="s">
        <v>34</v>
      </c>
      <c r="I924" s="75" t="s">
        <v>35</v>
      </c>
      <c r="J924" s="76" t="s">
        <v>1294</v>
      </c>
      <c r="K924" s="76" t="s">
        <v>1957</v>
      </c>
      <c r="L924" s="76" t="s">
        <v>8</v>
      </c>
      <c r="M924" s="77" t="s">
        <v>38</v>
      </c>
      <c r="N924" s="76" t="s">
        <v>1958</v>
      </c>
      <c r="O924" s="76" t="s">
        <v>81</v>
      </c>
      <c r="P924" s="76" t="s">
        <v>37</v>
      </c>
      <c r="Q924" s="77" t="s">
        <v>343</v>
      </c>
      <c r="R924" s="76"/>
      <c r="S924" s="76" t="s">
        <v>4621</v>
      </c>
      <c r="T924" s="18" t="s">
        <v>1975</v>
      </c>
      <c r="U924" s="18" t="s">
        <v>231</v>
      </c>
      <c r="V924" s="78"/>
    </row>
    <row r="925" spans="1:22" s="111" customFormat="1" x14ac:dyDescent="0.3">
      <c r="A925" s="71" t="str">
        <f t="shared" si="130"/>
        <v>NiN-3.0-T-C-PE-NA-MB-OA01-16</v>
      </c>
      <c r="B925" s="72" t="str">
        <f t="shared" si="131"/>
        <v>OA01-16</v>
      </c>
      <c r="C925" s="73" t="s">
        <v>7</v>
      </c>
      <c r="D925" s="74" t="s">
        <v>14</v>
      </c>
      <c r="E925" s="73" t="s">
        <v>31</v>
      </c>
      <c r="F925" s="75" t="s">
        <v>32</v>
      </c>
      <c r="G925" s="75" t="s">
        <v>33</v>
      </c>
      <c r="H925" s="75" t="s">
        <v>34</v>
      </c>
      <c r="I925" s="75" t="s">
        <v>35</v>
      </c>
      <c r="J925" s="76" t="s">
        <v>1294</v>
      </c>
      <c r="K925" s="76" t="s">
        <v>1957</v>
      </c>
      <c r="L925" s="76" t="s">
        <v>8</v>
      </c>
      <c r="M925" s="77" t="s">
        <v>38</v>
      </c>
      <c r="N925" s="76" t="s">
        <v>1958</v>
      </c>
      <c r="O925" s="76" t="s">
        <v>81</v>
      </c>
      <c r="P925" s="76" t="s">
        <v>37</v>
      </c>
      <c r="Q925" s="77" t="s">
        <v>344</v>
      </c>
      <c r="R925" s="76"/>
      <c r="S925" s="76" t="s">
        <v>4622</v>
      </c>
      <c r="T925" s="18" t="s">
        <v>1976</v>
      </c>
      <c r="U925" s="18" t="s">
        <v>231</v>
      </c>
      <c r="V925" s="78"/>
    </row>
    <row r="926" spans="1:22" s="111" customFormat="1" x14ac:dyDescent="0.3">
      <c r="A926" s="71" t="str">
        <f t="shared" ref="A926:A929" si="132">_xlfn.CONCAT(C926,"-",D926,"-",E926,"-",F926,"-",G926,"-",H926,"-",I926,"-",J926,L926,M926,"-",Q926)</f>
        <v>NiN-3.0-T-C-PE-NA-MB-OA01-17</v>
      </c>
      <c r="B926" s="72" t="str">
        <f t="shared" ref="B926:B929" si="133">_xlfn.CONCAT(J926,L926,M926,"-",Q926)</f>
        <v>OA01-17</v>
      </c>
      <c r="C926" s="73" t="s">
        <v>7</v>
      </c>
      <c r="D926" s="74" t="s">
        <v>14</v>
      </c>
      <c r="E926" s="73" t="s">
        <v>31</v>
      </c>
      <c r="F926" s="75" t="s">
        <v>32</v>
      </c>
      <c r="G926" s="75" t="s">
        <v>33</v>
      </c>
      <c r="H926" s="75" t="s">
        <v>34</v>
      </c>
      <c r="I926" s="75" t="s">
        <v>35</v>
      </c>
      <c r="J926" s="76" t="s">
        <v>1294</v>
      </c>
      <c r="K926" s="76" t="s">
        <v>1957</v>
      </c>
      <c r="L926" s="76" t="s">
        <v>8</v>
      </c>
      <c r="M926" s="77" t="s">
        <v>38</v>
      </c>
      <c r="N926" s="76" t="s">
        <v>1958</v>
      </c>
      <c r="O926" s="76" t="s">
        <v>81</v>
      </c>
      <c r="P926" s="76" t="s">
        <v>37</v>
      </c>
      <c r="Q926" s="77" t="s">
        <v>345</v>
      </c>
      <c r="R926" s="76"/>
      <c r="S926" s="76" t="s">
        <v>4623</v>
      </c>
      <c r="T926" s="18" t="s">
        <v>1973</v>
      </c>
      <c r="U926" s="18" t="s">
        <v>237</v>
      </c>
      <c r="V926" s="78"/>
    </row>
    <row r="927" spans="1:22" s="111" customFormat="1" x14ac:dyDescent="0.3">
      <c r="A927" s="71" t="str">
        <f t="shared" si="132"/>
        <v>NiN-3.0-T-C-PE-NA-MB-OA01-18</v>
      </c>
      <c r="B927" s="72" t="str">
        <f t="shared" si="133"/>
        <v>OA01-18</v>
      </c>
      <c r="C927" s="73" t="s">
        <v>7</v>
      </c>
      <c r="D927" s="74" t="s">
        <v>14</v>
      </c>
      <c r="E927" s="73" t="s">
        <v>31</v>
      </c>
      <c r="F927" s="75" t="s">
        <v>32</v>
      </c>
      <c r="G927" s="75" t="s">
        <v>33</v>
      </c>
      <c r="H927" s="75" t="s">
        <v>34</v>
      </c>
      <c r="I927" s="75" t="s">
        <v>35</v>
      </c>
      <c r="J927" s="76" t="s">
        <v>1294</v>
      </c>
      <c r="K927" s="76" t="s">
        <v>1957</v>
      </c>
      <c r="L927" s="76" t="s">
        <v>8</v>
      </c>
      <c r="M927" s="77" t="s">
        <v>38</v>
      </c>
      <c r="N927" s="76" t="s">
        <v>1958</v>
      </c>
      <c r="O927" s="76" t="s">
        <v>81</v>
      </c>
      <c r="P927" s="76" t="s">
        <v>37</v>
      </c>
      <c r="Q927" s="77" t="s">
        <v>346</v>
      </c>
      <c r="R927" s="76"/>
      <c r="S927" s="76" t="s">
        <v>4624</v>
      </c>
      <c r="T927" s="18" t="s">
        <v>1974</v>
      </c>
      <c r="U927" s="18" t="s">
        <v>237</v>
      </c>
      <c r="V927" s="78"/>
    </row>
    <row r="928" spans="1:22" s="111" customFormat="1" x14ac:dyDescent="0.3">
      <c r="A928" s="71" t="str">
        <f t="shared" si="132"/>
        <v>NiN-3.0-T-C-PE-NA-MB-OA01-19</v>
      </c>
      <c r="B928" s="72" t="str">
        <f t="shared" si="133"/>
        <v>OA01-19</v>
      </c>
      <c r="C928" s="73" t="s">
        <v>7</v>
      </c>
      <c r="D928" s="74" t="s">
        <v>14</v>
      </c>
      <c r="E928" s="73" t="s">
        <v>31</v>
      </c>
      <c r="F928" s="75" t="s">
        <v>32</v>
      </c>
      <c r="G928" s="75" t="s">
        <v>33</v>
      </c>
      <c r="H928" s="75" t="s">
        <v>34</v>
      </c>
      <c r="I928" s="75" t="s">
        <v>35</v>
      </c>
      <c r="J928" s="76" t="s">
        <v>1294</v>
      </c>
      <c r="K928" s="76" t="s">
        <v>1957</v>
      </c>
      <c r="L928" s="76" t="s">
        <v>8</v>
      </c>
      <c r="M928" s="77" t="s">
        <v>38</v>
      </c>
      <c r="N928" s="76" t="s">
        <v>1958</v>
      </c>
      <c r="O928" s="76" t="s">
        <v>81</v>
      </c>
      <c r="P928" s="76" t="s">
        <v>37</v>
      </c>
      <c r="Q928" s="77" t="s">
        <v>347</v>
      </c>
      <c r="R928" s="76"/>
      <c r="S928" s="76" t="s">
        <v>4625</v>
      </c>
      <c r="T928" s="18" t="s">
        <v>1975</v>
      </c>
      <c r="U928" s="18" t="s">
        <v>237</v>
      </c>
      <c r="V928" s="78"/>
    </row>
    <row r="929" spans="1:22" s="111" customFormat="1" x14ac:dyDescent="0.3">
      <c r="A929" s="71" t="str">
        <f t="shared" si="132"/>
        <v>NiN-3.0-T-C-PE-NA-MB-OA01-20</v>
      </c>
      <c r="B929" s="72" t="str">
        <f t="shared" si="133"/>
        <v>OA01-20</v>
      </c>
      <c r="C929" s="73" t="s">
        <v>7</v>
      </c>
      <c r="D929" s="74" t="s">
        <v>14</v>
      </c>
      <c r="E929" s="73" t="s">
        <v>31</v>
      </c>
      <c r="F929" s="75" t="s">
        <v>32</v>
      </c>
      <c r="G929" s="75" t="s">
        <v>33</v>
      </c>
      <c r="H929" s="75" t="s">
        <v>34</v>
      </c>
      <c r="I929" s="75" t="s">
        <v>35</v>
      </c>
      <c r="J929" s="76" t="s">
        <v>1294</v>
      </c>
      <c r="K929" s="76" t="s">
        <v>1957</v>
      </c>
      <c r="L929" s="76" t="s">
        <v>8</v>
      </c>
      <c r="M929" s="77" t="s">
        <v>38</v>
      </c>
      <c r="N929" s="76" t="s">
        <v>1958</v>
      </c>
      <c r="O929" s="76" t="s">
        <v>81</v>
      </c>
      <c r="P929" s="76" t="s">
        <v>37</v>
      </c>
      <c r="Q929" s="77" t="s">
        <v>348</v>
      </c>
      <c r="R929" s="76"/>
      <c r="S929" s="76" t="s">
        <v>4626</v>
      </c>
      <c r="T929" s="18" t="s">
        <v>1976</v>
      </c>
      <c r="U929" s="18" t="s">
        <v>237</v>
      </c>
      <c r="V929" s="78"/>
    </row>
    <row r="930" spans="1:22" s="111" customFormat="1" x14ac:dyDescent="0.3">
      <c r="A930" s="71" t="str">
        <f t="shared" si="130"/>
        <v>NiN-3.0-T-C-PE-NA-MB-OA01-21</v>
      </c>
      <c r="B930" s="72" t="str">
        <f t="shared" si="131"/>
        <v>OA01-21</v>
      </c>
      <c r="C930" s="73" t="s">
        <v>7</v>
      </c>
      <c r="D930" s="74" t="s">
        <v>14</v>
      </c>
      <c r="E930" s="73" t="s">
        <v>31</v>
      </c>
      <c r="F930" s="75" t="s">
        <v>32</v>
      </c>
      <c r="G930" s="75" t="s">
        <v>33</v>
      </c>
      <c r="H930" s="75" t="s">
        <v>34</v>
      </c>
      <c r="I930" s="75" t="s">
        <v>35</v>
      </c>
      <c r="J930" s="76" t="s">
        <v>1294</v>
      </c>
      <c r="K930" s="76" t="s">
        <v>1957</v>
      </c>
      <c r="L930" s="76" t="s">
        <v>8</v>
      </c>
      <c r="M930" s="77" t="s">
        <v>38</v>
      </c>
      <c r="N930" s="76" t="s">
        <v>1958</v>
      </c>
      <c r="O930" s="76" t="s">
        <v>81</v>
      </c>
      <c r="P930" s="76" t="s">
        <v>37</v>
      </c>
      <c r="Q930" s="77" t="s">
        <v>349</v>
      </c>
      <c r="R930" s="76"/>
      <c r="S930" s="76" t="s">
        <v>2000</v>
      </c>
      <c r="T930" s="18" t="s">
        <v>1977</v>
      </c>
      <c r="U930" s="18" t="s">
        <v>16</v>
      </c>
      <c r="V930" s="78"/>
    </row>
    <row r="931" spans="1:22" s="111" customFormat="1" x14ac:dyDescent="0.3">
      <c r="A931" s="71" t="str">
        <f t="shared" si="130"/>
        <v>NiN-3.0-T-C-PE-NA-MB-OA01-22</v>
      </c>
      <c r="B931" s="72" t="str">
        <f t="shared" si="131"/>
        <v>OA01-22</v>
      </c>
      <c r="C931" s="73" t="s">
        <v>7</v>
      </c>
      <c r="D931" s="74" t="s">
        <v>14</v>
      </c>
      <c r="E931" s="73" t="s">
        <v>31</v>
      </c>
      <c r="F931" s="75" t="s">
        <v>32</v>
      </c>
      <c r="G931" s="75" t="s">
        <v>33</v>
      </c>
      <c r="H931" s="75" t="s">
        <v>34</v>
      </c>
      <c r="I931" s="75" t="s">
        <v>35</v>
      </c>
      <c r="J931" s="76" t="s">
        <v>1294</v>
      </c>
      <c r="K931" s="76" t="s">
        <v>1957</v>
      </c>
      <c r="L931" s="76" t="s">
        <v>8</v>
      </c>
      <c r="M931" s="77" t="s">
        <v>38</v>
      </c>
      <c r="N931" s="76" t="s">
        <v>1958</v>
      </c>
      <c r="O931" s="76" t="s">
        <v>81</v>
      </c>
      <c r="P931" s="76" t="s">
        <v>37</v>
      </c>
      <c r="Q931" s="77">
        <v>22</v>
      </c>
      <c r="R931" s="76"/>
      <c r="S931" s="76" t="s">
        <v>2001</v>
      </c>
      <c r="T931" s="18" t="s">
        <v>1978</v>
      </c>
      <c r="U931" s="18" t="s">
        <v>16</v>
      </c>
      <c r="V931" s="78"/>
    </row>
    <row r="932" spans="1:22" s="111" customFormat="1" x14ac:dyDescent="0.3">
      <c r="A932" s="71" t="str">
        <f t="shared" si="130"/>
        <v>NiN-3.0-T-C-PE-NA-MB-OA01-23</v>
      </c>
      <c r="B932" s="72" t="str">
        <f t="shared" si="131"/>
        <v>OA01-23</v>
      </c>
      <c r="C932" s="73" t="s">
        <v>7</v>
      </c>
      <c r="D932" s="74" t="s">
        <v>14</v>
      </c>
      <c r="E932" s="73" t="s">
        <v>31</v>
      </c>
      <c r="F932" s="75" t="s">
        <v>32</v>
      </c>
      <c r="G932" s="75" t="s">
        <v>33</v>
      </c>
      <c r="H932" s="75" t="s">
        <v>34</v>
      </c>
      <c r="I932" s="75" t="s">
        <v>35</v>
      </c>
      <c r="J932" s="76" t="s">
        <v>1294</v>
      </c>
      <c r="K932" s="76" t="s">
        <v>1957</v>
      </c>
      <c r="L932" s="76" t="s">
        <v>8</v>
      </c>
      <c r="M932" s="77" t="s">
        <v>38</v>
      </c>
      <c r="N932" s="76" t="s">
        <v>1958</v>
      </c>
      <c r="O932" s="76" t="s">
        <v>81</v>
      </c>
      <c r="P932" s="76" t="s">
        <v>37</v>
      </c>
      <c r="Q932" s="77">
        <v>23</v>
      </c>
      <c r="R932" s="76"/>
      <c r="S932" s="76" t="s">
        <v>2002</v>
      </c>
      <c r="T932" s="18" t="s">
        <v>1979</v>
      </c>
      <c r="U932" s="18" t="s">
        <v>16</v>
      </c>
      <c r="V932" s="78"/>
    </row>
    <row r="933" spans="1:22" s="111" customFormat="1" x14ac:dyDescent="0.3">
      <c r="A933" s="71" t="str">
        <f t="shared" si="130"/>
        <v>NiN-3.0-T-C-PE-NA-MB-OA01-24</v>
      </c>
      <c r="B933" s="72" t="str">
        <f t="shared" si="131"/>
        <v>OA01-24</v>
      </c>
      <c r="C933" s="73" t="s">
        <v>7</v>
      </c>
      <c r="D933" s="74" t="s">
        <v>14</v>
      </c>
      <c r="E933" s="73" t="s">
        <v>31</v>
      </c>
      <c r="F933" s="75" t="s">
        <v>32</v>
      </c>
      <c r="G933" s="75" t="s">
        <v>33</v>
      </c>
      <c r="H933" s="75" t="s">
        <v>34</v>
      </c>
      <c r="I933" s="75" t="s">
        <v>35</v>
      </c>
      <c r="J933" s="76" t="s">
        <v>1294</v>
      </c>
      <c r="K933" s="76" t="s">
        <v>1957</v>
      </c>
      <c r="L933" s="76" t="s">
        <v>8</v>
      </c>
      <c r="M933" s="77" t="s">
        <v>38</v>
      </c>
      <c r="N933" s="76" t="s">
        <v>1958</v>
      </c>
      <c r="O933" s="76" t="s">
        <v>81</v>
      </c>
      <c r="P933" s="76" t="s">
        <v>37</v>
      </c>
      <c r="Q933" s="77">
        <v>24</v>
      </c>
      <c r="R933" s="76"/>
      <c r="S933" s="76" t="s">
        <v>2003</v>
      </c>
      <c r="T933" s="18" t="s">
        <v>1980</v>
      </c>
      <c r="U933" s="18" t="s">
        <v>16</v>
      </c>
      <c r="V933" s="78"/>
    </row>
    <row r="934" spans="1:22" s="111" customFormat="1" x14ac:dyDescent="0.3">
      <c r="A934" s="71" t="str">
        <f t="shared" si="130"/>
        <v>NiN-3.0-T-C-PE-NA-MB-OA01-25</v>
      </c>
      <c r="B934" s="72" t="str">
        <f t="shared" si="131"/>
        <v>OA01-25</v>
      </c>
      <c r="C934" s="73" t="s">
        <v>7</v>
      </c>
      <c r="D934" s="74" t="s">
        <v>14</v>
      </c>
      <c r="E934" s="73" t="s">
        <v>31</v>
      </c>
      <c r="F934" s="75" t="s">
        <v>32</v>
      </c>
      <c r="G934" s="75" t="s">
        <v>33</v>
      </c>
      <c r="H934" s="75" t="s">
        <v>34</v>
      </c>
      <c r="I934" s="75" t="s">
        <v>35</v>
      </c>
      <c r="J934" s="76" t="s">
        <v>1294</v>
      </c>
      <c r="K934" s="76" t="s">
        <v>1957</v>
      </c>
      <c r="L934" s="76" t="s">
        <v>8</v>
      </c>
      <c r="M934" s="77" t="s">
        <v>38</v>
      </c>
      <c r="N934" s="76" t="s">
        <v>1958</v>
      </c>
      <c r="O934" s="76" t="s">
        <v>81</v>
      </c>
      <c r="P934" s="76" t="s">
        <v>37</v>
      </c>
      <c r="Q934" s="77">
        <v>25</v>
      </c>
      <c r="R934" s="76"/>
      <c r="S934" s="76" t="s">
        <v>4332</v>
      </c>
      <c r="T934" s="18" t="s">
        <v>1981</v>
      </c>
      <c r="U934" s="18" t="s">
        <v>16</v>
      </c>
      <c r="V934" s="78"/>
    </row>
    <row r="935" spans="1:22" s="111" customFormat="1" x14ac:dyDescent="0.3">
      <c r="A935" s="71" t="str">
        <f t="shared" si="130"/>
        <v>NiN-3.0-T-C-PE-NA-MB-OA01-26</v>
      </c>
      <c r="B935" s="72" t="str">
        <f t="shared" si="131"/>
        <v>OA01-26</v>
      </c>
      <c r="C935" s="73" t="s">
        <v>7</v>
      </c>
      <c r="D935" s="74" t="s">
        <v>14</v>
      </c>
      <c r="E935" s="73" t="s">
        <v>31</v>
      </c>
      <c r="F935" s="75" t="s">
        <v>32</v>
      </c>
      <c r="G935" s="75" t="s">
        <v>33</v>
      </c>
      <c r="H935" s="75" t="s">
        <v>34</v>
      </c>
      <c r="I935" s="75" t="s">
        <v>35</v>
      </c>
      <c r="J935" s="76" t="s">
        <v>1294</v>
      </c>
      <c r="K935" s="76" t="s">
        <v>1957</v>
      </c>
      <c r="L935" s="76" t="s">
        <v>8</v>
      </c>
      <c r="M935" s="77" t="s">
        <v>38</v>
      </c>
      <c r="N935" s="76" t="s">
        <v>1958</v>
      </c>
      <c r="O935" s="76" t="s">
        <v>81</v>
      </c>
      <c r="P935" s="76" t="s">
        <v>37</v>
      </c>
      <c r="Q935" s="77">
        <v>26</v>
      </c>
      <c r="R935" s="76"/>
      <c r="S935" s="76" t="s">
        <v>4333</v>
      </c>
      <c r="T935" s="18" t="s">
        <v>1982</v>
      </c>
      <c r="U935" s="18" t="s">
        <v>16</v>
      </c>
      <c r="V935" s="78"/>
    </row>
    <row r="936" spans="1:22" s="111" customFormat="1" x14ac:dyDescent="0.3">
      <c r="A936" s="71" t="str">
        <f t="shared" si="130"/>
        <v>NiN-3.0-T-C-PE-NA-MB-OA01-27</v>
      </c>
      <c r="B936" s="72" t="str">
        <f t="shared" si="131"/>
        <v>OA01-27</v>
      </c>
      <c r="C936" s="73" t="s">
        <v>7</v>
      </c>
      <c r="D936" s="74" t="s">
        <v>14</v>
      </c>
      <c r="E936" s="73" t="s">
        <v>31</v>
      </c>
      <c r="F936" s="75" t="s">
        <v>32</v>
      </c>
      <c r="G936" s="75" t="s">
        <v>33</v>
      </c>
      <c r="H936" s="75" t="s">
        <v>34</v>
      </c>
      <c r="I936" s="75" t="s">
        <v>35</v>
      </c>
      <c r="J936" s="76" t="s">
        <v>1294</v>
      </c>
      <c r="K936" s="76" t="s">
        <v>1957</v>
      </c>
      <c r="L936" s="76" t="s">
        <v>8</v>
      </c>
      <c r="M936" s="77" t="s">
        <v>38</v>
      </c>
      <c r="N936" s="76" t="s">
        <v>1958</v>
      </c>
      <c r="O936" s="76" t="s">
        <v>81</v>
      </c>
      <c r="P936" s="76" t="s">
        <v>37</v>
      </c>
      <c r="Q936" s="77">
        <v>27</v>
      </c>
      <c r="R936" s="76"/>
      <c r="S936" s="76" t="s">
        <v>4334</v>
      </c>
      <c r="T936" s="18" t="s">
        <v>1983</v>
      </c>
      <c r="U936" s="18" t="s">
        <v>16</v>
      </c>
      <c r="V936" s="78"/>
    </row>
    <row r="937" spans="1:22" s="111" customFormat="1" x14ac:dyDescent="0.3">
      <c r="A937" s="71" t="str">
        <f t="shared" si="130"/>
        <v>NiN-3.0-T-C-PE-NA-MB-OA01-28</v>
      </c>
      <c r="B937" s="72" t="str">
        <f t="shared" si="131"/>
        <v>OA01-28</v>
      </c>
      <c r="C937" s="73" t="s">
        <v>7</v>
      </c>
      <c r="D937" s="74" t="s">
        <v>14</v>
      </c>
      <c r="E937" s="73" t="s">
        <v>31</v>
      </c>
      <c r="F937" s="75" t="s">
        <v>32</v>
      </c>
      <c r="G937" s="75" t="s">
        <v>33</v>
      </c>
      <c r="H937" s="75" t="s">
        <v>34</v>
      </c>
      <c r="I937" s="75" t="s">
        <v>35</v>
      </c>
      <c r="J937" s="76" t="s">
        <v>1294</v>
      </c>
      <c r="K937" s="76" t="s">
        <v>1957</v>
      </c>
      <c r="L937" s="76" t="s">
        <v>8</v>
      </c>
      <c r="M937" s="77" t="s">
        <v>38</v>
      </c>
      <c r="N937" s="76" t="s">
        <v>1958</v>
      </c>
      <c r="O937" s="76" t="s">
        <v>81</v>
      </c>
      <c r="P937" s="76" t="s">
        <v>37</v>
      </c>
      <c r="Q937" s="77">
        <v>28</v>
      </c>
      <c r="R937" s="76"/>
      <c r="S937" s="76" t="s">
        <v>4335</v>
      </c>
      <c r="T937" s="18" t="s">
        <v>1984</v>
      </c>
      <c r="U937" s="18" t="s">
        <v>16</v>
      </c>
      <c r="V937" s="78"/>
    </row>
    <row r="938" spans="1:22" s="111" customFormat="1" x14ac:dyDescent="0.3">
      <c r="A938" s="71" t="str">
        <f t="shared" si="130"/>
        <v>NiN-3.0-T-C-PE-NA-MB-OA01-29</v>
      </c>
      <c r="B938" s="72" t="str">
        <f t="shared" si="131"/>
        <v>OA01-29</v>
      </c>
      <c r="C938" s="73" t="s">
        <v>7</v>
      </c>
      <c r="D938" s="74" t="s">
        <v>14</v>
      </c>
      <c r="E938" s="73" t="s">
        <v>31</v>
      </c>
      <c r="F938" s="75" t="s">
        <v>32</v>
      </c>
      <c r="G938" s="75" t="s">
        <v>33</v>
      </c>
      <c r="H938" s="75" t="s">
        <v>34</v>
      </c>
      <c r="I938" s="75" t="s">
        <v>35</v>
      </c>
      <c r="J938" s="76" t="s">
        <v>1294</v>
      </c>
      <c r="K938" s="76" t="s">
        <v>1957</v>
      </c>
      <c r="L938" s="76" t="s">
        <v>8</v>
      </c>
      <c r="M938" s="77" t="s">
        <v>38</v>
      </c>
      <c r="N938" s="76" t="s">
        <v>1958</v>
      </c>
      <c r="O938" s="76" t="s">
        <v>81</v>
      </c>
      <c r="P938" s="76" t="s">
        <v>37</v>
      </c>
      <c r="Q938" s="77">
        <v>29</v>
      </c>
      <c r="R938" s="76"/>
      <c r="S938" s="76" t="s">
        <v>2004</v>
      </c>
      <c r="T938" s="18" t="s">
        <v>1985</v>
      </c>
      <c r="U938" s="18" t="s">
        <v>16</v>
      </c>
      <c r="V938" s="78"/>
    </row>
    <row r="939" spans="1:22" s="111" customFormat="1" x14ac:dyDescent="0.3">
      <c r="A939" s="71" t="str">
        <f t="shared" si="130"/>
        <v>NiN-3.0-T-C-PE-NA-MB-OA01-30</v>
      </c>
      <c r="B939" s="72" t="str">
        <f t="shared" si="131"/>
        <v>OA01-30</v>
      </c>
      <c r="C939" s="73" t="s">
        <v>7</v>
      </c>
      <c r="D939" s="74" t="s">
        <v>14</v>
      </c>
      <c r="E939" s="73" t="s">
        <v>31</v>
      </c>
      <c r="F939" s="75" t="s">
        <v>32</v>
      </c>
      <c r="G939" s="75" t="s">
        <v>33</v>
      </c>
      <c r="H939" s="75" t="s">
        <v>34</v>
      </c>
      <c r="I939" s="75" t="s">
        <v>35</v>
      </c>
      <c r="J939" s="76" t="s">
        <v>1294</v>
      </c>
      <c r="K939" s="76" t="s">
        <v>1957</v>
      </c>
      <c r="L939" s="76" t="s">
        <v>8</v>
      </c>
      <c r="M939" s="77" t="s">
        <v>38</v>
      </c>
      <c r="N939" s="76" t="s">
        <v>1958</v>
      </c>
      <c r="O939" s="76" t="s">
        <v>81</v>
      </c>
      <c r="P939" s="76" t="s">
        <v>37</v>
      </c>
      <c r="Q939" s="77">
        <v>30</v>
      </c>
      <c r="R939" s="76"/>
      <c r="S939" s="76" t="s">
        <v>4336</v>
      </c>
      <c r="T939" s="18" t="s">
        <v>1986</v>
      </c>
      <c r="U939" s="18" t="s">
        <v>16</v>
      </c>
      <c r="V939" s="78"/>
    </row>
    <row r="940" spans="1:22" s="111" customFormat="1" x14ac:dyDescent="0.3">
      <c r="A940" s="71" t="str">
        <f t="shared" si="130"/>
        <v>NiN-3.0-T-C-PE-NA-MB-OA01-31</v>
      </c>
      <c r="B940" s="72" t="str">
        <f t="shared" si="131"/>
        <v>OA01-31</v>
      </c>
      <c r="C940" s="73" t="s">
        <v>7</v>
      </c>
      <c r="D940" s="74" t="s">
        <v>14</v>
      </c>
      <c r="E940" s="73" t="s">
        <v>31</v>
      </c>
      <c r="F940" s="75" t="s">
        <v>32</v>
      </c>
      <c r="G940" s="75" t="s">
        <v>33</v>
      </c>
      <c r="H940" s="75" t="s">
        <v>34</v>
      </c>
      <c r="I940" s="75" t="s">
        <v>35</v>
      </c>
      <c r="J940" s="76" t="s">
        <v>1294</v>
      </c>
      <c r="K940" s="76" t="s">
        <v>1957</v>
      </c>
      <c r="L940" s="76" t="s">
        <v>8</v>
      </c>
      <c r="M940" s="77" t="s">
        <v>38</v>
      </c>
      <c r="N940" s="76" t="s">
        <v>1958</v>
      </c>
      <c r="O940" s="76" t="s">
        <v>81</v>
      </c>
      <c r="P940" s="76" t="s">
        <v>37</v>
      </c>
      <c r="Q940" s="77">
        <v>31</v>
      </c>
      <c r="R940" s="76"/>
      <c r="S940" s="76" t="s">
        <v>4337</v>
      </c>
      <c r="T940" s="18" t="s">
        <v>1987</v>
      </c>
      <c r="U940" s="18" t="s">
        <v>16</v>
      </c>
      <c r="V940" s="78"/>
    </row>
    <row r="941" spans="1:22" s="111" customFormat="1" x14ac:dyDescent="0.3">
      <c r="A941" s="71" t="str">
        <f t="shared" si="130"/>
        <v>NiN-3.0-T-C-PE-NA-MB-OA01-32</v>
      </c>
      <c r="B941" s="72" t="str">
        <f t="shared" si="131"/>
        <v>OA01-32</v>
      </c>
      <c r="C941" s="73" t="s">
        <v>7</v>
      </c>
      <c r="D941" s="74" t="s">
        <v>14</v>
      </c>
      <c r="E941" s="73" t="s">
        <v>31</v>
      </c>
      <c r="F941" s="75" t="s">
        <v>32</v>
      </c>
      <c r="G941" s="75" t="s">
        <v>33</v>
      </c>
      <c r="H941" s="75" t="s">
        <v>34</v>
      </c>
      <c r="I941" s="75" t="s">
        <v>35</v>
      </c>
      <c r="J941" s="76" t="s">
        <v>1294</v>
      </c>
      <c r="K941" s="76" t="s">
        <v>1957</v>
      </c>
      <c r="L941" s="76" t="s">
        <v>8</v>
      </c>
      <c r="M941" s="77" t="s">
        <v>38</v>
      </c>
      <c r="N941" s="76" t="s">
        <v>1958</v>
      </c>
      <c r="O941" s="76" t="s">
        <v>81</v>
      </c>
      <c r="P941" s="76" t="s">
        <v>37</v>
      </c>
      <c r="Q941" s="77">
        <v>32</v>
      </c>
      <c r="R941" s="76"/>
      <c r="S941" s="76" t="s">
        <v>4340</v>
      </c>
      <c r="T941" s="18" t="s">
        <v>1988</v>
      </c>
      <c r="U941" s="18" t="s">
        <v>16</v>
      </c>
      <c r="V941" s="78"/>
    </row>
    <row r="942" spans="1:22" x14ac:dyDescent="0.3">
      <c r="A942" s="26" t="str">
        <f t="shared" si="130"/>
        <v>NiN-3.0-T-C-PE-NA-MB-OA02-0</v>
      </c>
      <c r="B942" s="27" t="str">
        <f>_xlfn.CONCAT(H942,"-",J942,L942,M942)</f>
        <v>NA-OA02</v>
      </c>
      <c r="C942" s="30" t="s">
        <v>7</v>
      </c>
      <c r="D942" s="31" t="s">
        <v>14</v>
      </c>
      <c r="E942" s="30" t="s">
        <v>31</v>
      </c>
      <c r="F942" s="35" t="s">
        <v>32</v>
      </c>
      <c r="G942" s="35" t="s">
        <v>33</v>
      </c>
      <c r="H942" s="35" t="s">
        <v>34</v>
      </c>
      <c r="I942" s="35" t="s">
        <v>35</v>
      </c>
      <c r="J942" s="37" t="s">
        <v>1294</v>
      </c>
      <c r="K942" s="37" t="s">
        <v>1957</v>
      </c>
      <c r="L942" s="37" t="s">
        <v>8</v>
      </c>
      <c r="M942" s="38" t="s">
        <v>132</v>
      </c>
      <c r="N942" s="37" t="s">
        <v>2007</v>
      </c>
      <c r="O942" s="39" t="s">
        <v>81</v>
      </c>
      <c r="P942" s="37">
        <v>0</v>
      </c>
      <c r="Q942" s="38">
        <v>0</v>
      </c>
      <c r="R942" s="37" t="s">
        <v>81</v>
      </c>
      <c r="S942" s="37" t="s">
        <v>5185</v>
      </c>
      <c r="T942" s="42" t="s">
        <v>1959</v>
      </c>
      <c r="U942" s="42" t="s">
        <v>16</v>
      </c>
      <c r="V942" s="21"/>
    </row>
    <row r="943" spans="1:22" s="111" customFormat="1" x14ac:dyDescent="0.3">
      <c r="A943" s="71" t="str">
        <f t="shared" si="130"/>
        <v>NiN-3.0-T-C-PE-NA-MB-OA02-01</v>
      </c>
      <c r="B943" s="72" t="str">
        <f>_xlfn.CONCAT(J943,L943,M943,"-",Q943)</f>
        <v>OA02-01</v>
      </c>
      <c r="C943" s="73" t="s">
        <v>7</v>
      </c>
      <c r="D943" s="74" t="s">
        <v>14</v>
      </c>
      <c r="E943" s="73" t="s">
        <v>31</v>
      </c>
      <c r="F943" s="75" t="s">
        <v>32</v>
      </c>
      <c r="G943" s="75" t="s">
        <v>33</v>
      </c>
      <c r="H943" s="75" t="s">
        <v>34</v>
      </c>
      <c r="I943" s="75" t="s">
        <v>35</v>
      </c>
      <c r="J943" s="76" t="s">
        <v>1294</v>
      </c>
      <c r="K943" s="76" t="s">
        <v>1957</v>
      </c>
      <c r="L943" s="76" t="s">
        <v>8</v>
      </c>
      <c r="M943" s="77" t="s">
        <v>132</v>
      </c>
      <c r="N943" s="76" t="s">
        <v>2007</v>
      </c>
      <c r="O943" s="76" t="s">
        <v>81</v>
      </c>
      <c r="P943" s="76" t="s">
        <v>37</v>
      </c>
      <c r="Q943" s="77" t="s">
        <v>38</v>
      </c>
      <c r="R943" s="76"/>
      <c r="S943" s="76" t="s">
        <v>4342</v>
      </c>
      <c r="T943" s="18" t="s">
        <v>2008</v>
      </c>
      <c r="U943" s="18" t="s">
        <v>16</v>
      </c>
      <c r="V943" s="78"/>
    </row>
    <row r="944" spans="1:22" s="111" customFormat="1" x14ac:dyDescent="0.3">
      <c r="A944" s="71" t="str">
        <f t="shared" ref="A944:A965" si="134">_xlfn.CONCAT(C944,"-",D944,"-",E944,"-",F944,"-",G944,"-",H944,"-",I944,"-",J944,L944,M944,"-",Q944)</f>
        <v>NiN-3.0-T-C-PE-NA-MB-OA02-02</v>
      </c>
      <c r="B944" s="72" t="str">
        <f t="shared" ref="B944:B963" si="135">_xlfn.CONCAT(J944,L944,M944,"-",Q944)</f>
        <v>OA02-02</v>
      </c>
      <c r="C944" s="73" t="s">
        <v>7</v>
      </c>
      <c r="D944" s="74" t="s">
        <v>14</v>
      </c>
      <c r="E944" s="73" t="s">
        <v>31</v>
      </c>
      <c r="F944" s="75" t="s">
        <v>32</v>
      </c>
      <c r="G944" s="75" t="s">
        <v>33</v>
      </c>
      <c r="H944" s="75" t="s">
        <v>34</v>
      </c>
      <c r="I944" s="75" t="s">
        <v>35</v>
      </c>
      <c r="J944" s="76" t="s">
        <v>1294</v>
      </c>
      <c r="K944" s="76" t="s">
        <v>1957</v>
      </c>
      <c r="L944" s="76" t="s">
        <v>8</v>
      </c>
      <c r="M944" s="77" t="s">
        <v>132</v>
      </c>
      <c r="N944" s="76" t="s">
        <v>2007</v>
      </c>
      <c r="O944" s="76" t="s">
        <v>81</v>
      </c>
      <c r="P944" s="76" t="s">
        <v>37</v>
      </c>
      <c r="Q944" s="77" t="s">
        <v>132</v>
      </c>
      <c r="R944" s="76"/>
      <c r="S944" s="76" t="s">
        <v>4341</v>
      </c>
      <c r="T944" s="18" t="s">
        <v>2009</v>
      </c>
      <c r="U944" s="18" t="s">
        <v>264</v>
      </c>
      <c r="V944" s="78"/>
    </row>
    <row r="945" spans="1:22" s="111" customFormat="1" x14ac:dyDescent="0.3">
      <c r="A945" s="71" t="str">
        <f t="shared" si="134"/>
        <v>NiN-3.0-T-C-PE-NA-MB-OA02-03</v>
      </c>
      <c r="B945" s="72" t="str">
        <f t="shared" si="135"/>
        <v>OA02-03</v>
      </c>
      <c r="C945" s="73" t="s">
        <v>7</v>
      </c>
      <c r="D945" s="74" t="s">
        <v>14</v>
      </c>
      <c r="E945" s="73" t="s">
        <v>31</v>
      </c>
      <c r="F945" s="75" t="s">
        <v>32</v>
      </c>
      <c r="G945" s="75" t="s">
        <v>33</v>
      </c>
      <c r="H945" s="75" t="s">
        <v>34</v>
      </c>
      <c r="I945" s="75" t="s">
        <v>35</v>
      </c>
      <c r="J945" s="76" t="s">
        <v>1294</v>
      </c>
      <c r="K945" s="76" t="s">
        <v>1957</v>
      </c>
      <c r="L945" s="76" t="s">
        <v>8</v>
      </c>
      <c r="M945" s="77" t="s">
        <v>132</v>
      </c>
      <c r="N945" s="76" t="s">
        <v>2007</v>
      </c>
      <c r="O945" s="76" t="s">
        <v>81</v>
      </c>
      <c r="P945" s="76" t="s">
        <v>37</v>
      </c>
      <c r="Q945" s="77" t="s">
        <v>111</v>
      </c>
      <c r="R945" s="76"/>
      <c r="S945" s="76" t="s">
        <v>4424</v>
      </c>
      <c r="T945" s="18" t="s">
        <v>4432</v>
      </c>
      <c r="U945" s="18" t="s">
        <v>264</v>
      </c>
      <c r="V945" s="78"/>
    </row>
    <row r="946" spans="1:22" s="111" customFormat="1" x14ac:dyDescent="0.3">
      <c r="A946" s="71" t="str">
        <f t="shared" si="134"/>
        <v>NiN-3.0-T-C-PE-NA-MB-OA02-05</v>
      </c>
      <c r="B946" s="72" t="str">
        <f t="shared" si="135"/>
        <v>OA02-05</v>
      </c>
      <c r="C946" s="73" t="s">
        <v>7</v>
      </c>
      <c r="D946" s="74" t="s">
        <v>14</v>
      </c>
      <c r="E946" s="73" t="s">
        <v>31</v>
      </c>
      <c r="F946" s="75" t="s">
        <v>32</v>
      </c>
      <c r="G946" s="75" t="s">
        <v>33</v>
      </c>
      <c r="H946" s="75" t="s">
        <v>34</v>
      </c>
      <c r="I946" s="75" t="s">
        <v>35</v>
      </c>
      <c r="J946" s="76" t="s">
        <v>1294</v>
      </c>
      <c r="K946" s="76" t="s">
        <v>1957</v>
      </c>
      <c r="L946" s="76" t="s">
        <v>8</v>
      </c>
      <c r="M946" s="77" t="s">
        <v>132</v>
      </c>
      <c r="N946" s="76" t="s">
        <v>2007</v>
      </c>
      <c r="O946" s="76" t="s">
        <v>81</v>
      </c>
      <c r="P946" s="76" t="s">
        <v>37</v>
      </c>
      <c r="Q946" s="77" t="s">
        <v>136</v>
      </c>
      <c r="R946" s="76"/>
      <c r="S946" s="76" t="s">
        <v>4627</v>
      </c>
      <c r="T946" s="18" t="s">
        <v>2010</v>
      </c>
      <c r="U946" s="18" t="s">
        <v>232</v>
      </c>
      <c r="V946" s="78"/>
    </row>
    <row r="947" spans="1:22" s="111" customFormat="1" x14ac:dyDescent="0.3">
      <c r="A947" s="71" t="str">
        <f t="shared" si="134"/>
        <v>NiN-3.0-T-C-PE-NA-MB-OA02-06</v>
      </c>
      <c r="B947" s="72" t="str">
        <f t="shared" si="135"/>
        <v>OA02-06</v>
      </c>
      <c r="C947" s="73" t="s">
        <v>7</v>
      </c>
      <c r="D947" s="74" t="s">
        <v>14</v>
      </c>
      <c r="E947" s="73" t="s">
        <v>31</v>
      </c>
      <c r="F947" s="75" t="s">
        <v>32</v>
      </c>
      <c r="G947" s="75" t="s">
        <v>33</v>
      </c>
      <c r="H947" s="75" t="s">
        <v>34</v>
      </c>
      <c r="I947" s="75" t="s">
        <v>35</v>
      </c>
      <c r="J947" s="76" t="s">
        <v>1294</v>
      </c>
      <c r="K947" s="76" t="s">
        <v>1957</v>
      </c>
      <c r="L947" s="76" t="s">
        <v>8</v>
      </c>
      <c r="M947" s="77" t="s">
        <v>132</v>
      </c>
      <c r="N947" s="76" t="s">
        <v>2007</v>
      </c>
      <c r="O947" s="76" t="s">
        <v>81</v>
      </c>
      <c r="P947" s="76" t="s">
        <v>37</v>
      </c>
      <c r="Q947" s="77" t="s">
        <v>137</v>
      </c>
      <c r="R947" s="76"/>
      <c r="S947" s="76" t="s">
        <v>4628</v>
      </c>
      <c r="T947" s="18" t="s">
        <v>2011</v>
      </c>
      <c r="U947" s="18" t="s">
        <v>237</v>
      </c>
      <c r="V947" s="78"/>
    </row>
    <row r="948" spans="1:22" s="111" customFormat="1" x14ac:dyDescent="0.3">
      <c r="A948" s="71" t="str">
        <f t="shared" si="134"/>
        <v>NiN-3.0-T-C-PE-NA-MB-OA02-07</v>
      </c>
      <c r="B948" s="72" t="str">
        <f t="shared" si="135"/>
        <v>OA02-07</v>
      </c>
      <c r="C948" s="73" t="s">
        <v>7</v>
      </c>
      <c r="D948" s="74" t="s">
        <v>14</v>
      </c>
      <c r="E948" s="73" t="s">
        <v>31</v>
      </c>
      <c r="F948" s="75" t="s">
        <v>32</v>
      </c>
      <c r="G948" s="75" t="s">
        <v>33</v>
      </c>
      <c r="H948" s="75" t="s">
        <v>34</v>
      </c>
      <c r="I948" s="75" t="s">
        <v>35</v>
      </c>
      <c r="J948" s="76" t="s">
        <v>1294</v>
      </c>
      <c r="K948" s="76" t="s">
        <v>1957</v>
      </c>
      <c r="L948" s="76" t="s">
        <v>8</v>
      </c>
      <c r="M948" s="77" t="s">
        <v>132</v>
      </c>
      <c r="N948" s="76" t="s">
        <v>2007</v>
      </c>
      <c r="O948" s="76" t="s">
        <v>81</v>
      </c>
      <c r="P948" s="76" t="s">
        <v>37</v>
      </c>
      <c r="Q948" s="77" t="s">
        <v>116</v>
      </c>
      <c r="R948" s="76"/>
      <c r="S948" s="76" t="s">
        <v>4629</v>
      </c>
      <c r="T948" s="18" t="s">
        <v>2012</v>
      </c>
      <c r="U948" s="18" t="s">
        <v>16</v>
      </c>
      <c r="V948" s="78"/>
    </row>
    <row r="949" spans="1:22" s="111" customFormat="1" x14ac:dyDescent="0.3">
      <c r="A949" s="71" t="str">
        <f t="shared" si="134"/>
        <v>NiN-3.0-T-C-PE-NA-MB-OA02-08</v>
      </c>
      <c r="B949" s="72" t="str">
        <f t="shared" si="135"/>
        <v>OA02-08</v>
      </c>
      <c r="C949" s="73" t="s">
        <v>7</v>
      </c>
      <c r="D949" s="74" t="s">
        <v>14</v>
      </c>
      <c r="E949" s="73" t="s">
        <v>31</v>
      </c>
      <c r="F949" s="75" t="s">
        <v>32</v>
      </c>
      <c r="G949" s="75" t="s">
        <v>33</v>
      </c>
      <c r="H949" s="75" t="s">
        <v>34</v>
      </c>
      <c r="I949" s="75" t="s">
        <v>35</v>
      </c>
      <c r="J949" s="76" t="s">
        <v>1294</v>
      </c>
      <c r="K949" s="76" t="s">
        <v>1957</v>
      </c>
      <c r="L949" s="76" t="s">
        <v>8</v>
      </c>
      <c r="M949" s="77" t="s">
        <v>132</v>
      </c>
      <c r="N949" s="76" t="s">
        <v>2007</v>
      </c>
      <c r="O949" s="76" t="s">
        <v>81</v>
      </c>
      <c r="P949" s="76" t="s">
        <v>37</v>
      </c>
      <c r="Q949" s="77" t="s">
        <v>175</v>
      </c>
      <c r="R949" s="76"/>
      <c r="S949" s="76" t="s">
        <v>4630</v>
      </c>
      <c r="T949" s="18" t="s">
        <v>2013</v>
      </c>
      <c r="U949" s="18" t="s">
        <v>264</v>
      </c>
      <c r="V949" s="78"/>
    </row>
    <row r="950" spans="1:22" s="111" customFormat="1" x14ac:dyDescent="0.3">
      <c r="A950" s="71" t="str">
        <f t="shared" si="134"/>
        <v>NiN-3.0-T-C-PE-NA-MB-OA02-09</v>
      </c>
      <c r="B950" s="72" t="str">
        <f t="shared" si="135"/>
        <v>OA02-09</v>
      </c>
      <c r="C950" s="73" t="s">
        <v>7</v>
      </c>
      <c r="D950" s="74" t="s">
        <v>14</v>
      </c>
      <c r="E950" s="73" t="s">
        <v>31</v>
      </c>
      <c r="F950" s="75" t="s">
        <v>32</v>
      </c>
      <c r="G950" s="75" t="s">
        <v>33</v>
      </c>
      <c r="H950" s="75" t="s">
        <v>34</v>
      </c>
      <c r="I950" s="75" t="s">
        <v>35</v>
      </c>
      <c r="J950" s="76" t="s">
        <v>1294</v>
      </c>
      <c r="K950" s="76" t="s">
        <v>1957</v>
      </c>
      <c r="L950" s="76" t="s">
        <v>8</v>
      </c>
      <c r="M950" s="77" t="s">
        <v>132</v>
      </c>
      <c r="N950" s="76" t="s">
        <v>2007</v>
      </c>
      <c r="O950" s="76" t="s">
        <v>81</v>
      </c>
      <c r="P950" s="76" t="s">
        <v>37</v>
      </c>
      <c r="Q950" s="77" t="s">
        <v>337</v>
      </c>
      <c r="R950" s="76"/>
      <c r="S950" s="76" t="s">
        <v>4631</v>
      </c>
      <c r="T950" s="18" t="s">
        <v>4433</v>
      </c>
      <c r="U950" s="18" t="s">
        <v>264</v>
      </c>
      <c r="V950" s="78"/>
    </row>
    <row r="951" spans="1:22" s="111" customFormat="1" x14ac:dyDescent="0.3">
      <c r="A951" s="71" t="str">
        <f t="shared" si="134"/>
        <v>NiN-3.0-T-C-PE-NA-MB-OA02-11</v>
      </c>
      <c r="B951" s="72" t="str">
        <f t="shared" si="135"/>
        <v>OA02-11</v>
      </c>
      <c r="C951" s="73" t="s">
        <v>7</v>
      </c>
      <c r="D951" s="74" t="s">
        <v>14</v>
      </c>
      <c r="E951" s="73" t="s">
        <v>31</v>
      </c>
      <c r="F951" s="75" t="s">
        <v>32</v>
      </c>
      <c r="G951" s="75" t="s">
        <v>33</v>
      </c>
      <c r="H951" s="75" t="s">
        <v>34</v>
      </c>
      <c r="I951" s="75" t="s">
        <v>35</v>
      </c>
      <c r="J951" s="76" t="s">
        <v>1294</v>
      </c>
      <c r="K951" s="76" t="s">
        <v>1957</v>
      </c>
      <c r="L951" s="76" t="s">
        <v>8</v>
      </c>
      <c r="M951" s="77" t="s">
        <v>132</v>
      </c>
      <c r="N951" s="76" t="s">
        <v>2007</v>
      </c>
      <c r="O951" s="76" t="s">
        <v>81</v>
      </c>
      <c r="P951" s="76" t="s">
        <v>37</v>
      </c>
      <c r="Q951" s="77" t="s">
        <v>339</v>
      </c>
      <c r="R951" s="76"/>
      <c r="S951" s="76" t="s">
        <v>4632</v>
      </c>
      <c r="T951" s="18" t="s">
        <v>2014</v>
      </c>
      <c r="U951" s="18" t="s">
        <v>232</v>
      </c>
      <c r="V951" s="78"/>
    </row>
    <row r="952" spans="1:22" s="111" customFormat="1" x14ac:dyDescent="0.3">
      <c r="A952" s="71" t="str">
        <f t="shared" si="134"/>
        <v>NiN-3.0-T-C-PE-NA-MB-OA02-12</v>
      </c>
      <c r="B952" s="72" t="str">
        <f t="shared" si="135"/>
        <v>OA02-12</v>
      </c>
      <c r="C952" s="73" t="s">
        <v>7</v>
      </c>
      <c r="D952" s="74" t="s">
        <v>14</v>
      </c>
      <c r="E952" s="73" t="s">
        <v>31</v>
      </c>
      <c r="F952" s="75" t="s">
        <v>32</v>
      </c>
      <c r="G952" s="75" t="s">
        <v>33</v>
      </c>
      <c r="H952" s="75" t="s">
        <v>34</v>
      </c>
      <c r="I952" s="75" t="s">
        <v>35</v>
      </c>
      <c r="J952" s="76" t="s">
        <v>1294</v>
      </c>
      <c r="K952" s="76" t="s">
        <v>1957</v>
      </c>
      <c r="L952" s="76" t="s">
        <v>8</v>
      </c>
      <c r="M952" s="77" t="s">
        <v>132</v>
      </c>
      <c r="N952" s="76" t="s">
        <v>2007</v>
      </c>
      <c r="O952" s="76" t="s">
        <v>81</v>
      </c>
      <c r="P952" s="76" t="s">
        <v>37</v>
      </c>
      <c r="Q952" s="77" t="s">
        <v>340</v>
      </c>
      <c r="R952" s="76"/>
      <c r="S952" s="76" t="s">
        <v>4633</v>
      </c>
      <c r="T952" s="18" t="s">
        <v>2015</v>
      </c>
      <c r="U952" s="18" t="s">
        <v>237</v>
      </c>
      <c r="V952" s="78"/>
    </row>
    <row r="953" spans="1:22" s="111" customFormat="1" x14ac:dyDescent="0.3">
      <c r="A953" s="71" t="str">
        <f t="shared" si="134"/>
        <v>NiN-3.0-T-C-PE-NA-MB-OA02-13</v>
      </c>
      <c r="B953" s="72" t="str">
        <f t="shared" si="135"/>
        <v>OA02-13</v>
      </c>
      <c r="C953" s="73" t="s">
        <v>7</v>
      </c>
      <c r="D953" s="74" t="s">
        <v>14</v>
      </c>
      <c r="E953" s="73" t="s">
        <v>31</v>
      </c>
      <c r="F953" s="75" t="s">
        <v>32</v>
      </c>
      <c r="G953" s="75" t="s">
        <v>33</v>
      </c>
      <c r="H953" s="75" t="s">
        <v>34</v>
      </c>
      <c r="I953" s="75" t="s">
        <v>35</v>
      </c>
      <c r="J953" s="76" t="s">
        <v>1294</v>
      </c>
      <c r="K953" s="76" t="s">
        <v>1957</v>
      </c>
      <c r="L953" s="76" t="s">
        <v>8</v>
      </c>
      <c r="M953" s="77" t="s">
        <v>132</v>
      </c>
      <c r="N953" s="76" t="s">
        <v>2007</v>
      </c>
      <c r="O953" s="76" t="s">
        <v>81</v>
      </c>
      <c r="P953" s="76" t="s">
        <v>37</v>
      </c>
      <c r="Q953" s="77" t="s">
        <v>341</v>
      </c>
      <c r="R953" s="76"/>
      <c r="S953" s="76" t="s">
        <v>4634</v>
      </c>
      <c r="T953" s="18" t="s">
        <v>2016</v>
      </c>
      <c r="U953" s="18" t="s">
        <v>16</v>
      </c>
      <c r="V953" s="78"/>
    </row>
    <row r="954" spans="1:22" s="111" customFormat="1" x14ac:dyDescent="0.3">
      <c r="A954" s="71" t="str">
        <f t="shared" si="134"/>
        <v>NiN-3.0-T-C-PE-NA-MB-OA02-14</v>
      </c>
      <c r="B954" s="72" t="str">
        <f t="shared" si="135"/>
        <v>OA02-14</v>
      </c>
      <c r="C954" s="73" t="s">
        <v>7</v>
      </c>
      <c r="D954" s="74" t="s">
        <v>14</v>
      </c>
      <c r="E954" s="73" t="s">
        <v>31</v>
      </c>
      <c r="F954" s="75" t="s">
        <v>32</v>
      </c>
      <c r="G954" s="75" t="s">
        <v>33</v>
      </c>
      <c r="H954" s="75" t="s">
        <v>34</v>
      </c>
      <c r="I954" s="75" t="s">
        <v>35</v>
      </c>
      <c r="J954" s="76" t="s">
        <v>1294</v>
      </c>
      <c r="K954" s="76" t="s">
        <v>1957</v>
      </c>
      <c r="L954" s="76" t="s">
        <v>8</v>
      </c>
      <c r="M954" s="77" t="s">
        <v>132</v>
      </c>
      <c r="N954" s="76" t="s">
        <v>2007</v>
      </c>
      <c r="O954" s="76" t="s">
        <v>81</v>
      </c>
      <c r="P954" s="76" t="s">
        <v>37</v>
      </c>
      <c r="Q954" s="77" t="s">
        <v>342</v>
      </c>
      <c r="R954" s="76"/>
      <c r="S954" s="76" t="s">
        <v>4635</v>
      </c>
      <c r="T954" s="18" t="s">
        <v>2017</v>
      </c>
      <c r="U954" s="18" t="s">
        <v>264</v>
      </c>
      <c r="V954" s="78"/>
    </row>
    <row r="955" spans="1:22" s="111" customFormat="1" x14ac:dyDescent="0.3">
      <c r="A955" s="71" t="str">
        <f t="shared" si="134"/>
        <v>NiN-3.0-T-C-PE-NA-MB-OA02-15</v>
      </c>
      <c r="B955" s="72" t="str">
        <f t="shared" si="135"/>
        <v>OA02-15</v>
      </c>
      <c r="C955" s="73" t="s">
        <v>7</v>
      </c>
      <c r="D955" s="74" t="s">
        <v>14</v>
      </c>
      <c r="E955" s="73" t="s">
        <v>31</v>
      </c>
      <c r="F955" s="75" t="s">
        <v>32</v>
      </c>
      <c r="G955" s="75" t="s">
        <v>33</v>
      </c>
      <c r="H955" s="75" t="s">
        <v>34</v>
      </c>
      <c r="I955" s="75" t="s">
        <v>35</v>
      </c>
      <c r="J955" s="76" t="s">
        <v>1294</v>
      </c>
      <c r="K955" s="76" t="s">
        <v>1957</v>
      </c>
      <c r="L955" s="76" t="s">
        <v>8</v>
      </c>
      <c r="M955" s="77" t="s">
        <v>132</v>
      </c>
      <c r="N955" s="76" t="s">
        <v>2007</v>
      </c>
      <c r="O955" s="76" t="s">
        <v>81</v>
      </c>
      <c r="P955" s="76" t="s">
        <v>37</v>
      </c>
      <c r="Q955" s="77" t="s">
        <v>343</v>
      </c>
      <c r="R955" s="76"/>
      <c r="S955" s="76" t="s">
        <v>4636</v>
      </c>
      <c r="T955" s="18" t="s">
        <v>4434</v>
      </c>
      <c r="U955" s="18" t="s">
        <v>264</v>
      </c>
      <c r="V955" s="78"/>
    </row>
    <row r="956" spans="1:22" s="111" customFormat="1" x14ac:dyDescent="0.3">
      <c r="A956" s="71" t="str">
        <f t="shared" si="134"/>
        <v>NiN-3.0-T-C-PE-NA-MB-OA02-16</v>
      </c>
      <c r="B956" s="72" t="str">
        <f t="shared" si="135"/>
        <v>OA02-16</v>
      </c>
      <c r="C956" s="73" t="s">
        <v>7</v>
      </c>
      <c r="D956" s="74" t="s">
        <v>14</v>
      </c>
      <c r="E956" s="73" t="s">
        <v>31</v>
      </c>
      <c r="F956" s="75" t="s">
        <v>32</v>
      </c>
      <c r="G956" s="75" t="s">
        <v>33</v>
      </c>
      <c r="H956" s="75" t="s">
        <v>34</v>
      </c>
      <c r="I956" s="75" t="s">
        <v>35</v>
      </c>
      <c r="J956" s="76" t="s">
        <v>1294</v>
      </c>
      <c r="K956" s="76" t="s">
        <v>1957</v>
      </c>
      <c r="L956" s="76" t="s">
        <v>8</v>
      </c>
      <c r="M956" s="77" t="s">
        <v>132</v>
      </c>
      <c r="N956" s="76" t="s">
        <v>2007</v>
      </c>
      <c r="O956" s="76" t="s">
        <v>81</v>
      </c>
      <c r="P956" s="76" t="s">
        <v>37</v>
      </c>
      <c r="Q956" s="77" t="s">
        <v>344</v>
      </c>
      <c r="R956" s="76"/>
      <c r="S956" s="76" t="s">
        <v>4637</v>
      </c>
      <c r="T956" s="18" t="s">
        <v>2018</v>
      </c>
      <c r="U956" s="18" t="s">
        <v>265</v>
      </c>
      <c r="V956" s="78"/>
    </row>
    <row r="957" spans="1:22" s="111" customFormat="1" x14ac:dyDescent="0.3">
      <c r="A957" s="71" t="str">
        <f t="shared" si="134"/>
        <v>NiN-3.0-T-C-PE-NA-MB-OA02-17</v>
      </c>
      <c r="B957" s="72" t="str">
        <f t="shared" si="135"/>
        <v>OA02-17</v>
      </c>
      <c r="C957" s="73" t="s">
        <v>7</v>
      </c>
      <c r="D957" s="74" t="s">
        <v>14</v>
      </c>
      <c r="E957" s="73" t="s">
        <v>31</v>
      </c>
      <c r="F957" s="75" t="s">
        <v>32</v>
      </c>
      <c r="G957" s="75" t="s">
        <v>33</v>
      </c>
      <c r="H957" s="75" t="s">
        <v>34</v>
      </c>
      <c r="I957" s="75" t="s">
        <v>35</v>
      </c>
      <c r="J957" s="76" t="s">
        <v>1294</v>
      </c>
      <c r="K957" s="76" t="s">
        <v>1957</v>
      </c>
      <c r="L957" s="76" t="s">
        <v>8</v>
      </c>
      <c r="M957" s="77" t="s">
        <v>132</v>
      </c>
      <c r="N957" s="76" t="s">
        <v>2007</v>
      </c>
      <c r="O957" s="76" t="s">
        <v>81</v>
      </c>
      <c r="P957" s="76" t="s">
        <v>37</v>
      </c>
      <c r="Q957" s="77" t="s">
        <v>345</v>
      </c>
      <c r="R957" s="76"/>
      <c r="S957" s="76" t="s">
        <v>4638</v>
      </c>
      <c r="T957" s="18" t="s">
        <v>2018</v>
      </c>
      <c r="U957" s="18" t="s">
        <v>232</v>
      </c>
      <c r="V957" s="78"/>
    </row>
    <row r="958" spans="1:22" s="111" customFormat="1" x14ac:dyDescent="0.3">
      <c r="A958" s="71" t="str">
        <f t="shared" si="134"/>
        <v>NiN-3.0-T-C-PE-NA-MB-OA02-18</v>
      </c>
      <c r="B958" s="72" t="str">
        <f t="shared" si="135"/>
        <v>OA02-18</v>
      </c>
      <c r="C958" s="73" t="s">
        <v>7</v>
      </c>
      <c r="D958" s="74" t="s">
        <v>14</v>
      </c>
      <c r="E958" s="73" t="s">
        <v>31</v>
      </c>
      <c r="F958" s="75" t="s">
        <v>32</v>
      </c>
      <c r="G958" s="75" t="s">
        <v>33</v>
      </c>
      <c r="H958" s="75" t="s">
        <v>34</v>
      </c>
      <c r="I958" s="75" t="s">
        <v>35</v>
      </c>
      <c r="J958" s="76" t="s">
        <v>1294</v>
      </c>
      <c r="K958" s="76" t="s">
        <v>1957</v>
      </c>
      <c r="L958" s="76" t="s">
        <v>8</v>
      </c>
      <c r="M958" s="77" t="s">
        <v>132</v>
      </c>
      <c r="N958" s="76" t="s">
        <v>2007</v>
      </c>
      <c r="O958" s="76" t="s">
        <v>81</v>
      </c>
      <c r="P958" s="76" t="s">
        <v>37</v>
      </c>
      <c r="Q958" s="77" t="s">
        <v>346</v>
      </c>
      <c r="R958" s="76"/>
      <c r="S958" s="76" t="s">
        <v>4639</v>
      </c>
      <c r="T958" s="18" t="s">
        <v>2019</v>
      </c>
      <c r="U958" s="18" t="s">
        <v>237</v>
      </c>
      <c r="V958" s="78"/>
    </row>
    <row r="959" spans="1:22" s="111" customFormat="1" x14ac:dyDescent="0.3">
      <c r="A959" s="71" t="str">
        <f t="shared" si="134"/>
        <v>NiN-3.0-T-C-PE-NA-MB-OA02-19</v>
      </c>
      <c r="B959" s="72" t="str">
        <f t="shared" si="135"/>
        <v>OA02-19</v>
      </c>
      <c r="C959" s="73" t="s">
        <v>7</v>
      </c>
      <c r="D959" s="74" t="s">
        <v>14</v>
      </c>
      <c r="E959" s="73" t="s">
        <v>31</v>
      </c>
      <c r="F959" s="75" t="s">
        <v>32</v>
      </c>
      <c r="G959" s="75" t="s">
        <v>33</v>
      </c>
      <c r="H959" s="75" t="s">
        <v>34</v>
      </c>
      <c r="I959" s="75" t="s">
        <v>35</v>
      </c>
      <c r="J959" s="76" t="s">
        <v>1294</v>
      </c>
      <c r="K959" s="76" t="s">
        <v>1957</v>
      </c>
      <c r="L959" s="76" t="s">
        <v>8</v>
      </c>
      <c r="M959" s="77" t="s">
        <v>132</v>
      </c>
      <c r="N959" s="76" t="s">
        <v>2007</v>
      </c>
      <c r="O959" s="76" t="s">
        <v>81</v>
      </c>
      <c r="P959" s="76" t="s">
        <v>37</v>
      </c>
      <c r="Q959" s="77" t="s">
        <v>347</v>
      </c>
      <c r="R959" s="76"/>
      <c r="S959" s="76" t="s">
        <v>4640</v>
      </c>
      <c r="T959" s="18" t="s">
        <v>2020</v>
      </c>
      <c r="U959" s="18" t="s">
        <v>16</v>
      </c>
      <c r="V959" s="78"/>
    </row>
    <row r="960" spans="1:22" s="111" customFormat="1" x14ac:dyDescent="0.3">
      <c r="A960" s="71" t="str">
        <f t="shared" si="134"/>
        <v>NiN-3.0-T-C-PE-NA-MB-OA02-20</v>
      </c>
      <c r="B960" s="72" t="str">
        <f t="shared" si="135"/>
        <v>OA02-20</v>
      </c>
      <c r="C960" s="73" t="s">
        <v>7</v>
      </c>
      <c r="D960" s="74" t="s">
        <v>14</v>
      </c>
      <c r="E960" s="73" t="s">
        <v>31</v>
      </c>
      <c r="F960" s="75" t="s">
        <v>32</v>
      </c>
      <c r="G960" s="75" t="s">
        <v>33</v>
      </c>
      <c r="H960" s="75" t="s">
        <v>34</v>
      </c>
      <c r="I960" s="75" t="s">
        <v>35</v>
      </c>
      <c r="J960" s="76" t="s">
        <v>1294</v>
      </c>
      <c r="K960" s="76" t="s">
        <v>1957</v>
      </c>
      <c r="L960" s="76" t="s">
        <v>8</v>
      </c>
      <c r="M960" s="77" t="s">
        <v>132</v>
      </c>
      <c r="N960" s="76" t="s">
        <v>2007</v>
      </c>
      <c r="O960" s="76" t="s">
        <v>81</v>
      </c>
      <c r="P960" s="76" t="s">
        <v>37</v>
      </c>
      <c r="Q960" s="77" t="s">
        <v>348</v>
      </c>
      <c r="R960" s="76"/>
      <c r="S960" s="76" t="s">
        <v>4641</v>
      </c>
      <c r="T960" s="18" t="s">
        <v>2021</v>
      </c>
      <c r="U960" s="18" t="s">
        <v>16</v>
      </c>
      <c r="V960" s="78"/>
    </row>
    <row r="961" spans="1:22" s="111" customFormat="1" x14ac:dyDescent="0.3">
      <c r="A961" s="71" t="str">
        <f t="shared" ref="A961:A962" si="136">_xlfn.CONCAT(C961,"-",D961,"-",E961,"-",F961,"-",G961,"-",H961,"-",I961,"-",J961,L961,M961,"-",Q961)</f>
        <v>NiN-3.0-T-C-PE-NA-MB-OA02-21</v>
      </c>
      <c r="B961" s="72" t="str">
        <f t="shared" ref="B961:B962" si="137">_xlfn.CONCAT(J961,L961,M961,"-",Q961)</f>
        <v>OA02-21</v>
      </c>
      <c r="C961" s="73" t="s">
        <v>7</v>
      </c>
      <c r="D961" s="74" t="s">
        <v>14</v>
      </c>
      <c r="E961" s="73" t="s">
        <v>31</v>
      </c>
      <c r="F961" s="75" t="s">
        <v>32</v>
      </c>
      <c r="G961" s="75" t="s">
        <v>33</v>
      </c>
      <c r="H961" s="75" t="s">
        <v>34</v>
      </c>
      <c r="I961" s="75" t="s">
        <v>35</v>
      </c>
      <c r="J961" s="76" t="s">
        <v>1294</v>
      </c>
      <c r="K961" s="76" t="s">
        <v>1957</v>
      </c>
      <c r="L961" s="76" t="s">
        <v>8</v>
      </c>
      <c r="M961" s="77" t="s">
        <v>132</v>
      </c>
      <c r="N961" s="76" t="s">
        <v>2007</v>
      </c>
      <c r="O961" s="76" t="s">
        <v>81</v>
      </c>
      <c r="P961" s="76" t="s">
        <v>37</v>
      </c>
      <c r="Q961" s="77" t="s">
        <v>349</v>
      </c>
      <c r="R961" s="76"/>
      <c r="S961" s="76" t="s">
        <v>4642</v>
      </c>
      <c r="T961" s="18" t="s">
        <v>2384</v>
      </c>
      <c r="U961" s="93" t="s">
        <v>81</v>
      </c>
      <c r="V961" s="78"/>
    </row>
    <row r="962" spans="1:22" s="111" customFormat="1" x14ac:dyDescent="0.3">
      <c r="A962" s="71" t="str">
        <f t="shared" si="136"/>
        <v>NiN-3.0-T-C-PE-NA-MB-OA02-22</v>
      </c>
      <c r="B962" s="72" t="str">
        <f t="shared" si="137"/>
        <v>OA02-22</v>
      </c>
      <c r="C962" s="73" t="s">
        <v>7</v>
      </c>
      <c r="D962" s="74" t="s">
        <v>14</v>
      </c>
      <c r="E962" s="73" t="s">
        <v>31</v>
      </c>
      <c r="F962" s="75" t="s">
        <v>32</v>
      </c>
      <c r="G962" s="75" t="s">
        <v>33</v>
      </c>
      <c r="H962" s="75" t="s">
        <v>34</v>
      </c>
      <c r="I962" s="75" t="s">
        <v>35</v>
      </c>
      <c r="J962" s="76" t="s">
        <v>1294</v>
      </c>
      <c r="K962" s="76" t="s">
        <v>1957</v>
      </c>
      <c r="L962" s="76" t="s">
        <v>8</v>
      </c>
      <c r="M962" s="77" t="s">
        <v>132</v>
      </c>
      <c r="N962" s="76" t="s">
        <v>2007</v>
      </c>
      <c r="O962" s="76" t="s">
        <v>81</v>
      </c>
      <c r="P962" s="76" t="s">
        <v>37</v>
      </c>
      <c r="Q962" s="77" t="s">
        <v>4343</v>
      </c>
      <c r="R962" s="76"/>
      <c r="S962" s="13" t="s">
        <v>4644</v>
      </c>
      <c r="T962" s="18" t="s">
        <v>2022</v>
      </c>
      <c r="U962" s="18" t="s">
        <v>16</v>
      </c>
      <c r="V962" s="78"/>
    </row>
    <row r="963" spans="1:22" s="111" customFormat="1" x14ac:dyDescent="0.3">
      <c r="A963" s="71" t="str">
        <f t="shared" si="134"/>
        <v>NiN-3.0-T-C-PE-NA-MB-OA02-23</v>
      </c>
      <c r="B963" s="72" t="str">
        <f t="shared" si="135"/>
        <v>OA02-23</v>
      </c>
      <c r="C963" s="73" t="s">
        <v>7</v>
      </c>
      <c r="D963" s="74" t="s">
        <v>14</v>
      </c>
      <c r="E963" s="73" t="s">
        <v>31</v>
      </c>
      <c r="F963" s="75" t="s">
        <v>32</v>
      </c>
      <c r="G963" s="75" t="s">
        <v>33</v>
      </c>
      <c r="H963" s="75" t="s">
        <v>34</v>
      </c>
      <c r="I963" s="75" t="s">
        <v>35</v>
      </c>
      <c r="J963" s="76" t="s">
        <v>1294</v>
      </c>
      <c r="K963" s="76" t="s">
        <v>1957</v>
      </c>
      <c r="L963" s="76" t="s">
        <v>8</v>
      </c>
      <c r="M963" s="77" t="s">
        <v>132</v>
      </c>
      <c r="N963" s="76" t="s">
        <v>2007</v>
      </c>
      <c r="O963" s="76" t="s">
        <v>81</v>
      </c>
      <c r="P963" s="76" t="s">
        <v>37</v>
      </c>
      <c r="Q963" s="77">
        <v>23</v>
      </c>
      <c r="R963" s="76"/>
      <c r="S963" s="76" t="s">
        <v>4643</v>
      </c>
      <c r="T963" s="18" t="s">
        <v>2384</v>
      </c>
      <c r="U963" s="93" t="s">
        <v>81</v>
      </c>
      <c r="V963" s="78"/>
    </row>
    <row r="964" spans="1:22" x14ac:dyDescent="0.3">
      <c r="A964" s="26" t="str">
        <f t="shared" si="134"/>
        <v>NiN-3.0-T-C-PE-NA-MB-OB01-0</v>
      </c>
      <c r="B964" s="27" t="str">
        <f>_xlfn.CONCAT(H964,"-",J964,L964,M964)</f>
        <v>NA-OB01</v>
      </c>
      <c r="C964" s="30" t="s">
        <v>7</v>
      </c>
      <c r="D964" s="31" t="s">
        <v>14</v>
      </c>
      <c r="E964" s="30" t="s">
        <v>31</v>
      </c>
      <c r="F964" s="35" t="s">
        <v>32</v>
      </c>
      <c r="G964" s="35" t="s">
        <v>33</v>
      </c>
      <c r="H964" s="35" t="s">
        <v>34</v>
      </c>
      <c r="I964" s="35" t="s">
        <v>35</v>
      </c>
      <c r="J964" s="37" t="s">
        <v>1294</v>
      </c>
      <c r="K964" s="37" t="s">
        <v>1957</v>
      </c>
      <c r="L964" s="37" t="s">
        <v>36</v>
      </c>
      <c r="M964" s="38" t="s">
        <v>38</v>
      </c>
      <c r="N964" s="37" t="s">
        <v>2023</v>
      </c>
      <c r="O964" s="39" t="s">
        <v>81</v>
      </c>
      <c r="P964" s="37">
        <v>0</v>
      </c>
      <c r="Q964" s="38">
        <v>0</v>
      </c>
      <c r="R964" s="37" t="s">
        <v>81</v>
      </c>
      <c r="S964" s="37" t="s">
        <v>5186</v>
      </c>
      <c r="T964" s="42" t="s">
        <v>1844</v>
      </c>
      <c r="U964" s="42" t="s">
        <v>232</v>
      </c>
      <c r="V964" s="21"/>
    </row>
    <row r="965" spans="1:22" s="111" customFormat="1" x14ac:dyDescent="0.3">
      <c r="A965" s="71" t="str">
        <f t="shared" si="134"/>
        <v>NiN-3.0-T-C-PE-NA-MB-OB01-01</v>
      </c>
      <c r="B965" s="72" t="str">
        <f>_xlfn.CONCAT(J965,L965,M965,"-",Q965)</f>
        <v>OB01-01</v>
      </c>
      <c r="C965" s="73" t="s">
        <v>7</v>
      </c>
      <c r="D965" s="74" t="s">
        <v>14</v>
      </c>
      <c r="E965" s="73" t="s">
        <v>31</v>
      </c>
      <c r="F965" s="75" t="s">
        <v>32</v>
      </c>
      <c r="G965" s="75" t="s">
        <v>33</v>
      </c>
      <c r="H965" s="75" t="s">
        <v>34</v>
      </c>
      <c r="I965" s="75" t="s">
        <v>35</v>
      </c>
      <c r="J965" s="76" t="s">
        <v>1294</v>
      </c>
      <c r="K965" s="76" t="s">
        <v>1957</v>
      </c>
      <c r="L965" s="76" t="s">
        <v>36</v>
      </c>
      <c r="M965" s="77" t="s">
        <v>38</v>
      </c>
      <c r="N965" s="76" t="s">
        <v>2023</v>
      </c>
      <c r="O965" s="76" t="s">
        <v>81</v>
      </c>
      <c r="P965" s="76" t="s">
        <v>37</v>
      </c>
      <c r="Q965" s="77" t="s">
        <v>38</v>
      </c>
      <c r="R965" s="76"/>
      <c r="S965" s="76" t="s">
        <v>1838</v>
      </c>
      <c r="T965" s="18" t="s">
        <v>2024</v>
      </c>
      <c r="U965" s="18" t="s">
        <v>16</v>
      </c>
      <c r="V965" s="78"/>
    </row>
    <row r="966" spans="1:22" s="111" customFormat="1" x14ac:dyDescent="0.3">
      <c r="A966" s="71" t="str">
        <f>_xlfn.CONCAT(C966,"-",D966,"-",E966,"-",F966,"-",G966,"-",H966,"-",I966,"-",J966,L966,M966,"-",Q966)</f>
        <v>NiN-3.0-T-C-PE-NA-MB-OB01-02</v>
      </c>
      <c r="B966" s="72" t="str">
        <f>_xlfn.CONCAT(J966,L966,M966,"-",Q966)</f>
        <v>OB01-02</v>
      </c>
      <c r="C966" s="73" t="s">
        <v>7</v>
      </c>
      <c r="D966" s="74" t="s">
        <v>14</v>
      </c>
      <c r="E966" s="73" t="s">
        <v>31</v>
      </c>
      <c r="F966" s="75" t="s">
        <v>32</v>
      </c>
      <c r="G966" s="75" t="s">
        <v>33</v>
      </c>
      <c r="H966" s="75" t="s">
        <v>34</v>
      </c>
      <c r="I966" s="75" t="s">
        <v>35</v>
      </c>
      <c r="J966" s="76" t="s">
        <v>1294</v>
      </c>
      <c r="K966" s="76" t="s">
        <v>1957</v>
      </c>
      <c r="L966" s="76" t="s">
        <v>36</v>
      </c>
      <c r="M966" s="77" t="s">
        <v>38</v>
      </c>
      <c r="N966" s="76" t="s">
        <v>2023</v>
      </c>
      <c r="O966" s="76" t="s">
        <v>81</v>
      </c>
      <c r="P966" s="76" t="s">
        <v>37</v>
      </c>
      <c r="Q966" s="77" t="s">
        <v>132</v>
      </c>
      <c r="R966" s="76"/>
      <c r="S966" s="76" t="s">
        <v>1830</v>
      </c>
      <c r="T966" s="18" t="s">
        <v>2025</v>
      </c>
      <c r="U966" s="18" t="s">
        <v>16</v>
      </c>
      <c r="V966" s="78"/>
    </row>
    <row r="967" spans="1:22" x14ac:dyDescent="0.3">
      <c r="A967" s="26" t="str">
        <f>_xlfn.CONCAT(C967,"-",D967,"-",E967,"-",F967,"-",G967,"-",H967,"-",I967,"-",J967,L967,M967,"-",Q967)</f>
        <v>NiN-3.0-T-C-PE-NA-MB-OC01-0</v>
      </c>
      <c r="B967" s="27" t="str">
        <f>_xlfn.CONCAT(H967,"-",J967,L967,M967)</f>
        <v>NA-OC01</v>
      </c>
      <c r="C967" s="30" t="s">
        <v>7</v>
      </c>
      <c r="D967" s="31" t="s">
        <v>14</v>
      </c>
      <c r="E967" s="30" t="s">
        <v>31</v>
      </c>
      <c r="F967" s="35" t="s">
        <v>32</v>
      </c>
      <c r="G967" s="35" t="s">
        <v>33</v>
      </c>
      <c r="H967" s="35" t="s">
        <v>34</v>
      </c>
      <c r="I967" s="35" t="s">
        <v>35</v>
      </c>
      <c r="J967" s="37" t="s">
        <v>1294</v>
      </c>
      <c r="K967" s="37" t="s">
        <v>1957</v>
      </c>
      <c r="L967" s="37" t="s">
        <v>32</v>
      </c>
      <c r="M967" s="38" t="s">
        <v>38</v>
      </c>
      <c r="N967" s="37" t="s">
        <v>2026</v>
      </c>
      <c r="O967" s="39" t="s">
        <v>81</v>
      </c>
      <c r="P967" s="37">
        <v>0</v>
      </c>
      <c r="Q967" s="38">
        <v>0</v>
      </c>
      <c r="R967" s="37" t="s">
        <v>81</v>
      </c>
      <c r="S967" s="37" t="s">
        <v>2027</v>
      </c>
      <c r="T967" s="42" t="s">
        <v>2028</v>
      </c>
      <c r="U967" s="42" t="s">
        <v>16</v>
      </c>
      <c r="V967" s="21"/>
    </row>
    <row r="968" spans="1:22" s="111" customFormat="1" x14ac:dyDescent="0.3">
      <c r="A968" s="71" t="str">
        <f>_xlfn.CONCAT(C968,"-",D968,"-",E968,"-",F968,"-",G968,"-",H968,"-",I968,"-",J968,L968,M968,"-",Q968)</f>
        <v>NiN-3.0-T-C-PE-NA-MB-OC01-01</v>
      </c>
      <c r="B968" s="72" t="str">
        <f>_xlfn.CONCAT(J968,L968,M968,"-",Q968)</f>
        <v>OC01-01</v>
      </c>
      <c r="C968" s="73" t="s">
        <v>7</v>
      </c>
      <c r="D968" s="74" t="s">
        <v>14</v>
      </c>
      <c r="E968" s="73" t="s">
        <v>31</v>
      </c>
      <c r="F968" s="75" t="s">
        <v>32</v>
      </c>
      <c r="G968" s="75" t="s">
        <v>33</v>
      </c>
      <c r="H968" s="75" t="s">
        <v>34</v>
      </c>
      <c r="I968" s="75" t="s">
        <v>35</v>
      </c>
      <c r="J968" s="76" t="s">
        <v>1294</v>
      </c>
      <c r="K968" s="76" t="s">
        <v>1957</v>
      </c>
      <c r="L968" s="76" t="s">
        <v>32</v>
      </c>
      <c r="M968" s="77" t="s">
        <v>38</v>
      </c>
      <c r="N968" s="76" t="s">
        <v>2026</v>
      </c>
      <c r="O968" s="76" t="s">
        <v>81</v>
      </c>
      <c r="P968" s="76" t="s">
        <v>37</v>
      </c>
      <c r="Q968" s="77" t="s">
        <v>38</v>
      </c>
      <c r="R968" s="76"/>
      <c r="S968" s="76" t="s">
        <v>4435</v>
      </c>
      <c r="T968" s="18" t="s">
        <v>2030</v>
      </c>
      <c r="U968" s="18" t="s">
        <v>16</v>
      </c>
      <c r="V968" s="78"/>
    </row>
    <row r="969" spans="1:22" s="111" customFormat="1" x14ac:dyDescent="0.3">
      <c r="A969" s="71" t="str">
        <f t="shared" ref="A969:A983" si="138">_xlfn.CONCAT(C969,"-",D969,"-",E969,"-",F969,"-",G969,"-",H969,"-",I969,"-",J969,L969,M969,"-",Q969)</f>
        <v>NiN-3.0-T-C-PE-NA-MB-OC01-02</v>
      </c>
      <c r="B969" s="72" t="str">
        <f t="shared" ref="B969:B981" si="139">_xlfn.CONCAT(J969,L969,M969,"-",Q969)</f>
        <v>OC01-02</v>
      </c>
      <c r="C969" s="73" t="s">
        <v>7</v>
      </c>
      <c r="D969" s="74" t="s">
        <v>14</v>
      </c>
      <c r="E969" s="73" t="s">
        <v>31</v>
      </c>
      <c r="F969" s="75" t="s">
        <v>32</v>
      </c>
      <c r="G969" s="75" t="s">
        <v>33</v>
      </c>
      <c r="H969" s="75" t="s">
        <v>34</v>
      </c>
      <c r="I969" s="75" t="s">
        <v>35</v>
      </c>
      <c r="J969" s="76" t="s">
        <v>1294</v>
      </c>
      <c r="K969" s="76" t="s">
        <v>1957</v>
      </c>
      <c r="L969" s="76" t="s">
        <v>32</v>
      </c>
      <c r="M969" s="77" t="s">
        <v>38</v>
      </c>
      <c r="N969" s="76" t="s">
        <v>2026</v>
      </c>
      <c r="O969" s="76" t="s">
        <v>81</v>
      </c>
      <c r="P969" s="76" t="s">
        <v>37</v>
      </c>
      <c r="Q969" s="77" t="s">
        <v>132</v>
      </c>
      <c r="R969" s="76"/>
      <c r="S969" s="76" t="s">
        <v>4436</v>
      </c>
      <c r="T969" s="18" t="s">
        <v>2031</v>
      </c>
      <c r="U969" s="18" t="s">
        <v>16</v>
      </c>
      <c r="V969" s="78"/>
    </row>
    <row r="970" spans="1:22" s="111" customFormat="1" x14ac:dyDescent="0.3">
      <c r="A970" s="71" t="str">
        <f t="shared" si="138"/>
        <v>NiN-3.0-T-C-PE-NA-MB-OC01-03</v>
      </c>
      <c r="B970" s="72" t="str">
        <f t="shared" si="139"/>
        <v>OC01-03</v>
      </c>
      <c r="C970" s="73" t="s">
        <v>7</v>
      </c>
      <c r="D970" s="74" t="s">
        <v>14</v>
      </c>
      <c r="E970" s="73" t="s">
        <v>31</v>
      </c>
      <c r="F970" s="75" t="s">
        <v>32</v>
      </c>
      <c r="G970" s="75" t="s">
        <v>33</v>
      </c>
      <c r="H970" s="75" t="s">
        <v>34</v>
      </c>
      <c r="I970" s="75" t="s">
        <v>35</v>
      </c>
      <c r="J970" s="76" t="s">
        <v>1294</v>
      </c>
      <c r="K970" s="76" t="s">
        <v>1957</v>
      </c>
      <c r="L970" s="76" t="s">
        <v>32</v>
      </c>
      <c r="M970" s="77" t="s">
        <v>38</v>
      </c>
      <c r="N970" s="76" t="s">
        <v>2026</v>
      </c>
      <c r="O970" s="76" t="s">
        <v>81</v>
      </c>
      <c r="P970" s="76" t="s">
        <v>37</v>
      </c>
      <c r="Q970" s="77" t="s">
        <v>111</v>
      </c>
      <c r="R970" s="76"/>
      <c r="S970" s="76" t="s">
        <v>4437</v>
      </c>
      <c r="T970" s="18" t="s">
        <v>2032</v>
      </c>
      <c r="U970" s="18" t="s">
        <v>16</v>
      </c>
      <c r="V970" s="78"/>
    </row>
    <row r="971" spans="1:22" s="111" customFormat="1" x14ac:dyDescent="0.3">
      <c r="A971" s="71" t="str">
        <f t="shared" si="138"/>
        <v>NiN-3.0-T-C-PE-NA-MB-OC01-04</v>
      </c>
      <c r="B971" s="72" t="str">
        <f t="shared" si="139"/>
        <v>OC01-04</v>
      </c>
      <c r="C971" s="73" t="s">
        <v>7</v>
      </c>
      <c r="D971" s="74" t="s">
        <v>14</v>
      </c>
      <c r="E971" s="73" t="s">
        <v>31</v>
      </c>
      <c r="F971" s="75" t="s">
        <v>32</v>
      </c>
      <c r="G971" s="75" t="s">
        <v>33</v>
      </c>
      <c r="H971" s="75" t="s">
        <v>34</v>
      </c>
      <c r="I971" s="75" t="s">
        <v>35</v>
      </c>
      <c r="J971" s="76" t="s">
        <v>1294</v>
      </c>
      <c r="K971" s="76" t="s">
        <v>1957</v>
      </c>
      <c r="L971" s="76" t="s">
        <v>32</v>
      </c>
      <c r="M971" s="77" t="s">
        <v>38</v>
      </c>
      <c r="N971" s="76" t="s">
        <v>2026</v>
      </c>
      <c r="O971" s="76" t="s">
        <v>81</v>
      </c>
      <c r="P971" s="76" t="s">
        <v>37</v>
      </c>
      <c r="Q971" s="77" t="s">
        <v>135</v>
      </c>
      <c r="R971" s="76"/>
      <c r="S971" s="76" t="s">
        <v>4438</v>
      </c>
      <c r="T971" s="18" t="s">
        <v>2033</v>
      </c>
      <c r="U971" s="18" t="s">
        <v>16</v>
      </c>
      <c r="V971" s="78"/>
    </row>
    <row r="972" spans="1:22" s="111" customFormat="1" x14ac:dyDescent="0.3">
      <c r="A972" s="71" t="str">
        <f t="shared" si="138"/>
        <v>NiN-3.0-T-C-PE-NA-MB-OC01-05</v>
      </c>
      <c r="B972" s="72" t="str">
        <f t="shared" si="139"/>
        <v>OC01-05</v>
      </c>
      <c r="C972" s="73" t="s">
        <v>7</v>
      </c>
      <c r="D972" s="74" t="s">
        <v>14</v>
      </c>
      <c r="E972" s="73" t="s">
        <v>31</v>
      </c>
      <c r="F972" s="75" t="s">
        <v>32</v>
      </c>
      <c r="G972" s="75" t="s">
        <v>33</v>
      </c>
      <c r="H972" s="75" t="s">
        <v>34</v>
      </c>
      <c r="I972" s="75" t="s">
        <v>35</v>
      </c>
      <c r="J972" s="76" t="s">
        <v>1294</v>
      </c>
      <c r="K972" s="76" t="s">
        <v>1957</v>
      </c>
      <c r="L972" s="76" t="s">
        <v>32</v>
      </c>
      <c r="M972" s="77" t="s">
        <v>38</v>
      </c>
      <c r="N972" s="76" t="s">
        <v>2026</v>
      </c>
      <c r="O972" s="76" t="s">
        <v>81</v>
      </c>
      <c r="P972" s="76" t="s">
        <v>37</v>
      </c>
      <c r="Q972" s="77" t="s">
        <v>136</v>
      </c>
      <c r="R972" s="76"/>
      <c r="S972" s="76" t="s">
        <v>4439</v>
      </c>
      <c r="T972" s="18" t="s">
        <v>2034</v>
      </c>
      <c r="U972" s="18" t="s">
        <v>16</v>
      </c>
      <c r="V972" s="78"/>
    </row>
    <row r="973" spans="1:22" s="111" customFormat="1" x14ac:dyDescent="0.3">
      <c r="A973" s="71" t="str">
        <f t="shared" si="138"/>
        <v>NiN-3.0-T-C-PE-NA-MB-OC01-06</v>
      </c>
      <c r="B973" s="72" t="str">
        <f t="shared" si="139"/>
        <v>OC01-06</v>
      </c>
      <c r="C973" s="73" t="s">
        <v>7</v>
      </c>
      <c r="D973" s="74" t="s">
        <v>14</v>
      </c>
      <c r="E973" s="73" t="s">
        <v>31</v>
      </c>
      <c r="F973" s="75" t="s">
        <v>32</v>
      </c>
      <c r="G973" s="75" t="s">
        <v>33</v>
      </c>
      <c r="H973" s="75" t="s">
        <v>34</v>
      </c>
      <c r="I973" s="75" t="s">
        <v>35</v>
      </c>
      <c r="J973" s="76" t="s">
        <v>1294</v>
      </c>
      <c r="K973" s="76" t="s">
        <v>1957</v>
      </c>
      <c r="L973" s="76" t="s">
        <v>32</v>
      </c>
      <c r="M973" s="77" t="s">
        <v>38</v>
      </c>
      <c r="N973" s="76" t="s">
        <v>2026</v>
      </c>
      <c r="O973" s="76" t="s">
        <v>81</v>
      </c>
      <c r="P973" s="76" t="s">
        <v>37</v>
      </c>
      <c r="Q973" s="77" t="s">
        <v>137</v>
      </c>
      <c r="R973" s="76"/>
      <c r="S973" s="76" t="s">
        <v>4440</v>
      </c>
      <c r="T973" s="18" t="s">
        <v>2035</v>
      </c>
      <c r="U973" s="18" t="s">
        <v>16</v>
      </c>
      <c r="V973" s="78"/>
    </row>
    <row r="974" spans="1:22" s="111" customFormat="1" x14ac:dyDescent="0.3">
      <c r="A974" s="71" t="str">
        <f t="shared" si="138"/>
        <v>NiN-3.0-T-C-PE-NA-MB-OC01-07</v>
      </c>
      <c r="B974" s="72" t="str">
        <f t="shared" si="139"/>
        <v>OC01-07</v>
      </c>
      <c r="C974" s="73" t="s">
        <v>7</v>
      </c>
      <c r="D974" s="74" t="s">
        <v>14</v>
      </c>
      <c r="E974" s="73" t="s">
        <v>31</v>
      </c>
      <c r="F974" s="75" t="s">
        <v>32</v>
      </c>
      <c r="G974" s="75" t="s">
        <v>33</v>
      </c>
      <c r="H974" s="75" t="s">
        <v>34</v>
      </c>
      <c r="I974" s="75" t="s">
        <v>35</v>
      </c>
      <c r="J974" s="76" t="s">
        <v>1294</v>
      </c>
      <c r="K974" s="76" t="s">
        <v>1957</v>
      </c>
      <c r="L974" s="76" t="s">
        <v>32</v>
      </c>
      <c r="M974" s="77" t="s">
        <v>38</v>
      </c>
      <c r="N974" s="76" t="s">
        <v>2026</v>
      </c>
      <c r="O974" s="76" t="s">
        <v>81</v>
      </c>
      <c r="P974" s="76" t="s">
        <v>37</v>
      </c>
      <c r="Q974" s="77" t="s">
        <v>116</v>
      </c>
      <c r="R974" s="76"/>
      <c r="S974" s="76" t="s">
        <v>4338</v>
      </c>
      <c r="T974" s="18" t="s">
        <v>2036</v>
      </c>
      <c r="U974" s="18" t="s">
        <v>16</v>
      </c>
      <c r="V974" s="78"/>
    </row>
    <row r="975" spans="1:22" s="111" customFormat="1" x14ac:dyDescent="0.3">
      <c r="A975" s="71" t="str">
        <f t="shared" si="138"/>
        <v>NiN-3.0-T-C-PE-NA-MB-OC01-08</v>
      </c>
      <c r="B975" s="72" t="str">
        <f t="shared" si="139"/>
        <v>OC01-08</v>
      </c>
      <c r="C975" s="73" t="s">
        <v>7</v>
      </c>
      <c r="D975" s="74" t="s">
        <v>14</v>
      </c>
      <c r="E975" s="73" t="s">
        <v>31</v>
      </c>
      <c r="F975" s="75" t="s">
        <v>32</v>
      </c>
      <c r="G975" s="75" t="s">
        <v>33</v>
      </c>
      <c r="H975" s="75" t="s">
        <v>34</v>
      </c>
      <c r="I975" s="75" t="s">
        <v>35</v>
      </c>
      <c r="J975" s="76" t="s">
        <v>1294</v>
      </c>
      <c r="K975" s="76" t="s">
        <v>1957</v>
      </c>
      <c r="L975" s="76" t="s">
        <v>32</v>
      </c>
      <c r="M975" s="77" t="s">
        <v>38</v>
      </c>
      <c r="N975" s="76" t="s">
        <v>2026</v>
      </c>
      <c r="O975" s="76" t="s">
        <v>81</v>
      </c>
      <c r="P975" s="76" t="s">
        <v>37</v>
      </c>
      <c r="Q975" s="77" t="s">
        <v>175</v>
      </c>
      <c r="R975" s="76"/>
      <c r="S975" s="76" t="s">
        <v>4441</v>
      </c>
      <c r="T975" s="18" t="s">
        <v>2037</v>
      </c>
      <c r="U975" s="18" t="s">
        <v>16</v>
      </c>
      <c r="V975" s="78"/>
    </row>
    <row r="976" spans="1:22" s="111" customFormat="1" x14ac:dyDescent="0.3">
      <c r="A976" s="71" t="str">
        <f t="shared" si="138"/>
        <v>NiN-3.0-T-C-PE-NA-MB-OC01-09</v>
      </c>
      <c r="B976" s="72" t="str">
        <f t="shared" si="139"/>
        <v>OC01-09</v>
      </c>
      <c r="C976" s="73" t="s">
        <v>7</v>
      </c>
      <c r="D976" s="74" t="s">
        <v>14</v>
      </c>
      <c r="E976" s="73" t="s">
        <v>31</v>
      </c>
      <c r="F976" s="75" t="s">
        <v>32</v>
      </c>
      <c r="G976" s="75" t="s">
        <v>33</v>
      </c>
      <c r="H976" s="75" t="s">
        <v>34</v>
      </c>
      <c r="I976" s="75" t="s">
        <v>35</v>
      </c>
      <c r="J976" s="76" t="s">
        <v>1294</v>
      </c>
      <c r="K976" s="76" t="s">
        <v>1957</v>
      </c>
      <c r="L976" s="76" t="s">
        <v>32</v>
      </c>
      <c r="M976" s="77" t="s">
        <v>38</v>
      </c>
      <c r="N976" s="76" t="s">
        <v>2026</v>
      </c>
      <c r="O976" s="76" t="s">
        <v>81</v>
      </c>
      <c r="P976" s="76" t="s">
        <v>37</v>
      </c>
      <c r="Q976" s="77" t="s">
        <v>337</v>
      </c>
      <c r="R976" s="76"/>
      <c r="S976" s="76" t="s">
        <v>4442</v>
      </c>
      <c r="T976" s="18" t="s">
        <v>2038</v>
      </c>
      <c r="U976" s="18" t="s">
        <v>16</v>
      </c>
      <c r="V976" s="78"/>
    </row>
    <row r="977" spans="1:22" s="111" customFormat="1" x14ac:dyDescent="0.3">
      <c r="A977" s="71" t="str">
        <f t="shared" si="138"/>
        <v>NiN-3.0-T-C-PE-NA-MB-OC01-10</v>
      </c>
      <c r="B977" s="72" t="str">
        <f t="shared" si="139"/>
        <v>OC01-10</v>
      </c>
      <c r="C977" s="73" t="s">
        <v>7</v>
      </c>
      <c r="D977" s="74" t="s">
        <v>14</v>
      </c>
      <c r="E977" s="73" t="s">
        <v>31</v>
      </c>
      <c r="F977" s="75" t="s">
        <v>32</v>
      </c>
      <c r="G977" s="75" t="s">
        <v>33</v>
      </c>
      <c r="H977" s="75" t="s">
        <v>34</v>
      </c>
      <c r="I977" s="75" t="s">
        <v>35</v>
      </c>
      <c r="J977" s="76" t="s">
        <v>1294</v>
      </c>
      <c r="K977" s="76" t="s">
        <v>1957</v>
      </c>
      <c r="L977" s="76" t="s">
        <v>32</v>
      </c>
      <c r="M977" s="77" t="s">
        <v>38</v>
      </c>
      <c r="N977" s="76" t="s">
        <v>2026</v>
      </c>
      <c r="O977" s="76" t="s">
        <v>81</v>
      </c>
      <c r="P977" s="76" t="s">
        <v>37</v>
      </c>
      <c r="Q977" s="77" t="s">
        <v>338</v>
      </c>
      <c r="R977" s="76"/>
      <c r="S977" s="76" t="s">
        <v>4443</v>
      </c>
      <c r="T977" s="18" t="s">
        <v>2039</v>
      </c>
      <c r="U977" s="18" t="s">
        <v>16</v>
      </c>
      <c r="V977" s="78"/>
    </row>
    <row r="978" spans="1:22" s="111" customFormat="1" x14ac:dyDescent="0.3">
      <c r="A978" s="71" t="str">
        <f t="shared" si="138"/>
        <v>NiN-3.0-T-C-PE-NA-MB-OC01-11</v>
      </c>
      <c r="B978" s="72" t="str">
        <f t="shared" si="139"/>
        <v>OC01-11</v>
      </c>
      <c r="C978" s="73" t="s">
        <v>7</v>
      </c>
      <c r="D978" s="74" t="s">
        <v>14</v>
      </c>
      <c r="E978" s="73" t="s">
        <v>31</v>
      </c>
      <c r="F978" s="75" t="s">
        <v>32</v>
      </c>
      <c r="G978" s="75" t="s">
        <v>33</v>
      </c>
      <c r="H978" s="75" t="s">
        <v>34</v>
      </c>
      <c r="I978" s="75" t="s">
        <v>35</v>
      </c>
      <c r="J978" s="76" t="s">
        <v>1294</v>
      </c>
      <c r="K978" s="76" t="s">
        <v>1957</v>
      </c>
      <c r="L978" s="76" t="s">
        <v>32</v>
      </c>
      <c r="M978" s="77" t="s">
        <v>38</v>
      </c>
      <c r="N978" s="76" t="s">
        <v>2026</v>
      </c>
      <c r="O978" s="76" t="s">
        <v>81</v>
      </c>
      <c r="P978" s="76" t="s">
        <v>37</v>
      </c>
      <c r="Q978" s="77" t="s">
        <v>339</v>
      </c>
      <c r="R978" s="76"/>
      <c r="S978" s="76" t="s">
        <v>4339</v>
      </c>
      <c r="T978" s="18" t="s">
        <v>2040</v>
      </c>
      <c r="U978" s="18" t="s">
        <v>16</v>
      </c>
      <c r="V978" s="78"/>
    </row>
    <row r="979" spans="1:22" s="111" customFormat="1" x14ac:dyDescent="0.3">
      <c r="A979" s="71" t="str">
        <f t="shared" si="138"/>
        <v>NiN-3.0-T-C-PE-NA-MB-OC01-12</v>
      </c>
      <c r="B979" s="72" t="str">
        <f t="shared" si="139"/>
        <v>OC01-12</v>
      </c>
      <c r="C979" s="73" t="s">
        <v>7</v>
      </c>
      <c r="D979" s="74" t="s">
        <v>14</v>
      </c>
      <c r="E979" s="73" t="s">
        <v>31</v>
      </c>
      <c r="F979" s="75" t="s">
        <v>32</v>
      </c>
      <c r="G979" s="75" t="s">
        <v>33</v>
      </c>
      <c r="H979" s="75" t="s">
        <v>34</v>
      </c>
      <c r="I979" s="75" t="s">
        <v>35</v>
      </c>
      <c r="J979" s="76" t="s">
        <v>1294</v>
      </c>
      <c r="K979" s="76" t="s">
        <v>1957</v>
      </c>
      <c r="L979" s="76" t="s">
        <v>32</v>
      </c>
      <c r="M979" s="77" t="s">
        <v>38</v>
      </c>
      <c r="N979" s="76" t="s">
        <v>2026</v>
      </c>
      <c r="O979" s="76" t="s">
        <v>81</v>
      </c>
      <c r="P979" s="76" t="s">
        <v>37</v>
      </c>
      <c r="Q979" s="77" t="s">
        <v>340</v>
      </c>
      <c r="R979" s="76"/>
      <c r="S979" s="76" t="s">
        <v>4444</v>
      </c>
      <c r="T979" s="18" t="s">
        <v>2041</v>
      </c>
      <c r="U979" s="18" t="s">
        <v>16</v>
      </c>
      <c r="V979" s="78"/>
    </row>
    <row r="980" spans="1:22" s="111" customFormat="1" x14ac:dyDescent="0.3">
      <c r="A980" s="71" t="str">
        <f t="shared" si="138"/>
        <v>NiN-3.0-T-C-PE-NA-MB-OC01-13</v>
      </c>
      <c r="B980" s="72" t="str">
        <f t="shared" si="139"/>
        <v>OC01-13</v>
      </c>
      <c r="C980" s="73" t="s">
        <v>7</v>
      </c>
      <c r="D980" s="74" t="s">
        <v>14</v>
      </c>
      <c r="E980" s="73" t="s">
        <v>31</v>
      </c>
      <c r="F980" s="75" t="s">
        <v>32</v>
      </c>
      <c r="G980" s="75" t="s">
        <v>33</v>
      </c>
      <c r="H980" s="75" t="s">
        <v>34</v>
      </c>
      <c r="I980" s="75" t="s">
        <v>35</v>
      </c>
      <c r="J980" s="76" t="s">
        <v>1294</v>
      </c>
      <c r="K980" s="76" t="s">
        <v>1957</v>
      </c>
      <c r="L980" s="76" t="s">
        <v>32</v>
      </c>
      <c r="M980" s="77" t="s">
        <v>38</v>
      </c>
      <c r="N980" s="76" t="s">
        <v>2026</v>
      </c>
      <c r="O980" s="76" t="s">
        <v>81</v>
      </c>
      <c r="P980" s="76" t="s">
        <v>37</v>
      </c>
      <c r="Q980" s="77" t="s">
        <v>341</v>
      </c>
      <c r="R980" s="76"/>
      <c r="S980" s="76" t="s">
        <v>4445</v>
      </c>
      <c r="T980" s="18" t="s">
        <v>2042</v>
      </c>
      <c r="U980" s="18" t="s">
        <v>16</v>
      </c>
      <c r="V980" s="78"/>
    </row>
    <row r="981" spans="1:22" s="111" customFormat="1" x14ac:dyDescent="0.3">
      <c r="A981" s="71" t="str">
        <f t="shared" si="138"/>
        <v>NiN-3.0-T-C-PE-NA-MB-OC01-14</v>
      </c>
      <c r="B981" s="72" t="str">
        <f t="shared" si="139"/>
        <v>OC01-14</v>
      </c>
      <c r="C981" s="73" t="s">
        <v>7</v>
      </c>
      <c r="D981" s="74" t="s">
        <v>14</v>
      </c>
      <c r="E981" s="73" t="s">
        <v>31</v>
      </c>
      <c r="F981" s="75" t="s">
        <v>32</v>
      </c>
      <c r="G981" s="75" t="s">
        <v>33</v>
      </c>
      <c r="H981" s="75" t="s">
        <v>34</v>
      </c>
      <c r="I981" s="75" t="s">
        <v>35</v>
      </c>
      <c r="J981" s="76" t="s">
        <v>1294</v>
      </c>
      <c r="K981" s="76" t="s">
        <v>1957</v>
      </c>
      <c r="L981" s="76" t="s">
        <v>32</v>
      </c>
      <c r="M981" s="77" t="s">
        <v>38</v>
      </c>
      <c r="N981" s="76" t="s">
        <v>2026</v>
      </c>
      <c r="O981" s="76" t="s">
        <v>81</v>
      </c>
      <c r="P981" s="76" t="s">
        <v>37</v>
      </c>
      <c r="Q981" s="77" t="s">
        <v>342</v>
      </c>
      <c r="R981" s="76"/>
      <c r="S981" s="76" t="s">
        <v>4446</v>
      </c>
      <c r="T981" s="18" t="s">
        <v>2043</v>
      </c>
      <c r="U981" s="18" t="s">
        <v>16</v>
      </c>
      <c r="V981" s="78"/>
    </row>
    <row r="982" spans="1:22" x14ac:dyDescent="0.3">
      <c r="A982" s="26" t="str">
        <f t="shared" si="138"/>
        <v>NiN-3.0-T-C-PE-NA-MB-OC02-0</v>
      </c>
      <c r="B982" s="27" t="str">
        <f>_xlfn.CONCAT(H982,"-",J982,L982,M982)</f>
        <v>NA-OC02</v>
      </c>
      <c r="C982" s="30" t="s">
        <v>7</v>
      </c>
      <c r="D982" s="31" t="s">
        <v>14</v>
      </c>
      <c r="E982" s="30" t="s">
        <v>31</v>
      </c>
      <c r="F982" s="35" t="s">
        <v>32</v>
      </c>
      <c r="G982" s="35" t="s">
        <v>33</v>
      </c>
      <c r="H982" s="35" t="s">
        <v>34</v>
      </c>
      <c r="I982" s="35" t="s">
        <v>35</v>
      </c>
      <c r="J982" s="37" t="s">
        <v>1294</v>
      </c>
      <c r="K982" s="37" t="s">
        <v>1957</v>
      </c>
      <c r="L982" s="37" t="s">
        <v>32</v>
      </c>
      <c r="M982" s="38" t="s">
        <v>132</v>
      </c>
      <c r="N982" s="37" t="s">
        <v>2044</v>
      </c>
      <c r="O982" s="39" t="s">
        <v>81</v>
      </c>
      <c r="P982" s="37">
        <v>0</v>
      </c>
      <c r="Q982" s="38">
        <v>0</v>
      </c>
      <c r="R982" s="37" t="s">
        <v>81</v>
      </c>
      <c r="S982" s="37" t="s">
        <v>5187</v>
      </c>
      <c r="T982" s="42" t="s">
        <v>2045</v>
      </c>
      <c r="U982" s="42" t="s">
        <v>16</v>
      </c>
      <c r="V982" s="21"/>
    </row>
    <row r="983" spans="1:22" s="111" customFormat="1" x14ac:dyDescent="0.3">
      <c r="A983" s="71" t="str">
        <f t="shared" si="138"/>
        <v>NiN-3.0-T-C-PE-NA-MB-OC02-01</v>
      </c>
      <c r="B983" s="72" t="str">
        <f>_xlfn.CONCAT(J983,L983,M983,"-",Q983)</f>
        <v>OC02-01</v>
      </c>
      <c r="C983" s="73" t="s">
        <v>7</v>
      </c>
      <c r="D983" s="74" t="s">
        <v>14</v>
      </c>
      <c r="E983" s="73" t="s">
        <v>31</v>
      </c>
      <c r="F983" s="75" t="s">
        <v>32</v>
      </c>
      <c r="G983" s="75" t="s">
        <v>33</v>
      </c>
      <c r="H983" s="75" t="s">
        <v>34</v>
      </c>
      <c r="I983" s="75" t="s">
        <v>35</v>
      </c>
      <c r="J983" s="76" t="s">
        <v>1294</v>
      </c>
      <c r="K983" s="76" t="s">
        <v>1957</v>
      </c>
      <c r="L983" s="76" t="s">
        <v>32</v>
      </c>
      <c r="M983" s="77" t="s">
        <v>132</v>
      </c>
      <c r="N983" s="76" t="s">
        <v>2044</v>
      </c>
      <c r="O983" s="76" t="s">
        <v>81</v>
      </c>
      <c r="P983" s="76" t="s">
        <v>37</v>
      </c>
      <c r="Q983" s="77" t="s">
        <v>38</v>
      </c>
      <c r="R983" s="76"/>
      <c r="S983" s="76" t="s">
        <v>2047</v>
      </c>
      <c r="T983" s="18" t="s">
        <v>2046</v>
      </c>
      <c r="U983" s="18" t="s">
        <v>16</v>
      </c>
      <c r="V983" s="78"/>
    </row>
    <row r="984" spans="1:22" s="111" customFormat="1" x14ac:dyDescent="0.3">
      <c r="A984" s="71" t="str">
        <f t="shared" ref="A984:A989" si="140">_xlfn.CONCAT(C984,"-",D984,"-",E984,"-",F984,"-",G984,"-",H984,"-",I984,"-",J984,L984,M984,"-",Q984)</f>
        <v>NiN-3.0-T-C-PE-NA-MB-OC02-02</v>
      </c>
      <c r="B984" s="72" t="str">
        <f t="shared" ref="B984:B989" si="141">_xlfn.CONCAT(J984,L984,M984,"-",Q984)</f>
        <v>OC02-02</v>
      </c>
      <c r="C984" s="73" t="s">
        <v>7</v>
      </c>
      <c r="D984" s="74" t="s">
        <v>14</v>
      </c>
      <c r="E984" s="73" t="s">
        <v>31</v>
      </c>
      <c r="F984" s="75" t="s">
        <v>32</v>
      </c>
      <c r="G984" s="75" t="s">
        <v>33</v>
      </c>
      <c r="H984" s="75" t="s">
        <v>34</v>
      </c>
      <c r="I984" s="75" t="s">
        <v>35</v>
      </c>
      <c r="J984" s="76" t="s">
        <v>1294</v>
      </c>
      <c r="K984" s="76" t="s">
        <v>1957</v>
      </c>
      <c r="L984" s="76" t="s">
        <v>32</v>
      </c>
      <c r="M984" s="77" t="s">
        <v>132</v>
      </c>
      <c r="N984" s="76" t="s">
        <v>2044</v>
      </c>
      <c r="O984" s="76" t="s">
        <v>81</v>
      </c>
      <c r="P984" s="76" t="s">
        <v>37</v>
      </c>
      <c r="Q984" s="77" t="s">
        <v>132</v>
      </c>
      <c r="R984" s="76"/>
      <c r="S984" s="76" t="s">
        <v>4425</v>
      </c>
      <c r="T984" s="18" t="s">
        <v>2050</v>
      </c>
      <c r="U984" s="18" t="s">
        <v>16</v>
      </c>
      <c r="V984" s="78"/>
    </row>
    <row r="985" spans="1:22" s="111" customFormat="1" x14ac:dyDescent="0.3">
      <c r="A985" s="71" t="str">
        <f t="shared" si="140"/>
        <v>NiN-3.0-T-C-PE-NA-MB-OC02-03</v>
      </c>
      <c r="B985" s="72" t="str">
        <f t="shared" si="141"/>
        <v>OC02-03</v>
      </c>
      <c r="C985" s="73" t="s">
        <v>7</v>
      </c>
      <c r="D985" s="74" t="s">
        <v>14</v>
      </c>
      <c r="E985" s="73" t="s">
        <v>31</v>
      </c>
      <c r="F985" s="75" t="s">
        <v>32</v>
      </c>
      <c r="G985" s="75" t="s">
        <v>33</v>
      </c>
      <c r="H985" s="75" t="s">
        <v>34</v>
      </c>
      <c r="I985" s="75" t="s">
        <v>35</v>
      </c>
      <c r="J985" s="76" t="s">
        <v>1294</v>
      </c>
      <c r="K985" s="76" t="s">
        <v>1957</v>
      </c>
      <c r="L985" s="76" t="s">
        <v>32</v>
      </c>
      <c r="M985" s="77" t="s">
        <v>132</v>
      </c>
      <c r="N985" s="76" t="s">
        <v>2044</v>
      </c>
      <c r="O985" s="76" t="s">
        <v>81</v>
      </c>
      <c r="P985" s="76" t="s">
        <v>37</v>
      </c>
      <c r="Q985" s="77" t="s">
        <v>111</v>
      </c>
      <c r="R985" s="76"/>
      <c r="S985" s="76" t="s">
        <v>4426</v>
      </c>
      <c r="T985" s="18" t="s">
        <v>2051</v>
      </c>
      <c r="U985" s="18" t="s">
        <v>16</v>
      </c>
      <c r="V985" s="78"/>
    </row>
    <row r="986" spans="1:22" s="111" customFormat="1" x14ac:dyDescent="0.3">
      <c r="A986" s="71" t="str">
        <f t="shared" si="140"/>
        <v>NiN-3.0-T-C-PE-NA-MB-OC02-04</v>
      </c>
      <c r="B986" s="72" t="str">
        <f t="shared" si="141"/>
        <v>OC02-04</v>
      </c>
      <c r="C986" s="73" t="s">
        <v>7</v>
      </c>
      <c r="D986" s="74" t="s">
        <v>14</v>
      </c>
      <c r="E986" s="73" t="s">
        <v>31</v>
      </c>
      <c r="F986" s="75" t="s">
        <v>32</v>
      </c>
      <c r="G986" s="75" t="s">
        <v>33</v>
      </c>
      <c r="H986" s="75" t="s">
        <v>34</v>
      </c>
      <c r="I986" s="75" t="s">
        <v>35</v>
      </c>
      <c r="J986" s="76" t="s">
        <v>1294</v>
      </c>
      <c r="K986" s="76" t="s">
        <v>1957</v>
      </c>
      <c r="L986" s="76" t="s">
        <v>32</v>
      </c>
      <c r="M986" s="77" t="s">
        <v>132</v>
      </c>
      <c r="N986" s="76" t="s">
        <v>2044</v>
      </c>
      <c r="O986" s="76" t="s">
        <v>81</v>
      </c>
      <c r="P986" s="76" t="s">
        <v>37</v>
      </c>
      <c r="Q986" s="77" t="s">
        <v>135</v>
      </c>
      <c r="R986" s="76"/>
      <c r="S986" s="76" t="s">
        <v>4427</v>
      </c>
      <c r="T986" s="18" t="s">
        <v>2052</v>
      </c>
      <c r="U986" s="18" t="s">
        <v>16</v>
      </c>
      <c r="V986" s="78"/>
    </row>
    <row r="987" spans="1:22" s="111" customFormat="1" x14ac:dyDescent="0.3">
      <c r="A987" s="71" t="str">
        <f t="shared" si="140"/>
        <v>NiN-3.0-T-C-PE-NA-MB-OC02-05</v>
      </c>
      <c r="B987" s="72" t="str">
        <f t="shared" si="141"/>
        <v>OC02-05</v>
      </c>
      <c r="C987" s="73" t="s">
        <v>7</v>
      </c>
      <c r="D987" s="74" t="s">
        <v>14</v>
      </c>
      <c r="E987" s="73" t="s">
        <v>31</v>
      </c>
      <c r="F987" s="75" t="s">
        <v>32</v>
      </c>
      <c r="G987" s="75" t="s">
        <v>33</v>
      </c>
      <c r="H987" s="75" t="s">
        <v>34</v>
      </c>
      <c r="I987" s="75" t="s">
        <v>35</v>
      </c>
      <c r="J987" s="76" t="s">
        <v>1294</v>
      </c>
      <c r="K987" s="76" t="s">
        <v>1957</v>
      </c>
      <c r="L987" s="76" t="s">
        <v>32</v>
      </c>
      <c r="M987" s="77" t="s">
        <v>132</v>
      </c>
      <c r="N987" s="76" t="s">
        <v>2044</v>
      </c>
      <c r="O987" s="76" t="s">
        <v>81</v>
      </c>
      <c r="P987" s="76" t="s">
        <v>37</v>
      </c>
      <c r="Q987" s="77" t="s">
        <v>136</v>
      </c>
      <c r="R987" s="76"/>
      <c r="S987" s="76" t="s">
        <v>2049</v>
      </c>
      <c r="T987" s="18" t="s">
        <v>2053</v>
      </c>
      <c r="U987" s="18" t="s">
        <v>16</v>
      </c>
      <c r="V987" s="78"/>
    </row>
    <row r="988" spans="1:22" s="111" customFormat="1" x14ac:dyDescent="0.3">
      <c r="A988" s="71" t="str">
        <f t="shared" si="140"/>
        <v>NiN-3.0-T-C-PE-NA-MB-OC02-06</v>
      </c>
      <c r="B988" s="72" t="str">
        <f t="shared" si="141"/>
        <v>OC02-06</v>
      </c>
      <c r="C988" s="73" t="s">
        <v>7</v>
      </c>
      <c r="D988" s="74" t="s">
        <v>14</v>
      </c>
      <c r="E988" s="73" t="s">
        <v>31</v>
      </c>
      <c r="F988" s="75" t="s">
        <v>32</v>
      </c>
      <c r="G988" s="75" t="s">
        <v>33</v>
      </c>
      <c r="H988" s="75" t="s">
        <v>34</v>
      </c>
      <c r="I988" s="75" t="s">
        <v>35</v>
      </c>
      <c r="J988" s="76" t="s">
        <v>1294</v>
      </c>
      <c r="K988" s="76" t="s">
        <v>1957</v>
      </c>
      <c r="L988" s="76" t="s">
        <v>32</v>
      </c>
      <c r="M988" s="77" t="s">
        <v>132</v>
      </c>
      <c r="N988" s="76" t="s">
        <v>2044</v>
      </c>
      <c r="O988" s="76" t="s">
        <v>81</v>
      </c>
      <c r="P988" s="76" t="s">
        <v>37</v>
      </c>
      <c r="Q988" s="77" t="s">
        <v>137</v>
      </c>
      <c r="R988" s="76"/>
      <c r="S988" s="76" t="s">
        <v>4428</v>
      </c>
      <c r="T988" s="18" t="s">
        <v>2054</v>
      </c>
      <c r="U988" s="18" t="s">
        <v>16</v>
      </c>
      <c r="V988" s="78"/>
    </row>
    <row r="989" spans="1:22" s="111" customFormat="1" x14ac:dyDescent="0.3">
      <c r="A989" s="71" t="str">
        <f t="shared" si="140"/>
        <v>NiN-3.0-T-C-PE-NA-MB-OC02-07</v>
      </c>
      <c r="B989" s="72" t="str">
        <f t="shared" si="141"/>
        <v>OC02-07</v>
      </c>
      <c r="C989" s="73" t="s">
        <v>7</v>
      </c>
      <c r="D989" s="74" t="s">
        <v>14</v>
      </c>
      <c r="E989" s="73" t="s">
        <v>31</v>
      </c>
      <c r="F989" s="75" t="s">
        <v>32</v>
      </c>
      <c r="G989" s="75" t="s">
        <v>33</v>
      </c>
      <c r="H989" s="75" t="s">
        <v>34</v>
      </c>
      <c r="I989" s="75" t="s">
        <v>35</v>
      </c>
      <c r="J989" s="76" t="s">
        <v>1294</v>
      </c>
      <c r="K989" s="76" t="s">
        <v>1957</v>
      </c>
      <c r="L989" s="76" t="s">
        <v>32</v>
      </c>
      <c r="M989" s="77" t="s">
        <v>132</v>
      </c>
      <c r="N989" s="76" t="s">
        <v>2044</v>
      </c>
      <c r="O989" s="76" t="s">
        <v>81</v>
      </c>
      <c r="P989" s="76" t="s">
        <v>37</v>
      </c>
      <c r="Q989" s="77" t="s">
        <v>116</v>
      </c>
      <c r="R989" s="76"/>
      <c r="S989" s="76" t="s">
        <v>4429</v>
      </c>
      <c r="T989" s="18" t="s">
        <v>2055</v>
      </c>
      <c r="U989" s="18" t="s">
        <v>16</v>
      </c>
      <c r="V989" s="78"/>
    </row>
    <row r="990" spans="1:22" s="111" customFormat="1" x14ac:dyDescent="0.3">
      <c r="A990" s="71" t="str">
        <f t="shared" ref="A990:A998" si="142">_xlfn.CONCAT(C990,"-",D990,"-",E990,"-",F990,"-",G990,"-",H990,"-",I990,"-",J990,L990,M990,"-",Q990)</f>
        <v>NiN-3.0-T-C-PE-NA-MB-OC02-08</v>
      </c>
      <c r="B990" s="72" t="str">
        <f>_xlfn.CONCAT(J990,L990,M990,"-",Q990)</f>
        <v>OC02-08</v>
      </c>
      <c r="C990" s="73" t="s">
        <v>7</v>
      </c>
      <c r="D990" s="74" t="s">
        <v>14</v>
      </c>
      <c r="E990" s="73" t="s">
        <v>31</v>
      </c>
      <c r="F990" s="75" t="s">
        <v>32</v>
      </c>
      <c r="G990" s="75" t="s">
        <v>33</v>
      </c>
      <c r="H990" s="75" t="s">
        <v>34</v>
      </c>
      <c r="I990" s="75" t="s">
        <v>35</v>
      </c>
      <c r="J990" s="76" t="s">
        <v>1294</v>
      </c>
      <c r="K990" s="76" t="s">
        <v>1957</v>
      </c>
      <c r="L990" s="76" t="s">
        <v>32</v>
      </c>
      <c r="M990" s="77" t="s">
        <v>132</v>
      </c>
      <c r="N990" s="76" t="s">
        <v>2044</v>
      </c>
      <c r="O990" s="76" t="s">
        <v>81</v>
      </c>
      <c r="P990" s="76" t="s">
        <v>37</v>
      </c>
      <c r="Q990" s="77" t="s">
        <v>175</v>
      </c>
      <c r="R990" s="76"/>
      <c r="S990" s="76" t="s">
        <v>4430</v>
      </c>
      <c r="T990" s="18" t="s">
        <v>2056</v>
      </c>
      <c r="U990" s="18" t="s">
        <v>16</v>
      </c>
      <c r="V990" s="78"/>
    </row>
    <row r="991" spans="1:22" s="111" customFormat="1" x14ac:dyDescent="0.3">
      <c r="A991" s="71" t="str">
        <f t="shared" si="142"/>
        <v>NiN-3.0-T-C-PE-NA-MB-OC02-09</v>
      </c>
      <c r="B991" s="72" t="str">
        <f>_xlfn.CONCAT(J991,L991,M991,"-",Q991)</f>
        <v>OC02-09</v>
      </c>
      <c r="C991" s="73" t="s">
        <v>7</v>
      </c>
      <c r="D991" s="74" t="s">
        <v>14</v>
      </c>
      <c r="E991" s="73" t="s">
        <v>31</v>
      </c>
      <c r="F991" s="75" t="s">
        <v>32</v>
      </c>
      <c r="G991" s="75" t="s">
        <v>33</v>
      </c>
      <c r="H991" s="75" t="s">
        <v>34</v>
      </c>
      <c r="I991" s="75" t="s">
        <v>35</v>
      </c>
      <c r="J991" s="76" t="s">
        <v>1294</v>
      </c>
      <c r="K991" s="76" t="s">
        <v>1957</v>
      </c>
      <c r="L991" s="76" t="s">
        <v>32</v>
      </c>
      <c r="M991" s="77" t="s">
        <v>132</v>
      </c>
      <c r="N991" s="76" t="s">
        <v>2044</v>
      </c>
      <c r="O991" s="76" t="s">
        <v>81</v>
      </c>
      <c r="P991" s="76" t="s">
        <v>37</v>
      </c>
      <c r="Q991" s="77" t="s">
        <v>337</v>
      </c>
      <c r="R991" s="76"/>
      <c r="S991" s="76" t="s">
        <v>4431</v>
      </c>
      <c r="T991" s="18" t="s">
        <v>2057</v>
      </c>
      <c r="U991" s="18" t="s">
        <v>16</v>
      </c>
      <c r="V991" s="78"/>
    </row>
    <row r="992" spans="1:22" x14ac:dyDescent="0.3">
      <c r="A992" s="26" t="str">
        <f t="shared" si="142"/>
        <v>NiN-3.0-T-C-PE-NA-MB-OC03-0</v>
      </c>
      <c r="B992" s="27" t="str">
        <f>_xlfn.CONCAT(H992,"-",J992,L992,M992)</f>
        <v>NA-OC03</v>
      </c>
      <c r="C992" s="30" t="s">
        <v>7</v>
      </c>
      <c r="D992" s="31" t="s">
        <v>14</v>
      </c>
      <c r="E992" s="30" t="s">
        <v>31</v>
      </c>
      <c r="F992" s="35" t="s">
        <v>32</v>
      </c>
      <c r="G992" s="35" t="s">
        <v>33</v>
      </c>
      <c r="H992" s="35" t="s">
        <v>34</v>
      </c>
      <c r="I992" s="35" t="s">
        <v>35</v>
      </c>
      <c r="J992" s="37" t="s">
        <v>1294</v>
      </c>
      <c r="K992" s="37" t="s">
        <v>1957</v>
      </c>
      <c r="L992" s="37" t="s">
        <v>32</v>
      </c>
      <c r="M992" s="38" t="s">
        <v>111</v>
      </c>
      <c r="N992" s="37" t="s">
        <v>1860</v>
      </c>
      <c r="O992" s="39" t="s">
        <v>81</v>
      </c>
      <c r="P992" s="37">
        <v>0</v>
      </c>
      <c r="Q992" s="38">
        <v>0</v>
      </c>
      <c r="R992" s="37" t="s">
        <v>81</v>
      </c>
      <c r="S992" s="37" t="s">
        <v>1891</v>
      </c>
      <c r="T992" s="42" t="s">
        <v>2384</v>
      </c>
      <c r="U992" s="104" t="s">
        <v>81</v>
      </c>
      <c r="V992" s="21" t="s">
        <v>4447</v>
      </c>
    </row>
    <row r="993" spans="1:22" s="111" customFormat="1" x14ac:dyDescent="0.3">
      <c r="A993" s="71" t="str">
        <f t="shared" si="142"/>
        <v>NiN-3.0-T-C-PE-NA-MB-OC03-01</v>
      </c>
      <c r="B993" s="72" t="str">
        <f>_xlfn.CONCAT(J993,L993,M993,"-",Q993)</f>
        <v>OC03-01</v>
      </c>
      <c r="C993" s="73" t="s">
        <v>7</v>
      </c>
      <c r="D993" s="74" t="s">
        <v>14</v>
      </c>
      <c r="E993" s="73" t="s">
        <v>31</v>
      </c>
      <c r="F993" s="75" t="s">
        <v>32</v>
      </c>
      <c r="G993" s="75" t="s">
        <v>33</v>
      </c>
      <c r="H993" s="75" t="s">
        <v>34</v>
      </c>
      <c r="I993" s="75" t="s">
        <v>35</v>
      </c>
      <c r="J993" s="76" t="s">
        <v>1294</v>
      </c>
      <c r="K993" s="76" t="s">
        <v>1957</v>
      </c>
      <c r="L993" s="76" t="s">
        <v>32</v>
      </c>
      <c r="M993" s="77" t="s">
        <v>111</v>
      </c>
      <c r="N993" s="76" t="s">
        <v>1860</v>
      </c>
      <c r="O993" s="76" t="s">
        <v>81</v>
      </c>
      <c r="P993" s="76" t="s">
        <v>37</v>
      </c>
      <c r="Q993" s="77" t="s">
        <v>38</v>
      </c>
      <c r="R993" s="76"/>
      <c r="S993" s="76" t="s">
        <v>1838</v>
      </c>
      <c r="T993" s="18" t="s">
        <v>2384</v>
      </c>
      <c r="U993" s="18" t="s">
        <v>81</v>
      </c>
      <c r="V993" s="78"/>
    </row>
    <row r="994" spans="1:22" s="111" customFormat="1" x14ac:dyDescent="0.3">
      <c r="A994" s="71" t="str">
        <f t="shared" si="142"/>
        <v>NiN-3.0-T-C-PE-NA-MB-OC03-02</v>
      </c>
      <c r="B994" s="72" t="str">
        <f>_xlfn.CONCAT(J994,L994,M994,"-",Q994)</f>
        <v>OC03-02</v>
      </c>
      <c r="C994" s="73" t="s">
        <v>7</v>
      </c>
      <c r="D994" s="74" t="s">
        <v>14</v>
      </c>
      <c r="E994" s="73" t="s">
        <v>31</v>
      </c>
      <c r="F994" s="75" t="s">
        <v>32</v>
      </c>
      <c r="G994" s="75" t="s">
        <v>33</v>
      </c>
      <c r="H994" s="75" t="s">
        <v>34</v>
      </c>
      <c r="I994" s="75" t="s">
        <v>35</v>
      </c>
      <c r="J994" s="76" t="s">
        <v>1294</v>
      </c>
      <c r="K994" s="76" t="s">
        <v>1957</v>
      </c>
      <c r="L994" s="76" t="s">
        <v>32</v>
      </c>
      <c r="M994" s="77" t="s">
        <v>111</v>
      </c>
      <c r="N994" s="76" t="s">
        <v>1860</v>
      </c>
      <c r="O994" s="76" t="s">
        <v>81</v>
      </c>
      <c r="P994" s="76" t="s">
        <v>37</v>
      </c>
      <c r="Q994" s="77" t="s">
        <v>132</v>
      </c>
      <c r="R994" s="76"/>
      <c r="S994" s="76" t="s">
        <v>1830</v>
      </c>
      <c r="T994" s="18" t="s">
        <v>2384</v>
      </c>
      <c r="U994" s="18" t="s">
        <v>81</v>
      </c>
      <c r="V994" s="78"/>
    </row>
    <row r="995" spans="1:22" x14ac:dyDescent="0.3">
      <c r="A995" s="26" t="str">
        <f t="shared" si="142"/>
        <v>NiN-3.0-T-C-PE-NA-MB-OG01-0</v>
      </c>
      <c r="B995" s="27" t="str">
        <f>_xlfn.CONCAT(H995,"-",J995,L995,M995)</f>
        <v>NA-OG01</v>
      </c>
      <c r="C995" s="30" t="s">
        <v>7</v>
      </c>
      <c r="D995" s="31" t="s">
        <v>14</v>
      </c>
      <c r="E995" s="30" t="s">
        <v>31</v>
      </c>
      <c r="F995" s="35" t="s">
        <v>32</v>
      </c>
      <c r="G995" s="35" t="s">
        <v>33</v>
      </c>
      <c r="H995" s="35" t="s">
        <v>34</v>
      </c>
      <c r="I995" s="35" t="s">
        <v>35</v>
      </c>
      <c r="J995" s="37" t="s">
        <v>1294</v>
      </c>
      <c r="K995" s="37" t="s">
        <v>1957</v>
      </c>
      <c r="L995" s="37" t="s">
        <v>37</v>
      </c>
      <c r="M995" s="38" t="s">
        <v>38</v>
      </c>
      <c r="N995" s="37" t="s">
        <v>2058</v>
      </c>
      <c r="O995" s="39" t="s">
        <v>81</v>
      </c>
      <c r="P995" s="37">
        <v>0</v>
      </c>
      <c r="Q995" s="38">
        <v>0</v>
      </c>
      <c r="R995" s="37" t="s">
        <v>81</v>
      </c>
      <c r="S995" s="37" t="s">
        <v>2956</v>
      </c>
      <c r="T995" s="42" t="s">
        <v>2059</v>
      </c>
      <c r="U995" s="42" t="s">
        <v>16</v>
      </c>
      <c r="V995" s="21"/>
    </row>
    <row r="996" spans="1:22" s="111" customFormat="1" x14ac:dyDescent="0.3">
      <c r="A996" s="71" t="str">
        <f t="shared" si="142"/>
        <v>NiN-3.0-T-C-PE-NA-MB-OG01-01</v>
      </c>
      <c r="B996" s="72" t="str">
        <f>_xlfn.CONCAT(J996,L996,M996,"-",Q996)</f>
        <v>OG01-01</v>
      </c>
      <c r="C996" s="73" t="s">
        <v>7</v>
      </c>
      <c r="D996" s="74" t="s">
        <v>14</v>
      </c>
      <c r="E996" s="73" t="s">
        <v>31</v>
      </c>
      <c r="F996" s="75" t="s">
        <v>32</v>
      </c>
      <c r="G996" s="75" t="s">
        <v>33</v>
      </c>
      <c r="H996" s="75" t="s">
        <v>34</v>
      </c>
      <c r="I996" s="75" t="s">
        <v>35</v>
      </c>
      <c r="J996" s="76" t="s">
        <v>1294</v>
      </c>
      <c r="K996" s="76" t="s">
        <v>1957</v>
      </c>
      <c r="L996" s="76" t="s">
        <v>37</v>
      </c>
      <c r="M996" s="77" t="s">
        <v>38</v>
      </c>
      <c r="N996" s="76" t="s">
        <v>2058</v>
      </c>
      <c r="O996" s="76" t="s">
        <v>81</v>
      </c>
      <c r="P996" s="76" t="s">
        <v>37</v>
      </c>
      <c r="Q996" s="77" t="s">
        <v>38</v>
      </c>
      <c r="R996" s="76"/>
      <c r="S996" s="76"/>
      <c r="T996" s="18" t="s">
        <v>2060</v>
      </c>
      <c r="U996" s="18" t="s">
        <v>16</v>
      </c>
      <c r="V996" s="78"/>
    </row>
    <row r="997" spans="1:22" x14ac:dyDescent="0.3">
      <c r="A997" s="26" t="str">
        <f t="shared" si="142"/>
        <v>NiN-3.0-T-C-PE-NA-MB-OM01-0</v>
      </c>
      <c r="B997" s="27" t="str">
        <f>_xlfn.CONCAT(H997,"-",J997,L997,M997)</f>
        <v>NA-OM01</v>
      </c>
      <c r="C997" s="30" t="s">
        <v>7</v>
      </c>
      <c r="D997" s="31" t="s">
        <v>14</v>
      </c>
      <c r="E997" s="30" t="s">
        <v>31</v>
      </c>
      <c r="F997" s="35" t="s">
        <v>32</v>
      </c>
      <c r="G997" s="35" t="s">
        <v>33</v>
      </c>
      <c r="H997" s="35" t="s">
        <v>34</v>
      </c>
      <c r="I997" s="35" t="s">
        <v>35</v>
      </c>
      <c r="J997" s="37" t="s">
        <v>1294</v>
      </c>
      <c r="K997" s="37" t="s">
        <v>1957</v>
      </c>
      <c r="L997" s="37" t="s">
        <v>55</v>
      </c>
      <c r="M997" s="38" t="s">
        <v>38</v>
      </c>
      <c r="N997" s="37" t="s">
        <v>4451</v>
      </c>
      <c r="O997" s="39" t="s">
        <v>81</v>
      </c>
      <c r="P997" s="37">
        <v>0</v>
      </c>
      <c r="Q997" s="38">
        <v>0</v>
      </c>
      <c r="R997" s="37" t="s">
        <v>81</v>
      </c>
      <c r="S997" s="37" t="s">
        <v>2957</v>
      </c>
      <c r="T997" s="42" t="s">
        <v>2062</v>
      </c>
      <c r="U997" s="42" t="s">
        <v>16</v>
      </c>
      <c r="V997" s="21"/>
    </row>
    <row r="998" spans="1:22" s="111" customFormat="1" x14ac:dyDescent="0.3">
      <c r="A998" s="71" t="str">
        <f t="shared" si="142"/>
        <v>NiN-3.0-T-C-PE-NA-MB-OM01-01</v>
      </c>
      <c r="B998" s="72" t="str">
        <f>_xlfn.CONCAT(J998,L998,M998,"-",Q998)</f>
        <v>OM01-01</v>
      </c>
      <c r="C998" s="73" t="s">
        <v>7</v>
      </c>
      <c r="D998" s="74" t="s">
        <v>14</v>
      </c>
      <c r="E998" s="73" t="s">
        <v>31</v>
      </c>
      <c r="F998" s="75" t="s">
        <v>32</v>
      </c>
      <c r="G998" s="75" t="s">
        <v>33</v>
      </c>
      <c r="H998" s="75" t="s">
        <v>34</v>
      </c>
      <c r="I998" s="75" t="s">
        <v>35</v>
      </c>
      <c r="J998" s="76" t="s">
        <v>1294</v>
      </c>
      <c r="K998" s="76" t="s">
        <v>1957</v>
      </c>
      <c r="L998" s="76" t="s">
        <v>55</v>
      </c>
      <c r="M998" s="77" t="s">
        <v>38</v>
      </c>
      <c r="N998" s="76" t="s">
        <v>2061</v>
      </c>
      <c r="O998" s="76" t="s">
        <v>81</v>
      </c>
      <c r="P998" s="76" t="s">
        <v>37</v>
      </c>
      <c r="Q998" s="77" t="s">
        <v>38</v>
      </c>
      <c r="R998" s="76"/>
      <c r="S998" s="76" t="s">
        <v>2068</v>
      </c>
      <c r="T998" s="18" t="s">
        <v>2063</v>
      </c>
      <c r="U998" s="18" t="s">
        <v>16</v>
      </c>
      <c r="V998" s="78"/>
    </row>
    <row r="999" spans="1:22" s="111" customFormat="1" x14ac:dyDescent="0.3">
      <c r="A999" s="71" t="str">
        <f t="shared" ref="A999:A1004" si="143">_xlfn.CONCAT(C999,"-",D999,"-",E999,"-",F999,"-",G999,"-",H999,"-",I999,"-",J999,L999,M999,"-",Q999)</f>
        <v>NiN-3.0-T-C-PE-NA-MB-OM01-02</v>
      </c>
      <c r="B999" s="72" t="str">
        <f>_xlfn.CONCAT(J999,L999,M999,"-",Q999)</f>
        <v>OM01-02</v>
      </c>
      <c r="C999" s="73" t="s">
        <v>7</v>
      </c>
      <c r="D999" s="74" t="s">
        <v>14</v>
      </c>
      <c r="E999" s="73" t="s">
        <v>31</v>
      </c>
      <c r="F999" s="75" t="s">
        <v>32</v>
      </c>
      <c r="G999" s="75" t="s">
        <v>33</v>
      </c>
      <c r="H999" s="75" t="s">
        <v>34</v>
      </c>
      <c r="I999" s="75" t="s">
        <v>35</v>
      </c>
      <c r="J999" s="76" t="s">
        <v>1294</v>
      </c>
      <c r="K999" s="76" t="s">
        <v>1957</v>
      </c>
      <c r="L999" s="76" t="s">
        <v>55</v>
      </c>
      <c r="M999" s="77" t="s">
        <v>38</v>
      </c>
      <c r="N999" s="76" t="s">
        <v>2061</v>
      </c>
      <c r="O999" s="76" t="s">
        <v>81</v>
      </c>
      <c r="P999" s="76" t="s">
        <v>37</v>
      </c>
      <c r="Q999" s="77" t="s">
        <v>132</v>
      </c>
      <c r="R999" s="76"/>
      <c r="S999" s="76" t="s">
        <v>2069</v>
      </c>
      <c r="T999" s="18" t="s">
        <v>2064</v>
      </c>
      <c r="U999" s="18" t="s">
        <v>16</v>
      </c>
      <c r="V999" s="78"/>
    </row>
    <row r="1000" spans="1:22" s="111" customFormat="1" x14ac:dyDescent="0.3">
      <c r="A1000" s="71" t="str">
        <f t="shared" si="143"/>
        <v>NiN-3.0-T-C-PE-NA-MB-OM01-03</v>
      </c>
      <c r="B1000" s="72" t="str">
        <f>_xlfn.CONCAT(J1000,L1000,M1000,"-",Q1000)</f>
        <v>OM01-03</v>
      </c>
      <c r="C1000" s="73" t="s">
        <v>7</v>
      </c>
      <c r="D1000" s="74" t="s">
        <v>14</v>
      </c>
      <c r="E1000" s="73" t="s">
        <v>31</v>
      </c>
      <c r="F1000" s="75" t="s">
        <v>32</v>
      </c>
      <c r="G1000" s="75" t="s">
        <v>33</v>
      </c>
      <c r="H1000" s="75" t="s">
        <v>34</v>
      </c>
      <c r="I1000" s="75" t="s">
        <v>35</v>
      </c>
      <c r="J1000" s="76" t="s">
        <v>1294</v>
      </c>
      <c r="K1000" s="76" t="s">
        <v>1957</v>
      </c>
      <c r="L1000" s="76" t="s">
        <v>55</v>
      </c>
      <c r="M1000" s="77" t="s">
        <v>38</v>
      </c>
      <c r="N1000" s="76" t="s">
        <v>2061</v>
      </c>
      <c r="O1000" s="76" t="s">
        <v>81</v>
      </c>
      <c r="P1000" s="76" t="s">
        <v>37</v>
      </c>
      <c r="Q1000" s="77" t="s">
        <v>111</v>
      </c>
      <c r="R1000" s="76"/>
      <c r="S1000" s="76" t="s">
        <v>2070</v>
      </c>
      <c r="T1000" s="18" t="s">
        <v>2065</v>
      </c>
      <c r="U1000" s="18" t="s">
        <v>16</v>
      </c>
      <c r="V1000" s="78"/>
    </row>
    <row r="1001" spans="1:22" s="111" customFormat="1" x14ac:dyDescent="0.3">
      <c r="A1001" s="71" t="str">
        <f t="shared" si="143"/>
        <v>NiN-3.0-T-C-PE-NA-MB-OM01-04</v>
      </c>
      <c r="B1001" s="72" t="str">
        <f>_xlfn.CONCAT(J1001,L1001,M1001,"-",Q1001)</f>
        <v>OM01-04</v>
      </c>
      <c r="C1001" s="73" t="s">
        <v>7</v>
      </c>
      <c r="D1001" s="74" t="s">
        <v>14</v>
      </c>
      <c r="E1001" s="73" t="s">
        <v>31</v>
      </c>
      <c r="F1001" s="75" t="s">
        <v>32</v>
      </c>
      <c r="G1001" s="75" t="s">
        <v>33</v>
      </c>
      <c r="H1001" s="75" t="s">
        <v>34</v>
      </c>
      <c r="I1001" s="75" t="s">
        <v>35</v>
      </c>
      <c r="J1001" s="76" t="s">
        <v>1294</v>
      </c>
      <c r="K1001" s="76" t="s">
        <v>1957</v>
      </c>
      <c r="L1001" s="76" t="s">
        <v>55</v>
      </c>
      <c r="M1001" s="77" t="s">
        <v>38</v>
      </c>
      <c r="N1001" s="76" t="s">
        <v>2061</v>
      </c>
      <c r="O1001" s="76" t="s">
        <v>81</v>
      </c>
      <c r="P1001" s="76" t="s">
        <v>37</v>
      </c>
      <c r="Q1001" s="77" t="s">
        <v>135</v>
      </c>
      <c r="R1001" s="76"/>
      <c r="S1001" s="76" t="s">
        <v>2071</v>
      </c>
      <c r="T1001" s="18" t="s">
        <v>2066</v>
      </c>
      <c r="U1001" s="18" t="s">
        <v>16</v>
      </c>
      <c r="V1001" s="78"/>
    </row>
    <row r="1002" spans="1:22" s="111" customFormat="1" x14ac:dyDescent="0.3">
      <c r="A1002" s="71" t="str">
        <f t="shared" si="143"/>
        <v>NiN-3.0-T-C-PE-NA-MB-OM01-05</v>
      </c>
      <c r="B1002" s="72" t="str">
        <f>_xlfn.CONCAT(J1002,L1002,M1002,"-",Q1002)</f>
        <v>OM01-05</v>
      </c>
      <c r="C1002" s="73" t="s">
        <v>7</v>
      </c>
      <c r="D1002" s="74" t="s">
        <v>14</v>
      </c>
      <c r="E1002" s="73" t="s">
        <v>31</v>
      </c>
      <c r="F1002" s="75" t="s">
        <v>32</v>
      </c>
      <c r="G1002" s="75" t="s">
        <v>33</v>
      </c>
      <c r="H1002" s="75" t="s">
        <v>34</v>
      </c>
      <c r="I1002" s="75" t="s">
        <v>35</v>
      </c>
      <c r="J1002" s="76" t="s">
        <v>1294</v>
      </c>
      <c r="K1002" s="76" t="s">
        <v>1957</v>
      </c>
      <c r="L1002" s="76" t="s">
        <v>55</v>
      </c>
      <c r="M1002" s="77" t="s">
        <v>38</v>
      </c>
      <c r="N1002" s="76" t="s">
        <v>2061</v>
      </c>
      <c r="O1002" s="76" t="s">
        <v>81</v>
      </c>
      <c r="P1002" s="76" t="s">
        <v>37</v>
      </c>
      <c r="Q1002" s="77" t="s">
        <v>136</v>
      </c>
      <c r="R1002" s="76"/>
      <c r="S1002" s="76" t="s">
        <v>2072</v>
      </c>
      <c r="T1002" s="18" t="s">
        <v>2067</v>
      </c>
      <c r="U1002" s="18" t="s">
        <v>16</v>
      </c>
      <c r="V1002" s="78"/>
    </row>
    <row r="1003" spans="1:22" x14ac:dyDescent="0.3">
      <c r="A1003" s="26" t="str">
        <f t="shared" si="143"/>
        <v>NiN-3.0-T-C-PE-NA-MB-OM02-0</v>
      </c>
      <c r="B1003" s="27" t="str">
        <f>_xlfn.CONCAT(H1003,"-",J1003,L1003,M1003)</f>
        <v>NA-OM02</v>
      </c>
      <c r="C1003" s="30" t="s">
        <v>7</v>
      </c>
      <c r="D1003" s="31" t="s">
        <v>14</v>
      </c>
      <c r="E1003" s="30" t="s">
        <v>31</v>
      </c>
      <c r="F1003" s="35" t="s">
        <v>32</v>
      </c>
      <c r="G1003" s="35" t="s">
        <v>33</v>
      </c>
      <c r="H1003" s="35" t="s">
        <v>34</v>
      </c>
      <c r="I1003" s="35" t="s">
        <v>35</v>
      </c>
      <c r="J1003" s="37" t="s">
        <v>1294</v>
      </c>
      <c r="K1003" s="37" t="s">
        <v>1957</v>
      </c>
      <c r="L1003" s="37" t="s">
        <v>55</v>
      </c>
      <c r="M1003" s="38" t="s">
        <v>132</v>
      </c>
      <c r="N1003" s="37" t="s">
        <v>2073</v>
      </c>
      <c r="O1003" s="39" t="s">
        <v>81</v>
      </c>
      <c r="P1003" s="37">
        <v>0</v>
      </c>
      <c r="Q1003" s="38">
        <v>0</v>
      </c>
      <c r="R1003" s="37" t="s">
        <v>81</v>
      </c>
      <c r="S1003" s="37" t="s">
        <v>5183</v>
      </c>
      <c r="T1003" s="42" t="s">
        <v>2062</v>
      </c>
      <c r="U1003" s="42" t="s">
        <v>16</v>
      </c>
      <c r="V1003" s="21"/>
    </row>
    <row r="1004" spans="1:22" s="111" customFormat="1" x14ac:dyDescent="0.3">
      <c r="A1004" s="71" t="str">
        <f t="shared" si="143"/>
        <v>NiN-3.0-T-C-PE-NA-MB-OM02-01</v>
      </c>
      <c r="B1004" s="72" t="str">
        <f>_xlfn.CONCAT(J1004,L1004,M1004,"-",Q1004)</f>
        <v>OM02-01</v>
      </c>
      <c r="C1004" s="73" t="s">
        <v>7</v>
      </c>
      <c r="D1004" s="74" t="s">
        <v>14</v>
      </c>
      <c r="E1004" s="73" t="s">
        <v>31</v>
      </c>
      <c r="F1004" s="75" t="s">
        <v>32</v>
      </c>
      <c r="G1004" s="75" t="s">
        <v>33</v>
      </c>
      <c r="H1004" s="75" t="s">
        <v>34</v>
      </c>
      <c r="I1004" s="75" t="s">
        <v>35</v>
      </c>
      <c r="J1004" s="76" t="s">
        <v>1294</v>
      </c>
      <c r="K1004" s="76" t="s">
        <v>1957</v>
      </c>
      <c r="L1004" s="76" t="s">
        <v>55</v>
      </c>
      <c r="M1004" s="77" t="s">
        <v>132</v>
      </c>
      <c r="N1004" s="76" t="s">
        <v>2073</v>
      </c>
      <c r="O1004" s="76" t="s">
        <v>81</v>
      </c>
      <c r="P1004" s="76" t="s">
        <v>37</v>
      </c>
      <c r="Q1004" s="77" t="s">
        <v>38</v>
      </c>
      <c r="R1004" s="76"/>
      <c r="S1004" s="76" t="s">
        <v>1942</v>
      </c>
      <c r="T1004" s="18" t="s">
        <v>2074</v>
      </c>
      <c r="U1004" s="18" t="s">
        <v>16</v>
      </c>
      <c r="V1004" s="78"/>
    </row>
    <row r="1005" spans="1:22" s="111" customFormat="1" x14ac:dyDescent="0.3">
      <c r="A1005" s="71" t="str">
        <f t="shared" ref="A1005:A1010" si="144">_xlfn.CONCAT(C1005,"-",D1005,"-",E1005,"-",F1005,"-",G1005,"-",H1005,"-",I1005,"-",J1005,L1005,M1005,"-",Q1005)</f>
        <v>NiN-3.0-T-C-PE-NA-MB-OM02-01</v>
      </c>
      <c r="B1005" s="72" t="str">
        <f>_xlfn.CONCAT(J1005,L1005,M1005,"-",Q1005)</f>
        <v>OM02-01</v>
      </c>
      <c r="C1005" s="73" t="s">
        <v>7</v>
      </c>
      <c r="D1005" s="74" t="s">
        <v>14</v>
      </c>
      <c r="E1005" s="73" t="s">
        <v>31</v>
      </c>
      <c r="F1005" s="75" t="s">
        <v>32</v>
      </c>
      <c r="G1005" s="75" t="s">
        <v>33</v>
      </c>
      <c r="H1005" s="75" t="s">
        <v>34</v>
      </c>
      <c r="I1005" s="75" t="s">
        <v>35</v>
      </c>
      <c r="J1005" s="76" t="s">
        <v>1294</v>
      </c>
      <c r="K1005" s="76" t="s">
        <v>1957</v>
      </c>
      <c r="L1005" s="76" t="s">
        <v>55</v>
      </c>
      <c r="M1005" s="77" t="s">
        <v>132</v>
      </c>
      <c r="N1005" s="76" t="s">
        <v>2073</v>
      </c>
      <c r="O1005" s="76" t="s">
        <v>81</v>
      </c>
      <c r="P1005" s="76" t="s">
        <v>37</v>
      </c>
      <c r="Q1005" s="77" t="s">
        <v>38</v>
      </c>
      <c r="R1005" s="76"/>
      <c r="S1005" s="76" t="s">
        <v>1945</v>
      </c>
      <c r="T1005" s="18" t="s">
        <v>2075</v>
      </c>
      <c r="U1005" s="18" t="s">
        <v>16</v>
      </c>
      <c r="V1005" s="78"/>
    </row>
    <row r="1006" spans="1:22" s="111" customFormat="1" x14ac:dyDescent="0.3">
      <c r="A1006" s="71" t="str">
        <f t="shared" si="144"/>
        <v>NiN-3.0-T-C-PE-NA-MB-OM02-01</v>
      </c>
      <c r="B1006" s="72" t="str">
        <f>_xlfn.CONCAT(J1006,L1006,M1006,"-",Q1006)</f>
        <v>OM02-01</v>
      </c>
      <c r="C1006" s="73" t="s">
        <v>7</v>
      </c>
      <c r="D1006" s="74" t="s">
        <v>14</v>
      </c>
      <c r="E1006" s="73" t="s">
        <v>31</v>
      </c>
      <c r="F1006" s="75" t="s">
        <v>32</v>
      </c>
      <c r="G1006" s="75" t="s">
        <v>33</v>
      </c>
      <c r="H1006" s="75" t="s">
        <v>34</v>
      </c>
      <c r="I1006" s="75" t="s">
        <v>35</v>
      </c>
      <c r="J1006" s="76" t="s">
        <v>1294</v>
      </c>
      <c r="K1006" s="76" t="s">
        <v>1957</v>
      </c>
      <c r="L1006" s="76" t="s">
        <v>55</v>
      </c>
      <c r="M1006" s="77" t="s">
        <v>132</v>
      </c>
      <c r="N1006" s="76" t="s">
        <v>2073</v>
      </c>
      <c r="O1006" s="76" t="s">
        <v>81</v>
      </c>
      <c r="P1006" s="76" t="s">
        <v>37</v>
      </c>
      <c r="Q1006" s="77" t="s">
        <v>38</v>
      </c>
      <c r="R1006" s="76"/>
      <c r="S1006" s="76" t="s">
        <v>1949</v>
      </c>
      <c r="T1006" s="18" t="s">
        <v>2076</v>
      </c>
      <c r="U1006" s="18" t="s">
        <v>16</v>
      </c>
      <c r="V1006" s="78"/>
    </row>
    <row r="1007" spans="1:22" s="111" customFormat="1" x14ac:dyDescent="0.3">
      <c r="A1007" s="71" t="str">
        <f t="shared" si="144"/>
        <v>NiN-3.0-T-C-PE-NA-MB-OM02-01</v>
      </c>
      <c r="B1007" s="72" t="str">
        <f>_xlfn.CONCAT(J1007,L1007,M1007,"-",Q1007)</f>
        <v>OM02-01</v>
      </c>
      <c r="C1007" s="73" t="s">
        <v>7</v>
      </c>
      <c r="D1007" s="74" t="s">
        <v>14</v>
      </c>
      <c r="E1007" s="73" t="s">
        <v>31</v>
      </c>
      <c r="F1007" s="75" t="s">
        <v>32</v>
      </c>
      <c r="G1007" s="75" t="s">
        <v>33</v>
      </c>
      <c r="H1007" s="75" t="s">
        <v>34</v>
      </c>
      <c r="I1007" s="75" t="s">
        <v>35</v>
      </c>
      <c r="J1007" s="76" t="s">
        <v>1294</v>
      </c>
      <c r="K1007" s="76" t="s">
        <v>1957</v>
      </c>
      <c r="L1007" s="76" t="s">
        <v>55</v>
      </c>
      <c r="M1007" s="77" t="s">
        <v>132</v>
      </c>
      <c r="N1007" s="76" t="s">
        <v>2073</v>
      </c>
      <c r="O1007" s="76" t="s">
        <v>81</v>
      </c>
      <c r="P1007" s="76" t="s">
        <v>37</v>
      </c>
      <c r="Q1007" s="77" t="s">
        <v>38</v>
      </c>
      <c r="R1007" s="76"/>
      <c r="S1007" s="76" t="s">
        <v>1950</v>
      </c>
      <c r="T1007" s="18" t="s">
        <v>2077</v>
      </c>
      <c r="U1007" s="18" t="s">
        <v>16</v>
      </c>
      <c r="V1007" s="78"/>
    </row>
    <row r="1008" spans="1:22" x14ac:dyDescent="0.3">
      <c r="A1008" s="81" t="str">
        <f t="shared" si="144"/>
        <v>NiN-3.0-T-C-PE-NA-MB-T00-0</v>
      </c>
      <c r="B1008" s="80" t="str">
        <f>_xlfn.CONCAT(H1008,"-",J1008)</f>
        <v>NA-T</v>
      </c>
      <c r="C1008" s="82" t="s">
        <v>7</v>
      </c>
      <c r="D1008" s="83" t="s">
        <v>14</v>
      </c>
      <c r="E1008" s="82" t="s">
        <v>31</v>
      </c>
      <c r="F1008" s="84" t="s">
        <v>32</v>
      </c>
      <c r="G1008" s="84" t="s">
        <v>33</v>
      </c>
      <c r="H1008" s="84" t="s">
        <v>34</v>
      </c>
      <c r="I1008" s="84" t="s">
        <v>35</v>
      </c>
      <c r="J1008" s="85" t="s">
        <v>31</v>
      </c>
      <c r="K1008" s="85" t="s">
        <v>125</v>
      </c>
      <c r="L1008" s="85">
        <v>0</v>
      </c>
      <c r="M1008" s="86">
        <v>0</v>
      </c>
      <c r="N1008" s="85" t="s">
        <v>81</v>
      </c>
      <c r="O1008" s="87" t="s">
        <v>81</v>
      </c>
      <c r="P1008" s="85">
        <v>0</v>
      </c>
      <c r="Q1008" s="86">
        <v>0</v>
      </c>
      <c r="R1008" s="85" t="s">
        <v>81</v>
      </c>
      <c r="S1008" s="85"/>
      <c r="T1008" s="88"/>
      <c r="U1008" s="88"/>
      <c r="V1008" s="21" t="s">
        <v>1795</v>
      </c>
    </row>
    <row r="1009" spans="1:22" x14ac:dyDescent="0.3">
      <c r="A1009" s="26" t="str">
        <f t="shared" si="144"/>
        <v>NiN-3.0-T-C-PE-NA-MB-TA01-0</v>
      </c>
      <c r="B1009" s="27" t="str">
        <f>_xlfn.CONCAT(H1009,"-",J1009,L1009,M1009)</f>
        <v>NA-TA01</v>
      </c>
      <c r="C1009" s="30" t="s">
        <v>7</v>
      </c>
      <c r="D1009" s="31" t="s">
        <v>14</v>
      </c>
      <c r="E1009" s="30" t="s">
        <v>31</v>
      </c>
      <c r="F1009" s="35" t="s">
        <v>32</v>
      </c>
      <c r="G1009" s="35" t="s">
        <v>33</v>
      </c>
      <c r="H1009" s="35" t="s">
        <v>34</v>
      </c>
      <c r="I1009" s="35" t="s">
        <v>35</v>
      </c>
      <c r="J1009" s="37" t="s">
        <v>31</v>
      </c>
      <c r="K1009" s="37" t="s">
        <v>125</v>
      </c>
      <c r="L1009" s="37" t="s">
        <v>8</v>
      </c>
      <c r="M1009" s="38" t="s">
        <v>38</v>
      </c>
      <c r="N1009" s="37" t="s">
        <v>2078</v>
      </c>
      <c r="O1009" s="39" t="s">
        <v>81</v>
      </c>
      <c r="P1009" s="37">
        <v>0</v>
      </c>
      <c r="Q1009" s="38">
        <v>0</v>
      </c>
      <c r="R1009" s="37" t="s">
        <v>81</v>
      </c>
      <c r="S1009" s="37" t="s">
        <v>5188</v>
      </c>
      <c r="T1009" s="42" t="s">
        <v>2111</v>
      </c>
      <c r="U1009" s="42" t="s">
        <v>16</v>
      </c>
      <c r="V1009" s="21"/>
    </row>
    <row r="1010" spans="1:22" s="111" customFormat="1" x14ac:dyDescent="0.3">
      <c r="A1010" s="71" t="str">
        <f t="shared" si="144"/>
        <v>NiN-3.0-T-C-PE-NA-MB-TA01-01</v>
      </c>
      <c r="B1010" s="72" t="str">
        <f>_xlfn.CONCAT(J1010,L1010,M1010,"-",Q1010)</f>
        <v>TA01-01</v>
      </c>
      <c r="C1010" s="73" t="s">
        <v>7</v>
      </c>
      <c r="D1010" s="74" t="s">
        <v>14</v>
      </c>
      <c r="E1010" s="73" t="s">
        <v>31</v>
      </c>
      <c r="F1010" s="75" t="s">
        <v>32</v>
      </c>
      <c r="G1010" s="75" t="s">
        <v>33</v>
      </c>
      <c r="H1010" s="75" t="s">
        <v>34</v>
      </c>
      <c r="I1010" s="75" t="s">
        <v>35</v>
      </c>
      <c r="J1010" s="76" t="s">
        <v>31</v>
      </c>
      <c r="K1010" s="76" t="s">
        <v>125</v>
      </c>
      <c r="L1010" s="76" t="s">
        <v>8</v>
      </c>
      <c r="M1010" s="77" t="s">
        <v>38</v>
      </c>
      <c r="N1010" s="76" t="s">
        <v>2078</v>
      </c>
      <c r="O1010" s="76" t="s">
        <v>81</v>
      </c>
      <c r="P1010" s="76" t="s">
        <v>37</v>
      </c>
      <c r="Q1010" s="77" t="s">
        <v>38</v>
      </c>
      <c r="R1010" s="76"/>
      <c r="S1010" s="76" t="s">
        <v>2192</v>
      </c>
      <c r="T1010" s="18" t="s">
        <v>2079</v>
      </c>
      <c r="U1010" s="18" t="s">
        <v>16</v>
      </c>
      <c r="V1010" s="78"/>
    </row>
    <row r="1011" spans="1:22" s="111" customFormat="1" x14ac:dyDescent="0.3">
      <c r="A1011" s="71" t="str">
        <f t="shared" ref="A1011:A1074" si="145">_xlfn.CONCAT(C1011,"-",D1011,"-",E1011,"-",F1011,"-",G1011,"-",H1011,"-",I1011,"-",J1011,L1011,M1011,"-",Q1011)</f>
        <v>NiN-3.0-T-C-PE-NA-MB-TA01-02</v>
      </c>
      <c r="B1011" s="72" t="str">
        <f t="shared" ref="B1011:B1074" si="146">_xlfn.CONCAT(J1011,L1011,M1011,"-",Q1011)</f>
        <v>TA01-02</v>
      </c>
      <c r="C1011" s="73" t="s">
        <v>7</v>
      </c>
      <c r="D1011" s="74" t="s">
        <v>14</v>
      </c>
      <c r="E1011" s="73" t="s">
        <v>31</v>
      </c>
      <c r="F1011" s="75" t="s">
        <v>32</v>
      </c>
      <c r="G1011" s="75" t="s">
        <v>33</v>
      </c>
      <c r="H1011" s="75" t="s">
        <v>34</v>
      </c>
      <c r="I1011" s="75" t="s">
        <v>35</v>
      </c>
      <c r="J1011" s="76" t="s">
        <v>31</v>
      </c>
      <c r="K1011" s="76" t="s">
        <v>125</v>
      </c>
      <c r="L1011" s="76" t="s">
        <v>8</v>
      </c>
      <c r="M1011" s="77" t="s">
        <v>38</v>
      </c>
      <c r="N1011" s="76" t="s">
        <v>2078</v>
      </c>
      <c r="O1011" s="76" t="s">
        <v>81</v>
      </c>
      <c r="P1011" s="76" t="s">
        <v>37</v>
      </c>
      <c r="Q1011" s="77" t="s">
        <v>132</v>
      </c>
      <c r="R1011" s="76"/>
      <c r="S1011" s="76" t="s">
        <v>2193</v>
      </c>
      <c r="T1011" s="18" t="s">
        <v>2112</v>
      </c>
      <c r="U1011" s="18" t="s">
        <v>16</v>
      </c>
      <c r="V1011" s="78"/>
    </row>
    <row r="1012" spans="1:22" s="111" customFormat="1" x14ac:dyDescent="0.3">
      <c r="A1012" s="71" t="str">
        <f t="shared" si="145"/>
        <v>NiN-3.0-T-C-PE-NA-MB-TA01-03</v>
      </c>
      <c r="B1012" s="72" t="str">
        <f t="shared" si="146"/>
        <v>TA01-03</v>
      </c>
      <c r="C1012" s="73" t="s">
        <v>7</v>
      </c>
      <c r="D1012" s="74" t="s">
        <v>14</v>
      </c>
      <c r="E1012" s="73" t="s">
        <v>31</v>
      </c>
      <c r="F1012" s="75" t="s">
        <v>32</v>
      </c>
      <c r="G1012" s="75" t="s">
        <v>33</v>
      </c>
      <c r="H1012" s="75" t="s">
        <v>34</v>
      </c>
      <c r="I1012" s="75" t="s">
        <v>35</v>
      </c>
      <c r="J1012" s="76" t="s">
        <v>31</v>
      </c>
      <c r="K1012" s="76" t="s">
        <v>125</v>
      </c>
      <c r="L1012" s="76" t="s">
        <v>8</v>
      </c>
      <c r="M1012" s="77" t="s">
        <v>38</v>
      </c>
      <c r="N1012" s="76" t="s">
        <v>2078</v>
      </c>
      <c r="O1012" s="76" t="s">
        <v>81</v>
      </c>
      <c r="P1012" s="76" t="s">
        <v>37</v>
      </c>
      <c r="Q1012" s="77" t="s">
        <v>111</v>
      </c>
      <c r="R1012" s="76"/>
      <c r="S1012" s="76" t="s">
        <v>2194</v>
      </c>
      <c r="T1012" s="18" t="s">
        <v>2113</v>
      </c>
      <c r="U1012" s="18" t="s">
        <v>16</v>
      </c>
      <c r="V1012" s="78"/>
    </row>
    <row r="1013" spans="1:22" s="111" customFormat="1" x14ac:dyDescent="0.3">
      <c r="A1013" s="71" t="str">
        <f t="shared" si="145"/>
        <v>NiN-3.0-T-C-PE-NA-MB-TA01-04</v>
      </c>
      <c r="B1013" s="72" t="str">
        <f t="shared" si="146"/>
        <v>TA01-04</v>
      </c>
      <c r="C1013" s="73" t="s">
        <v>7</v>
      </c>
      <c r="D1013" s="74" t="s">
        <v>14</v>
      </c>
      <c r="E1013" s="73" t="s">
        <v>31</v>
      </c>
      <c r="F1013" s="75" t="s">
        <v>32</v>
      </c>
      <c r="G1013" s="75" t="s">
        <v>33</v>
      </c>
      <c r="H1013" s="75" t="s">
        <v>34</v>
      </c>
      <c r="I1013" s="75" t="s">
        <v>35</v>
      </c>
      <c r="J1013" s="76" t="s">
        <v>31</v>
      </c>
      <c r="K1013" s="76" t="s">
        <v>125</v>
      </c>
      <c r="L1013" s="76" t="s">
        <v>8</v>
      </c>
      <c r="M1013" s="77" t="s">
        <v>38</v>
      </c>
      <c r="N1013" s="76" t="s">
        <v>2078</v>
      </c>
      <c r="O1013" s="76" t="s">
        <v>81</v>
      </c>
      <c r="P1013" s="76" t="s">
        <v>37</v>
      </c>
      <c r="Q1013" s="77" t="s">
        <v>135</v>
      </c>
      <c r="R1013" s="76"/>
      <c r="S1013" s="76" t="s">
        <v>2195</v>
      </c>
      <c r="T1013" s="18" t="s">
        <v>2114</v>
      </c>
      <c r="U1013" s="18" t="s">
        <v>16</v>
      </c>
      <c r="V1013" s="78"/>
    </row>
    <row r="1014" spans="1:22" s="111" customFormat="1" x14ac:dyDescent="0.3">
      <c r="A1014" s="71" t="str">
        <f t="shared" si="145"/>
        <v>NiN-3.0-T-C-PE-NA-MB-TA01-05</v>
      </c>
      <c r="B1014" s="72" t="str">
        <f t="shared" si="146"/>
        <v>TA01-05</v>
      </c>
      <c r="C1014" s="73" t="s">
        <v>7</v>
      </c>
      <c r="D1014" s="74" t="s">
        <v>14</v>
      </c>
      <c r="E1014" s="73" t="s">
        <v>31</v>
      </c>
      <c r="F1014" s="75" t="s">
        <v>32</v>
      </c>
      <c r="G1014" s="75" t="s">
        <v>33</v>
      </c>
      <c r="H1014" s="75" t="s">
        <v>34</v>
      </c>
      <c r="I1014" s="75" t="s">
        <v>35</v>
      </c>
      <c r="J1014" s="76" t="s">
        <v>31</v>
      </c>
      <c r="K1014" s="76" t="s">
        <v>125</v>
      </c>
      <c r="L1014" s="76" t="s">
        <v>8</v>
      </c>
      <c r="M1014" s="77" t="s">
        <v>38</v>
      </c>
      <c r="N1014" s="76" t="s">
        <v>2078</v>
      </c>
      <c r="O1014" s="76" t="s">
        <v>81</v>
      </c>
      <c r="P1014" s="76" t="s">
        <v>37</v>
      </c>
      <c r="Q1014" s="77" t="s">
        <v>136</v>
      </c>
      <c r="R1014" s="76"/>
      <c r="S1014" s="76" t="s">
        <v>2196</v>
      </c>
      <c r="T1014" s="18" t="s">
        <v>2115</v>
      </c>
      <c r="U1014" s="18" t="s">
        <v>16</v>
      </c>
      <c r="V1014" s="78"/>
    </row>
    <row r="1015" spans="1:22" s="111" customFormat="1" x14ac:dyDescent="0.3">
      <c r="A1015" s="71" t="str">
        <f t="shared" si="145"/>
        <v>NiN-3.0-T-C-PE-NA-MB-TA01-06</v>
      </c>
      <c r="B1015" s="72" t="str">
        <f t="shared" si="146"/>
        <v>TA01-06</v>
      </c>
      <c r="C1015" s="73" t="s">
        <v>7</v>
      </c>
      <c r="D1015" s="74" t="s">
        <v>14</v>
      </c>
      <c r="E1015" s="73" t="s">
        <v>31</v>
      </c>
      <c r="F1015" s="75" t="s">
        <v>32</v>
      </c>
      <c r="G1015" s="75" t="s">
        <v>33</v>
      </c>
      <c r="H1015" s="75" t="s">
        <v>34</v>
      </c>
      <c r="I1015" s="75" t="s">
        <v>35</v>
      </c>
      <c r="J1015" s="76" t="s">
        <v>31</v>
      </c>
      <c r="K1015" s="76" t="s">
        <v>125</v>
      </c>
      <c r="L1015" s="76" t="s">
        <v>8</v>
      </c>
      <c r="M1015" s="77" t="s">
        <v>38</v>
      </c>
      <c r="N1015" s="76" t="s">
        <v>2078</v>
      </c>
      <c r="O1015" s="76" t="s">
        <v>81</v>
      </c>
      <c r="P1015" s="76" t="s">
        <v>37</v>
      </c>
      <c r="Q1015" s="77" t="s">
        <v>137</v>
      </c>
      <c r="R1015" s="76"/>
      <c r="S1015" s="76" t="s">
        <v>2197</v>
      </c>
      <c r="T1015" s="18" t="s">
        <v>2116</v>
      </c>
      <c r="U1015" s="18" t="s">
        <v>16</v>
      </c>
      <c r="V1015" s="78"/>
    </row>
    <row r="1016" spans="1:22" s="111" customFormat="1" x14ac:dyDescent="0.3">
      <c r="A1016" s="71" t="str">
        <f t="shared" si="145"/>
        <v>NiN-3.0-T-C-PE-NA-MB-TA01-07</v>
      </c>
      <c r="B1016" s="72" t="str">
        <f t="shared" si="146"/>
        <v>TA01-07</v>
      </c>
      <c r="C1016" s="73" t="s">
        <v>7</v>
      </c>
      <c r="D1016" s="74" t="s">
        <v>14</v>
      </c>
      <c r="E1016" s="73" t="s">
        <v>31</v>
      </c>
      <c r="F1016" s="75" t="s">
        <v>32</v>
      </c>
      <c r="G1016" s="75" t="s">
        <v>33</v>
      </c>
      <c r="H1016" s="75" t="s">
        <v>34</v>
      </c>
      <c r="I1016" s="75" t="s">
        <v>35</v>
      </c>
      <c r="J1016" s="76" t="s">
        <v>31</v>
      </c>
      <c r="K1016" s="76" t="s">
        <v>125</v>
      </c>
      <c r="L1016" s="76" t="s">
        <v>8</v>
      </c>
      <c r="M1016" s="77" t="s">
        <v>38</v>
      </c>
      <c r="N1016" s="76" t="s">
        <v>2078</v>
      </c>
      <c r="O1016" s="76" t="s">
        <v>81</v>
      </c>
      <c r="P1016" s="76" t="s">
        <v>37</v>
      </c>
      <c r="Q1016" s="77" t="s">
        <v>116</v>
      </c>
      <c r="R1016" s="76"/>
      <c r="S1016" s="76" t="s">
        <v>2198</v>
      </c>
      <c r="T1016" s="18" t="s">
        <v>2117</v>
      </c>
      <c r="U1016" s="18" t="s">
        <v>16</v>
      </c>
      <c r="V1016" s="78"/>
    </row>
    <row r="1017" spans="1:22" s="111" customFormat="1" x14ac:dyDescent="0.3">
      <c r="A1017" s="71" t="str">
        <f t="shared" si="145"/>
        <v>NiN-3.0-T-C-PE-NA-MB-TA01-08</v>
      </c>
      <c r="B1017" s="72" t="str">
        <f t="shared" si="146"/>
        <v>TA01-08</v>
      </c>
      <c r="C1017" s="73" t="s">
        <v>7</v>
      </c>
      <c r="D1017" s="74" t="s">
        <v>14</v>
      </c>
      <c r="E1017" s="73" t="s">
        <v>31</v>
      </c>
      <c r="F1017" s="75" t="s">
        <v>32</v>
      </c>
      <c r="G1017" s="75" t="s">
        <v>33</v>
      </c>
      <c r="H1017" s="75" t="s">
        <v>34</v>
      </c>
      <c r="I1017" s="75" t="s">
        <v>35</v>
      </c>
      <c r="J1017" s="76" t="s">
        <v>31</v>
      </c>
      <c r="K1017" s="76" t="s">
        <v>125</v>
      </c>
      <c r="L1017" s="76" t="s">
        <v>8</v>
      </c>
      <c r="M1017" s="77" t="s">
        <v>38</v>
      </c>
      <c r="N1017" s="76" t="s">
        <v>2078</v>
      </c>
      <c r="O1017" s="76" t="s">
        <v>81</v>
      </c>
      <c r="P1017" s="76" t="s">
        <v>37</v>
      </c>
      <c r="Q1017" s="77" t="s">
        <v>175</v>
      </c>
      <c r="R1017" s="76"/>
      <c r="S1017" s="76" t="s">
        <v>2199</v>
      </c>
      <c r="T1017" s="18" t="s">
        <v>2118</v>
      </c>
      <c r="U1017" s="18" t="s">
        <v>16</v>
      </c>
      <c r="V1017" s="78"/>
    </row>
    <row r="1018" spans="1:22" s="111" customFormat="1" x14ac:dyDescent="0.3">
      <c r="A1018" s="71" t="str">
        <f t="shared" si="145"/>
        <v>NiN-3.0-T-C-PE-NA-MB-TA01-09</v>
      </c>
      <c r="B1018" s="72" t="str">
        <f t="shared" si="146"/>
        <v>TA01-09</v>
      </c>
      <c r="C1018" s="73" t="s">
        <v>7</v>
      </c>
      <c r="D1018" s="74" t="s">
        <v>14</v>
      </c>
      <c r="E1018" s="73" t="s">
        <v>31</v>
      </c>
      <c r="F1018" s="75" t="s">
        <v>32</v>
      </c>
      <c r="G1018" s="75" t="s">
        <v>33</v>
      </c>
      <c r="H1018" s="75" t="s">
        <v>34</v>
      </c>
      <c r="I1018" s="75" t="s">
        <v>35</v>
      </c>
      <c r="J1018" s="76" t="s">
        <v>31</v>
      </c>
      <c r="K1018" s="76" t="s">
        <v>125</v>
      </c>
      <c r="L1018" s="76" t="s">
        <v>8</v>
      </c>
      <c r="M1018" s="77" t="s">
        <v>38</v>
      </c>
      <c r="N1018" s="76" t="s">
        <v>2078</v>
      </c>
      <c r="O1018" s="76" t="s">
        <v>81</v>
      </c>
      <c r="P1018" s="76" t="s">
        <v>37</v>
      </c>
      <c r="Q1018" s="77" t="s">
        <v>337</v>
      </c>
      <c r="R1018" s="76"/>
      <c r="S1018" s="76" t="s">
        <v>2200</v>
      </c>
      <c r="T1018" s="18" t="s">
        <v>2119</v>
      </c>
      <c r="U1018" s="18" t="s">
        <v>16</v>
      </c>
      <c r="V1018" s="78"/>
    </row>
    <row r="1019" spans="1:22" s="111" customFormat="1" x14ac:dyDescent="0.3">
      <c r="A1019" s="71" t="str">
        <f t="shared" si="145"/>
        <v>NiN-3.0-T-C-PE-NA-MB-TA01-10</v>
      </c>
      <c r="B1019" s="72" t="str">
        <f t="shared" si="146"/>
        <v>TA01-10</v>
      </c>
      <c r="C1019" s="73" t="s">
        <v>7</v>
      </c>
      <c r="D1019" s="74" t="s">
        <v>14</v>
      </c>
      <c r="E1019" s="73" t="s">
        <v>31</v>
      </c>
      <c r="F1019" s="75" t="s">
        <v>32</v>
      </c>
      <c r="G1019" s="75" t="s">
        <v>33</v>
      </c>
      <c r="H1019" s="75" t="s">
        <v>34</v>
      </c>
      <c r="I1019" s="75" t="s">
        <v>35</v>
      </c>
      <c r="J1019" s="76" t="s">
        <v>31</v>
      </c>
      <c r="K1019" s="76" t="s">
        <v>125</v>
      </c>
      <c r="L1019" s="76" t="s">
        <v>8</v>
      </c>
      <c r="M1019" s="77" t="s">
        <v>38</v>
      </c>
      <c r="N1019" s="76" t="s">
        <v>2078</v>
      </c>
      <c r="O1019" s="76" t="s">
        <v>81</v>
      </c>
      <c r="P1019" s="76" t="s">
        <v>37</v>
      </c>
      <c r="Q1019" s="77" t="s">
        <v>338</v>
      </c>
      <c r="R1019" s="76"/>
      <c r="S1019" s="76" t="s">
        <v>2201</v>
      </c>
      <c r="T1019" s="18" t="s">
        <v>2120</v>
      </c>
      <c r="U1019" s="18" t="s">
        <v>16</v>
      </c>
      <c r="V1019" s="78"/>
    </row>
    <row r="1020" spans="1:22" s="111" customFormat="1" x14ac:dyDescent="0.3">
      <c r="A1020" s="71" t="str">
        <f t="shared" si="145"/>
        <v>NiN-3.0-T-C-PE-NA-MB-TA01-11</v>
      </c>
      <c r="B1020" s="72" t="str">
        <f t="shared" si="146"/>
        <v>TA01-11</v>
      </c>
      <c r="C1020" s="73" t="s">
        <v>7</v>
      </c>
      <c r="D1020" s="74" t="s">
        <v>14</v>
      </c>
      <c r="E1020" s="73" t="s">
        <v>31</v>
      </c>
      <c r="F1020" s="75" t="s">
        <v>32</v>
      </c>
      <c r="G1020" s="75" t="s">
        <v>33</v>
      </c>
      <c r="H1020" s="75" t="s">
        <v>34</v>
      </c>
      <c r="I1020" s="75" t="s">
        <v>35</v>
      </c>
      <c r="J1020" s="76" t="s">
        <v>31</v>
      </c>
      <c r="K1020" s="76" t="s">
        <v>125</v>
      </c>
      <c r="L1020" s="76" t="s">
        <v>8</v>
      </c>
      <c r="M1020" s="77" t="s">
        <v>38</v>
      </c>
      <c r="N1020" s="76" t="s">
        <v>2078</v>
      </c>
      <c r="O1020" s="76" t="s">
        <v>81</v>
      </c>
      <c r="P1020" s="76" t="s">
        <v>37</v>
      </c>
      <c r="Q1020" s="77" t="s">
        <v>339</v>
      </c>
      <c r="R1020" s="76"/>
      <c r="S1020" s="76" t="s">
        <v>2202</v>
      </c>
      <c r="T1020" s="18" t="s">
        <v>2121</v>
      </c>
      <c r="U1020" s="18" t="s">
        <v>16</v>
      </c>
      <c r="V1020" s="78"/>
    </row>
    <row r="1021" spans="1:22" s="111" customFormat="1" x14ac:dyDescent="0.3">
      <c r="A1021" s="71" t="str">
        <f t="shared" si="145"/>
        <v>NiN-3.0-T-C-PE-NA-MB-TA01-12</v>
      </c>
      <c r="B1021" s="72" t="str">
        <f t="shared" si="146"/>
        <v>TA01-12</v>
      </c>
      <c r="C1021" s="73" t="s">
        <v>7</v>
      </c>
      <c r="D1021" s="74" t="s">
        <v>14</v>
      </c>
      <c r="E1021" s="73" t="s">
        <v>31</v>
      </c>
      <c r="F1021" s="75" t="s">
        <v>32</v>
      </c>
      <c r="G1021" s="75" t="s">
        <v>33</v>
      </c>
      <c r="H1021" s="75" t="s">
        <v>34</v>
      </c>
      <c r="I1021" s="75" t="s">
        <v>35</v>
      </c>
      <c r="J1021" s="76" t="s">
        <v>31</v>
      </c>
      <c r="K1021" s="76" t="s">
        <v>125</v>
      </c>
      <c r="L1021" s="76" t="s">
        <v>8</v>
      </c>
      <c r="M1021" s="77" t="s">
        <v>38</v>
      </c>
      <c r="N1021" s="76" t="s">
        <v>2078</v>
      </c>
      <c r="O1021" s="76" t="s">
        <v>81</v>
      </c>
      <c r="P1021" s="76" t="s">
        <v>37</v>
      </c>
      <c r="Q1021" s="77" t="s">
        <v>340</v>
      </c>
      <c r="R1021" s="76"/>
      <c r="S1021" s="76" t="s">
        <v>2203</v>
      </c>
      <c r="T1021" s="18" t="s">
        <v>2122</v>
      </c>
      <c r="U1021" s="18" t="s">
        <v>16</v>
      </c>
      <c r="V1021" s="78"/>
    </row>
    <row r="1022" spans="1:22" s="111" customFormat="1" x14ac:dyDescent="0.3">
      <c r="A1022" s="71" t="str">
        <f t="shared" si="145"/>
        <v>NiN-3.0-T-C-PE-NA-MB-TA01-13</v>
      </c>
      <c r="B1022" s="72" t="str">
        <f t="shared" si="146"/>
        <v>TA01-13</v>
      </c>
      <c r="C1022" s="73" t="s">
        <v>7</v>
      </c>
      <c r="D1022" s="74" t="s">
        <v>14</v>
      </c>
      <c r="E1022" s="73" t="s">
        <v>31</v>
      </c>
      <c r="F1022" s="75" t="s">
        <v>32</v>
      </c>
      <c r="G1022" s="75" t="s">
        <v>33</v>
      </c>
      <c r="H1022" s="75" t="s">
        <v>34</v>
      </c>
      <c r="I1022" s="75" t="s">
        <v>35</v>
      </c>
      <c r="J1022" s="76" t="s">
        <v>31</v>
      </c>
      <c r="K1022" s="76" t="s">
        <v>125</v>
      </c>
      <c r="L1022" s="76" t="s">
        <v>8</v>
      </c>
      <c r="M1022" s="77" t="s">
        <v>38</v>
      </c>
      <c r="N1022" s="76" t="s">
        <v>2078</v>
      </c>
      <c r="O1022" s="76" t="s">
        <v>81</v>
      </c>
      <c r="P1022" s="76" t="s">
        <v>37</v>
      </c>
      <c r="Q1022" s="77" t="s">
        <v>341</v>
      </c>
      <c r="R1022" s="76"/>
      <c r="S1022" s="76" t="s">
        <v>2204</v>
      </c>
      <c r="T1022" s="18" t="s">
        <v>2123</v>
      </c>
      <c r="U1022" s="18" t="s">
        <v>16</v>
      </c>
      <c r="V1022" s="78"/>
    </row>
    <row r="1023" spans="1:22" s="111" customFormat="1" x14ac:dyDescent="0.3">
      <c r="A1023" s="71" t="str">
        <f t="shared" si="145"/>
        <v>NiN-3.0-T-C-PE-NA-MB-TA01-14</v>
      </c>
      <c r="B1023" s="72" t="str">
        <f t="shared" si="146"/>
        <v>TA01-14</v>
      </c>
      <c r="C1023" s="73" t="s">
        <v>7</v>
      </c>
      <c r="D1023" s="74" t="s">
        <v>14</v>
      </c>
      <c r="E1023" s="73" t="s">
        <v>31</v>
      </c>
      <c r="F1023" s="75" t="s">
        <v>32</v>
      </c>
      <c r="G1023" s="75" t="s">
        <v>33</v>
      </c>
      <c r="H1023" s="75" t="s">
        <v>34</v>
      </c>
      <c r="I1023" s="75" t="s">
        <v>35</v>
      </c>
      <c r="J1023" s="76" t="s">
        <v>31</v>
      </c>
      <c r="K1023" s="76" t="s">
        <v>125</v>
      </c>
      <c r="L1023" s="76" t="s">
        <v>8</v>
      </c>
      <c r="M1023" s="77" t="s">
        <v>38</v>
      </c>
      <c r="N1023" s="76" t="s">
        <v>2078</v>
      </c>
      <c r="O1023" s="76" t="s">
        <v>81</v>
      </c>
      <c r="P1023" s="76" t="s">
        <v>37</v>
      </c>
      <c r="Q1023" s="77" t="s">
        <v>342</v>
      </c>
      <c r="R1023" s="76"/>
      <c r="S1023" s="76" t="s">
        <v>2205</v>
      </c>
      <c r="T1023" s="18" t="s">
        <v>2124</v>
      </c>
      <c r="U1023" s="18" t="s">
        <v>16</v>
      </c>
      <c r="V1023" s="78"/>
    </row>
    <row r="1024" spans="1:22" s="111" customFormat="1" x14ac:dyDescent="0.3">
      <c r="A1024" s="71" t="str">
        <f t="shared" si="145"/>
        <v>NiN-3.0-T-C-PE-NA-MB-TA01-15</v>
      </c>
      <c r="B1024" s="72" t="str">
        <f t="shared" si="146"/>
        <v>TA01-15</v>
      </c>
      <c r="C1024" s="73" t="s">
        <v>7</v>
      </c>
      <c r="D1024" s="74" t="s">
        <v>14</v>
      </c>
      <c r="E1024" s="73" t="s">
        <v>31</v>
      </c>
      <c r="F1024" s="75" t="s">
        <v>32</v>
      </c>
      <c r="G1024" s="75" t="s">
        <v>33</v>
      </c>
      <c r="H1024" s="75" t="s">
        <v>34</v>
      </c>
      <c r="I1024" s="75" t="s">
        <v>35</v>
      </c>
      <c r="J1024" s="76" t="s">
        <v>31</v>
      </c>
      <c r="K1024" s="76" t="s">
        <v>125</v>
      </c>
      <c r="L1024" s="76" t="s">
        <v>8</v>
      </c>
      <c r="M1024" s="77" t="s">
        <v>38</v>
      </c>
      <c r="N1024" s="76" t="s">
        <v>2078</v>
      </c>
      <c r="O1024" s="76" t="s">
        <v>81</v>
      </c>
      <c r="P1024" s="76" t="s">
        <v>37</v>
      </c>
      <c r="Q1024" s="77">
        <v>15</v>
      </c>
      <c r="R1024" s="76"/>
      <c r="S1024" s="76" t="s">
        <v>2206</v>
      </c>
      <c r="T1024" s="18" t="s">
        <v>2125</v>
      </c>
      <c r="U1024" s="18" t="s">
        <v>16</v>
      </c>
      <c r="V1024" s="78"/>
    </row>
    <row r="1025" spans="1:22" s="111" customFormat="1" x14ac:dyDescent="0.3">
      <c r="A1025" s="71" t="str">
        <f t="shared" si="145"/>
        <v>NiN-3.0-T-C-PE-NA-MB-TA01-16</v>
      </c>
      <c r="B1025" s="72" t="str">
        <f t="shared" si="146"/>
        <v>TA01-16</v>
      </c>
      <c r="C1025" s="73" t="s">
        <v>7</v>
      </c>
      <c r="D1025" s="74" t="s">
        <v>14</v>
      </c>
      <c r="E1025" s="73" t="s">
        <v>31</v>
      </c>
      <c r="F1025" s="75" t="s">
        <v>32</v>
      </c>
      <c r="G1025" s="75" t="s">
        <v>33</v>
      </c>
      <c r="H1025" s="75" t="s">
        <v>34</v>
      </c>
      <c r="I1025" s="75" t="s">
        <v>35</v>
      </c>
      <c r="J1025" s="76" t="s">
        <v>31</v>
      </c>
      <c r="K1025" s="76" t="s">
        <v>125</v>
      </c>
      <c r="L1025" s="76" t="s">
        <v>8</v>
      </c>
      <c r="M1025" s="77" t="s">
        <v>38</v>
      </c>
      <c r="N1025" s="76" t="s">
        <v>2078</v>
      </c>
      <c r="O1025" s="76" t="s">
        <v>81</v>
      </c>
      <c r="P1025" s="76" t="s">
        <v>37</v>
      </c>
      <c r="Q1025" s="108">
        <f>Q1024+1</f>
        <v>16</v>
      </c>
      <c r="R1025" s="76"/>
      <c r="S1025" s="76" t="s">
        <v>2207</v>
      </c>
      <c r="T1025" s="18" t="s">
        <v>2126</v>
      </c>
      <c r="U1025" s="18" t="s">
        <v>16</v>
      </c>
      <c r="V1025" s="78"/>
    </row>
    <row r="1026" spans="1:22" s="111" customFormat="1" x14ac:dyDescent="0.3">
      <c r="A1026" s="71" t="str">
        <f t="shared" si="145"/>
        <v>NiN-3.0-T-C-PE-NA-MB-TA01-17</v>
      </c>
      <c r="B1026" s="72" t="str">
        <f t="shared" si="146"/>
        <v>TA01-17</v>
      </c>
      <c r="C1026" s="73" t="s">
        <v>7</v>
      </c>
      <c r="D1026" s="74" t="s">
        <v>14</v>
      </c>
      <c r="E1026" s="73" t="s">
        <v>31</v>
      </c>
      <c r="F1026" s="75" t="s">
        <v>32</v>
      </c>
      <c r="G1026" s="75" t="s">
        <v>33</v>
      </c>
      <c r="H1026" s="75" t="s">
        <v>34</v>
      </c>
      <c r="I1026" s="75" t="s">
        <v>35</v>
      </c>
      <c r="J1026" s="76" t="s">
        <v>31</v>
      </c>
      <c r="K1026" s="76" t="s">
        <v>125</v>
      </c>
      <c r="L1026" s="76" t="s">
        <v>8</v>
      </c>
      <c r="M1026" s="77" t="s">
        <v>38</v>
      </c>
      <c r="N1026" s="76" t="s">
        <v>2078</v>
      </c>
      <c r="O1026" s="76" t="s">
        <v>81</v>
      </c>
      <c r="P1026" s="76" t="s">
        <v>37</v>
      </c>
      <c r="Q1026" s="108">
        <v>17</v>
      </c>
      <c r="R1026" s="76"/>
      <c r="S1026" s="76" t="s">
        <v>2208</v>
      </c>
      <c r="T1026" s="18" t="s">
        <v>2127</v>
      </c>
      <c r="U1026" s="18" t="s">
        <v>16</v>
      </c>
      <c r="V1026" s="78"/>
    </row>
    <row r="1027" spans="1:22" s="111" customFormat="1" x14ac:dyDescent="0.3">
      <c r="A1027" s="71" t="str">
        <f t="shared" si="145"/>
        <v>NiN-3.0-T-C-PE-NA-MB-TA01-18</v>
      </c>
      <c r="B1027" s="72" t="str">
        <f t="shared" si="146"/>
        <v>TA01-18</v>
      </c>
      <c r="C1027" s="73" t="s">
        <v>7</v>
      </c>
      <c r="D1027" s="74" t="s">
        <v>14</v>
      </c>
      <c r="E1027" s="73" t="s">
        <v>31</v>
      </c>
      <c r="F1027" s="75" t="s">
        <v>32</v>
      </c>
      <c r="G1027" s="75" t="s">
        <v>33</v>
      </c>
      <c r="H1027" s="75" t="s">
        <v>34</v>
      </c>
      <c r="I1027" s="75" t="s">
        <v>35</v>
      </c>
      <c r="J1027" s="76" t="s">
        <v>31</v>
      </c>
      <c r="K1027" s="76" t="s">
        <v>125</v>
      </c>
      <c r="L1027" s="76" t="s">
        <v>8</v>
      </c>
      <c r="M1027" s="77" t="s">
        <v>38</v>
      </c>
      <c r="N1027" s="76" t="s">
        <v>2078</v>
      </c>
      <c r="O1027" s="76" t="s">
        <v>81</v>
      </c>
      <c r="P1027" s="76" t="s">
        <v>37</v>
      </c>
      <c r="Q1027" s="108">
        <v>18</v>
      </c>
      <c r="R1027" s="76"/>
      <c r="S1027" s="76" t="s">
        <v>2209</v>
      </c>
      <c r="T1027" s="18" t="s">
        <v>2128</v>
      </c>
      <c r="U1027" s="18" t="s">
        <v>16</v>
      </c>
      <c r="V1027" s="78"/>
    </row>
    <row r="1028" spans="1:22" s="111" customFormat="1" x14ac:dyDescent="0.3">
      <c r="A1028" s="71" t="str">
        <f t="shared" si="145"/>
        <v>NiN-3.0-T-C-PE-NA-MB-TA01-19</v>
      </c>
      <c r="B1028" s="72" t="str">
        <f t="shared" si="146"/>
        <v>TA01-19</v>
      </c>
      <c r="C1028" s="73" t="s">
        <v>7</v>
      </c>
      <c r="D1028" s="74" t="s">
        <v>14</v>
      </c>
      <c r="E1028" s="73" t="s">
        <v>31</v>
      </c>
      <c r="F1028" s="75" t="s">
        <v>32</v>
      </c>
      <c r="G1028" s="75" t="s">
        <v>33</v>
      </c>
      <c r="H1028" s="75" t="s">
        <v>34</v>
      </c>
      <c r="I1028" s="75" t="s">
        <v>35</v>
      </c>
      <c r="J1028" s="76" t="s">
        <v>31</v>
      </c>
      <c r="K1028" s="76" t="s">
        <v>125</v>
      </c>
      <c r="L1028" s="76" t="s">
        <v>8</v>
      </c>
      <c r="M1028" s="77" t="s">
        <v>38</v>
      </c>
      <c r="N1028" s="76" t="s">
        <v>2078</v>
      </c>
      <c r="O1028" s="76" t="s">
        <v>81</v>
      </c>
      <c r="P1028" s="76" t="s">
        <v>37</v>
      </c>
      <c r="Q1028" s="108">
        <v>19</v>
      </c>
      <c r="R1028" s="76"/>
      <c r="S1028" s="76" t="s">
        <v>2210</v>
      </c>
      <c r="T1028" s="18" t="s">
        <v>2129</v>
      </c>
      <c r="U1028" s="18" t="s">
        <v>16</v>
      </c>
      <c r="V1028" s="78"/>
    </row>
    <row r="1029" spans="1:22" s="111" customFormat="1" x14ac:dyDescent="0.3">
      <c r="A1029" s="71" t="str">
        <f t="shared" si="145"/>
        <v>NiN-3.0-T-C-PE-NA-MB-TA01-20</v>
      </c>
      <c r="B1029" s="72" t="str">
        <f t="shared" si="146"/>
        <v>TA01-20</v>
      </c>
      <c r="C1029" s="73" t="s">
        <v>7</v>
      </c>
      <c r="D1029" s="74" t="s">
        <v>14</v>
      </c>
      <c r="E1029" s="73" t="s">
        <v>31</v>
      </c>
      <c r="F1029" s="75" t="s">
        <v>32</v>
      </c>
      <c r="G1029" s="75" t="s">
        <v>33</v>
      </c>
      <c r="H1029" s="75" t="s">
        <v>34</v>
      </c>
      <c r="I1029" s="75" t="s">
        <v>35</v>
      </c>
      <c r="J1029" s="76" t="s">
        <v>31</v>
      </c>
      <c r="K1029" s="76" t="s">
        <v>125</v>
      </c>
      <c r="L1029" s="76" t="s">
        <v>8</v>
      </c>
      <c r="M1029" s="77" t="s">
        <v>38</v>
      </c>
      <c r="N1029" s="76" t="s">
        <v>2078</v>
      </c>
      <c r="O1029" s="76" t="s">
        <v>81</v>
      </c>
      <c r="P1029" s="76" t="s">
        <v>37</v>
      </c>
      <c r="Q1029" s="108">
        <v>20</v>
      </c>
      <c r="R1029" s="76"/>
      <c r="S1029" s="76" t="s">
        <v>2211</v>
      </c>
      <c r="T1029" s="18" t="s">
        <v>2130</v>
      </c>
      <c r="U1029" s="18" t="s">
        <v>16</v>
      </c>
      <c r="V1029" s="78"/>
    </row>
    <row r="1030" spans="1:22" s="111" customFormat="1" x14ac:dyDescent="0.3">
      <c r="A1030" s="71" t="str">
        <f t="shared" si="145"/>
        <v>NiN-3.0-T-C-PE-NA-MB-TA01-21</v>
      </c>
      <c r="B1030" s="72" t="str">
        <f t="shared" si="146"/>
        <v>TA01-21</v>
      </c>
      <c r="C1030" s="73" t="s">
        <v>7</v>
      </c>
      <c r="D1030" s="74" t="s">
        <v>14</v>
      </c>
      <c r="E1030" s="73" t="s">
        <v>31</v>
      </c>
      <c r="F1030" s="75" t="s">
        <v>32</v>
      </c>
      <c r="G1030" s="75" t="s">
        <v>33</v>
      </c>
      <c r="H1030" s="75" t="s">
        <v>34</v>
      </c>
      <c r="I1030" s="75" t="s">
        <v>35</v>
      </c>
      <c r="J1030" s="76" t="s">
        <v>31</v>
      </c>
      <c r="K1030" s="76" t="s">
        <v>125</v>
      </c>
      <c r="L1030" s="76" t="s">
        <v>8</v>
      </c>
      <c r="M1030" s="77" t="s">
        <v>38</v>
      </c>
      <c r="N1030" s="76" t="s">
        <v>2078</v>
      </c>
      <c r="O1030" s="76" t="s">
        <v>81</v>
      </c>
      <c r="P1030" s="76" t="s">
        <v>37</v>
      </c>
      <c r="Q1030" s="108">
        <v>21</v>
      </c>
      <c r="R1030" s="76"/>
      <c r="S1030" s="76" t="s">
        <v>2212</v>
      </c>
      <c r="T1030" s="18" t="s">
        <v>2131</v>
      </c>
      <c r="U1030" s="18" t="s">
        <v>16</v>
      </c>
      <c r="V1030" s="78"/>
    </row>
    <row r="1031" spans="1:22" s="111" customFormat="1" x14ac:dyDescent="0.3">
      <c r="A1031" s="71" t="str">
        <f t="shared" si="145"/>
        <v>NiN-3.0-T-C-PE-NA-MB-TA01-22</v>
      </c>
      <c r="B1031" s="72" t="str">
        <f t="shared" si="146"/>
        <v>TA01-22</v>
      </c>
      <c r="C1031" s="73" t="s">
        <v>7</v>
      </c>
      <c r="D1031" s="74" t="s">
        <v>14</v>
      </c>
      <c r="E1031" s="73" t="s">
        <v>31</v>
      </c>
      <c r="F1031" s="75" t="s">
        <v>32</v>
      </c>
      <c r="G1031" s="75" t="s">
        <v>33</v>
      </c>
      <c r="H1031" s="75" t="s">
        <v>34</v>
      </c>
      <c r="I1031" s="75" t="s">
        <v>35</v>
      </c>
      <c r="J1031" s="76" t="s">
        <v>31</v>
      </c>
      <c r="K1031" s="76" t="s">
        <v>125</v>
      </c>
      <c r="L1031" s="76" t="s">
        <v>8</v>
      </c>
      <c r="M1031" s="77" t="s">
        <v>38</v>
      </c>
      <c r="N1031" s="76" t="s">
        <v>2078</v>
      </c>
      <c r="O1031" s="76" t="s">
        <v>81</v>
      </c>
      <c r="P1031" s="76" t="s">
        <v>37</v>
      </c>
      <c r="Q1031" s="108">
        <v>22</v>
      </c>
      <c r="R1031" s="76"/>
      <c r="S1031" s="76" t="s">
        <v>2213</v>
      </c>
      <c r="T1031" s="18" t="s">
        <v>2132</v>
      </c>
      <c r="U1031" s="18" t="s">
        <v>16</v>
      </c>
      <c r="V1031" s="78"/>
    </row>
    <row r="1032" spans="1:22" s="111" customFormat="1" x14ac:dyDescent="0.3">
      <c r="A1032" s="71" t="str">
        <f t="shared" si="145"/>
        <v>NiN-3.0-T-C-PE-NA-MB-TA01-23</v>
      </c>
      <c r="B1032" s="72" t="str">
        <f t="shared" si="146"/>
        <v>TA01-23</v>
      </c>
      <c r="C1032" s="73" t="s">
        <v>7</v>
      </c>
      <c r="D1032" s="74" t="s">
        <v>14</v>
      </c>
      <c r="E1032" s="73" t="s">
        <v>31</v>
      </c>
      <c r="F1032" s="75" t="s">
        <v>32</v>
      </c>
      <c r="G1032" s="75" t="s">
        <v>33</v>
      </c>
      <c r="H1032" s="75" t="s">
        <v>34</v>
      </c>
      <c r="I1032" s="75" t="s">
        <v>35</v>
      </c>
      <c r="J1032" s="76" t="s">
        <v>31</v>
      </c>
      <c r="K1032" s="76" t="s">
        <v>125</v>
      </c>
      <c r="L1032" s="76" t="s">
        <v>8</v>
      </c>
      <c r="M1032" s="77" t="s">
        <v>38</v>
      </c>
      <c r="N1032" s="76" t="s">
        <v>2078</v>
      </c>
      <c r="O1032" s="76" t="s">
        <v>81</v>
      </c>
      <c r="P1032" s="76" t="s">
        <v>37</v>
      </c>
      <c r="Q1032" s="108">
        <v>23</v>
      </c>
      <c r="R1032" s="76"/>
      <c r="S1032" s="76" t="s">
        <v>2214</v>
      </c>
      <c r="T1032" s="18" t="s">
        <v>2133</v>
      </c>
      <c r="U1032" s="18" t="s">
        <v>16</v>
      </c>
      <c r="V1032" s="78"/>
    </row>
    <row r="1033" spans="1:22" s="111" customFormat="1" x14ac:dyDescent="0.3">
      <c r="A1033" s="71" t="str">
        <f t="shared" si="145"/>
        <v>NiN-3.0-T-C-PE-NA-MB-TA01-24</v>
      </c>
      <c r="B1033" s="72" t="str">
        <f t="shared" si="146"/>
        <v>TA01-24</v>
      </c>
      <c r="C1033" s="73" t="s">
        <v>7</v>
      </c>
      <c r="D1033" s="74" t="s">
        <v>14</v>
      </c>
      <c r="E1033" s="73" t="s">
        <v>31</v>
      </c>
      <c r="F1033" s="75" t="s">
        <v>32</v>
      </c>
      <c r="G1033" s="75" t="s">
        <v>33</v>
      </c>
      <c r="H1033" s="75" t="s">
        <v>34</v>
      </c>
      <c r="I1033" s="75" t="s">
        <v>35</v>
      </c>
      <c r="J1033" s="76" t="s">
        <v>31</v>
      </c>
      <c r="K1033" s="76" t="s">
        <v>125</v>
      </c>
      <c r="L1033" s="76" t="s">
        <v>8</v>
      </c>
      <c r="M1033" s="77" t="s">
        <v>38</v>
      </c>
      <c r="N1033" s="76" t="s">
        <v>2078</v>
      </c>
      <c r="O1033" s="76" t="s">
        <v>81</v>
      </c>
      <c r="P1033" s="76" t="s">
        <v>37</v>
      </c>
      <c r="Q1033" s="108">
        <v>24</v>
      </c>
      <c r="R1033" s="76"/>
      <c r="S1033" s="76" t="s">
        <v>2215</v>
      </c>
      <c r="T1033" s="18" t="s">
        <v>2134</v>
      </c>
      <c r="U1033" s="18" t="s">
        <v>16</v>
      </c>
      <c r="V1033" s="78"/>
    </row>
    <row r="1034" spans="1:22" s="111" customFormat="1" x14ac:dyDescent="0.3">
      <c r="A1034" s="71" t="str">
        <f t="shared" si="145"/>
        <v>NiN-3.0-T-C-PE-NA-MB-TA01-25</v>
      </c>
      <c r="B1034" s="72" t="str">
        <f t="shared" si="146"/>
        <v>TA01-25</v>
      </c>
      <c r="C1034" s="73" t="s">
        <v>7</v>
      </c>
      <c r="D1034" s="74" t="s">
        <v>14</v>
      </c>
      <c r="E1034" s="73" t="s">
        <v>31</v>
      </c>
      <c r="F1034" s="75" t="s">
        <v>32</v>
      </c>
      <c r="G1034" s="75" t="s">
        <v>33</v>
      </c>
      <c r="H1034" s="75" t="s">
        <v>34</v>
      </c>
      <c r="I1034" s="75" t="s">
        <v>35</v>
      </c>
      <c r="J1034" s="76" t="s">
        <v>31</v>
      </c>
      <c r="K1034" s="76" t="s">
        <v>125</v>
      </c>
      <c r="L1034" s="76" t="s">
        <v>8</v>
      </c>
      <c r="M1034" s="77" t="s">
        <v>38</v>
      </c>
      <c r="N1034" s="76" t="s">
        <v>2078</v>
      </c>
      <c r="O1034" s="76" t="s">
        <v>81</v>
      </c>
      <c r="P1034" s="76" t="s">
        <v>37</v>
      </c>
      <c r="Q1034" s="108">
        <v>25</v>
      </c>
      <c r="R1034" s="76"/>
      <c r="S1034" s="76" t="s">
        <v>2216</v>
      </c>
      <c r="T1034" s="18" t="s">
        <v>2135</v>
      </c>
      <c r="U1034" s="18" t="s">
        <v>16</v>
      </c>
      <c r="V1034" s="78"/>
    </row>
    <row r="1035" spans="1:22" s="111" customFormat="1" x14ac:dyDescent="0.3">
      <c r="A1035" s="71" t="str">
        <f t="shared" si="145"/>
        <v>NiN-3.0-T-C-PE-NA-MB-TA01-26</v>
      </c>
      <c r="B1035" s="72" t="str">
        <f t="shared" si="146"/>
        <v>TA01-26</v>
      </c>
      <c r="C1035" s="73" t="s">
        <v>7</v>
      </c>
      <c r="D1035" s="74" t="s">
        <v>14</v>
      </c>
      <c r="E1035" s="73" t="s">
        <v>31</v>
      </c>
      <c r="F1035" s="75" t="s">
        <v>32</v>
      </c>
      <c r="G1035" s="75" t="s">
        <v>33</v>
      </c>
      <c r="H1035" s="75" t="s">
        <v>34</v>
      </c>
      <c r="I1035" s="75" t="s">
        <v>35</v>
      </c>
      <c r="J1035" s="76" t="s">
        <v>31</v>
      </c>
      <c r="K1035" s="76" t="s">
        <v>125</v>
      </c>
      <c r="L1035" s="76" t="s">
        <v>8</v>
      </c>
      <c r="M1035" s="77" t="s">
        <v>38</v>
      </c>
      <c r="N1035" s="76" t="s">
        <v>2078</v>
      </c>
      <c r="O1035" s="76" t="s">
        <v>81</v>
      </c>
      <c r="P1035" s="76" t="s">
        <v>37</v>
      </c>
      <c r="Q1035" s="108">
        <v>26</v>
      </c>
      <c r="R1035" s="76"/>
      <c r="S1035" s="76" t="s">
        <v>2217</v>
      </c>
      <c r="T1035" s="18" t="s">
        <v>2136</v>
      </c>
      <c r="U1035" s="18" t="s">
        <v>16</v>
      </c>
      <c r="V1035" s="78"/>
    </row>
    <row r="1036" spans="1:22" s="111" customFormat="1" x14ac:dyDescent="0.3">
      <c r="A1036" s="71" t="str">
        <f t="shared" si="145"/>
        <v>NiN-3.0-T-C-PE-NA-MB-TA01-27</v>
      </c>
      <c r="B1036" s="72" t="str">
        <f t="shared" si="146"/>
        <v>TA01-27</v>
      </c>
      <c r="C1036" s="73" t="s">
        <v>7</v>
      </c>
      <c r="D1036" s="74" t="s">
        <v>14</v>
      </c>
      <c r="E1036" s="73" t="s">
        <v>31</v>
      </c>
      <c r="F1036" s="75" t="s">
        <v>32</v>
      </c>
      <c r="G1036" s="75" t="s">
        <v>33</v>
      </c>
      <c r="H1036" s="75" t="s">
        <v>34</v>
      </c>
      <c r="I1036" s="75" t="s">
        <v>35</v>
      </c>
      <c r="J1036" s="76" t="s">
        <v>31</v>
      </c>
      <c r="K1036" s="76" t="s">
        <v>125</v>
      </c>
      <c r="L1036" s="76" t="s">
        <v>8</v>
      </c>
      <c r="M1036" s="77" t="s">
        <v>38</v>
      </c>
      <c r="N1036" s="76" t="s">
        <v>2078</v>
      </c>
      <c r="O1036" s="76" t="s">
        <v>81</v>
      </c>
      <c r="P1036" s="76" t="s">
        <v>37</v>
      </c>
      <c r="Q1036" s="108">
        <v>27</v>
      </c>
      <c r="R1036" s="76"/>
      <c r="S1036" s="76" t="s">
        <v>2218</v>
      </c>
      <c r="T1036" s="18" t="s">
        <v>2137</v>
      </c>
      <c r="U1036" s="18" t="s">
        <v>16</v>
      </c>
      <c r="V1036" s="78"/>
    </row>
    <row r="1037" spans="1:22" s="111" customFormat="1" x14ac:dyDescent="0.3">
      <c r="A1037" s="71" t="str">
        <f t="shared" si="145"/>
        <v>NiN-3.0-T-C-PE-NA-MB-TA01-28</v>
      </c>
      <c r="B1037" s="72" t="str">
        <f t="shared" si="146"/>
        <v>TA01-28</v>
      </c>
      <c r="C1037" s="73" t="s">
        <v>7</v>
      </c>
      <c r="D1037" s="74" t="s">
        <v>14</v>
      </c>
      <c r="E1037" s="73" t="s">
        <v>31</v>
      </c>
      <c r="F1037" s="75" t="s">
        <v>32</v>
      </c>
      <c r="G1037" s="75" t="s">
        <v>33</v>
      </c>
      <c r="H1037" s="75" t="s">
        <v>34</v>
      </c>
      <c r="I1037" s="75" t="s">
        <v>35</v>
      </c>
      <c r="J1037" s="76" t="s">
        <v>31</v>
      </c>
      <c r="K1037" s="76" t="s">
        <v>125</v>
      </c>
      <c r="L1037" s="76" t="s">
        <v>8</v>
      </c>
      <c r="M1037" s="77" t="s">
        <v>38</v>
      </c>
      <c r="N1037" s="76" t="s">
        <v>2078</v>
      </c>
      <c r="O1037" s="76" t="s">
        <v>81</v>
      </c>
      <c r="P1037" s="76" t="s">
        <v>37</v>
      </c>
      <c r="Q1037" s="108">
        <v>28</v>
      </c>
      <c r="R1037" s="76"/>
      <c r="S1037" s="76" t="s">
        <v>2219</v>
      </c>
      <c r="T1037" s="18" t="s">
        <v>2138</v>
      </c>
      <c r="U1037" s="18" t="s">
        <v>16</v>
      </c>
      <c r="V1037" s="78"/>
    </row>
    <row r="1038" spans="1:22" s="111" customFormat="1" x14ac:dyDescent="0.3">
      <c r="A1038" s="71" t="str">
        <f t="shared" si="145"/>
        <v>NiN-3.0-T-C-PE-NA-MB-TA01-29</v>
      </c>
      <c r="B1038" s="72" t="str">
        <f t="shared" si="146"/>
        <v>TA01-29</v>
      </c>
      <c r="C1038" s="73" t="s">
        <v>7</v>
      </c>
      <c r="D1038" s="74" t="s">
        <v>14</v>
      </c>
      <c r="E1038" s="73" t="s">
        <v>31</v>
      </c>
      <c r="F1038" s="75" t="s">
        <v>32</v>
      </c>
      <c r="G1038" s="75" t="s">
        <v>33</v>
      </c>
      <c r="H1038" s="75" t="s">
        <v>34</v>
      </c>
      <c r="I1038" s="75" t="s">
        <v>35</v>
      </c>
      <c r="J1038" s="76" t="s">
        <v>31</v>
      </c>
      <c r="K1038" s="76" t="s">
        <v>125</v>
      </c>
      <c r="L1038" s="76" t="s">
        <v>8</v>
      </c>
      <c r="M1038" s="77" t="s">
        <v>38</v>
      </c>
      <c r="N1038" s="76" t="s">
        <v>2078</v>
      </c>
      <c r="O1038" s="76" t="s">
        <v>81</v>
      </c>
      <c r="P1038" s="76" t="s">
        <v>37</v>
      </c>
      <c r="Q1038" s="108">
        <v>29</v>
      </c>
      <c r="R1038" s="76"/>
      <c r="S1038" s="76" t="s">
        <v>2220</v>
      </c>
      <c r="T1038" s="18" t="s">
        <v>2139</v>
      </c>
      <c r="U1038" s="18" t="s">
        <v>16</v>
      </c>
      <c r="V1038" s="78"/>
    </row>
    <row r="1039" spans="1:22" s="111" customFormat="1" x14ac:dyDescent="0.3">
      <c r="A1039" s="71" t="str">
        <f t="shared" si="145"/>
        <v>NiN-3.0-T-C-PE-NA-MB-TA01-30</v>
      </c>
      <c r="B1039" s="72" t="str">
        <f t="shared" si="146"/>
        <v>TA01-30</v>
      </c>
      <c r="C1039" s="73" t="s">
        <v>7</v>
      </c>
      <c r="D1039" s="74" t="s">
        <v>14</v>
      </c>
      <c r="E1039" s="73" t="s">
        <v>31</v>
      </c>
      <c r="F1039" s="75" t="s">
        <v>32</v>
      </c>
      <c r="G1039" s="75" t="s">
        <v>33</v>
      </c>
      <c r="H1039" s="75" t="s">
        <v>34</v>
      </c>
      <c r="I1039" s="75" t="s">
        <v>35</v>
      </c>
      <c r="J1039" s="76" t="s">
        <v>31</v>
      </c>
      <c r="K1039" s="76" t="s">
        <v>125</v>
      </c>
      <c r="L1039" s="76" t="s">
        <v>8</v>
      </c>
      <c r="M1039" s="77" t="s">
        <v>38</v>
      </c>
      <c r="N1039" s="76" t="s">
        <v>2078</v>
      </c>
      <c r="O1039" s="76" t="s">
        <v>81</v>
      </c>
      <c r="P1039" s="76" t="s">
        <v>37</v>
      </c>
      <c r="Q1039" s="108">
        <v>30</v>
      </c>
      <c r="R1039" s="76"/>
      <c r="S1039" s="76" t="s">
        <v>2221</v>
      </c>
      <c r="T1039" s="18" t="s">
        <v>2140</v>
      </c>
      <c r="U1039" s="18" t="s">
        <v>16</v>
      </c>
      <c r="V1039" s="78"/>
    </row>
    <row r="1040" spans="1:22" s="111" customFormat="1" x14ac:dyDescent="0.3">
      <c r="A1040" s="71" t="str">
        <f t="shared" si="145"/>
        <v>NiN-3.0-T-C-PE-NA-MB-TA01-31</v>
      </c>
      <c r="B1040" s="72" t="str">
        <f t="shared" si="146"/>
        <v>TA01-31</v>
      </c>
      <c r="C1040" s="73" t="s">
        <v>7</v>
      </c>
      <c r="D1040" s="74" t="s">
        <v>14</v>
      </c>
      <c r="E1040" s="73" t="s">
        <v>31</v>
      </c>
      <c r="F1040" s="75" t="s">
        <v>32</v>
      </c>
      <c r="G1040" s="75" t="s">
        <v>33</v>
      </c>
      <c r="H1040" s="75" t="s">
        <v>34</v>
      </c>
      <c r="I1040" s="75" t="s">
        <v>35</v>
      </c>
      <c r="J1040" s="76" t="s">
        <v>31</v>
      </c>
      <c r="K1040" s="76" t="s">
        <v>125</v>
      </c>
      <c r="L1040" s="76" t="s">
        <v>8</v>
      </c>
      <c r="M1040" s="77" t="s">
        <v>38</v>
      </c>
      <c r="N1040" s="76" t="s">
        <v>2078</v>
      </c>
      <c r="O1040" s="76" t="s">
        <v>81</v>
      </c>
      <c r="P1040" s="76" t="s">
        <v>37</v>
      </c>
      <c r="Q1040" s="108">
        <v>31</v>
      </c>
      <c r="R1040" s="76"/>
      <c r="S1040" s="76" t="s">
        <v>2222</v>
      </c>
      <c r="T1040" s="18" t="s">
        <v>2141</v>
      </c>
      <c r="U1040" s="18" t="s">
        <v>16</v>
      </c>
      <c r="V1040" s="78"/>
    </row>
    <row r="1041" spans="1:22" s="111" customFormat="1" x14ac:dyDescent="0.3">
      <c r="A1041" s="71" t="str">
        <f t="shared" si="145"/>
        <v>NiN-3.0-T-C-PE-NA-MB-TA01-32</v>
      </c>
      <c r="B1041" s="72" t="str">
        <f t="shared" si="146"/>
        <v>TA01-32</v>
      </c>
      <c r="C1041" s="73" t="s">
        <v>7</v>
      </c>
      <c r="D1041" s="74" t="s">
        <v>14</v>
      </c>
      <c r="E1041" s="73" t="s">
        <v>31</v>
      </c>
      <c r="F1041" s="75" t="s">
        <v>32</v>
      </c>
      <c r="G1041" s="75" t="s">
        <v>33</v>
      </c>
      <c r="H1041" s="75" t="s">
        <v>34</v>
      </c>
      <c r="I1041" s="75" t="s">
        <v>35</v>
      </c>
      <c r="J1041" s="76" t="s">
        <v>31</v>
      </c>
      <c r="K1041" s="76" t="s">
        <v>125</v>
      </c>
      <c r="L1041" s="76" t="s">
        <v>8</v>
      </c>
      <c r="M1041" s="77" t="s">
        <v>38</v>
      </c>
      <c r="N1041" s="76" t="s">
        <v>2078</v>
      </c>
      <c r="O1041" s="76" t="s">
        <v>81</v>
      </c>
      <c r="P1041" s="76" t="s">
        <v>37</v>
      </c>
      <c r="Q1041" s="108">
        <v>32</v>
      </c>
      <c r="R1041" s="76"/>
      <c r="S1041" s="76" t="s">
        <v>2223</v>
      </c>
      <c r="T1041" s="18" t="s">
        <v>2142</v>
      </c>
      <c r="U1041" s="18" t="s">
        <v>16</v>
      </c>
      <c r="V1041" s="78"/>
    </row>
    <row r="1042" spans="1:22" s="111" customFormat="1" x14ac:dyDescent="0.3">
      <c r="A1042" s="71" t="str">
        <f t="shared" si="145"/>
        <v>NiN-3.0-T-C-PE-NA-MB-TA01-33</v>
      </c>
      <c r="B1042" s="72" t="str">
        <f t="shared" si="146"/>
        <v>TA01-33</v>
      </c>
      <c r="C1042" s="73" t="s">
        <v>7</v>
      </c>
      <c r="D1042" s="74" t="s">
        <v>14</v>
      </c>
      <c r="E1042" s="73" t="s">
        <v>31</v>
      </c>
      <c r="F1042" s="75" t="s">
        <v>32</v>
      </c>
      <c r="G1042" s="75" t="s">
        <v>33</v>
      </c>
      <c r="H1042" s="75" t="s">
        <v>34</v>
      </c>
      <c r="I1042" s="75" t="s">
        <v>35</v>
      </c>
      <c r="J1042" s="76" t="s">
        <v>31</v>
      </c>
      <c r="K1042" s="76" t="s">
        <v>125</v>
      </c>
      <c r="L1042" s="76" t="s">
        <v>8</v>
      </c>
      <c r="M1042" s="77" t="s">
        <v>38</v>
      </c>
      <c r="N1042" s="76" t="s">
        <v>2078</v>
      </c>
      <c r="O1042" s="76" t="s">
        <v>81</v>
      </c>
      <c r="P1042" s="76" t="s">
        <v>37</v>
      </c>
      <c r="Q1042" s="108">
        <v>33</v>
      </c>
      <c r="R1042" s="76"/>
      <c r="S1042" s="76" t="s">
        <v>2224</v>
      </c>
      <c r="T1042" s="18" t="s">
        <v>2143</v>
      </c>
      <c r="U1042" s="18" t="s">
        <v>16</v>
      </c>
      <c r="V1042" s="78"/>
    </row>
    <row r="1043" spans="1:22" s="111" customFormat="1" x14ac:dyDescent="0.3">
      <c r="A1043" s="71" t="str">
        <f t="shared" si="145"/>
        <v>NiN-3.0-T-C-PE-NA-MB-TA01-34</v>
      </c>
      <c r="B1043" s="72" t="str">
        <f t="shared" si="146"/>
        <v>TA01-34</v>
      </c>
      <c r="C1043" s="73" t="s">
        <v>7</v>
      </c>
      <c r="D1043" s="74" t="s">
        <v>14</v>
      </c>
      <c r="E1043" s="73" t="s">
        <v>31</v>
      </c>
      <c r="F1043" s="75" t="s">
        <v>32</v>
      </c>
      <c r="G1043" s="75" t="s">
        <v>33</v>
      </c>
      <c r="H1043" s="75" t="s">
        <v>34</v>
      </c>
      <c r="I1043" s="75" t="s">
        <v>35</v>
      </c>
      <c r="J1043" s="76" t="s">
        <v>31</v>
      </c>
      <c r="K1043" s="76" t="s">
        <v>125</v>
      </c>
      <c r="L1043" s="76" t="s">
        <v>8</v>
      </c>
      <c r="M1043" s="77" t="s">
        <v>38</v>
      </c>
      <c r="N1043" s="76" t="s">
        <v>2078</v>
      </c>
      <c r="O1043" s="76" t="s">
        <v>81</v>
      </c>
      <c r="P1043" s="76" t="s">
        <v>37</v>
      </c>
      <c r="Q1043" s="108">
        <v>34</v>
      </c>
      <c r="R1043" s="76"/>
      <c r="S1043" s="76" t="s">
        <v>2225</v>
      </c>
      <c r="T1043" s="18" t="s">
        <v>2144</v>
      </c>
      <c r="U1043" s="18" t="s">
        <v>16</v>
      </c>
      <c r="V1043" s="78"/>
    </row>
    <row r="1044" spans="1:22" s="111" customFormat="1" x14ac:dyDescent="0.3">
      <c r="A1044" s="71" t="str">
        <f t="shared" si="145"/>
        <v>NiN-3.0-T-C-PE-NA-MB-TA01-35</v>
      </c>
      <c r="B1044" s="72" t="str">
        <f t="shared" si="146"/>
        <v>TA01-35</v>
      </c>
      <c r="C1044" s="73" t="s">
        <v>7</v>
      </c>
      <c r="D1044" s="74" t="s">
        <v>14</v>
      </c>
      <c r="E1044" s="73" t="s">
        <v>31</v>
      </c>
      <c r="F1044" s="75" t="s">
        <v>32</v>
      </c>
      <c r="G1044" s="75" t="s">
        <v>33</v>
      </c>
      <c r="H1044" s="75" t="s">
        <v>34</v>
      </c>
      <c r="I1044" s="75" t="s">
        <v>35</v>
      </c>
      <c r="J1044" s="76" t="s">
        <v>31</v>
      </c>
      <c r="K1044" s="76" t="s">
        <v>125</v>
      </c>
      <c r="L1044" s="76" t="s">
        <v>8</v>
      </c>
      <c r="M1044" s="77" t="s">
        <v>38</v>
      </c>
      <c r="N1044" s="76" t="s">
        <v>2078</v>
      </c>
      <c r="O1044" s="76" t="s">
        <v>81</v>
      </c>
      <c r="P1044" s="76" t="s">
        <v>37</v>
      </c>
      <c r="Q1044" s="108">
        <v>35</v>
      </c>
      <c r="R1044" s="76"/>
      <c r="S1044" s="76" t="s">
        <v>2226</v>
      </c>
      <c r="T1044" s="18" t="s">
        <v>2145</v>
      </c>
      <c r="U1044" s="18" t="s">
        <v>16</v>
      </c>
      <c r="V1044" s="78"/>
    </row>
    <row r="1045" spans="1:22" s="111" customFormat="1" x14ac:dyDescent="0.3">
      <c r="A1045" s="71" t="str">
        <f t="shared" si="145"/>
        <v>NiN-3.0-T-C-PE-NA-MB-TA01-36</v>
      </c>
      <c r="B1045" s="72" t="str">
        <f t="shared" si="146"/>
        <v>TA01-36</v>
      </c>
      <c r="C1045" s="73" t="s">
        <v>7</v>
      </c>
      <c r="D1045" s="74" t="s">
        <v>14</v>
      </c>
      <c r="E1045" s="73" t="s">
        <v>31</v>
      </c>
      <c r="F1045" s="75" t="s">
        <v>32</v>
      </c>
      <c r="G1045" s="75" t="s">
        <v>33</v>
      </c>
      <c r="H1045" s="75" t="s">
        <v>34</v>
      </c>
      <c r="I1045" s="75" t="s">
        <v>35</v>
      </c>
      <c r="J1045" s="76" t="s">
        <v>31</v>
      </c>
      <c r="K1045" s="76" t="s">
        <v>125</v>
      </c>
      <c r="L1045" s="76" t="s">
        <v>8</v>
      </c>
      <c r="M1045" s="77" t="s">
        <v>38</v>
      </c>
      <c r="N1045" s="76" t="s">
        <v>2078</v>
      </c>
      <c r="O1045" s="76" t="s">
        <v>81</v>
      </c>
      <c r="P1045" s="76" t="s">
        <v>37</v>
      </c>
      <c r="Q1045" s="108">
        <v>36</v>
      </c>
      <c r="R1045" s="76"/>
      <c r="S1045" s="76" t="s">
        <v>2227</v>
      </c>
      <c r="T1045" s="18" t="s">
        <v>2146</v>
      </c>
      <c r="U1045" s="18" t="s">
        <v>16</v>
      </c>
      <c r="V1045" s="78"/>
    </row>
    <row r="1046" spans="1:22" s="111" customFormat="1" x14ac:dyDescent="0.3">
      <c r="A1046" s="71" t="str">
        <f t="shared" si="145"/>
        <v>NiN-3.0-T-C-PE-NA-MB-TA01-37</v>
      </c>
      <c r="B1046" s="72" t="str">
        <f t="shared" si="146"/>
        <v>TA01-37</v>
      </c>
      <c r="C1046" s="73" t="s">
        <v>7</v>
      </c>
      <c r="D1046" s="74" t="s">
        <v>14</v>
      </c>
      <c r="E1046" s="73" t="s">
        <v>31</v>
      </c>
      <c r="F1046" s="75" t="s">
        <v>32</v>
      </c>
      <c r="G1046" s="75" t="s">
        <v>33</v>
      </c>
      <c r="H1046" s="75" t="s">
        <v>34</v>
      </c>
      <c r="I1046" s="75" t="s">
        <v>35</v>
      </c>
      <c r="J1046" s="76" t="s">
        <v>31</v>
      </c>
      <c r="K1046" s="76" t="s">
        <v>125</v>
      </c>
      <c r="L1046" s="76" t="s">
        <v>8</v>
      </c>
      <c r="M1046" s="77" t="s">
        <v>38</v>
      </c>
      <c r="N1046" s="76" t="s">
        <v>2078</v>
      </c>
      <c r="O1046" s="76" t="s">
        <v>81</v>
      </c>
      <c r="P1046" s="76" t="s">
        <v>37</v>
      </c>
      <c r="Q1046" s="108">
        <v>37</v>
      </c>
      <c r="R1046" s="76"/>
      <c r="S1046" s="76" t="s">
        <v>2228</v>
      </c>
      <c r="T1046" s="18" t="s">
        <v>2147</v>
      </c>
      <c r="U1046" s="18" t="s">
        <v>16</v>
      </c>
      <c r="V1046" s="78"/>
    </row>
    <row r="1047" spans="1:22" s="111" customFormat="1" x14ac:dyDescent="0.3">
      <c r="A1047" s="71" t="str">
        <f t="shared" si="145"/>
        <v>NiN-3.0-T-C-PE-NA-MB-TA01-38</v>
      </c>
      <c r="B1047" s="72" t="str">
        <f t="shared" si="146"/>
        <v>TA01-38</v>
      </c>
      <c r="C1047" s="73" t="s">
        <v>7</v>
      </c>
      <c r="D1047" s="74" t="s">
        <v>14</v>
      </c>
      <c r="E1047" s="73" t="s">
        <v>31</v>
      </c>
      <c r="F1047" s="75" t="s">
        <v>32</v>
      </c>
      <c r="G1047" s="75" t="s">
        <v>33</v>
      </c>
      <c r="H1047" s="75" t="s">
        <v>34</v>
      </c>
      <c r="I1047" s="75" t="s">
        <v>35</v>
      </c>
      <c r="J1047" s="76" t="s">
        <v>31</v>
      </c>
      <c r="K1047" s="76" t="s">
        <v>125</v>
      </c>
      <c r="L1047" s="76" t="s">
        <v>8</v>
      </c>
      <c r="M1047" s="77" t="s">
        <v>38</v>
      </c>
      <c r="N1047" s="76" t="s">
        <v>2078</v>
      </c>
      <c r="O1047" s="76" t="s">
        <v>81</v>
      </c>
      <c r="P1047" s="76" t="s">
        <v>37</v>
      </c>
      <c r="Q1047" s="108">
        <v>38</v>
      </c>
      <c r="R1047" s="76"/>
      <c r="S1047" s="76" t="s">
        <v>2229</v>
      </c>
      <c r="T1047" s="18" t="s">
        <v>2148</v>
      </c>
      <c r="U1047" s="18" t="s">
        <v>16</v>
      </c>
      <c r="V1047" s="78"/>
    </row>
    <row r="1048" spans="1:22" s="111" customFormat="1" x14ac:dyDescent="0.3">
      <c r="A1048" s="71" t="str">
        <f t="shared" si="145"/>
        <v>NiN-3.0-T-C-PE-NA-MB-TA01-39</v>
      </c>
      <c r="B1048" s="72" t="str">
        <f t="shared" si="146"/>
        <v>TA01-39</v>
      </c>
      <c r="C1048" s="73" t="s">
        <v>7</v>
      </c>
      <c r="D1048" s="74" t="s">
        <v>14</v>
      </c>
      <c r="E1048" s="73" t="s">
        <v>31</v>
      </c>
      <c r="F1048" s="75" t="s">
        <v>32</v>
      </c>
      <c r="G1048" s="75" t="s">
        <v>33</v>
      </c>
      <c r="H1048" s="75" t="s">
        <v>34</v>
      </c>
      <c r="I1048" s="75" t="s">
        <v>35</v>
      </c>
      <c r="J1048" s="76" t="s">
        <v>31</v>
      </c>
      <c r="K1048" s="76" t="s">
        <v>125</v>
      </c>
      <c r="L1048" s="76" t="s">
        <v>8</v>
      </c>
      <c r="M1048" s="77" t="s">
        <v>38</v>
      </c>
      <c r="N1048" s="76" t="s">
        <v>2078</v>
      </c>
      <c r="O1048" s="76" t="s">
        <v>81</v>
      </c>
      <c r="P1048" s="76" t="s">
        <v>37</v>
      </c>
      <c r="Q1048" s="108">
        <v>39</v>
      </c>
      <c r="R1048" s="76"/>
      <c r="S1048" s="76" t="s">
        <v>2230</v>
      </c>
      <c r="T1048" s="18" t="s">
        <v>2149</v>
      </c>
      <c r="U1048" s="18" t="s">
        <v>16</v>
      </c>
      <c r="V1048" s="78"/>
    </row>
    <row r="1049" spans="1:22" s="111" customFormat="1" x14ac:dyDescent="0.3">
      <c r="A1049" s="71" t="str">
        <f t="shared" si="145"/>
        <v>NiN-3.0-T-C-PE-NA-MB-TA01-40</v>
      </c>
      <c r="B1049" s="72" t="str">
        <f t="shared" si="146"/>
        <v>TA01-40</v>
      </c>
      <c r="C1049" s="73" t="s">
        <v>7</v>
      </c>
      <c r="D1049" s="74" t="s">
        <v>14</v>
      </c>
      <c r="E1049" s="73" t="s">
        <v>31</v>
      </c>
      <c r="F1049" s="75" t="s">
        <v>32</v>
      </c>
      <c r="G1049" s="75" t="s">
        <v>33</v>
      </c>
      <c r="H1049" s="75" t="s">
        <v>34</v>
      </c>
      <c r="I1049" s="75" t="s">
        <v>35</v>
      </c>
      <c r="J1049" s="76" t="s">
        <v>31</v>
      </c>
      <c r="K1049" s="76" t="s">
        <v>125</v>
      </c>
      <c r="L1049" s="76" t="s">
        <v>8</v>
      </c>
      <c r="M1049" s="77" t="s">
        <v>38</v>
      </c>
      <c r="N1049" s="76" t="s">
        <v>2078</v>
      </c>
      <c r="O1049" s="76" t="s">
        <v>81</v>
      </c>
      <c r="P1049" s="76" t="s">
        <v>37</v>
      </c>
      <c r="Q1049" s="108">
        <v>40</v>
      </c>
      <c r="R1049" s="76"/>
      <c r="S1049" s="76" t="s">
        <v>2231</v>
      </c>
      <c r="T1049" s="18" t="s">
        <v>2150</v>
      </c>
      <c r="U1049" s="18" t="s">
        <v>16</v>
      </c>
      <c r="V1049" s="78"/>
    </row>
    <row r="1050" spans="1:22" s="111" customFormat="1" x14ac:dyDescent="0.3">
      <c r="A1050" s="71" t="str">
        <f t="shared" si="145"/>
        <v>NiN-3.0-T-C-PE-NA-MB-TA01-41</v>
      </c>
      <c r="B1050" s="72" t="str">
        <f t="shared" si="146"/>
        <v>TA01-41</v>
      </c>
      <c r="C1050" s="73" t="s">
        <v>7</v>
      </c>
      <c r="D1050" s="74" t="s">
        <v>14</v>
      </c>
      <c r="E1050" s="73" t="s">
        <v>31</v>
      </c>
      <c r="F1050" s="75" t="s">
        <v>32</v>
      </c>
      <c r="G1050" s="75" t="s">
        <v>33</v>
      </c>
      <c r="H1050" s="75" t="s">
        <v>34</v>
      </c>
      <c r="I1050" s="75" t="s">
        <v>35</v>
      </c>
      <c r="J1050" s="76" t="s">
        <v>31</v>
      </c>
      <c r="K1050" s="76" t="s">
        <v>125</v>
      </c>
      <c r="L1050" s="76" t="s">
        <v>8</v>
      </c>
      <c r="M1050" s="77" t="s">
        <v>38</v>
      </c>
      <c r="N1050" s="76" t="s">
        <v>2078</v>
      </c>
      <c r="O1050" s="76" t="s">
        <v>81</v>
      </c>
      <c r="P1050" s="76" t="s">
        <v>37</v>
      </c>
      <c r="Q1050" s="108">
        <v>41</v>
      </c>
      <c r="R1050" s="76"/>
      <c r="S1050" s="76" t="s">
        <v>2232</v>
      </c>
      <c r="T1050" s="18" t="s">
        <v>2151</v>
      </c>
      <c r="U1050" s="18" t="s">
        <v>16</v>
      </c>
      <c r="V1050" s="78"/>
    </row>
    <row r="1051" spans="1:22" s="111" customFormat="1" x14ac:dyDescent="0.3">
      <c r="A1051" s="71" t="str">
        <f t="shared" si="145"/>
        <v>NiN-3.0-T-C-PE-NA-MB-TA01-42</v>
      </c>
      <c r="B1051" s="72" t="str">
        <f t="shared" si="146"/>
        <v>TA01-42</v>
      </c>
      <c r="C1051" s="73" t="s">
        <v>7</v>
      </c>
      <c r="D1051" s="74" t="s">
        <v>14</v>
      </c>
      <c r="E1051" s="73" t="s">
        <v>31</v>
      </c>
      <c r="F1051" s="75" t="s">
        <v>32</v>
      </c>
      <c r="G1051" s="75" t="s">
        <v>33</v>
      </c>
      <c r="H1051" s="75" t="s">
        <v>34</v>
      </c>
      <c r="I1051" s="75" t="s">
        <v>35</v>
      </c>
      <c r="J1051" s="76" t="s">
        <v>31</v>
      </c>
      <c r="K1051" s="76" t="s">
        <v>125</v>
      </c>
      <c r="L1051" s="76" t="s">
        <v>8</v>
      </c>
      <c r="M1051" s="77" t="s">
        <v>38</v>
      </c>
      <c r="N1051" s="76" t="s">
        <v>2078</v>
      </c>
      <c r="O1051" s="76" t="s">
        <v>81</v>
      </c>
      <c r="P1051" s="76" t="s">
        <v>37</v>
      </c>
      <c r="Q1051" s="108">
        <v>42</v>
      </c>
      <c r="R1051" s="76"/>
      <c r="S1051" s="76" t="s">
        <v>2233</v>
      </c>
      <c r="T1051" s="18" t="s">
        <v>2152</v>
      </c>
      <c r="U1051" s="18" t="s">
        <v>16</v>
      </c>
      <c r="V1051" s="78"/>
    </row>
    <row r="1052" spans="1:22" s="111" customFormat="1" x14ac:dyDescent="0.3">
      <c r="A1052" s="71" t="str">
        <f t="shared" si="145"/>
        <v>NiN-3.0-T-C-PE-NA-MB-TA01-43</v>
      </c>
      <c r="B1052" s="72" t="str">
        <f t="shared" si="146"/>
        <v>TA01-43</v>
      </c>
      <c r="C1052" s="73" t="s">
        <v>7</v>
      </c>
      <c r="D1052" s="74" t="s">
        <v>14</v>
      </c>
      <c r="E1052" s="73" t="s">
        <v>31</v>
      </c>
      <c r="F1052" s="75" t="s">
        <v>32</v>
      </c>
      <c r="G1052" s="75" t="s">
        <v>33</v>
      </c>
      <c r="H1052" s="75" t="s">
        <v>34</v>
      </c>
      <c r="I1052" s="75" t="s">
        <v>35</v>
      </c>
      <c r="J1052" s="76" t="s">
        <v>31</v>
      </c>
      <c r="K1052" s="76" t="s">
        <v>125</v>
      </c>
      <c r="L1052" s="76" t="s">
        <v>8</v>
      </c>
      <c r="M1052" s="77" t="s">
        <v>38</v>
      </c>
      <c r="N1052" s="76" t="s">
        <v>2078</v>
      </c>
      <c r="O1052" s="76" t="s">
        <v>81</v>
      </c>
      <c r="P1052" s="76" t="s">
        <v>37</v>
      </c>
      <c r="Q1052" s="108">
        <v>43</v>
      </c>
      <c r="R1052" s="76"/>
      <c r="S1052" s="76" t="s">
        <v>2234</v>
      </c>
      <c r="T1052" s="18" t="s">
        <v>2153</v>
      </c>
      <c r="U1052" s="18" t="s">
        <v>16</v>
      </c>
      <c r="V1052" s="78"/>
    </row>
    <row r="1053" spans="1:22" s="111" customFormat="1" x14ac:dyDescent="0.3">
      <c r="A1053" s="71" t="str">
        <f t="shared" si="145"/>
        <v>NiN-3.0-T-C-PE-NA-MB-TA01-44</v>
      </c>
      <c r="B1053" s="72" t="str">
        <f t="shared" si="146"/>
        <v>TA01-44</v>
      </c>
      <c r="C1053" s="73" t="s">
        <v>7</v>
      </c>
      <c r="D1053" s="74" t="s">
        <v>14</v>
      </c>
      <c r="E1053" s="73" t="s">
        <v>31</v>
      </c>
      <c r="F1053" s="75" t="s">
        <v>32</v>
      </c>
      <c r="G1053" s="75" t="s">
        <v>33</v>
      </c>
      <c r="H1053" s="75" t="s">
        <v>34</v>
      </c>
      <c r="I1053" s="75" t="s">
        <v>35</v>
      </c>
      <c r="J1053" s="76" t="s">
        <v>31</v>
      </c>
      <c r="K1053" s="76" t="s">
        <v>125</v>
      </c>
      <c r="L1053" s="76" t="s">
        <v>8</v>
      </c>
      <c r="M1053" s="77" t="s">
        <v>38</v>
      </c>
      <c r="N1053" s="76" t="s">
        <v>2078</v>
      </c>
      <c r="O1053" s="76" t="s">
        <v>81</v>
      </c>
      <c r="P1053" s="76" t="s">
        <v>37</v>
      </c>
      <c r="Q1053" s="108">
        <v>44</v>
      </c>
      <c r="R1053" s="76"/>
      <c r="S1053" s="76" t="s">
        <v>2235</v>
      </c>
      <c r="T1053" s="18" t="s">
        <v>2154</v>
      </c>
      <c r="U1053" s="18" t="s">
        <v>16</v>
      </c>
      <c r="V1053" s="78"/>
    </row>
    <row r="1054" spans="1:22" s="111" customFormat="1" x14ac:dyDescent="0.3">
      <c r="A1054" s="71" t="str">
        <f t="shared" si="145"/>
        <v>NiN-3.0-T-C-PE-NA-MB-TA01-45</v>
      </c>
      <c r="B1054" s="72" t="str">
        <f t="shared" si="146"/>
        <v>TA01-45</v>
      </c>
      <c r="C1054" s="73" t="s">
        <v>7</v>
      </c>
      <c r="D1054" s="74" t="s">
        <v>14</v>
      </c>
      <c r="E1054" s="73" t="s">
        <v>31</v>
      </c>
      <c r="F1054" s="75" t="s">
        <v>32</v>
      </c>
      <c r="G1054" s="75" t="s">
        <v>33</v>
      </c>
      <c r="H1054" s="75" t="s">
        <v>34</v>
      </c>
      <c r="I1054" s="75" t="s">
        <v>35</v>
      </c>
      <c r="J1054" s="76" t="s">
        <v>31</v>
      </c>
      <c r="K1054" s="76" t="s">
        <v>125</v>
      </c>
      <c r="L1054" s="76" t="s">
        <v>8</v>
      </c>
      <c r="M1054" s="77" t="s">
        <v>38</v>
      </c>
      <c r="N1054" s="76" t="s">
        <v>2078</v>
      </c>
      <c r="O1054" s="76" t="s">
        <v>81</v>
      </c>
      <c r="P1054" s="76" t="s">
        <v>37</v>
      </c>
      <c r="Q1054" s="108">
        <v>45</v>
      </c>
      <c r="R1054" s="76"/>
      <c r="S1054" s="76" t="s">
        <v>2236</v>
      </c>
      <c r="T1054" s="18" t="s">
        <v>2155</v>
      </c>
      <c r="U1054" s="18" t="s">
        <v>16</v>
      </c>
      <c r="V1054" s="78"/>
    </row>
    <row r="1055" spans="1:22" s="111" customFormat="1" x14ac:dyDescent="0.3">
      <c r="A1055" s="71" t="str">
        <f t="shared" si="145"/>
        <v>NiN-3.0-T-C-PE-NA-MB-TA01-46</v>
      </c>
      <c r="B1055" s="72" t="str">
        <f t="shared" si="146"/>
        <v>TA01-46</v>
      </c>
      <c r="C1055" s="73" t="s">
        <v>7</v>
      </c>
      <c r="D1055" s="74" t="s">
        <v>14</v>
      </c>
      <c r="E1055" s="73" t="s">
        <v>31</v>
      </c>
      <c r="F1055" s="75" t="s">
        <v>32</v>
      </c>
      <c r="G1055" s="75" t="s">
        <v>33</v>
      </c>
      <c r="H1055" s="75" t="s">
        <v>34</v>
      </c>
      <c r="I1055" s="75" t="s">
        <v>35</v>
      </c>
      <c r="J1055" s="76" t="s">
        <v>31</v>
      </c>
      <c r="K1055" s="76" t="s">
        <v>125</v>
      </c>
      <c r="L1055" s="76" t="s">
        <v>8</v>
      </c>
      <c r="M1055" s="77" t="s">
        <v>38</v>
      </c>
      <c r="N1055" s="76" t="s">
        <v>2078</v>
      </c>
      <c r="O1055" s="76" t="s">
        <v>81</v>
      </c>
      <c r="P1055" s="76" t="s">
        <v>37</v>
      </c>
      <c r="Q1055" s="108">
        <v>46</v>
      </c>
      <c r="R1055" s="76"/>
      <c r="S1055" s="76" t="s">
        <v>2237</v>
      </c>
      <c r="T1055" s="18" t="s">
        <v>2156</v>
      </c>
      <c r="U1055" s="18" t="s">
        <v>16</v>
      </c>
      <c r="V1055" s="78"/>
    </row>
    <row r="1056" spans="1:22" s="111" customFormat="1" x14ac:dyDescent="0.3">
      <c r="A1056" s="71" t="str">
        <f t="shared" si="145"/>
        <v>NiN-3.0-T-C-PE-NA-MB-TA01-47</v>
      </c>
      <c r="B1056" s="72" t="str">
        <f t="shared" si="146"/>
        <v>TA01-47</v>
      </c>
      <c r="C1056" s="73" t="s">
        <v>7</v>
      </c>
      <c r="D1056" s="74" t="s">
        <v>14</v>
      </c>
      <c r="E1056" s="73" t="s">
        <v>31</v>
      </c>
      <c r="F1056" s="75" t="s">
        <v>32</v>
      </c>
      <c r="G1056" s="75" t="s">
        <v>33</v>
      </c>
      <c r="H1056" s="75" t="s">
        <v>34</v>
      </c>
      <c r="I1056" s="75" t="s">
        <v>35</v>
      </c>
      <c r="J1056" s="76" t="s">
        <v>31</v>
      </c>
      <c r="K1056" s="76" t="s">
        <v>125</v>
      </c>
      <c r="L1056" s="76" t="s">
        <v>8</v>
      </c>
      <c r="M1056" s="77" t="s">
        <v>38</v>
      </c>
      <c r="N1056" s="76" t="s">
        <v>2078</v>
      </c>
      <c r="O1056" s="76" t="s">
        <v>81</v>
      </c>
      <c r="P1056" s="76" t="s">
        <v>37</v>
      </c>
      <c r="Q1056" s="108">
        <v>47</v>
      </c>
      <c r="R1056" s="76"/>
      <c r="S1056" s="76" t="s">
        <v>2238</v>
      </c>
      <c r="T1056" s="18" t="s">
        <v>2157</v>
      </c>
      <c r="U1056" s="18" t="s">
        <v>16</v>
      </c>
      <c r="V1056" s="78"/>
    </row>
    <row r="1057" spans="1:22" s="111" customFormat="1" x14ac:dyDescent="0.3">
      <c r="A1057" s="71" t="str">
        <f t="shared" si="145"/>
        <v>NiN-3.0-T-C-PE-NA-MB-TA01-48</v>
      </c>
      <c r="B1057" s="72" t="str">
        <f t="shared" si="146"/>
        <v>TA01-48</v>
      </c>
      <c r="C1057" s="73" t="s">
        <v>7</v>
      </c>
      <c r="D1057" s="74" t="s">
        <v>14</v>
      </c>
      <c r="E1057" s="73" t="s">
        <v>31</v>
      </c>
      <c r="F1057" s="75" t="s">
        <v>32</v>
      </c>
      <c r="G1057" s="75" t="s">
        <v>33</v>
      </c>
      <c r="H1057" s="75" t="s">
        <v>34</v>
      </c>
      <c r="I1057" s="75" t="s">
        <v>35</v>
      </c>
      <c r="J1057" s="76" t="s">
        <v>31</v>
      </c>
      <c r="K1057" s="76" t="s">
        <v>125</v>
      </c>
      <c r="L1057" s="76" t="s">
        <v>8</v>
      </c>
      <c r="M1057" s="77" t="s">
        <v>38</v>
      </c>
      <c r="N1057" s="76" t="s">
        <v>2078</v>
      </c>
      <c r="O1057" s="76" t="s">
        <v>81</v>
      </c>
      <c r="P1057" s="76" t="s">
        <v>37</v>
      </c>
      <c r="Q1057" s="108">
        <v>48</v>
      </c>
      <c r="R1057" s="76"/>
      <c r="S1057" s="76" t="s">
        <v>2239</v>
      </c>
      <c r="T1057" s="18" t="s">
        <v>2158</v>
      </c>
      <c r="U1057" s="18" t="s">
        <v>16</v>
      </c>
      <c r="V1057" s="78"/>
    </row>
    <row r="1058" spans="1:22" s="111" customFormat="1" x14ac:dyDescent="0.3">
      <c r="A1058" s="71" t="str">
        <f t="shared" si="145"/>
        <v>NiN-3.0-T-C-PE-NA-MB-TA01-49</v>
      </c>
      <c r="B1058" s="72" t="str">
        <f t="shared" si="146"/>
        <v>TA01-49</v>
      </c>
      <c r="C1058" s="73" t="s">
        <v>7</v>
      </c>
      <c r="D1058" s="74" t="s">
        <v>14</v>
      </c>
      <c r="E1058" s="73" t="s">
        <v>31</v>
      </c>
      <c r="F1058" s="75" t="s">
        <v>32</v>
      </c>
      <c r="G1058" s="75" t="s">
        <v>33</v>
      </c>
      <c r="H1058" s="75" t="s">
        <v>34</v>
      </c>
      <c r="I1058" s="75" t="s">
        <v>35</v>
      </c>
      <c r="J1058" s="76" t="s">
        <v>31</v>
      </c>
      <c r="K1058" s="76" t="s">
        <v>125</v>
      </c>
      <c r="L1058" s="76" t="s">
        <v>8</v>
      </c>
      <c r="M1058" s="77" t="s">
        <v>38</v>
      </c>
      <c r="N1058" s="76" t="s">
        <v>2078</v>
      </c>
      <c r="O1058" s="76" t="s">
        <v>81</v>
      </c>
      <c r="P1058" s="76" t="s">
        <v>37</v>
      </c>
      <c r="Q1058" s="108">
        <v>49</v>
      </c>
      <c r="R1058" s="76"/>
      <c r="S1058" s="76" t="s">
        <v>2240</v>
      </c>
      <c r="T1058" s="18" t="s">
        <v>2159</v>
      </c>
      <c r="U1058" s="18" t="s">
        <v>16</v>
      </c>
      <c r="V1058" s="78"/>
    </row>
    <row r="1059" spans="1:22" s="111" customFormat="1" x14ac:dyDescent="0.3">
      <c r="A1059" s="71" t="str">
        <f t="shared" si="145"/>
        <v>NiN-3.0-T-C-PE-NA-MB-TA01-50</v>
      </c>
      <c r="B1059" s="72" t="str">
        <f t="shared" si="146"/>
        <v>TA01-50</v>
      </c>
      <c r="C1059" s="73" t="s">
        <v>7</v>
      </c>
      <c r="D1059" s="74" t="s">
        <v>14</v>
      </c>
      <c r="E1059" s="73" t="s">
        <v>31</v>
      </c>
      <c r="F1059" s="75" t="s">
        <v>32</v>
      </c>
      <c r="G1059" s="75" t="s">
        <v>33</v>
      </c>
      <c r="H1059" s="75" t="s">
        <v>34</v>
      </c>
      <c r="I1059" s="75" t="s">
        <v>35</v>
      </c>
      <c r="J1059" s="76" t="s">
        <v>31</v>
      </c>
      <c r="K1059" s="76" t="s">
        <v>125</v>
      </c>
      <c r="L1059" s="76" t="s">
        <v>8</v>
      </c>
      <c r="M1059" s="77" t="s">
        <v>38</v>
      </c>
      <c r="N1059" s="76" t="s">
        <v>2078</v>
      </c>
      <c r="O1059" s="76" t="s">
        <v>81</v>
      </c>
      <c r="P1059" s="76" t="s">
        <v>37</v>
      </c>
      <c r="Q1059" s="108">
        <v>50</v>
      </c>
      <c r="R1059" s="76"/>
      <c r="S1059" s="76" t="s">
        <v>2241</v>
      </c>
      <c r="T1059" s="18" t="s">
        <v>2160</v>
      </c>
      <c r="U1059" s="18" t="s">
        <v>16</v>
      </c>
      <c r="V1059" s="78"/>
    </row>
    <row r="1060" spans="1:22" s="111" customFormat="1" x14ac:dyDescent="0.3">
      <c r="A1060" s="71" t="str">
        <f t="shared" si="145"/>
        <v>NiN-3.0-T-C-PE-NA-MB-TA01-51</v>
      </c>
      <c r="B1060" s="72" t="str">
        <f t="shared" si="146"/>
        <v>TA01-51</v>
      </c>
      <c r="C1060" s="73" t="s">
        <v>7</v>
      </c>
      <c r="D1060" s="74" t="s">
        <v>14</v>
      </c>
      <c r="E1060" s="73" t="s">
        <v>31</v>
      </c>
      <c r="F1060" s="75" t="s">
        <v>32</v>
      </c>
      <c r="G1060" s="75" t="s">
        <v>33</v>
      </c>
      <c r="H1060" s="75" t="s">
        <v>34</v>
      </c>
      <c r="I1060" s="75" t="s">
        <v>35</v>
      </c>
      <c r="J1060" s="76" t="s">
        <v>31</v>
      </c>
      <c r="K1060" s="76" t="s">
        <v>125</v>
      </c>
      <c r="L1060" s="76" t="s">
        <v>8</v>
      </c>
      <c r="M1060" s="77" t="s">
        <v>38</v>
      </c>
      <c r="N1060" s="76" t="s">
        <v>2078</v>
      </c>
      <c r="O1060" s="76" t="s">
        <v>81</v>
      </c>
      <c r="P1060" s="76" t="s">
        <v>37</v>
      </c>
      <c r="Q1060" s="108">
        <v>51</v>
      </c>
      <c r="R1060" s="76"/>
      <c r="S1060" s="76" t="s">
        <v>2242</v>
      </c>
      <c r="T1060" s="18" t="s">
        <v>2161</v>
      </c>
      <c r="U1060" s="18" t="s">
        <v>16</v>
      </c>
      <c r="V1060" s="78"/>
    </row>
    <row r="1061" spans="1:22" s="111" customFormat="1" x14ac:dyDescent="0.3">
      <c r="A1061" s="71" t="str">
        <f t="shared" si="145"/>
        <v>NiN-3.0-T-C-PE-NA-MB-TA01-52</v>
      </c>
      <c r="B1061" s="72" t="str">
        <f t="shared" si="146"/>
        <v>TA01-52</v>
      </c>
      <c r="C1061" s="73" t="s">
        <v>7</v>
      </c>
      <c r="D1061" s="74" t="s">
        <v>14</v>
      </c>
      <c r="E1061" s="73" t="s">
        <v>31</v>
      </c>
      <c r="F1061" s="75" t="s">
        <v>32</v>
      </c>
      <c r="G1061" s="75" t="s">
        <v>33</v>
      </c>
      <c r="H1061" s="75" t="s">
        <v>34</v>
      </c>
      <c r="I1061" s="75" t="s">
        <v>35</v>
      </c>
      <c r="J1061" s="76" t="s">
        <v>31</v>
      </c>
      <c r="K1061" s="76" t="s">
        <v>125</v>
      </c>
      <c r="L1061" s="76" t="s">
        <v>8</v>
      </c>
      <c r="M1061" s="77" t="s">
        <v>38</v>
      </c>
      <c r="N1061" s="76" t="s">
        <v>2078</v>
      </c>
      <c r="O1061" s="76" t="s">
        <v>81</v>
      </c>
      <c r="P1061" s="76" t="s">
        <v>37</v>
      </c>
      <c r="Q1061" s="108">
        <v>52</v>
      </c>
      <c r="R1061" s="76"/>
      <c r="S1061" s="76" t="s">
        <v>2243</v>
      </c>
      <c r="T1061" s="18" t="s">
        <v>2162</v>
      </c>
      <c r="U1061" s="18" t="s">
        <v>16</v>
      </c>
      <c r="V1061" s="78"/>
    </row>
    <row r="1062" spans="1:22" s="111" customFormat="1" x14ac:dyDescent="0.3">
      <c r="A1062" s="71" t="str">
        <f t="shared" si="145"/>
        <v>NiN-3.0-T-C-PE-NA-MB-TA01-53</v>
      </c>
      <c r="B1062" s="72" t="str">
        <f t="shared" si="146"/>
        <v>TA01-53</v>
      </c>
      <c r="C1062" s="73" t="s">
        <v>7</v>
      </c>
      <c r="D1062" s="74" t="s">
        <v>14</v>
      </c>
      <c r="E1062" s="73" t="s">
        <v>31</v>
      </c>
      <c r="F1062" s="75" t="s">
        <v>32</v>
      </c>
      <c r="G1062" s="75" t="s">
        <v>33</v>
      </c>
      <c r="H1062" s="75" t="s">
        <v>34</v>
      </c>
      <c r="I1062" s="75" t="s">
        <v>35</v>
      </c>
      <c r="J1062" s="76" t="s">
        <v>31</v>
      </c>
      <c r="K1062" s="76" t="s">
        <v>125</v>
      </c>
      <c r="L1062" s="76" t="s">
        <v>8</v>
      </c>
      <c r="M1062" s="77" t="s">
        <v>38</v>
      </c>
      <c r="N1062" s="76" t="s">
        <v>2078</v>
      </c>
      <c r="O1062" s="76" t="s">
        <v>81</v>
      </c>
      <c r="P1062" s="76" t="s">
        <v>37</v>
      </c>
      <c r="Q1062" s="108">
        <v>53</v>
      </c>
      <c r="R1062" s="76"/>
      <c r="S1062" s="76" t="s">
        <v>2244</v>
      </c>
      <c r="T1062" s="18" t="s">
        <v>2163</v>
      </c>
      <c r="U1062" s="18" t="s">
        <v>16</v>
      </c>
      <c r="V1062" s="78"/>
    </row>
    <row r="1063" spans="1:22" s="111" customFormat="1" x14ac:dyDescent="0.3">
      <c r="A1063" s="71" t="str">
        <f t="shared" si="145"/>
        <v>NiN-3.0-T-C-PE-NA-MB-TA01-54</v>
      </c>
      <c r="B1063" s="72" t="str">
        <f t="shared" si="146"/>
        <v>TA01-54</v>
      </c>
      <c r="C1063" s="73" t="s">
        <v>7</v>
      </c>
      <c r="D1063" s="74" t="s">
        <v>14</v>
      </c>
      <c r="E1063" s="73" t="s">
        <v>31</v>
      </c>
      <c r="F1063" s="75" t="s">
        <v>32</v>
      </c>
      <c r="G1063" s="75" t="s">
        <v>33</v>
      </c>
      <c r="H1063" s="75" t="s">
        <v>34</v>
      </c>
      <c r="I1063" s="75" t="s">
        <v>35</v>
      </c>
      <c r="J1063" s="76" t="s">
        <v>31</v>
      </c>
      <c r="K1063" s="76" t="s">
        <v>125</v>
      </c>
      <c r="L1063" s="76" t="s">
        <v>8</v>
      </c>
      <c r="M1063" s="77" t="s">
        <v>38</v>
      </c>
      <c r="N1063" s="76" t="s">
        <v>2078</v>
      </c>
      <c r="O1063" s="76" t="s">
        <v>81</v>
      </c>
      <c r="P1063" s="76" t="s">
        <v>37</v>
      </c>
      <c r="Q1063" s="108">
        <v>54</v>
      </c>
      <c r="R1063" s="76"/>
      <c r="S1063" s="76" t="s">
        <v>2245</v>
      </c>
      <c r="T1063" s="18" t="s">
        <v>2164</v>
      </c>
      <c r="U1063" s="18" t="s">
        <v>16</v>
      </c>
      <c r="V1063" s="78"/>
    </row>
    <row r="1064" spans="1:22" s="111" customFormat="1" x14ac:dyDescent="0.3">
      <c r="A1064" s="71" t="str">
        <f t="shared" si="145"/>
        <v>NiN-3.0-T-C-PE-NA-MB-TA01-55</v>
      </c>
      <c r="B1064" s="72" t="str">
        <f t="shared" si="146"/>
        <v>TA01-55</v>
      </c>
      <c r="C1064" s="73" t="s">
        <v>7</v>
      </c>
      <c r="D1064" s="74" t="s">
        <v>14</v>
      </c>
      <c r="E1064" s="73" t="s">
        <v>31</v>
      </c>
      <c r="F1064" s="75" t="s">
        <v>32</v>
      </c>
      <c r="G1064" s="75" t="s">
        <v>33</v>
      </c>
      <c r="H1064" s="75" t="s">
        <v>34</v>
      </c>
      <c r="I1064" s="75" t="s">
        <v>35</v>
      </c>
      <c r="J1064" s="76" t="s">
        <v>31</v>
      </c>
      <c r="K1064" s="76" t="s">
        <v>125</v>
      </c>
      <c r="L1064" s="76" t="s">
        <v>8</v>
      </c>
      <c r="M1064" s="77" t="s">
        <v>38</v>
      </c>
      <c r="N1064" s="76" t="s">
        <v>2078</v>
      </c>
      <c r="O1064" s="76" t="s">
        <v>81</v>
      </c>
      <c r="P1064" s="76" t="s">
        <v>37</v>
      </c>
      <c r="Q1064" s="108">
        <v>55</v>
      </c>
      <c r="R1064" s="76"/>
      <c r="S1064" s="76" t="s">
        <v>2246</v>
      </c>
      <c r="T1064" s="18" t="s">
        <v>2165</v>
      </c>
      <c r="U1064" s="18" t="s">
        <v>16</v>
      </c>
      <c r="V1064" s="78"/>
    </row>
    <row r="1065" spans="1:22" s="111" customFormat="1" x14ac:dyDescent="0.3">
      <c r="A1065" s="71" t="str">
        <f t="shared" si="145"/>
        <v>NiN-3.0-T-C-PE-NA-MB-TA01-56</v>
      </c>
      <c r="B1065" s="72" t="str">
        <f t="shared" si="146"/>
        <v>TA01-56</v>
      </c>
      <c r="C1065" s="73" t="s">
        <v>7</v>
      </c>
      <c r="D1065" s="74" t="s">
        <v>14</v>
      </c>
      <c r="E1065" s="73" t="s">
        <v>31</v>
      </c>
      <c r="F1065" s="75" t="s">
        <v>32</v>
      </c>
      <c r="G1065" s="75" t="s">
        <v>33</v>
      </c>
      <c r="H1065" s="75" t="s">
        <v>34</v>
      </c>
      <c r="I1065" s="75" t="s">
        <v>35</v>
      </c>
      <c r="J1065" s="76" t="s">
        <v>31</v>
      </c>
      <c r="K1065" s="76" t="s">
        <v>125</v>
      </c>
      <c r="L1065" s="76" t="s">
        <v>8</v>
      </c>
      <c r="M1065" s="77" t="s">
        <v>38</v>
      </c>
      <c r="N1065" s="76" t="s">
        <v>2078</v>
      </c>
      <c r="O1065" s="76" t="s">
        <v>81</v>
      </c>
      <c r="P1065" s="76" t="s">
        <v>37</v>
      </c>
      <c r="Q1065" s="108">
        <v>56</v>
      </c>
      <c r="R1065" s="76"/>
      <c r="S1065" s="76" t="s">
        <v>2247</v>
      </c>
      <c r="T1065" s="18" t="s">
        <v>2166</v>
      </c>
      <c r="U1065" s="18" t="s">
        <v>16</v>
      </c>
      <c r="V1065" s="78"/>
    </row>
    <row r="1066" spans="1:22" s="111" customFormat="1" x14ac:dyDescent="0.3">
      <c r="A1066" s="71" t="str">
        <f t="shared" si="145"/>
        <v>NiN-3.0-T-C-PE-NA-MB-TA01-57</v>
      </c>
      <c r="B1066" s="72" t="str">
        <f t="shared" si="146"/>
        <v>TA01-57</v>
      </c>
      <c r="C1066" s="73" t="s">
        <v>7</v>
      </c>
      <c r="D1066" s="74" t="s">
        <v>14</v>
      </c>
      <c r="E1066" s="73" t="s">
        <v>31</v>
      </c>
      <c r="F1066" s="75" t="s">
        <v>32</v>
      </c>
      <c r="G1066" s="75" t="s">
        <v>33</v>
      </c>
      <c r="H1066" s="75" t="s">
        <v>34</v>
      </c>
      <c r="I1066" s="75" t="s">
        <v>35</v>
      </c>
      <c r="J1066" s="76" t="s">
        <v>31</v>
      </c>
      <c r="K1066" s="76" t="s">
        <v>125</v>
      </c>
      <c r="L1066" s="76" t="s">
        <v>8</v>
      </c>
      <c r="M1066" s="77" t="s">
        <v>38</v>
      </c>
      <c r="N1066" s="76" t="s">
        <v>2078</v>
      </c>
      <c r="O1066" s="76" t="s">
        <v>81</v>
      </c>
      <c r="P1066" s="76" t="s">
        <v>37</v>
      </c>
      <c r="Q1066" s="108">
        <v>57</v>
      </c>
      <c r="R1066" s="76"/>
      <c r="S1066" s="76" t="s">
        <v>2248</v>
      </c>
      <c r="T1066" s="18" t="s">
        <v>2167</v>
      </c>
      <c r="U1066" s="18" t="s">
        <v>16</v>
      </c>
      <c r="V1066" s="78"/>
    </row>
    <row r="1067" spans="1:22" s="111" customFormat="1" x14ac:dyDescent="0.3">
      <c r="A1067" s="71" t="str">
        <f t="shared" si="145"/>
        <v>NiN-3.0-T-C-PE-NA-MB-TA01-58</v>
      </c>
      <c r="B1067" s="72" t="str">
        <f t="shared" si="146"/>
        <v>TA01-58</v>
      </c>
      <c r="C1067" s="73" t="s">
        <v>7</v>
      </c>
      <c r="D1067" s="74" t="s">
        <v>14</v>
      </c>
      <c r="E1067" s="73" t="s">
        <v>31</v>
      </c>
      <c r="F1067" s="75" t="s">
        <v>32</v>
      </c>
      <c r="G1067" s="75" t="s">
        <v>33</v>
      </c>
      <c r="H1067" s="75" t="s">
        <v>34</v>
      </c>
      <c r="I1067" s="75" t="s">
        <v>35</v>
      </c>
      <c r="J1067" s="76" t="s">
        <v>31</v>
      </c>
      <c r="K1067" s="76" t="s">
        <v>125</v>
      </c>
      <c r="L1067" s="76" t="s">
        <v>8</v>
      </c>
      <c r="M1067" s="77" t="s">
        <v>38</v>
      </c>
      <c r="N1067" s="76" t="s">
        <v>2078</v>
      </c>
      <c r="O1067" s="76" t="s">
        <v>81</v>
      </c>
      <c r="P1067" s="76" t="s">
        <v>37</v>
      </c>
      <c r="Q1067" s="108">
        <v>58</v>
      </c>
      <c r="R1067" s="76"/>
      <c r="S1067" s="76" t="s">
        <v>2249</v>
      </c>
      <c r="T1067" s="18" t="s">
        <v>2168</v>
      </c>
      <c r="U1067" s="18" t="s">
        <v>16</v>
      </c>
      <c r="V1067" s="78"/>
    </row>
    <row r="1068" spans="1:22" s="111" customFormat="1" x14ac:dyDescent="0.3">
      <c r="A1068" s="71" t="str">
        <f t="shared" si="145"/>
        <v>NiN-3.0-T-C-PE-NA-MB-TA01-59</v>
      </c>
      <c r="B1068" s="72" t="str">
        <f t="shared" si="146"/>
        <v>TA01-59</v>
      </c>
      <c r="C1068" s="73" t="s">
        <v>7</v>
      </c>
      <c r="D1068" s="74" t="s">
        <v>14</v>
      </c>
      <c r="E1068" s="73" t="s">
        <v>31</v>
      </c>
      <c r="F1068" s="75" t="s">
        <v>32</v>
      </c>
      <c r="G1068" s="75" t="s">
        <v>33</v>
      </c>
      <c r="H1068" s="75" t="s">
        <v>34</v>
      </c>
      <c r="I1068" s="75" t="s">
        <v>35</v>
      </c>
      <c r="J1068" s="76" t="s">
        <v>31</v>
      </c>
      <c r="K1068" s="76" t="s">
        <v>125</v>
      </c>
      <c r="L1068" s="76" t="s">
        <v>8</v>
      </c>
      <c r="M1068" s="77" t="s">
        <v>38</v>
      </c>
      <c r="N1068" s="76" t="s">
        <v>2078</v>
      </c>
      <c r="O1068" s="76" t="s">
        <v>81</v>
      </c>
      <c r="P1068" s="76" t="s">
        <v>37</v>
      </c>
      <c r="Q1068" s="108">
        <v>59</v>
      </c>
      <c r="R1068" s="76"/>
      <c r="S1068" s="76" t="s">
        <v>2250</v>
      </c>
      <c r="T1068" s="18" t="s">
        <v>2169</v>
      </c>
      <c r="U1068" s="18" t="s">
        <v>16</v>
      </c>
      <c r="V1068" s="78"/>
    </row>
    <row r="1069" spans="1:22" s="111" customFormat="1" x14ac:dyDescent="0.3">
      <c r="A1069" s="71" t="str">
        <f t="shared" si="145"/>
        <v>NiN-3.0-T-C-PE-NA-MB-TA01-60</v>
      </c>
      <c r="B1069" s="72" t="str">
        <f t="shared" si="146"/>
        <v>TA01-60</v>
      </c>
      <c r="C1069" s="73" t="s">
        <v>7</v>
      </c>
      <c r="D1069" s="74" t="s">
        <v>14</v>
      </c>
      <c r="E1069" s="73" t="s">
        <v>31</v>
      </c>
      <c r="F1069" s="75" t="s">
        <v>32</v>
      </c>
      <c r="G1069" s="75" t="s">
        <v>33</v>
      </c>
      <c r="H1069" s="75" t="s">
        <v>34</v>
      </c>
      <c r="I1069" s="75" t="s">
        <v>35</v>
      </c>
      <c r="J1069" s="76" t="s">
        <v>31</v>
      </c>
      <c r="K1069" s="76" t="s">
        <v>125</v>
      </c>
      <c r="L1069" s="76" t="s">
        <v>8</v>
      </c>
      <c r="M1069" s="77" t="s">
        <v>38</v>
      </c>
      <c r="N1069" s="76" t="s">
        <v>2078</v>
      </c>
      <c r="O1069" s="76" t="s">
        <v>81</v>
      </c>
      <c r="P1069" s="76" t="s">
        <v>37</v>
      </c>
      <c r="Q1069" s="108">
        <v>60</v>
      </c>
      <c r="R1069" s="76"/>
      <c r="S1069" s="76" t="s">
        <v>2251</v>
      </c>
      <c r="T1069" s="18" t="s">
        <v>2170</v>
      </c>
      <c r="U1069" s="18" t="s">
        <v>16</v>
      </c>
      <c r="V1069" s="78"/>
    </row>
    <row r="1070" spans="1:22" s="111" customFormat="1" x14ac:dyDescent="0.3">
      <c r="A1070" s="71" t="str">
        <f t="shared" si="145"/>
        <v>NiN-3.0-T-C-PE-NA-MB-TA01-61</v>
      </c>
      <c r="B1070" s="72" t="str">
        <f t="shared" si="146"/>
        <v>TA01-61</v>
      </c>
      <c r="C1070" s="73" t="s">
        <v>7</v>
      </c>
      <c r="D1070" s="74" t="s">
        <v>14</v>
      </c>
      <c r="E1070" s="73" t="s">
        <v>31</v>
      </c>
      <c r="F1070" s="75" t="s">
        <v>32</v>
      </c>
      <c r="G1070" s="75" t="s">
        <v>33</v>
      </c>
      <c r="H1070" s="75" t="s">
        <v>34</v>
      </c>
      <c r="I1070" s="75" t="s">
        <v>35</v>
      </c>
      <c r="J1070" s="76" t="s">
        <v>31</v>
      </c>
      <c r="K1070" s="76" t="s">
        <v>125</v>
      </c>
      <c r="L1070" s="76" t="s">
        <v>8</v>
      </c>
      <c r="M1070" s="77" t="s">
        <v>38</v>
      </c>
      <c r="N1070" s="76" t="s">
        <v>2078</v>
      </c>
      <c r="O1070" s="76" t="s">
        <v>81</v>
      </c>
      <c r="P1070" s="76" t="s">
        <v>37</v>
      </c>
      <c r="Q1070" s="108">
        <v>61</v>
      </c>
      <c r="R1070" s="76"/>
      <c r="S1070" s="76" t="s">
        <v>2253</v>
      </c>
      <c r="T1070" s="18" t="s">
        <v>2171</v>
      </c>
      <c r="U1070" s="18" t="s">
        <v>16</v>
      </c>
      <c r="V1070" s="78"/>
    </row>
    <row r="1071" spans="1:22" s="111" customFormat="1" x14ac:dyDescent="0.3">
      <c r="A1071" s="71" t="str">
        <f t="shared" si="145"/>
        <v>NiN-3.0-T-C-PE-NA-MB-TA01-62</v>
      </c>
      <c r="B1071" s="72" t="str">
        <f t="shared" si="146"/>
        <v>TA01-62</v>
      </c>
      <c r="C1071" s="73" t="s">
        <v>7</v>
      </c>
      <c r="D1071" s="74" t="s">
        <v>14</v>
      </c>
      <c r="E1071" s="73" t="s">
        <v>31</v>
      </c>
      <c r="F1071" s="75" t="s">
        <v>32</v>
      </c>
      <c r="G1071" s="75" t="s">
        <v>33</v>
      </c>
      <c r="H1071" s="75" t="s">
        <v>34</v>
      </c>
      <c r="I1071" s="75" t="s">
        <v>35</v>
      </c>
      <c r="J1071" s="76" t="s">
        <v>31</v>
      </c>
      <c r="K1071" s="76" t="s">
        <v>125</v>
      </c>
      <c r="L1071" s="76" t="s">
        <v>8</v>
      </c>
      <c r="M1071" s="77" t="s">
        <v>38</v>
      </c>
      <c r="N1071" s="76" t="s">
        <v>2078</v>
      </c>
      <c r="O1071" s="76" t="s">
        <v>81</v>
      </c>
      <c r="P1071" s="76" t="s">
        <v>37</v>
      </c>
      <c r="Q1071" s="108">
        <v>62</v>
      </c>
      <c r="R1071" s="76"/>
      <c r="S1071" s="76" t="s">
        <v>2254</v>
      </c>
      <c r="T1071" s="18" t="s">
        <v>2172</v>
      </c>
      <c r="U1071" s="18" t="s">
        <v>16</v>
      </c>
      <c r="V1071" s="78"/>
    </row>
    <row r="1072" spans="1:22" s="111" customFormat="1" x14ac:dyDescent="0.3">
      <c r="A1072" s="71" t="str">
        <f t="shared" si="145"/>
        <v>NiN-3.0-T-C-PE-NA-MB-TA01-63</v>
      </c>
      <c r="B1072" s="72" t="str">
        <f t="shared" si="146"/>
        <v>TA01-63</v>
      </c>
      <c r="C1072" s="73" t="s">
        <v>7</v>
      </c>
      <c r="D1072" s="74" t="s">
        <v>14</v>
      </c>
      <c r="E1072" s="73" t="s">
        <v>31</v>
      </c>
      <c r="F1072" s="75" t="s">
        <v>32</v>
      </c>
      <c r="G1072" s="75" t="s">
        <v>33</v>
      </c>
      <c r="H1072" s="75" t="s">
        <v>34</v>
      </c>
      <c r="I1072" s="75" t="s">
        <v>35</v>
      </c>
      <c r="J1072" s="76" t="s">
        <v>31</v>
      </c>
      <c r="K1072" s="76" t="s">
        <v>125</v>
      </c>
      <c r="L1072" s="76" t="s">
        <v>8</v>
      </c>
      <c r="M1072" s="77" t="s">
        <v>38</v>
      </c>
      <c r="N1072" s="76" t="s">
        <v>2078</v>
      </c>
      <c r="O1072" s="76" t="s">
        <v>81</v>
      </c>
      <c r="P1072" s="76" t="s">
        <v>37</v>
      </c>
      <c r="Q1072" s="108">
        <v>63</v>
      </c>
      <c r="R1072" s="76"/>
      <c r="S1072" s="76" t="s">
        <v>2255</v>
      </c>
      <c r="T1072" s="18" t="s">
        <v>2173</v>
      </c>
      <c r="U1072" s="18" t="s">
        <v>16</v>
      </c>
      <c r="V1072" s="78"/>
    </row>
    <row r="1073" spans="1:22" s="111" customFormat="1" x14ac:dyDescent="0.3">
      <c r="A1073" s="71" t="str">
        <f t="shared" si="145"/>
        <v>NiN-3.0-T-C-PE-NA-MB-TA01-64</v>
      </c>
      <c r="B1073" s="72" t="str">
        <f t="shared" si="146"/>
        <v>TA01-64</v>
      </c>
      <c r="C1073" s="73" t="s">
        <v>7</v>
      </c>
      <c r="D1073" s="74" t="s">
        <v>14</v>
      </c>
      <c r="E1073" s="73" t="s">
        <v>31</v>
      </c>
      <c r="F1073" s="75" t="s">
        <v>32</v>
      </c>
      <c r="G1073" s="75" t="s">
        <v>33</v>
      </c>
      <c r="H1073" s="75" t="s">
        <v>34</v>
      </c>
      <c r="I1073" s="75" t="s">
        <v>35</v>
      </c>
      <c r="J1073" s="76" t="s">
        <v>31</v>
      </c>
      <c r="K1073" s="76" t="s">
        <v>125</v>
      </c>
      <c r="L1073" s="76" t="s">
        <v>8</v>
      </c>
      <c r="M1073" s="77" t="s">
        <v>38</v>
      </c>
      <c r="N1073" s="76" t="s">
        <v>2078</v>
      </c>
      <c r="O1073" s="76" t="s">
        <v>81</v>
      </c>
      <c r="P1073" s="76" t="s">
        <v>37</v>
      </c>
      <c r="Q1073" s="108">
        <v>64</v>
      </c>
      <c r="R1073" s="76"/>
      <c r="S1073" s="76" t="s">
        <v>2256</v>
      </c>
      <c r="T1073" s="18" t="s">
        <v>2174</v>
      </c>
      <c r="U1073" s="18" t="s">
        <v>16</v>
      </c>
      <c r="V1073" s="78"/>
    </row>
    <row r="1074" spans="1:22" s="111" customFormat="1" x14ac:dyDescent="0.3">
      <c r="A1074" s="71" t="str">
        <f t="shared" si="145"/>
        <v>NiN-3.0-T-C-PE-NA-MB-TA01-65</v>
      </c>
      <c r="B1074" s="72" t="str">
        <f t="shared" si="146"/>
        <v>TA01-65</v>
      </c>
      <c r="C1074" s="73" t="s">
        <v>7</v>
      </c>
      <c r="D1074" s="74" t="s">
        <v>14</v>
      </c>
      <c r="E1074" s="73" t="s">
        <v>31</v>
      </c>
      <c r="F1074" s="75" t="s">
        <v>32</v>
      </c>
      <c r="G1074" s="75" t="s">
        <v>33</v>
      </c>
      <c r="H1074" s="75" t="s">
        <v>34</v>
      </c>
      <c r="I1074" s="75" t="s">
        <v>35</v>
      </c>
      <c r="J1074" s="76" t="s">
        <v>31</v>
      </c>
      <c r="K1074" s="76" t="s">
        <v>125</v>
      </c>
      <c r="L1074" s="76" t="s">
        <v>8</v>
      </c>
      <c r="M1074" s="77" t="s">
        <v>38</v>
      </c>
      <c r="N1074" s="76" t="s">
        <v>2078</v>
      </c>
      <c r="O1074" s="76" t="s">
        <v>81</v>
      </c>
      <c r="P1074" s="76" t="s">
        <v>37</v>
      </c>
      <c r="Q1074" s="108">
        <v>65</v>
      </c>
      <c r="R1074" s="76"/>
      <c r="S1074" s="76" t="s">
        <v>2257</v>
      </c>
      <c r="T1074" s="18" t="s">
        <v>2175</v>
      </c>
      <c r="U1074" s="18" t="s">
        <v>16</v>
      </c>
      <c r="V1074" s="78"/>
    </row>
    <row r="1075" spans="1:22" s="111" customFormat="1" x14ac:dyDescent="0.3">
      <c r="A1075" s="71" t="str">
        <f t="shared" ref="A1075:A1091" si="147">_xlfn.CONCAT(C1075,"-",D1075,"-",E1075,"-",F1075,"-",G1075,"-",H1075,"-",I1075,"-",J1075,L1075,M1075,"-",Q1075)</f>
        <v>NiN-3.0-T-C-PE-NA-MB-TA01-66</v>
      </c>
      <c r="B1075" s="72" t="str">
        <f t="shared" ref="B1075:B1090" si="148">_xlfn.CONCAT(J1075,L1075,M1075,"-",Q1075)</f>
        <v>TA01-66</v>
      </c>
      <c r="C1075" s="73" t="s">
        <v>7</v>
      </c>
      <c r="D1075" s="74" t="s">
        <v>14</v>
      </c>
      <c r="E1075" s="73" t="s">
        <v>31</v>
      </c>
      <c r="F1075" s="75" t="s">
        <v>32</v>
      </c>
      <c r="G1075" s="75" t="s">
        <v>33</v>
      </c>
      <c r="H1075" s="75" t="s">
        <v>34</v>
      </c>
      <c r="I1075" s="75" t="s">
        <v>35</v>
      </c>
      <c r="J1075" s="76" t="s">
        <v>31</v>
      </c>
      <c r="K1075" s="76" t="s">
        <v>125</v>
      </c>
      <c r="L1075" s="76" t="s">
        <v>8</v>
      </c>
      <c r="M1075" s="77" t="s">
        <v>38</v>
      </c>
      <c r="N1075" s="76" t="s">
        <v>2078</v>
      </c>
      <c r="O1075" s="76" t="s">
        <v>81</v>
      </c>
      <c r="P1075" s="76" t="s">
        <v>37</v>
      </c>
      <c r="Q1075" s="108">
        <v>66</v>
      </c>
      <c r="R1075" s="76"/>
      <c r="S1075" s="76" t="s">
        <v>2258</v>
      </c>
      <c r="T1075" s="18" t="s">
        <v>2176</v>
      </c>
      <c r="U1075" s="18" t="s">
        <v>16</v>
      </c>
      <c r="V1075" s="78"/>
    </row>
    <row r="1076" spans="1:22" s="111" customFormat="1" x14ac:dyDescent="0.3">
      <c r="A1076" s="71" t="str">
        <f t="shared" si="147"/>
        <v>NiN-3.0-T-C-PE-NA-MB-TA01-67</v>
      </c>
      <c r="B1076" s="72" t="str">
        <f t="shared" si="148"/>
        <v>TA01-67</v>
      </c>
      <c r="C1076" s="73" t="s">
        <v>7</v>
      </c>
      <c r="D1076" s="74" t="s">
        <v>14</v>
      </c>
      <c r="E1076" s="73" t="s">
        <v>31</v>
      </c>
      <c r="F1076" s="75" t="s">
        <v>32</v>
      </c>
      <c r="G1076" s="75" t="s">
        <v>33</v>
      </c>
      <c r="H1076" s="75" t="s">
        <v>34</v>
      </c>
      <c r="I1076" s="75" t="s">
        <v>35</v>
      </c>
      <c r="J1076" s="76" t="s">
        <v>31</v>
      </c>
      <c r="K1076" s="76" t="s">
        <v>125</v>
      </c>
      <c r="L1076" s="76" t="s">
        <v>8</v>
      </c>
      <c r="M1076" s="77" t="s">
        <v>38</v>
      </c>
      <c r="N1076" s="76" t="s">
        <v>2078</v>
      </c>
      <c r="O1076" s="76" t="s">
        <v>81</v>
      </c>
      <c r="P1076" s="76" t="s">
        <v>37</v>
      </c>
      <c r="Q1076" s="108">
        <v>67</v>
      </c>
      <c r="R1076" s="76"/>
      <c r="S1076" s="76" t="s">
        <v>2259</v>
      </c>
      <c r="T1076" s="18" t="s">
        <v>2177</v>
      </c>
      <c r="U1076" s="18" t="s">
        <v>16</v>
      </c>
      <c r="V1076" s="78"/>
    </row>
    <row r="1077" spans="1:22" s="111" customFormat="1" x14ac:dyDescent="0.3">
      <c r="A1077" s="71" t="str">
        <f t="shared" si="147"/>
        <v>NiN-3.0-T-C-PE-NA-MB-TA01-68</v>
      </c>
      <c r="B1077" s="72" t="str">
        <f t="shared" si="148"/>
        <v>TA01-68</v>
      </c>
      <c r="C1077" s="73" t="s">
        <v>7</v>
      </c>
      <c r="D1077" s="74" t="s">
        <v>14</v>
      </c>
      <c r="E1077" s="73" t="s">
        <v>31</v>
      </c>
      <c r="F1077" s="75" t="s">
        <v>32</v>
      </c>
      <c r="G1077" s="75" t="s">
        <v>33</v>
      </c>
      <c r="H1077" s="75" t="s">
        <v>34</v>
      </c>
      <c r="I1077" s="75" t="s">
        <v>35</v>
      </c>
      <c r="J1077" s="76" t="s">
        <v>31</v>
      </c>
      <c r="K1077" s="76" t="s">
        <v>125</v>
      </c>
      <c r="L1077" s="76" t="s">
        <v>8</v>
      </c>
      <c r="M1077" s="77" t="s">
        <v>38</v>
      </c>
      <c r="N1077" s="76" t="s">
        <v>2078</v>
      </c>
      <c r="O1077" s="76" t="s">
        <v>81</v>
      </c>
      <c r="P1077" s="76" t="s">
        <v>37</v>
      </c>
      <c r="Q1077" s="108">
        <v>68</v>
      </c>
      <c r="R1077" s="76"/>
      <c r="S1077" s="76" t="s">
        <v>2260</v>
      </c>
      <c r="T1077" s="18" t="s">
        <v>2178</v>
      </c>
      <c r="U1077" s="18" t="s">
        <v>16</v>
      </c>
      <c r="V1077" s="78"/>
    </row>
    <row r="1078" spans="1:22" s="111" customFormat="1" x14ac:dyDescent="0.3">
      <c r="A1078" s="71" t="str">
        <f t="shared" si="147"/>
        <v>NiN-3.0-T-C-PE-NA-MB-TA01-69</v>
      </c>
      <c r="B1078" s="72" t="str">
        <f t="shared" si="148"/>
        <v>TA01-69</v>
      </c>
      <c r="C1078" s="73" t="s">
        <v>7</v>
      </c>
      <c r="D1078" s="74" t="s">
        <v>14</v>
      </c>
      <c r="E1078" s="73" t="s">
        <v>31</v>
      </c>
      <c r="F1078" s="75" t="s">
        <v>32</v>
      </c>
      <c r="G1078" s="75" t="s">
        <v>33</v>
      </c>
      <c r="H1078" s="75" t="s">
        <v>34</v>
      </c>
      <c r="I1078" s="75" t="s">
        <v>35</v>
      </c>
      <c r="J1078" s="76" t="s">
        <v>31</v>
      </c>
      <c r="K1078" s="76" t="s">
        <v>125</v>
      </c>
      <c r="L1078" s="76" t="s">
        <v>8</v>
      </c>
      <c r="M1078" s="77" t="s">
        <v>38</v>
      </c>
      <c r="N1078" s="76" t="s">
        <v>2078</v>
      </c>
      <c r="O1078" s="76" t="s">
        <v>81</v>
      </c>
      <c r="P1078" s="76" t="s">
        <v>37</v>
      </c>
      <c r="Q1078" s="108">
        <v>69</v>
      </c>
      <c r="R1078" s="76"/>
      <c r="S1078" s="76" t="s">
        <v>2261</v>
      </c>
      <c r="T1078" s="18" t="s">
        <v>2179</v>
      </c>
      <c r="U1078" s="18" t="s">
        <v>16</v>
      </c>
      <c r="V1078" s="78"/>
    </row>
    <row r="1079" spans="1:22" s="111" customFormat="1" x14ac:dyDescent="0.3">
      <c r="A1079" s="71" t="str">
        <f t="shared" si="147"/>
        <v>NiN-3.0-T-C-PE-NA-MB-TA01-70</v>
      </c>
      <c r="B1079" s="72" t="str">
        <f t="shared" si="148"/>
        <v>TA01-70</v>
      </c>
      <c r="C1079" s="73" t="s">
        <v>7</v>
      </c>
      <c r="D1079" s="74" t="s">
        <v>14</v>
      </c>
      <c r="E1079" s="73" t="s">
        <v>31</v>
      </c>
      <c r="F1079" s="75" t="s">
        <v>32</v>
      </c>
      <c r="G1079" s="75" t="s">
        <v>33</v>
      </c>
      <c r="H1079" s="75" t="s">
        <v>34</v>
      </c>
      <c r="I1079" s="75" t="s">
        <v>35</v>
      </c>
      <c r="J1079" s="76" t="s">
        <v>31</v>
      </c>
      <c r="K1079" s="76" t="s">
        <v>125</v>
      </c>
      <c r="L1079" s="76" t="s">
        <v>8</v>
      </c>
      <c r="M1079" s="77" t="s">
        <v>38</v>
      </c>
      <c r="N1079" s="76" t="s">
        <v>2078</v>
      </c>
      <c r="O1079" s="76" t="s">
        <v>81</v>
      </c>
      <c r="P1079" s="76" t="s">
        <v>37</v>
      </c>
      <c r="Q1079" s="108">
        <v>70</v>
      </c>
      <c r="R1079" s="76"/>
      <c r="S1079" s="76" t="s">
        <v>2262</v>
      </c>
      <c r="T1079" s="18" t="s">
        <v>2180</v>
      </c>
      <c r="U1079" s="18" t="s">
        <v>16</v>
      </c>
      <c r="V1079" s="78"/>
    </row>
    <row r="1080" spans="1:22" s="111" customFormat="1" x14ac:dyDescent="0.3">
      <c r="A1080" s="71" t="str">
        <f t="shared" si="147"/>
        <v>NiN-3.0-T-C-PE-NA-MB-TA01-71</v>
      </c>
      <c r="B1080" s="72" t="str">
        <f t="shared" si="148"/>
        <v>TA01-71</v>
      </c>
      <c r="C1080" s="73" t="s">
        <v>7</v>
      </c>
      <c r="D1080" s="74" t="s">
        <v>14</v>
      </c>
      <c r="E1080" s="73" t="s">
        <v>31</v>
      </c>
      <c r="F1080" s="75" t="s">
        <v>32</v>
      </c>
      <c r="G1080" s="75" t="s">
        <v>33</v>
      </c>
      <c r="H1080" s="75" t="s">
        <v>34</v>
      </c>
      <c r="I1080" s="75" t="s">
        <v>35</v>
      </c>
      <c r="J1080" s="76" t="s">
        <v>31</v>
      </c>
      <c r="K1080" s="76" t="s">
        <v>125</v>
      </c>
      <c r="L1080" s="76" t="s">
        <v>8</v>
      </c>
      <c r="M1080" s="77" t="s">
        <v>38</v>
      </c>
      <c r="N1080" s="76" t="s">
        <v>2078</v>
      </c>
      <c r="O1080" s="76" t="s">
        <v>81</v>
      </c>
      <c r="P1080" s="76" t="s">
        <v>37</v>
      </c>
      <c r="Q1080" s="108">
        <v>71</v>
      </c>
      <c r="R1080" s="76"/>
      <c r="S1080" s="76" t="s">
        <v>2263</v>
      </c>
      <c r="T1080" s="18" t="s">
        <v>2181</v>
      </c>
      <c r="U1080" s="18" t="s">
        <v>16</v>
      </c>
      <c r="V1080" s="78"/>
    </row>
    <row r="1081" spans="1:22" s="111" customFormat="1" x14ac:dyDescent="0.3">
      <c r="A1081" s="71" t="str">
        <f t="shared" si="147"/>
        <v>NiN-3.0-T-C-PE-NA-MB-TA01-72</v>
      </c>
      <c r="B1081" s="72" t="str">
        <f t="shared" si="148"/>
        <v>TA01-72</v>
      </c>
      <c r="C1081" s="73" t="s">
        <v>7</v>
      </c>
      <c r="D1081" s="74" t="s">
        <v>14</v>
      </c>
      <c r="E1081" s="73" t="s">
        <v>31</v>
      </c>
      <c r="F1081" s="75" t="s">
        <v>32</v>
      </c>
      <c r="G1081" s="75" t="s">
        <v>33</v>
      </c>
      <c r="H1081" s="75" t="s">
        <v>34</v>
      </c>
      <c r="I1081" s="75" t="s">
        <v>35</v>
      </c>
      <c r="J1081" s="76" t="s">
        <v>31</v>
      </c>
      <c r="K1081" s="76" t="s">
        <v>125</v>
      </c>
      <c r="L1081" s="76" t="s">
        <v>8</v>
      </c>
      <c r="M1081" s="77" t="s">
        <v>38</v>
      </c>
      <c r="N1081" s="76" t="s">
        <v>2078</v>
      </c>
      <c r="O1081" s="76" t="s">
        <v>81</v>
      </c>
      <c r="P1081" s="76" t="s">
        <v>37</v>
      </c>
      <c r="Q1081" s="108">
        <v>72</v>
      </c>
      <c r="R1081" s="76"/>
      <c r="S1081" s="76" t="s">
        <v>2264</v>
      </c>
      <c r="T1081" s="18" t="s">
        <v>2182</v>
      </c>
      <c r="U1081" s="18" t="s">
        <v>16</v>
      </c>
      <c r="V1081" s="78"/>
    </row>
    <row r="1082" spans="1:22" s="111" customFormat="1" x14ac:dyDescent="0.3">
      <c r="A1082" s="71" t="str">
        <f t="shared" si="147"/>
        <v>NiN-3.0-T-C-PE-NA-MB-TA01-73</v>
      </c>
      <c r="B1082" s="72" t="str">
        <f t="shared" si="148"/>
        <v>TA01-73</v>
      </c>
      <c r="C1082" s="73" t="s">
        <v>7</v>
      </c>
      <c r="D1082" s="74" t="s">
        <v>14</v>
      </c>
      <c r="E1082" s="73" t="s">
        <v>31</v>
      </c>
      <c r="F1082" s="75" t="s">
        <v>32</v>
      </c>
      <c r="G1082" s="75" t="s">
        <v>33</v>
      </c>
      <c r="H1082" s="75" t="s">
        <v>34</v>
      </c>
      <c r="I1082" s="75" t="s">
        <v>35</v>
      </c>
      <c r="J1082" s="76" t="s">
        <v>31</v>
      </c>
      <c r="K1082" s="76" t="s">
        <v>125</v>
      </c>
      <c r="L1082" s="76" t="s">
        <v>8</v>
      </c>
      <c r="M1082" s="77" t="s">
        <v>38</v>
      </c>
      <c r="N1082" s="76" t="s">
        <v>2078</v>
      </c>
      <c r="O1082" s="76" t="s">
        <v>81</v>
      </c>
      <c r="P1082" s="76" t="s">
        <v>37</v>
      </c>
      <c r="Q1082" s="108">
        <v>73</v>
      </c>
      <c r="R1082" s="76"/>
      <c r="S1082" s="76" t="s">
        <v>2265</v>
      </c>
      <c r="T1082" s="18" t="s">
        <v>2183</v>
      </c>
      <c r="U1082" s="18" t="s">
        <v>16</v>
      </c>
      <c r="V1082" s="78"/>
    </row>
    <row r="1083" spans="1:22" s="111" customFormat="1" x14ac:dyDescent="0.3">
      <c r="A1083" s="71" t="str">
        <f t="shared" si="147"/>
        <v>NiN-3.0-T-C-PE-NA-MB-TA01-74</v>
      </c>
      <c r="B1083" s="72" t="str">
        <f t="shared" si="148"/>
        <v>TA01-74</v>
      </c>
      <c r="C1083" s="73" t="s">
        <v>7</v>
      </c>
      <c r="D1083" s="74" t="s">
        <v>14</v>
      </c>
      <c r="E1083" s="73" t="s">
        <v>31</v>
      </c>
      <c r="F1083" s="75" t="s">
        <v>32</v>
      </c>
      <c r="G1083" s="75" t="s">
        <v>33</v>
      </c>
      <c r="H1083" s="75" t="s">
        <v>34</v>
      </c>
      <c r="I1083" s="75" t="s">
        <v>35</v>
      </c>
      <c r="J1083" s="76" t="s">
        <v>31</v>
      </c>
      <c r="K1083" s="76" t="s">
        <v>125</v>
      </c>
      <c r="L1083" s="76" t="s">
        <v>8</v>
      </c>
      <c r="M1083" s="77" t="s">
        <v>38</v>
      </c>
      <c r="N1083" s="76" t="s">
        <v>2078</v>
      </c>
      <c r="O1083" s="76" t="s">
        <v>81</v>
      </c>
      <c r="P1083" s="76" t="s">
        <v>37</v>
      </c>
      <c r="Q1083" s="108">
        <v>74</v>
      </c>
      <c r="R1083" s="76"/>
      <c r="S1083" s="76" t="s">
        <v>2266</v>
      </c>
      <c r="T1083" s="18" t="s">
        <v>2184</v>
      </c>
      <c r="U1083" s="18" t="s">
        <v>16</v>
      </c>
      <c r="V1083" s="78"/>
    </row>
    <row r="1084" spans="1:22" s="111" customFormat="1" x14ac:dyDescent="0.3">
      <c r="A1084" s="71" t="str">
        <f t="shared" si="147"/>
        <v>NiN-3.0-T-C-PE-NA-MB-TA01-75</v>
      </c>
      <c r="B1084" s="72" t="str">
        <f t="shared" si="148"/>
        <v>TA01-75</v>
      </c>
      <c r="C1084" s="73" t="s">
        <v>7</v>
      </c>
      <c r="D1084" s="74" t="s">
        <v>14</v>
      </c>
      <c r="E1084" s="73" t="s">
        <v>31</v>
      </c>
      <c r="F1084" s="75" t="s">
        <v>32</v>
      </c>
      <c r="G1084" s="75" t="s">
        <v>33</v>
      </c>
      <c r="H1084" s="75" t="s">
        <v>34</v>
      </c>
      <c r="I1084" s="75" t="s">
        <v>35</v>
      </c>
      <c r="J1084" s="76" t="s">
        <v>31</v>
      </c>
      <c r="K1084" s="76" t="s">
        <v>125</v>
      </c>
      <c r="L1084" s="76" t="s">
        <v>8</v>
      </c>
      <c r="M1084" s="77" t="s">
        <v>38</v>
      </c>
      <c r="N1084" s="76" t="s">
        <v>2078</v>
      </c>
      <c r="O1084" s="76" t="s">
        <v>81</v>
      </c>
      <c r="P1084" s="76" t="s">
        <v>37</v>
      </c>
      <c r="Q1084" s="108">
        <v>75</v>
      </c>
      <c r="R1084" s="76"/>
      <c r="S1084" s="76" t="s">
        <v>2267</v>
      </c>
      <c r="T1084" s="18" t="s">
        <v>2185</v>
      </c>
      <c r="U1084" s="18" t="s">
        <v>16</v>
      </c>
      <c r="V1084" s="78"/>
    </row>
    <row r="1085" spans="1:22" s="111" customFormat="1" x14ac:dyDescent="0.3">
      <c r="A1085" s="71" t="str">
        <f t="shared" si="147"/>
        <v>NiN-3.0-T-C-PE-NA-MB-TA01-76</v>
      </c>
      <c r="B1085" s="72" t="str">
        <f t="shared" si="148"/>
        <v>TA01-76</v>
      </c>
      <c r="C1085" s="73" t="s">
        <v>7</v>
      </c>
      <c r="D1085" s="74" t="s">
        <v>14</v>
      </c>
      <c r="E1085" s="73" t="s">
        <v>31</v>
      </c>
      <c r="F1085" s="75" t="s">
        <v>32</v>
      </c>
      <c r="G1085" s="75" t="s">
        <v>33</v>
      </c>
      <c r="H1085" s="75" t="s">
        <v>34</v>
      </c>
      <c r="I1085" s="75" t="s">
        <v>35</v>
      </c>
      <c r="J1085" s="76" t="s">
        <v>31</v>
      </c>
      <c r="K1085" s="76" t="s">
        <v>125</v>
      </c>
      <c r="L1085" s="76" t="s">
        <v>8</v>
      </c>
      <c r="M1085" s="77" t="s">
        <v>38</v>
      </c>
      <c r="N1085" s="76" t="s">
        <v>2078</v>
      </c>
      <c r="O1085" s="76" t="s">
        <v>81</v>
      </c>
      <c r="P1085" s="76" t="s">
        <v>37</v>
      </c>
      <c r="Q1085" s="108">
        <v>76</v>
      </c>
      <c r="R1085" s="76"/>
      <c r="S1085" s="76" t="s">
        <v>2268</v>
      </c>
      <c r="T1085" s="18" t="s">
        <v>2186</v>
      </c>
      <c r="U1085" s="18" t="s">
        <v>16</v>
      </c>
      <c r="V1085" s="78"/>
    </row>
    <row r="1086" spans="1:22" s="111" customFormat="1" x14ac:dyDescent="0.3">
      <c r="A1086" s="71" t="str">
        <f t="shared" si="147"/>
        <v>NiN-3.0-T-C-PE-NA-MB-TA01-77</v>
      </c>
      <c r="B1086" s="72" t="str">
        <f t="shared" si="148"/>
        <v>TA01-77</v>
      </c>
      <c r="C1086" s="73" t="s">
        <v>7</v>
      </c>
      <c r="D1086" s="74" t="s">
        <v>14</v>
      </c>
      <c r="E1086" s="73" t="s">
        <v>31</v>
      </c>
      <c r="F1086" s="75" t="s">
        <v>32</v>
      </c>
      <c r="G1086" s="75" t="s">
        <v>33</v>
      </c>
      <c r="H1086" s="75" t="s">
        <v>34</v>
      </c>
      <c r="I1086" s="75" t="s">
        <v>35</v>
      </c>
      <c r="J1086" s="76" t="s">
        <v>31</v>
      </c>
      <c r="K1086" s="76" t="s">
        <v>125</v>
      </c>
      <c r="L1086" s="76" t="s">
        <v>8</v>
      </c>
      <c r="M1086" s="77" t="s">
        <v>38</v>
      </c>
      <c r="N1086" s="76" t="s">
        <v>2078</v>
      </c>
      <c r="O1086" s="76" t="s">
        <v>81</v>
      </c>
      <c r="P1086" s="76" t="s">
        <v>37</v>
      </c>
      <c r="Q1086" s="108">
        <v>77</v>
      </c>
      <c r="R1086" s="76"/>
      <c r="S1086" s="76" t="s">
        <v>2269</v>
      </c>
      <c r="T1086" s="18" t="s">
        <v>2187</v>
      </c>
      <c r="U1086" s="18" t="s">
        <v>16</v>
      </c>
      <c r="V1086" s="78"/>
    </row>
    <row r="1087" spans="1:22" s="111" customFormat="1" x14ac:dyDescent="0.3">
      <c r="A1087" s="71" t="str">
        <f t="shared" si="147"/>
        <v>NiN-3.0-T-C-PE-NA-MB-TA01-78</v>
      </c>
      <c r="B1087" s="72" t="str">
        <f t="shared" si="148"/>
        <v>TA01-78</v>
      </c>
      <c r="C1087" s="73" t="s">
        <v>7</v>
      </c>
      <c r="D1087" s="74" t="s">
        <v>14</v>
      </c>
      <c r="E1087" s="73" t="s">
        <v>31</v>
      </c>
      <c r="F1087" s="75" t="s">
        <v>32</v>
      </c>
      <c r="G1087" s="75" t="s">
        <v>33</v>
      </c>
      <c r="H1087" s="75" t="s">
        <v>34</v>
      </c>
      <c r="I1087" s="75" t="s">
        <v>35</v>
      </c>
      <c r="J1087" s="76" t="s">
        <v>31</v>
      </c>
      <c r="K1087" s="76" t="s">
        <v>125</v>
      </c>
      <c r="L1087" s="76" t="s">
        <v>8</v>
      </c>
      <c r="M1087" s="77" t="s">
        <v>38</v>
      </c>
      <c r="N1087" s="76" t="s">
        <v>2078</v>
      </c>
      <c r="O1087" s="76" t="s">
        <v>81</v>
      </c>
      <c r="P1087" s="76" t="s">
        <v>37</v>
      </c>
      <c r="Q1087" s="108">
        <v>78</v>
      </c>
      <c r="R1087" s="76"/>
      <c r="S1087" s="76" t="s">
        <v>2270</v>
      </c>
      <c r="T1087" s="18" t="s">
        <v>2188</v>
      </c>
      <c r="U1087" s="18" t="s">
        <v>16</v>
      </c>
      <c r="V1087" s="78"/>
    </row>
    <row r="1088" spans="1:22" s="111" customFormat="1" x14ac:dyDescent="0.3">
      <c r="A1088" s="71" t="str">
        <f t="shared" si="147"/>
        <v>NiN-3.0-T-C-PE-NA-MB-TA01-79</v>
      </c>
      <c r="B1088" s="72" t="str">
        <f t="shared" si="148"/>
        <v>TA01-79</v>
      </c>
      <c r="C1088" s="73" t="s">
        <v>7</v>
      </c>
      <c r="D1088" s="74" t="s">
        <v>14</v>
      </c>
      <c r="E1088" s="73" t="s">
        <v>31</v>
      </c>
      <c r="F1088" s="75" t="s">
        <v>32</v>
      </c>
      <c r="G1088" s="75" t="s">
        <v>33</v>
      </c>
      <c r="H1088" s="75" t="s">
        <v>34</v>
      </c>
      <c r="I1088" s="75" t="s">
        <v>35</v>
      </c>
      <c r="J1088" s="76" t="s">
        <v>31</v>
      </c>
      <c r="K1088" s="76" t="s">
        <v>125</v>
      </c>
      <c r="L1088" s="76" t="s">
        <v>8</v>
      </c>
      <c r="M1088" s="77" t="s">
        <v>38</v>
      </c>
      <c r="N1088" s="76" t="s">
        <v>2078</v>
      </c>
      <c r="O1088" s="76" t="s">
        <v>81</v>
      </c>
      <c r="P1088" s="76" t="s">
        <v>37</v>
      </c>
      <c r="Q1088" s="108">
        <v>79</v>
      </c>
      <c r="R1088" s="76"/>
      <c r="S1088" s="76" t="s">
        <v>2271</v>
      </c>
      <c r="T1088" s="18" t="s">
        <v>2189</v>
      </c>
      <c r="U1088" s="18" t="s">
        <v>16</v>
      </c>
      <c r="V1088" s="78"/>
    </row>
    <row r="1089" spans="1:22" s="111" customFormat="1" x14ac:dyDescent="0.3">
      <c r="A1089" s="71" t="str">
        <f t="shared" si="147"/>
        <v>NiN-3.0-T-C-PE-NA-MB-TA01-80</v>
      </c>
      <c r="B1089" s="72" t="str">
        <f t="shared" si="148"/>
        <v>TA01-80</v>
      </c>
      <c r="C1089" s="73" t="s">
        <v>7</v>
      </c>
      <c r="D1089" s="74" t="s">
        <v>14</v>
      </c>
      <c r="E1089" s="73" t="s">
        <v>31</v>
      </c>
      <c r="F1089" s="75" t="s">
        <v>32</v>
      </c>
      <c r="G1089" s="75" t="s">
        <v>33</v>
      </c>
      <c r="H1089" s="75" t="s">
        <v>34</v>
      </c>
      <c r="I1089" s="75" t="s">
        <v>35</v>
      </c>
      <c r="J1089" s="76" t="s">
        <v>31</v>
      </c>
      <c r="K1089" s="76" t="s">
        <v>125</v>
      </c>
      <c r="L1089" s="76" t="s">
        <v>8</v>
      </c>
      <c r="M1089" s="77" t="s">
        <v>38</v>
      </c>
      <c r="N1089" s="76" t="s">
        <v>2078</v>
      </c>
      <c r="O1089" s="76" t="s">
        <v>81</v>
      </c>
      <c r="P1089" s="76" t="s">
        <v>37</v>
      </c>
      <c r="Q1089" s="108">
        <v>80</v>
      </c>
      <c r="R1089" s="76"/>
      <c r="S1089" s="76" t="s">
        <v>2272</v>
      </c>
      <c r="T1089" s="18" t="s">
        <v>2190</v>
      </c>
      <c r="U1089" s="18" t="s">
        <v>16</v>
      </c>
      <c r="V1089" s="78"/>
    </row>
    <row r="1090" spans="1:22" s="111" customFormat="1" x14ac:dyDescent="0.3">
      <c r="A1090" s="71" t="str">
        <f t="shared" si="147"/>
        <v>NiN-3.0-T-C-PE-NA-MB-TA01-81</v>
      </c>
      <c r="B1090" s="72" t="str">
        <f t="shared" si="148"/>
        <v>TA01-81</v>
      </c>
      <c r="C1090" s="73" t="s">
        <v>7</v>
      </c>
      <c r="D1090" s="74" t="s">
        <v>14</v>
      </c>
      <c r="E1090" s="73" t="s">
        <v>31</v>
      </c>
      <c r="F1090" s="75" t="s">
        <v>32</v>
      </c>
      <c r="G1090" s="75" t="s">
        <v>33</v>
      </c>
      <c r="H1090" s="75" t="s">
        <v>34</v>
      </c>
      <c r="I1090" s="75" t="s">
        <v>35</v>
      </c>
      <c r="J1090" s="76" t="s">
        <v>31</v>
      </c>
      <c r="K1090" s="76" t="s">
        <v>125</v>
      </c>
      <c r="L1090" s="76" t="s">
        <v>8</v>
      </c>
      <c r="M1090" s="77" t="s">
        <v>38</v>
      </c>
      <c r="N1090" s="76" t="s">
        <v>2078</v>
      </c>
      <c r="O1090" s="76" t="s">
        <v>81</v>
      </c>
      <c r="P1090" s="76" t="s">
        <v>37</v>
      </c>
      <c r="Q1090" s="108">
        <v>81</v>
      </c>
      <c r="R1090" s="76"/>
      <c r="S1090" s="76" t="s">
        <v>2252</v>
      </c>
      <c r="T1090" s="18" t="s">
        <v>2191</v>
      </c>
      <c r="U1090" s="18" t="s">
        <v>16</v>
      </c>
      <c r="V1090" s="78"/>
    </row>
    <row r="1091" spans="1:22" x14ac:dyDescent="0.3">
      <c r="A1091" s="26" t="str">
        <f t="shared" si="147"/>
        <v>NiN-3.0-T-C-PE-NA-MB-TA02-0</v>
      </c>
      <c r="B1091" s="27" t="str">
        <f>_xlfn.CONCAT(H1091,"-",J1091,L1091,M1091)</f>
        <v>NA-TA02</v>
      </c>
      <c r="C1091" s="30" t="s">
        <v>7</v>
      </c>
      <c r="D1091" s="31" t="s">
        <v>14</v>
      </c>
      <c r="E1091" s="30" t="s">
        <v>31</v>
      </c>
      <c r="F1091" s="35" t="s">
        <v>32</v>
      </c>
      <c r="G1091" s="35" t="s">
        <v>33</v>
      </c>
      <c r="H1091" s="35" t="s">
        <v>34</v>
      </c>
      <c r="I1091" s="35" t="s">
        <v>35</v>
      </c>
      <c r="J1091" s="37" t="s">
        <v>31</v>
      </c>
      <c r="K1091" s="37" t="s">
        <v>125</v>
      </c>
      <c r="L1091" s="37" t="s">
        <v>8</v>
      </c>
      <c r="M1091" s="38" t="s">
        <v>132</v>
      </c>
      <c r="N1091" s="37" t="s">
        <v>2273</v>
      </c>
      <c r="O1091" s="39" t="s">
        <v>81</v>
      </c>
      <c r="P1091" s="37">
        <v>0</v>
      </c>
      <c r="Q1091" s="38">
        <v>0</v>
      </c>
      <c r="R1091" s="37" t="s">
        <v>81</v>
      </c>
      <c r="S1091" s="37" t="s">
        <v>5189</v>
      </c>
      <c r="T1091" s="42" t="s">
        <v>2111</v>
      </c>
      <c r="U1091" s="42" t="s">
        <v>16</v>
      </c>
      <c r="V1091" s="21"/>
    </row>
    <row r="1092" spans="1:22" s="111" customFormat="1" x14ac:dyDescent="0.3">
      <c r="A1092" s="71" t="str">
        <f t="shared" ref="A1092:A1100" si="149">_xlfn.CONCAT(C1092,"-",D1092,"-",E1092,"-",F1092,"-",G1092,"-",H1092,"-",I1092,"-",J1092,L1092,M1092,"-",Q1092)</f>
        <v>NiN-3.0-T-C-PE-NA-MB-TA02-01</v>
      </c>
      <c r="B1092" s="72" t="str">
        <f t="shared" ref="B1092:B1100" si="150">_xlfn.CONCAT(J1092,L1092,M1092,"-",Q1092)</f>
        <v>TA02-01</v>
      </c>
      <c r="C1092" s="73" t="s">
        <v>7</v>
      </c>
      <c r="D1092" s="74" t="s">
        <v>14</v>
      </c>
      <c r="E1092" s="73" t="s">
        <v>31</v>
      </c>
      <c r="F1092" s="75" t="s">
        <v>32</v>
      </c>
      <c r="G1092" s="75" t="s">
        <v>33</v>
      </c>
      <c r="H1092" s="75" t="s">
        <v>34</v>
      </c>
      <c r="I1092" s="75" t="s">
        <v>35</v>
      </c>
      <c r="J1092" s="76" t="s">
        <v>31</v>
      </c>
      <c r="K1092" s="76" t="s">
        <v>125</v>
      </c>
      <c r="L1092" s="76" t="s">
        <v>8</v>
      </c>
      <c r="M1092" s="77" t="s">
        <v>132</v>
      </c>
      <c r="N1092" s="76" t="s">
        <v>2273</v>
      </c>
      <c r="O1092" s="76" t="s">
        <v>81</v>
      </c>
      <c r="P1092" s="76" t="s">
        <v>37</v>
      </c>
      <c r="Q1092" s="77" t="s">
        <v>38</v>
      </c>
      <c r="R1092" s="76"/>
      <c r="S1092" s="76" t="s">
        <v>2274</v>
      </c>
      <c r="T1092" s="18" t="s">
        <v>2276</v>
      </c>
      <c r="U1092" s="18" t="s">
        <v>232</v>
      </c>
      <c r="V1092" s="78"/>
    </row>
    <row r="1093" spans="1:22" s="111" customFormat="1" x14ac:dyDescent="0.3">
      <c r="A1093" s="71" t="str">
        <f t="shared" si="149"/>
        <v>NiN-3.0-T-C-PE-NA-MB-TA02-02</v>
      </c>
      <c r="B1093" s="72" t="str">
        <f t="shared" si="150"/>
        <v>TA02-02</v>
      </c>
      <c r="C1093" s="73" t="s">
        <v>7</v>
      </c>
      <c r="D1093" s="74" t="s">
        <v>14</v>
      </c>
      <c r="E1093" s="73" t="s">
        <v>31</v>
      </c>
      <c r="F1093" s="75" t="s">
        <v>32</v>
      </c>
      <c r="G1093" s="75" t="s">
        <v>33</v>
      </c>
      <c r="H1093" s="75" t="s">
        <v>34</v>
      </c>
      <c r="I1093" s="75" t="s">
        <v>35</v>
      </c>
      <c r="J1093" s="76" t="s">
        <v>31</v>
      </c>
      <c r="K1093" s="76" t="s">
        <v>125</v>
      </c>
      <c r="L1093" s="76" t="s">
        <v>8</v>
      </c>
      <c r="M1093" s="77" t="s">
        <v>132</v>
      </c>
      <c r="N1093" s="76" t="s">
        <v>2273</v>
      </c>
      <c r="O1093" s="76" t="s">
        <v>81</v>
      </c>
      <c r="P1093" s="76" t="s">
        <v>37</v>
      </c>
      <c r="Q1093" s="77" t="s">
        <v>132</v>
      </c>
      <c r="R1093" s="76"/>
      <c r="S1093" s="76" t="s">
        <v>2278</v>
      </c>
      <c r="T1093" s="18" t="s">
        <v>2282</v>
      </c>
      <c r="U1093" s="18" t="s">
        <v>589</v>
      </c>
      <c r="V1093" s="78"/>
    </row>
    <row r="1094" spans="1:22" s="111" customFormat="1" x14ac:dyDescent="0.3">
      <c r="A1094" s="71" t="str">
        <f t="shared" si="149"/>
        <v>NiN-3.0-T-C-PE-NA-MB-TA02-03</v>
      </c>
      <c r="B1094" s="72" t="str">
        <f t="shared" si="150"/>
        <v>TA02-03</v>
      </c>
      <c r="C1094" s="73" t="s">
        <v>7</v>
      </c>
      <c r="D1094" s="74" t="s">
        <v>14</v>
      </c>
      <c r="E1094" s="73" t="s">
        <v>31</v>
      </c>
      <c r="F1094" s="75" t="s">
        <v>32</v>
      </c>
      <c r="G1094" s="75" t="s">
        <v>33</v>
      </c>
      <c r="H1094" s="75" t="s">
        <v>34</v>
      </c>
      <c r="I1094" s="75" t="s">
        <v>35</v>
      </c>
      <c r="J1094" s="76" t="s">
        <v>31</v>
      </c>
      <c r="K1094" s="76" t="s">
        <v>125</v>
      </c>
      <c r="L1094" s="76" t="s">
        <v>8</v>
      </c>
      <c r="M1094" s="77" t="s">
        <v>132</v>
      </c>
      <c r="N1094" s="76" t="s">
        <v>2273</v>
      </c>
      <c r="O1094" s="76" t="s">
        <v>81</v>
      </c>
      <c r="P1094" s="76" t="s">
        <v>37</v>
      </c>
      <c r="Q1094" s="77" t="s">
        <v>111</v>
      </c>
      <c r="R1094" s="76"/>
      <c r="S1094" s="76" t="s">
        <v>2280</v>
      </c>
      <c r="T1094" s="18" t="s">
        <v>2284</v>
      </c>
      <c r="U1094" s="18" t="s">
        <v>589</v>
      </c>
      <c r="V1094" s="78"/>
    </row>
    <row r="1095" spans="1:22" s="111" customFormat="1" x14ac:dyDescent="0.3">
      <c r="A1095" s="71" t="str">
        <f t="shared" si="149"/>
        <v>NiN-3.0-T-C-PE-NA-MB-TA02-04</v>
      </c>
      <c r="B1095" s="72" t="str">
        <f t="shared" si="150"/>
        <v>TA02-04</v>
      </c>
      <c r="C1095" s="73" t="s">
        <v>7</v>
      </c>
      <c r="D1095" s="74" t="s">
        <v>14</v>
      </c>
      <c r="E1095" s="73" t="s">
        <v>31</v>
      </c>
      <c r="F1095" s="75" t="s">
        <v>32</v>
      </c>
      <c r="G1095" s="75" t="s">
        <v>33</v>
      </c>
      <c r="H1095" s="75" t="s">
        <v>34</v>
      </c>
      <c r="I1095" s="75" t="s">
        <v>35</v>
      </c>
      <c r="J1095" s="76" t="s">
        <v>31</v>
      </c>
      <c r="K1095" s="76" t="s">
        <v>125</v>
      </c>
      <c r="L1095" s="76" t="s">
        <v>8</v>
      </c>
      <c r="M1095" s="77" t="s">
        <v>132</v>
      </c>
      <c r="N1095" s="76" t="s">
        <v>2273</v>
      </c>
      <c r="O1095" s="76" t="s">
        <v>81</v>
      </c>
      <c r="P1095" s="76" t="s">
        <v>37</v>
      </c>
      <c r="Q1095" s="77" t="s">
        <v>135</v>
      </c>
      <c r="R1095" s="76"/>
      <c r="S1095" s="76" t="s">
        <v>2277</v>
      </c>
      <c r="T1095" s="18" t="s">
        <v>2281</v>
      </c>
      <c r="U1095" s="18" t="s">
        <v>232</v>
      </c>
      <c r="V1095" s="78"/>
    </row>
    <row r="1096" spans="1:22" s="111" customFormat="1" x14ac:dyDescent="0.3">
      <c r="A1096" s="71" t="str">
        <f t="shared" si="149"/>
        <v>NiN-3.0-T-C-PE-NA-MB-TA02-05</v>
      </c>
      <c r="B1096" s="72" t="str">
        <f t="shared" si="150"/>
        <v>TA02-05</v>
      </c>
      <c r="C1096" s="73" t="s">
        <v>7</v>
      </c>
      <c r="D1096" s="74" t="s">
        <v>14</v>
      </c>
      <c r="E1096" s="73" t="s">
        <v>31</v>
      </c>
      <c r="F1096" s="75" t="s">
        <v>32</v>
      </c>
      <c r="G1096" s="75" t="s">
        <v>33</v>
      </c>
      <c r="H1096" s="75" t="s">
        <v>34</v>
      </c>
      <c r="I1096" s="75" t="s">
        <v>35</v>
      </c>
      <c r="J1096" s="76" t="s">
        <v>31</v>
      </c>
      <c r="K1096" s="76" t="s">
        <v>125</v>
      </c>
      <c r="L1096" s="76" t="s">
        <v>8</v>
      </c>
      <c r="M1096" s="77" t="s">
        <v>132</v>
      </c>
      <c r="N1096" s="76" t="s">
        <v>2273</v>
      </c>
      <c r="O1096" s="76" t="s">
        <v>81</v>
      </c>
      <c r="P1096" s="76" t="s">
        <v>37</v>
      </c>
      <c r="Q1096" s="77" t="s">
        <v>136</v>
      </c>
      <c r="R1096" s="76"/>
      <c r="S1096" s="76" t="s">
        <v>2279</v>
      </c>
      <c r="T1096" s="18" t="s">
        <v>2283</v>
      </c>
      <c r="U1096" s="18" t="s">
        <v>589</v>
      </c>
      <c r="V1096" s="78"/>
    </row>
    <row r="1097" spans="1:22" s="111" customFormat="1" x14ac:dyDescent="0.3">
      <c r="A1097" s="71" t="str">
        <f t="shared" si="149"/>
        <v>NiN-3.0-T-C-PE-NA-MB-TA02-06</v>
      </c>
      <c r="B1097" s="72" t="str">
        <f t="shared" si="150"/>
        <v>TA02-06</v>
      </c>
      <c r="C1097" s="73" t="s">
        <v>7</v>
      </c>
      <c r="D1097" s="74" t="s">
        <v>14</v>
      </c>
      <c r="E1097" s="73" t="s">
        <v>31</v>
      </c>
      <c r="F1097" s="75" t="s">
        <v>32</v>
      </c>
      <c r="G1097" s="75" t="s">
        <v>33</v>
      </c>
      <c r="H1097" s="75" t="s">
        <v>34</v>
      </c>
      <c r="I1097" s="75" t="s">
        <v>35</v>
      </c>
      <c r="J1097" s="76" t="s">
        <v>31</v>
      </c>
      <c r="K1097" s="76" t="s">
        <v>125</v>
      </c>
      <c r="L1097" s="76" t="s">
        <v>8</v>
      </c>
      <c r="M1097" s="77" t="s">
        <v>132</v>
      </c>
      <c r="N1097" s="76" t="s">
        <v>2273</v>
      </c>
      <c r="O1097" s="76" t="s">
        <v>81</v>
      </c>
      <c r="P1097" s="76" t="s">
        <v>37</v>
      </c>
      <c r="Q1097" s="77" t="s">
        <v>137</v>
      </c>
      <c r="R1097" s="76"/>
      <c r="S1097" s="76" t="s">
        <v>2287</v>
      </c>
      <c r="T1097" s="18" t="s">
        <v>2285</v>
      </c>
      <c r="U1097" s="18" t="s">
        <v>589</v>
      </c>
      <c r="V1097" s="78"/>
    </row>
    <row r="1098" spans="1:22" s="111" customFormat="1" x14ac:dyDescent="0.3">
      <c r="A1098" s="71" t="str">
        <f t="shared" si="149"/>
        <v>NiN-3.0-T-C-PE-NA-MB-TA02-07</v>
      </c>
      <c r="B1098" s="72" t="str">
        <f t="shared" si="150"/>
        <v>TA02-07</v>
      </c>
      <c r="C1098" s="73" t="s">
        <v>7</v>
      </c>
      <c r="D1098" s="74" t="s">
        <v>14</v>
      </c>
      <c r="E1098" s="73" t="s">
        <v>31</v>
      </c>
      <c r="F1098" s="75" t="s">
        <v>32</v>
      </c>
      <c r="G1098" s="75" t="s">
        <v>33</v>
      </c>
      <c r="H1098" s="75" t="s">
        <v>34</v>
      </c>
      <c r="I1098" s="75" t="s">
        <v>35</v>
      </c>
      <c r="J1098" s="76" t="s">
        <v>31</v>
      </c>
      <c r="K1098" s="76" t="s">
        <v>125</v>
      </c>
      <c r="L1098" s="76" t="s">
        <v>8</v>
      </c>
      <c r="M1098" s="77" t="s">
        <v>132</v>
      </c>
      <c r="N1098" s="76" t="s">
        <v>2273</v>
      </c>
      <c r="O1098" s="76" t="s">
        <v>81</v>
      </c>
      <c r="P1098" s="76" t="s">
        <v>37</v>
      </c>
      <c r="Q1098" s="77" t="s">
        <v>116</v>
      </c>
      <c r="R1098" s="76"/>
      <c r="S1098" s="76" t="s">
        <v>6159</v>
      </c>
      <c r="T1098" s="18" t="s">
        <v>2276</v>
      </c>
      <c r="U1098" s="18" t="s">
        <v>237</v>
      </c>
      <c r="V1098" s="78"/>
    </row>
    <row r="1099" spans="1:22" s="111" customFormat="1" x14ac:dyDescent="0.3">
      <c r="A1099" s="71" t="str">
        <f t="shared" si="149"/>
        <v>NiN-3.0-T-C-PE-NA-MB-TA02-08</v>
      </c>
      <c r="B1099" s="72" t="str">
        <f t="shared" si="150"/>
        <v>TA02-08</v>
      </c>
      <c r="C1099" s="73" t="s">
        <v>7</v>
      </c>
      <c r="D1099" s="74" t="s">
        <v>14</v>
      </c>
      <c r="E1099" s="73" t="s">
        <v>31</v>
      </c>
      <c r="F1099" s="75" t="s">
        <v>32</v>
      </c>
      <c r="G1099" s="75" t="s">
        <v>33</v>
      </c>
      <c r="H1099" s="75" t="s">
        <v>34</v>
      </c>
      <c r="I1099" s="75" t="s">
        <v>35</v>
      </c>
      <c r="J1099" s="76" t="s">
        <v>31</v>
      </c>
      <c r="K1099" s="76" t="s">
        <v>125</v>
      </c>
      <c r="L1099" s="76" t="s">
        <v>8</v>
      </c>
      <c r="M1099" s="77" t="s">
        <v>132</v>
      </c>
      <c r="N1099" s="76" t="s">
        <v>2273</v>
      </c>
      <c r="O1099" s="76" t="s">
        <v>81</v>
      </c>
      <c r="P1099" s="76" t="s">
        <v>37</v>
      </c>
      <c r="Q1099" s="77" t="s">
        <v>175</v>
      </c>
      <c r="R1099" s="76"/>
      <c r="S1099" s="76" t="s">
        <v>6160</v>
      </c>
      <c r="T1099" s="18" t="s">
        <v>2282</v>
      </c>
      <c r="U1099" s="18" t="s">
        <v>2286</v>
      </c>
      <c r="V1099" s="78"/>
    </row>
    <row r="1100" spans="1:22" s="111" customFormat="1" x14ac:dyDescent="0.3">
      <c r="A1100" s="71" t="str">
        <f t="shared" si="149"/>
        <v>NiN-3.0-T-C-PE-NA-MB-TA02-09</v>
      </c>
      <c r="B1100" s="72" t="str">
        <f t="shared" si="150"/>
        <v>TA02-09</v>
      </c>
      <c r="C1100" s="73" t="s">
        <v>7</v>
      </c>
      <c r="D1100" s="74" t="s">
        <v>14</v>
      </c>
      <c r="E1100" s="73" t="s">
        <v>31</v>
      </c>
      <c r="F1100" s="75" t="s">
        <v>32</v>
      </c>
      <c r="G1100" s="75" t="s">
        <v>33</v>
      </c>
      <c r="H1100" s="75" t="s">
        <v>34</v>
      </c>
      <c r="I1100" s="75" t="s">
        <v>35</v>
      </c>
      <c r="J1100" s="76" t="s">
        <v>31</v>
      </c>
      <c r="K1100" s="76" t="s">
        <v>125</v>
      </c>
      <c r="L1100" s="76" t="s">
        <v>8</v>
      </c>
      <c r="M1100" s="77" t="s">
        <v>132</v>
      </c>
      <c r="N1100" s="76" t="s">
        <v>2273</v>
      </c>
      <c r="O1100" s="76" t="s">
        <v>81</v>
      </c>
      <c r="P1100" s="76" t="s">
        <v>37</v>
      </c>
      <c r="Q1100" s="77" t="s">
        <v>337</v>
      </c>
      <c r="R1100" s="76"/>
      <c r="S1100" s="76" t="s">
        <v>6161</v>
      </c>
      <c r="T1100" s="18" t="s">
        <v>2284</v>
      </c>
      <c r="U1100" s="18" t="s">
        <v>2286</v>
      </c>
      <c r="V1100" s="78"/>
    </row>
    <row r="1101" spans="1:22" x14ac:dyDescent="0.3">
      <c r="A1101" s="26" t="str">
        <f>_xlfn.CONCAT(C1101,"-",D1101,"-",E1101,"-",F1101,"-",G1101,"-",H1101,"-",I1101,"-",J1101,L1101,M1101,"-",Q1101)</f>
        <v>NiN-3.0-T-C-PE-NA-MB-TA03-0</v>
      </c>
      <c r="B1101" s="27" t="str">
        <f>_xlfn.CONCAT(H1101,"-",J1101,L1101,M1101)</f>
        <v>NA-TA03</v>
      </c>
      <c r="C1101" s="30" t="s">
        <v>7</v>
      </c>
      <c r="D1101" s="31" t="s">
        <v>14</v>
      </c>
      <c r="E1101" s="30" t="s">
        <v>31</v>
      </c>
      <c r="F1101" s="35" t="s">
        <v>32</v>
      </c>
      <c r="G1101" s="35" t="s">
        <v>33</v>
      </c>
      <c r="H1101" s="35" t="s">
        <v>34</v>
      </c>
      <c r="I1101" s="35" t="s">
        <v>35</v>
      </c>
      <c r="J1101" s="37" t="s">
        <v>31</v>
      </c>
      <c r="K1101" s="37" t="s">
        <v>125</v>
      </c>
      <c r="L1101" s="37" t="s">
        <v>8</v>
      </c>
      <c r="M1101" s="38" t="s">
        <v>111</v>
      </c>
      <c r="N1101" s="37" t="s">
        <v>2288</v>
      </c>
      <c r="O1101" s="39" t="s">
        <v>81</v>
      </c>
      <c r="P1101" s="37">
        <v>0</v>
      </c>
      <c r="Q1101" s="38">
        <v>0</v>
      </c>
      <c r="R1101" s="37" t="s">
        <v>81</v>
      </c>
      <c r="S1101" s="37" t="s">
        <v>5257</v>
      </c>
      <c r="T1101" s="42" t="s">
        <v>2289</v>
      </c>
      <c r="U1101" s="42" t="s">
        <v>52</v>
      </c>
      <c r="V1101" s="21"/>
    </row>
    <row r="1102" spans="1:22" s="111" customFormat="1" x14ac:dyDescent="0.3">
      <c r="A1102" s="71" t="str">
        <f t="shared" ref="A1102:A1117" si="151">_xlfn.CONCAT(C1102,"-",D1102,"-",E1102,"-",F1102,"-",G1102,"-",H1102,"-",I1102,"-",J1102,L1102,M1102,"-",Q1102)</f>
        <v>NiN-3.0-T-C-PE-NA-MB-TA03-01</v>
      </c>
      <c r="B1102" s="72" t="str">
        <f t="shared" ref="B1102:B1117" si="152">_xlfn.CONCAT(J1102,L1102,M1102,"-",Q1102)</f>
        <v>TA03-01</v>
      </c>
      <c r="C1102" s="73" t="s">
        <v>7</v>
      </c>
      <c r="D1102" s="74" t="s">
        <v>14</v>
      </c>
      <c r="E1102" s="73" t="s">
        <v>31</v>
      </c>
      <c r="F1102" s="75" t="s">
        <v>32</v>
      </c>
      <c r="G1102" s="75" t="s">
        <v>33</v>
      </c>
      <c r="H1102" s="75" t="s">
        <v>34</v>
      </c>
      <c r="I1102" s="75" t="s">
        <v>35</v>
      </c>
      <c r="J1102" s="76" t="s">
        <v>31</v>
      </c>
      <c r="K1102" s="76" t="s">
        <v>125</v>
      </c>
      <c r="L1102" s="76" t="s">
        <v>8</v>
      </c>
      <c r="M1102" s="77" t="s">
        <v>111</v>
      </c>
      <c r="N1102" s="76" t="s">
        <v>2288</v>
      </c>
      <c r="O1102" s="76" t="s">
        <v>81</v>
      </c>
      <c r="P1102" s="76" t="s">
        <v>37</v>
      </c>
      <c r="Q1102" s="77" t="s">
        <v>38</v>
      </c>
      <c r="R1102" s="77"/>
      <c r="S1102" s="76" t="s">
        <v>2290</v>
      </c>
      <c r="T1102" s="18" t="s">
        <v>2291</v>
      </c>
      <c r="U1102" s="18" t="s">
        <v>16</v>
      </c>
      <c r="V1102" s="78"/>
    </row>
    <row r="1103" spans="1:22" s="111" customFormat="1" x14ac:dyDescent="0.3">
      <c r="A1103" s="71" t="str">
        <f t="shared" si="151"/>
        <v>NiN-3.0-T-C-PE-NA-MB-TA03-02</v>
      </c>
      <c r="B1103" s="72" t="str">
        <f t="shared" si="152"/>
        <v>TA03-02</v>
      </c>
      <c r="C1103" s="73" t="s">
        <v>7</v>
      </c>
      <c r="D1103" s="74" t="s">
        <v>14</v>
      </c>
      <c r="E1103" s="73" t="s">
        <v>31</v>
      </c>
      <c r="F1103" s="75" t="s">
        <v>32</v>
      </c>
      <c r="G1103" s="75" t="s">
        <v>33</v>
      </c>
      <c r="H1103" s="75" t="s">
        <v>34</v>
      </c>
      <c r="I1103" s="75" t="s">
        <v>35</v>
      </c>
      <c r="J1103" s="76" t="s">
        <v>31</v>
      </c>
      <c r="K1103" s="76" t="s">
        <v>125</v>
      </c>
      <c r="L1103" s="76" t="s">
        <v>8</v>
      </c>
      <c r="M1103" s="77" t="s">
        <v>111</v>
      </c>
      <c r="N1103" s="76" t="s">
        <v>2288</v>
      </c>
      <c r="O1103" s="76" t="s">
        <v>81</v>
      </c>
      <c r="P1103" s="76" t="s">
        <v>37</v>
      </c>
      <c r="Q1103" s="77" t="s">
        <v>132</v>
      </c>
      <c r="R1103" s="77"/>
      <c r="S1103" s="76" t="s">
        <v>2297</v>
      </c>
      <c r="T1103" s="18" t="s">
        <v>2299</v>
      </c>
      <c r="U1103" s="18" t="s">
        <v>264</v>
      </c>
      <c r="V1103" s="78"/>
    </row>
    <row r="1104" spans="1:22" s="111" customFormat="1" x14ac:dyDescent="0.3">
      <c r="A1104" s="71" t="str">
        <f t="shared" si="151"/>
        <v>NiN-3.0-T-C-PE-NA-MB-TA03-03</v>
      </c>
      <c r="B1104" s="72" t="str">
        <f t="shared" si="152"/>
        <v>TA03-03</v>
      </c>
      <c r="C1104" s="73" t="s">
        <v>7</v>
      </c>
      <c r="D1104" s="74" t="s">
        <v>14</v>
      </c>
      <c r="E1104" s="73" t="s">
        <v>31</v>
      </c>
      <c r="F1104" s="75" t="s">
        <v>32</v>
      </c>
      <c r="G1104" s="75" t="s">
        <v>33</v>
      </c>
      <c r="H1104" s="75" t="s">
        <v>34</v>
      </c>
      <c r="I1104" s="75" t="s">
        <v>35</v>
      </c>
      <c r="J1104" s="76" t="s">
        <v>31</v>
      </c>
      <c r="K1104" s="76" t="s">
        <v>125</v>
      </c>
      <c r="L1104" s="76" t="s">
        <v>8</v>
      </c>
      <c r="M1104" s="77" t="s">
        <v>111</v>
      </c>
      <c r="N1104" s="76" t="s">
        <v>2288</v>
      </c>
      <c r="O1104" s="76" t="s">
        <v>81</v>
      </c>
      <c r="P1104" s="76" t="s">
        <v>37</v>
      </c>
      <c r="Q1104" s="77" t="s">
        <v>111</v>
      </c>
      <c r="R1104" s="77"/>
      <c r="S1104" s="76" t="s">
        <v>2301</v>
      </c>
      <c r="T1104" s="18" t="s">
        <v>2305</v>
      </c>
      <c r="U1104" s="18" t="s">
        <v>264</v>
      </c>
      <c r="V1104" s="78"/>
    </row>
    <row r="1105" spans="1:22" s="111" customFormat="1" x14ac:dyDescent="0.3">
      <c r="A1105" s="71" t="str">
        <f t="shared" si="151"/>
        <v>NiN-3.0-T-C-PE-NA-MB-TA03-04</v>
      </c>
      <c r="B1105" s="72" t="str">
        <f t="shared" si="152"/>
        <v>TA03-04</v>
      </c>
      <c r="C1105" s="73" t="s">
        <v>7</v>
      </c>
      <c r="D1105" s="74" t="s">
        <v>14</v>
      </c>
      <c r="E1105" s="73" t="s">
        <v>31</v>
      </c>
      <c r="F1105" s="75" t="s">
        <v>32</v>
      </c>
      <c r="G1105" s="75" t="s">
        <v>33</v>
      </c>
      <c r="H1105" s="75" t="s">
        <v>34</v>
      </c>
      <c r="I1105" s="75" t="s">
        <v>35</v>
      </c>
      <c r="J1105" s="76" t="s">
        <v>31</v>
      </c>
      <c r="K1105" s="76" t="s">
        <v>125</v>
      </c>
      <c r="L1105" s="76" t="s">
        <v>8</v>
      </c>
      <c r="M1105" s="77" t="s">
        <v>111</v>
      </c>
      <c r="N1105" s="76" t="s">
        <v>2288</v>
      </c>
      <c r="O1105" s="76" t="s">
        <v>81</v>
      </c>
      <c r="P1105" s="76" t="s">
        <v>37</v>
      </c>
      <c r="Q1105" s="77" t="s">
        <v>135</v>
      </c>
      <c r="R1105" s="77"/>
      <c r="S1105" s="76" t="s">
        <v>2292</v>
      </c>
      <c r="T1105" s="18" t="s">
        <v>2294</v>
      </c>
      <c r="U1105" s="18" t="s">
        <v>52</v>
      </c>
      <c r="V1105" s="78"/>
    </row>
    <row r="1106" spans="1:22" s="111" customFormat="1" x14ac:dyDescent="0.3">
      <c r="A1106" s="71" t="str">
        <f t="shared" si="151"/>
        <v>NiN-3.0-T-C-PE-NA-MB-TA03-05</v>
      </c>
      <c r="B1106" s="72" t="str">
        <f t="shared" si="152"/>
        <v>TA03-05</v>
      </c>
      <c r="C1106" s="73" t="s">
        <v>7</v>
      </c>
      <c r="D1106" s="74" t="s">
        <v>14</v>
      </c>
      <c r="E1106" s="73" t="s">
        <v>31</v>
      </c>
      <c r="F1106" s="75" t="s">
        <v>32</v>
      </c>
      <c r="G1106" s="75" t="s">
        <v>33</v>
      </c>
      <c r="H1106" s="75" t="s">
        <v>34</v>
      </c>
      <c r="I1106" s="75" t="s">
        <v>35</v>
      </c>
      <c r="J1106" s="76" t="s">
        <v>31</v>
      </c>
      <c r="K1106" s="76" t="s">
        <v>125</v>
      </c>
      <c r="L1106" s="76" t="s">
        <v>8</v>
      </c>
      <c r="M1106" s="77" t="s">
        <v>111</v>
      </c>
      <c r="N1106" s="76" t="s">
        <v>2288</v>
      </c>
      <c r="O1106" s="76" t="s">
        <v>81</v>
      </c>
      <c r="P1106" s="76" t="s">
        <v>37</v>
      </c>
      <c r="Q1106" s="77" t="s">
        <v>136</v>
      </c>
      <c r="R1106" s="77"/>
      <c r="S1106" s="76" t="s">
        <v>2296</v>
      </c>
      <c r="T1106" s="18" t="s">
        <v>2300</v>
      </c>
      <c r="U1106" s="18" t="s">
        <v>589</v>
      </c>
      <c r="V1106" s="78"/>
    </row>
    <row r="1107" spans="1:22" s="111" customFormat="1" x14ac:dyDescent="0.3">
      <c r="A1107" s="71" t="str">
        <f t="shared" si="151"/>
        <v>NiN-3.0-T-C-PE-NA-MB-TA03-06</v>
      </c>
      <c r="B1107" s="72" t="str">
        <f t="shared" si="152"/>
        <v>TA03-06</v>
      </c>
      <c r="C1107" s="73" t="s">
        <v>7</v>
      </c>
      <c r="D1107" s="74" t="s">
        <v>14</v>
      </c>
      <c r="E1107" s="73" t="s">
        <v>31</v>
      </c>
      <c r="F1107" s="75" t="s">
        <v>32</v>
      </c>
      <c r="G1107" s="75" t="s">
        <v>33</v>
      </c>
      <c r="H1107" s="75" t="s">
        <v>34</v>
      </c>
      <c r="I1107" s="75" t="s">
        <v>35</v>
      </c>
      <c r="J1107" s="76" t="s">
        <v>31</v>
      </c>
      <c r="K1107" s="76" t="s">
        <v>125</v>
      </c>
      <c r="L1107" s="76" t="s">
        <v>8</v>
      </c>
      <c r="M1107" s="77" t="s">
        <v>111</v>
      </c>
      <c r="N1107" s="76" t="s">
        <v>2288</v>
      </c>
      <c r="O1107" s="76" t="s">
        <v>81</v>
      </c>
      <c r="P1107" s="76" t="s">
        <v>37</v>
      </c>
      <c r="Q1107" s="77" t="s">
        <v>137</v>
      </c>
      <c r="R1107" s="77"/>
      <c r="S1107" s="76" t="s">
        <v>2302</v>
      </c>
      <c r="T1107" s="18" t="s">
        <v>2306</v>
      </c>
      <c r="U1107" s="18" t="s">
        <v>589</v>
      </c>
      <c r="V1107" s="78"/>
    </row>
    <row r="1108" spans="1:22" s="111" customFormat="1" x14ac:dyDescent="0.3">
      <c r="A1108" s="71" t="str">
        <f t="shared" si="151"/>
        <v>NiN-3.0-T-C-PE-NA-MB-TA03-07</v>
      </c>
      <c r="B1108" s="72" t="str">
        <f t="shared" si="152"/>
        <v>TA03-07</v>
      </c>
      <c r="C1108" s="73" t="s">
        <v>7</v>
      </c>
      <c r="D1108" s="74" t="s">
        <v>14</v>
      </c>
      <c r="E1108" s="73" t="s">
        <v>31</v>
      </c>
      <c r="F1108" s="75" t="s">
        <v>32</v>
      </c>
      <c r="G1108" s="75" t="s">
        <v>33</v>
      </c>
      <c r="H1108" s="75" t="s">
        <v>34</v>
      </c>
      <c r="I1108" s="75" t="s">
        <v>35</v>
      </c>
      <c r="J1108" s="76" t="s">
        <v>31</v>
      </c>
      <c r="K1108" s="76" t="s">
        <v>125</v>
      </c>
      <c r="L1108" s="76" t="s">
        <v>8</v>
      </c>
      <c r="M1108" s="77" t="s">
        <v>111</v>
      </c>
      <c r="N1108" s="76" t="s">
        <v>2288</v>
      </c>
      <c r="O1108" s="76" t="s">
        <v>81</v>
      </c>
      <c r="P1108" s="76" t="s">
        <v>37</v>
      </c>
      <c r="Q1108" s="77" t="s">
        <v>116</v>
      </c>
      <c r="R1108" s="77"/>
      <c r="S1108" s="76" t="s">
        <v>2311</v>
      </c>
      <c r="T1108" s="18" t="s">
        <v>2498</v>
      </c>
      <c r="U1108" s="18" t="s">
        <v>237</v>
      </c>
      <c r="V1108" s="78"/>
    </row>
    <row r="1109" spans="1:22" s="111" customFormat="1" x14ac:dyDescent="0.3">
      <c r="A1109" s="71" t="str">
        <f t="shared" si="151"/>
        <v>NiN-3.0-T-C-PE-NA-MB-TA03-08</v>
      </c>
      <c r="B1109" s="72" t="str">
        <f t="shared" si="152"/>
        <v>TA03-08</v>
      </c>
      <c r="C1109" s="73" t="s">
        <v>7</v>
      </c>
      <c r="D1109" s="74" t="s">
        <v>14</v>
      </c>
      <c r="E1109" s="73" t="s">
        <v>31</v>
      </c>
      <c r="F1109" s="75" t="s">
        <v>32</v>
      </c>
      <c r="G1109" s="75" t="s">
        <v>33</v>
      </c>
      <c r="H1109" s="75" t="s">
        <v>34</v>
      </c>
      <c r="I1109" s="75" t="s">
        <v>35</v>
      </c>
      <c r="J1109" s="76" t="s">
        <v>31</v>
      </c>
      <c r="K1109" s="76" t="s">
        <v>125</v>
      </c>
      <c r="L1109" s="76" t="s">
        <v>8</v>
      </c>
      <c r="M1109" s="77" t="s">
        <v>111</v>
      </c>
      <c r="N1109" s="76" t="s">
        <v>2288</v>
      </c>
      <c r="O1109" s="76" t="s">
        <v>81</v>
      </c>
      <c r="P1109" s="76" t="s">
        <v>37</v>
      </c>
      <c r="Q1109" s="77" t="s">
        <v>175</v>
      </c>
      <c r="R1109" s="77"/>
      <c r="S1109" s="76" t="s">
        <v>2293</v>
      </c>
      <c r="T1109" s="18" t="s">
        <v>2295</v>
      </c>
      <c r="U1109" s="18" t="s">
        <v>16</v>
      </c>
      <c r="V1109" s="78"/>
    </row>
    <row r="1110" spans="1:22" s="111" customFormat="1" x14ac:dyDescent="0.3">
      <c r="A1110" s="71" t="str">
        <f t="shared" si="151"/>
        <v>NiN-3.0-T-C-PE-NA-MB-TA03-09</v>
      </c>
      <c r="B1110" s="72" t="str">
        <f t="shared" si="152"/>
        <v>TA03-09</v>
      </c>
      <c r="C1110" s="73" t="s">
        <v>7</v>
      </c>
      <c r="D1110" s="74" t="s">
        <v>14</v>
      </c>
      <c r="E1110" s="73" t="s">
        <v>31</v>
      </c>
      <c r="F1110" s="75" t="s">
        <v>32</v>
      </c>
      <c r="G1110" s="75" t="s">
        <v>33</v>
      </c>
      <c r="H1110" s="75" t="s">
        <v>34</v>
      </c>
      <c r="I1110" s="75" t="s">
        <v>35</v>
      </c>
      <c r="J1110" s="76" t="s">
        <v>31</v>
      </c>
      <c r="K1110" s="76" t="s">
        <v>125</v>
      </c>
      <c r="L1110" s="76" t="s">
        <v>8</v>
      </c>
      <c r="M1110" s="77" t="s">
        <v>111</v>
      </c>
      <c r="N1110" s="76" t="s">
        <v>2288</v>
      </c>
      <c r="O1110" s="76" t="s">
        <v>81</v>
      </c>
      <c r="P1110" s="76" t="s">
        <v>37</v>
      </c>
      <c r="Q1110" s="77" t="s">
        <v>337</v>
      </c>
      <c r="R1110" s="77"/>
      <c r="S1110" s="76" t="s">
        <v>2298</v>
      </c>
      <c r="T1110" s="18" t="s">
        <v>2304</v>
      </c>
      <c r="U1110" s="18" t="s">
        <v>264</v>
      </c>
      <c r="V1110" s="78"/>
    </row>
    <row r="1111" spans="1:22" s="111" customFormat="1" x14ac:dyDescent="0.3">
      <c r="A1111" s="71" t="str">
        <f t="shared" si="151"/>
        <v>NiN-3.0-T-C-PE-NA-MB-TA03-10</v>
      </c>
      <c r="B1111" s="72" t="str">
        <f t="shared" si="152"/>
        <v>TA03-10</v>
      </c>
      <c r="C1111" s="73" t="s">
        <v>7</v>
      </c>
      <c r="D1111" s="74" t="s">
        <v>14</v>
      </c>
      <c r="E1111" s="73" t="s">
        <v>31</v>
      </c>
      <c r="F1111" s="75" t="s">
        <v>32</v>
      </c>
      <c r="G1111" s="75" t="s">
        <v>33</v>
      </c>
      <c r="H1111" s="75" t="s">
        <v>34</v>
      </c>
      <c r="I1111" s="75" t="s">
        <v>35</v>
      </c>
      <c r="J1111" s="76" t="s">
        <v>31</v>
      </c>
      <c r="K1111" s="76" t="s">
        <v>125</v>
      </c>
      <c r="L1111" s="76" t="s">
        <v>8</v>
      </c>
      <c r="M1111" s="77" t="s">
        <v>111</v>
      </c>
      <c r="N1111" s="76" t="s">
        <v>2288</v>
      </c>
      <c r="O1111" s="76" t="s">
        <v>81</v>
      </c>
      <c r="P1111" s="76" t="s">
        <v>37</v>
      </c>
      <c r="Q1111" s="77" t="s">
        <v>338</v>
      </c>
      <c r="R1111" s="77"/>
      <c r="S1111" s="76" t="s">
        <v>2303</v>
      </c>
      <c r="T1111" s="18" t="s">
        <v>2307</v>
      </c>
      <c r="U1111" s="18" t="s">
        <v>264</v>
      </c>
      <c r="V1111" s="78"/>
    </row>
    <row r="1112" spans="1:22" s="111" customFormat="1" x14ac:dyDescent="0.3">
      <c r="A1112" s="71" t="str">
        <f t="shared" si="151"/>
        <v>NiN-3.0-T-C-PE-NA-MB-TA03-11</v>
      </c>
      <c r="B1112" s="72" t="str">
        <f t="shared" si="152"/>
        <v>TA03-11</v>
      </c>
      <c r="C1112" s="73" t="s">
        <v>7</v>
      </c>
      <c r="D1112" s="74" t="s">
        <v>14</v>
      </c>
      <c r="E1112" s="73" t="s">
        <v>31</v>
      </c>
      <c r="F1112" s="75" t="s">
        <v>32</v>
      </c>
      <c r="G1112" s="75" t="s">
        <v>33</v>
      </c>
      <c r="H1112" s="75" t="s">
        <v>34</v>
      </c>
      <c r="I1112" s="75" t="s">
        <v>35</v>
      </c>
      <c r="J1112" s="76" t="s">
        <v>31</v>
      </c>
      <c r="K1112" s="76" t="s">
        <v>125</v>
      </c>
      <c r="L1112" s="76" t="s">
        <v>8</v>
      </c>
      <c r="M1112" s="77" t="s">
        <v>111</v>
      </c>
      <c r="N1112" s="76" t="s">
        <v>2288</v>
      </c>
      <c r="O1112" s="76" t="s">
        <v>81</v>
      </c>
      <c r="P1112" s="76" t="s">
        <v>37</v>
      </c>
      <c r="Q1112" s="108">
        <v>11</v>
      </c>
      <c r="R1112" s="76"/>
      <c r="S1112" s="76" t="s">
        <v>2312</v>
      </c>
      <c r="T1112" s="18" t="s">
        <v>2498</v>
      </c>
      <c r="U1112" s="18" t="s">
        <v>232</v>
      </c>
      <c r="V1112" s="78"/>
    </row>
    <row r="1113" spans="1:22" s="111" customFormat="1" x14ac:dyDescent="0.3">
      <c r="A1113" s="71" t="str">
        <f t="shared" si="151"/>
        <v>NiN-3.0-T-C-PE-NA-MB-TA03-12</v>
      </c>
      <c r="B1113" s="72" t="str">
        <f t="shared" si="152"/>
        <v>TA03-12</v>
      </c>
      <c r="C1113" s="73" t="s">
        <v>7</v>
      </c>
      <c r="D1113" s="74" t="s">
        <v>14</v>
      </c>
      <c r="E1113" s="73" t="s">
        <v>31</v>
      </c>
      <c r="F1113" s="75" t="s">
        <v>32</v>
      </c>
      <c r="G1113" s="75" t="s">
        <v>33</v>
      </c>
      <c r="H1113" s="75" t="s">
        <v>34</v>
      </c>
      <c r="I1113" s="75" t="s">
        <v>35</v>
      </c>
      <c r="J1113" s="76" t="s">
        <v>31</v>
      </c>
      <c r="K1113" s="76" t="s">
        <v>125</v>
      </c>
      <c r="L1113" s="76" t="s">
        <v>8</v>
      </c>
      <c r="M1113" s="77" t="s">
        <v>111</v>
      </c>
      <c r="N1113" s="76" t="s">
        <v>2288</v>
      </c>
      <c r="O1113" s="76" t="s">
        <v>81</v>
      </c>
      <c r="P1113" s="76" t="s">
        <v>37</v>
      </c>
      <c r="Q1113" s="77">
        <v>12</v>
      </c>
      <c r="R1113" s="76"/>
      <c r="S1113" s="76" t="s">
        <v>6162</v>
      </c>
      <c r="T1113" s="18" t="s">
        <v>2294</v>
      </c>
      <c r="U1113" s="18" t="s">
        <v>237</v>
      </c>
      <c r="V1113" s="78"/>
    </row>
    <row r="1114" spans="1:22" s="111" customFormat="1" x14ac:dyDescent="0.3">
      <c r="A1114" s="71" t="str">
        <f t="shared" si="151"/>
        <v>NiN-3.0-T-C-PE-NA-MB-TA03-13</v>
      </c>
      <c r="B1114" s="72" t="str">
        <f t="shared" si="152"/>
        <v>TA03-13</v>
      </c>
      <c r="C1114" s="73" t="s">
        <v>7</v>
      </c>
      <c r="D1114" s="74" t="s">
        <v>14</v>
      </c>
      <c r="E1114" s="73" t="s">
        <v>31</v>
      </c>
      <c r="F1114" s="75" t="s">
        <v>32</v>
      </c>
      <c r="G1114" s="75" t="s">
        <v>33</v>
      </c>
      <c r="H1114" s="75" t="s">
        <v>34</v>
      </c>
      <c r="I1114" s="75" t="s">
        <v>35</v>
      </c>
      <c r="J1114" s="76" t="s">
        <v>31</v>
      </c>
      <c r="K1114" s="76" t="s">
        <v>125</v>
      </c>
      <c r="L1114" s="76" t="s">
        <v>8</v>
      </c>
      <c r="M1114" s="77" t="s">
        <v>111</v>
      </c>
      <c r="N1114" s="76" t="s">
        <v>2288</v>
      </c>
      <c r="O1114" s="76" t="s">
        <v>81</v>
      </c>
      <c r="P1114" s="76" t="s">
        <v>37</v>
      </c>
      <c r="Q1114" s="77">
        <v>13</v>
      </c>
      <c r="R1114" s="76"/>
      <c r="S1114" s="76" t="s">
        <v>6163</v>
      </c>
      <c r="T1114" s="18" t="s">
        <v>2300</v>
      </c>
      <c r="U1114" s="18" t="s">
        <v>2308</v>
      </c>
      <c r="V1114" s="78"/>
    </row>
    <row r="1115" spans="1:22" s="111" customFormat="1" x14ac:dyDescent="0.3">
      <c r="A1115" s="71" t="str">
        <f t="shared" si="151"/>
        <v>NiN-3.0-T-C-PE-NA-MB-TA03-14</v>
      </c>
      <c r="B1115" s="72" t="str">
        <f t="shared" si="152"/>
        <v>TA03-14</v>
      </c>
      <c r="C1115" s="73" t="s">
        <v>7</v>
      </c>
      <c r="D1115" s="74" t="s">
        <v>14</v>
      </c>
      <c r="E1115" s="73" t="s">
        <v>31</v>
      </c>
      <c r="F1115" s="75" t="s">
        <v>32</v>
      </c>
      <c r="G1115" s="75" t="s">
        <v>33</v>
      </c>
      <c r="H1115" s="75" t="s">
        <v>34</v>
      </c>
      <c r="I1115" s="75" t="s">
        <v>35</v>
      </c>
      <c r="J1115" s="76" t="s">
        <v>31</v>
      </c>
      <c r="K1115" s="76" t="s">
        <v>125</v>
      </c>
      <c r="L1115" s="76" t="s">
        <v>8</v>
      </c>
      <c r="M1115" s="77" t="s">
        <v>111</v>
      </c>
      <c r="N1115" s="76" t="s">
        <v>2288</v>
      </c>
      <c r="O1115" s="76" t="s">
        <v>81</v>
      </c>
      <c r="P1115" s="76" t="s">
        <v>37</v>
      </c>
      <c r="Q1115" s="77">
        <v>14</v>
      </c>
      <c r="R1115" s="76"/>
      <c r="S1115" s="76" t="s">
        <v>6164</v>
      </c>
      <c r="T1115" s="18" t="s">
        <v>2306</v>
      </c>
      <c r="U1115" s="18" t="s">
        <v>2308</v>
      </c>
      <c r="V1115" s="78"/>
    </row>
    <row r="1116" spans="1:22" s="111" customFormat="1" x14ac:dyDescent="0.3">
      <c r="A1116" s="71" t="str">
        <f t="shared" si="151"/>
        <v>NiN-3.0-T-C-PE-NA-MB-TA03-15</v>
      </c>
      <c r="B1116" s="72" t="str">
        <f t="shared" si="152"/>
        <v>TA03-15</v>
      </c>
      <c r="C1116" s="73" t="s">
        <v>7</v>
      </c>
      <c r="D1116" s="74" t="s">
        <v>14</v>
      </c>
      <c r="E1116" s="73" t="s">
        <v>31</v>
      </c>
      <c r="F1116" s="75" t="s">
        <v>32</v>
      </c>
      <c r="G1116" s="75" t="s">
        <v>33</v>
      </c>
      <c r="H1116" s="75" t="s">
        <v>34</v>
      </c>
      <c r="I1116" s="75" t="s">
        <v>35</v>
      </c>
      <c r="J1116" s="76" t="s">
        <v>31</v>
      </c>
      <c r="K1116" s="76" t="s">
        <v>125</v>
      </c>
      <c r="L1116" s="76" t="s">
        <v>8</v>
      </c>
      <c r="M1116" s="77" t="s">
        <v>111</v>
      </c>
      <c r="N1116" s="76" t="s">
        <v>2288</v>
      </c>
      <c r="O1116" s="76" t="s">
        <v>81</v>
      </c>
      <c r="P1116" s="76" t="s">
        <v>37</v>
      </c>
      <c r="Q1116" s="77">
        <v>15</v>
      </c>
      <c r="R1116" s="76"/>
      <c r="S1116" s="76" t="s">
        <v>6165</v>
      </c>
      <c r="T1116" s="18" t="s">
        <v>2309</v>
      </c>
      <c r="U1116" s="18" t="s">
        <v>264</v>
      </c>
      <c r="V1116" s="78"/>
    </row>
    <row r="1117" spans="1:22" s="111" customFormat="1" x14ac:dyDescent="0.3">
      <c r="A1117" s="71" t="str">
        <f t="shared" si="151"/>
        <v>NiN-3.0-T-C-PE-NA-MB-TA03-16</v>
      </c>
      <c r="B1117" s="72" t="str">
        <f t="shared" si="152"/>
        <v>TA03-16</v>
      </c>
      <c r="C1117" s="73" t="s">
        <v>7</v>
      </c>
      <c r="D1117" s="74" t="s">
        <v>14</v>
      </c>
      <c r="E1117" s="73" t="s">
        <v>31</v>
      </c>
      <c r="F1117" s="75" t="s">
        <v>32</v>
      </c>
      <c r="G1117" s="75" t="s">
        <v>33</v>
      </c>
      <c r="H1117" s="75" t="s">
        <v>34</v>
      </c>
      <c r="I1117" s="75" t="s">
        <v>35</v>
      </c>
      <c r="J1117" s="76" t="s">
        <v>31</v>
      </c>
      <c r="K1117" s="76" t="s">
        <v>125</v>
      </c>
      <c r="L1117" s="76" t="s">
        <v>8</v>
      </c>
      <c r="M1117" s="77" t="s">
        <v>111</v>
      </c>
      <c r="N1117" s="76" t="s">
        <v>2288</v>
      </c>
      <c r="O1117" s="76" t="s">
        <v>81</v>
      </c>
      <c r="P1117" s="76" t="s">
        <v>37</v>
      </c>
      <c r="Q1117" s="77">
        <v>16</v>
      </c>
      <c r="R1117" s="76"/>
      <c r="S1117" s="76" t="s">
        <v>6166</v>
      </c>
      <c r="T1117" s="18" t="s">
        <v>2310</v>
      </c>
      <c r="U1117" s="18" t="s">
        <v>232</v>
      </c>
      <c r="V1117" s="78"/>
    </row>
    <row r="1118" spans="1:22" x14ac:dyDescent="0.3">
      <c r="A1118" s="26" t="str">
        <f t="shared" ref="A1118:A1123" si="153">_xlfn.CONCAT(C1118,"-",D1118,"-",E1118,"-",F1118,"-",G1118,"-",H1118,"-",I1118,"-",J1118,L1118,M1118,"-",Q1118)</f>
        <v>NiN-3.0-T-C-PE-NA-MB-TA04-0</v>
      </c>
      <c r="B1118" s="27" t="str">
        <f>_xlfn.CONCAT(H1118,"-",J1118,L1118,M1118)</f>
        <v>NA-TA04</v>
      </c>
      <c r="C1118" s="30" t="s">
        <v>7</v>
      </c>
      <c r="D1118" s="31" t="s">
        <v>14</v>
      </c>
      <c r="E1118" s="30" t="s">
        <v>31</v>
      </c>
      <c r="F1118" s="35" t="s">
        <v>32</v>
      </c>
      <c r="G1118" s="35" t="s">
        <v>33</v>
      </c>
      <c r="H1118" s="35" t="s">
        <v>34</v>
      </c>
      <c r="I1118" s="35" t="s">
        <v>35</v>
      </c>
      <c r="J1118" s="37" t="s">
        <v>31</v>
      </c>
      <c r="K1118" s="37" t="s">
        <v>125</v>
      </c>
      <c r="L1118" s="37" t="s">
        <v>8</v>
      </c>
      <c r="M1118" s="38" t="s">
        <v>135</v>
      </c>
      <c r="N1118" s="37" t="s">
        <v>2313</v>
      </c>
      <c r="O1118" s="39" t="s">
        <v>81</v>
      </c>
      <c r="P1118" s="37">
        <v>0</v>
      </c>
      <c r="Q1118" s="38">
        <v>0</v>
      </c>
      <c r="R1118" s="37" t="s">
        <v>81</v>
      </c>
      <c r="S1118" s="37" t="s">
        <v>5258</v>
      </c>
      <c r="T1118" s="42" t="s">
        <v>2499</v>
      </c>
      <c r="U1118" s="42" t="s">
        <v>52</v>
      </c>
      <c r="V1118" s="21"/>
    </row>
    <row r="1119" spans="1:22" s="111" customFormat="1" x14ac:dyDescent="0.3">
      <c r="A1119" s="71" t="str">
        <f t="shared" si="153"/>
        <v>NiN-3.0-T-C-PE-NA-MB-TA04-01</v>
      </c>
      <c r="B1119" s="72" t="str">
        <f>_xlfn.CONCAT(J1119,L1119,M1119,"-",Q1119)</f>
        <v>TA04-01</v>
      </c>
      <c r="C1119" s="73" t="s">
        <v>7</v>
      </c>
      <c r="D1119" s="74" t="s">
        <v>14</v>
      </c>
      <c r="E1119" s="73" t="s">
        <v>31</v>
      </c>
      <c r="F1119" s="75" t="s">
        <v>32</v>
      </c>
      <c r="G1119" s="75" t="s">
        <v>33</v>
      </c>
      <c r="H1119" s="75" t="s">
        <v>34</v>
      </c>
      <c r="I1119" s="75" t="s">
        <v>35</v>
      </c>
      <c r="J1119" s="76" t="s">
        <v>31</v>
      </c>
      <c r="K1119" s="76" t="s">
        <v>125</v>
      </c>
      <c r="L1119" s="76" t="s">
        <v>8</v>
      </c>
      <c r="M1119" s="77" t="s">
        <v>135</v>
      </c>
      <c r="N1119" s="76" t="s">
        <v>2313</v>
      </c>
      <c r="O1119" s="76" t="s">
        <v>81</v>
      </c>
      <c r="P1119" s="76" t="s">
        <v>37</v>
      </c>
      <c r="Q1119" s="77" t="s">
        <v>38</v>
      </c>
      <c r="R1119" s="76"/>
      <c r="S1119" s="76" t="s">
        <v>2314</v>
      </c>
      <c r="T1119" s="18" t="s">
        <v>2317</v>
      </c>
      <c r="U1119" s="18" t="s">
        <v>2275</v>
      </c>
      <c r="V1119" s="78"/>
    </row>
    <row r="1120" spans="1:22" s="111" customFormat="1" x14ac:dyDescent="0.3">
      <c r="A1120" s="71" t="str">
        <f t="shared" si="153"/>
        <v>NiN-3.0-T-C-PE-NA-MB-TA04-02</v>
      </c>
      <c r="B1120" s="72" t="str">
        <f>_xlfn.CONCAT(J1120,L1120,M1120,"-",Q1120)</f>
        <v>TA04-02</v>
      </c>
      <c r="C1120" s="73" t="s">
        <v>7</v>
      </c>
      <c r="D1120" s="74" t="s">
        <v>14</v>
      </c>
      <c r="E1120" s="73" t="s">
        <v>31</v>
      </c>
      <c r="F1120" s="75" t="s">
        <v>32</v>
      </c>
      <c r="G1120" s="75" t="s">
        <v>33</v>
      </c>
      <c r="H1120" s="75" t="s">
        <v>34</v>
      </c>
      <c r="I1120" s="75" t="s">
        <v>35</v>
      </c>
      <c r="J1120" s="76" t="s">
        <v>31</v>
      </c>
      <c r="K1120" s="76" t="s">
        <v>125</v>
      </c>
      <c r="L1120" s="76" t="s">
        <v>8</v>
      </c>
      <c r="M1120" s="77" t="s">
        <v>135</v>
      </c>
      <c r="N1120" s="76" t="s">
        <v>2313</v>
      </c>
      <c r="O1120" s="76" t="s">
        <v>81</v>
      </c>
      <c r="P1120" s="76" t="s">
        <v>37</v>
      </c>
      <c r="Q1120" s="77" t="s">
        <v>132</v>
      </c>
      <c r="R1120" s="76"/>
      <c r="S1120" s="76" t="s">
        <v>2315</v>
      </c>
      <c r="T1120" s="18" t="s">
        <v>2317</v>
      </c>
      <c r="U1120" s="18" t="s">
        <v>2275</v>
      </c>
      <c r="V1120" s="78"/>
    </row>
    <row r="1121" spans="1:22" s="111" customFormat="1" x14ac:dyDescent="0.3">
      <c r="A1121" s="71" t="str">
        <f t="shared" si="153"/>
        <v>NiN-3.0-T-C-PE-NA-MB-TA04-02</v>
      </c>
      <c r="B1121" s="72" t="str">
        <f>_xlfn.CONCAT(J1121,L1121,M1121,"-",Q1121)</f>
        <v>TA04-02</v>
      </c>
      <c r="C1121" s="73" t="s">
        <v>7</v>
      </c>
      <c r="D1121" s="74" t="s">
        <v>14</v>
      </c>
      <c r="E1121" s="73" t="s">
        <v>31</v>
      </c>
      <c r="F1121" s="75" t="s">
        <v>32</v>
      </c>
      <c r="G1121" s="75" t="s">
        <v>33</v>
      </c>
      <c r="H1121" s="75" t="s">
        <v>34</v>
      </c>
      <c r="I1121" s="75" t="s">
        <v>35</v>
      </c>
      <c r="J1121" s="76" t="s">
        <v>31</v>
      </c>
      <c r="K1121" s="76" t="s">
        <v>125</v>
      </c>
      <c r="L1121" s="76" t="s">
        <v>8</v>
      </c>
      <c r="M1121" s="77" t="s">
        <v>135</v>
      </c>
      <c r="N1121" s="76" t="s">
        <v>2313</v>
      </c>
      <c r="O1121" s="76" t="s">
        <v>81</v>
      </c>
      <c r="P1121" s="76" t="s">
        <v>37</v>
      </c>
      <c r="Q1121" s="77" t="s">
        <v>132</v>
      </c>
      <c r="R1121" s="76"/>
      <c r="S1121" s="76" t="s">
        <v>2316</v>
      </c>
      <c r="T1121" s="18" t="s">
        <v>2318</v>
      </c>
      <c r="U1121" s="18" t="s">
        <v>2275</v>
      </c>
      <c r="V1121" s="78"/>
    </row>
    <row r="1122" spans="1:22" x14ac:dyDescent="0.3">
      <c r="A1122" s="26" t="str">
        <f t="shared" si="153"/>
        <v>NiN-3.0-T-C-PE-NA-MB-TB01-0</v>
      </c>
      <c r="B1122" s="27" t="str">
        <f>_xlfn.CONCAT(H1122,"-",J1122,L1122,M1122)</f>
        <v>NA-TB01</v>
      </c>
      <c r="C1122" s="30" t="s">
        <v>7</v>
      </c>
      <c r="D1122" s="31" t="s">
        <v>14</v>
      </c>
      <c r="E1122" s="30" t="s">
        <v>31</v>
      </c>
      <c r="F1122" s="35" t="s">
        <v>32</v>
      </c>
      <c r="G1122" s="35" t="s">
        <v>33</v>
      </c>
      <c r="H1122" s="35" t="s">
        <v>34</v>
      </c>
      <c r="I1122" s="35" t="s">
        <v>35</v>
      </c>
      <c r="J1122" s="37" t="s">
        <v>31</v>
      </c>
      <c r="K1122" s="37" t="s">
        <v>125</v>
      </c>
      <c r="L1122" s="37" t="s">
        <v>36</v>
      </c>
      <c r="M1122" s="38" t="s">
        <v>38</v>
      </c>
      <c r="N1122" s="37" t="s">
        <v>126</v>
      </c>
      <c r="O1122" s="39" t="s">
        <v>81</v>
      </c>
      <c r="P1122" s="37">
        <v>0</v>
      </c>
      <c r="Q1122" s="38">
        <v>0</v>
      </c>
      <c r="R1122" s="37" t="s">
        <v>81</v>
      </c>
      <c r="S1122" s="37" t="s">
        <v>5190</v>
      </c>
      <c r="T1122" s="42" t="s">
        <v>2319</v>
      </c>
      <c r="U1122" s="42" t="s">
        <v>231</v>
      </c>
      <c r="V1122" s="21"/>
    </row>
    <row r="1123" spans="1:22" s="111" customFormat="1" x14ac:dyDescent="0.3">
      <c r="A1123" s="71" t="str">
        <f t="shared" si="153"/>
        <v>NiN-3.0-T-C-PE-NA-MB-TB01-01</v>
      </c>
      <c r="B1123" s="72" t="str">
        <f>_xlfn.CONCAT(J1123,L1123,M1123,"-",Q1123)</f>
        <v>TB01-01</v>
      </c>
      <c r="C1123" s="73" t="s">
        <v>7</v>
      </c>
      <c r="D1123" s="74" t="s">
        <v>14</v>
      </c>
      <c r="E1123" s="73" t="s">
        <v>31</v>
      </c>
      <c r="F1123" s="75" t="s">
        <v>32</v>
      </c>
      <c r="G1123" s="75" t="s">
        <v>33</v>
      </c>
      <c r="H1123" s="75" t="s">
        <v>34</v>
      </c>
      <c r="I1123" s="75" t="s">
        <v>35</v>
      </c>
      <c r="J1123" s="76" t="s">
        <v>31</v>
      </c>
      <c r="K1123" s="76" t="s">
        <v>125</v>
      </c>
      <c r="L1123" s="76" t="s">
        <v>36</v>
      </c>
      <c r="M1123" s="77" t="s">
        <v>38</v>
      </c>
      <c r="N1123" s="76" t="s">
        <v>126</v>
      </c>
      <c r="O1123" s="76" t="s">
        <v>81</v>
      </c>
      <c r="P1123" s="76" t="s">
        <v>37</v>
      </c>
      <c r="Q1123" s="77" t="s">
        <v>38</v>
      </c>
      <c r="R1123" s="76"/>
      <c r="S1123" s="76" t="s">
        <v>2320</v>
      </c>
      <c r="T1123" s="18" t="s">
        <v>51</v>
      </c>
      <c r="U1123" s="18" t="s">
        <v>231</v>
      </c>
      <c r="V1123" s="78"/>
    </row>
    <row r="1124" spans="1:22" s="111" customFormat="1" x14ac:dyDescent="0.3">
      <c r="A1124" s="71" t="str">
        <f t="shared" ref="A1124:A1140" si="154">_xlfn.CONCAT(C1124,"-",D1124,"-",E1124,"-",F1124,"-",G1124,"-",H1124,"-",I1124,"-",J1124,L1124,M1124,"-",Q1124)</f>
        <v>NiN-3.0-T-C-PE-NA-MB-TB01-02</v>
      </c>
      <c r="B1124" s="72" t="str">
        <f t="shared" ref="B1124:B1140" si="155">_xlfn.CONCAT(J1124,L1124,M1124,"-",Q1124)</f>
        <v>TB01-02</v>
      </c>
      <c r="C1124" s="73" t="s">
        <v>7</v>
      </c>
      <c r="D1124" s="74" t="s">
        <v>14</v>
      </c>
      <c r="E1124" s="73" t="s">
        <v>31</v>
      </c>
      <c r="F1124" s="75" t="s">
        <v>32</v>
      </c>
      <c r="G1124" s="75" t="s">
        <v>33</v>
      </c>
      <c r="H1124" s="75" t="s">
        <v>34</v>
      </c>
      <c r="I1124" s="75" t="s">
        <v>35</v>
      </c>
      <c r="J1124" s="76" t="s">
        <v>31</v>
      </c>
      <c r="K1124" s="76" t="s">
        <v>125</v>
      </c>
      <c r="L1124" s="76" t="s">
        <v>36</v>
      </c>
      <c r="M1124" s="77" t="s">
        <v>38</v>
      </c>
      <c r="N1124" s="76" t="s">
        <v>126</v>
      </c>
      <c r="O1124" s="76" t="s">
        <v>81</v>
      </c>
      <c r="P1124" s="76" t="s">
        <v>37</v>
      </c>
      <c r="Q1124" s="77" t="s">
        <v>132</v>
      </c>
      <c r="R1124" s="76"/>
      <c r="S1124" s="76" t="s">
        <v>2322</v>
      </c>
      <c r="T1124" s="18" t="s">
        <v>2337</v>
      </c>
      <c r="U1124" s="18" t="s">
        <v>264</v>
      </c>
      <c r="V1124" s="78"/>
    </row>
    <row r="1125" spans="1:22" s="111" customFormat="1" x14ac:dyDescent="0.3">
      <c r="A1125" s="71" t="str">
        <f t="shared" si="154"/>
        <v>NiN-3.0-T-C-PE-NA-MB-TB01-03</v>
      </c>
      <c r="B1125" s="72" t="str">
        <f t="shared" si="155"/>
        <v>TB01-03</v>
      </c>
      <c r="C1125" s="73" t="s">
        <v>7</v>
      </c>
      <c r="D1125" s="74" t="s">
        <v>14</v>
      </c>
      <c r="E1125" s="73" t="s">
        <v>31</v>
      </c>
      <c r="F1125" s="75" t="s">
        <v>32</v>
      </c>
      <c r="G1125" s="75" t="s">
        <v>33</v>
      </c>
      <c r="H1125" s="75" t="s">
        <v>34</v>
      </c>
      <c r="I1125" s="75" t="s">
        <v>35</v>
      </c>
      <c r="J1125" s="76" t="s">
        <v>31</v>
      </c>
      <c r="K1125" s="76" t="s">
        <v>125</v>
      </c>
      <c r="L1125" s="76" t="s">
        <v>36</v>
      </c>
      <c r="M1125" s="77" t="s">
        <v>38</v>
      </c>
      <c r="N1125" s="76" t="s">
        <v>126</v>
      </c>
      <c r="O1125" s="76" t="s">
        <v>81</v>
      </c>
      <c r="P1125" s="76" t="s">
        <v>37</v>
      </c>
      <c r="Q1125" s="77" t="s">
        <v>111</v>
      </c>
      <c r="R1125" s="76"/>
      <c r="S1125" s="76" t="s">
        <v>2323</v>
      </c>
      <c r="T1125" s="18" t="s">
        <v>2338</v>
      </c>
      <c r="U1125" s="18" t="s">
        <v>264</v>
      </c>
      <c r="V1125" s="78"/>
    </row>
    <row r="1126" spans="1:22" s="111" customFormat="1" x14ac:dyDescent="0.3">
      <c r="A1126" s="71" t="str">
        <f t="shared" si="154"/>
        <v>NiN-3.0-T-C-PE-NA-MB-TB01-04</v>
      </c>
      <c r="B1126" s="72" t="str">
        <f t="shared" si="155"/>
        <v>TB01-04</v>
      </c>
      <c r="C1126" s="73" t="s">
        <v>7</v>
      </c>
      <c r="D1126" s="74" t="s">
        <v>14</v>
      </c>
      <c r="E1126" s="73" t="s">
        <v>31</v>
      </c>
      <c r="F1126" s="75" t="s">
        <v>32</v>
      </c>
      <c r="G1126" s="75" t="s">
        <v>33</v>
      </c>
      <c r="H1126" s="75" t="s">
        <v>34</v>
      </c>
      <c r="I1126" s="75" t="s">
        <v>35</v>
      </c>
      <c r="J1126" s="76" t="s">
        <v>31</v>
      </c>
      <c r="K1126" s="76" t="s">
        <v>125</v>
      </c>
      <c r="L1126" s="76" t="s">
        <v>36</v>
      </c>
      <c r="M1126" s="77" t="s">
        <v>38</v>
      </c>
      <c r="N1126" s="76" t="s">
        <v>126</v>
      </c>
      <c r="O1126" s="76" t="s">
        <v>81</v>
      </c>
      <c r="P1126" s="76" t="s">
        <v>37</v>
      </c>
      <c r="Q1126" s="77" t="s">
        <v>135</v>
      </c>
      <c r="R1126" s="76"/>
      <c r="S1126" s="76" t="s">
        <v>2321</v>
      </c>
      <c r="T1126" s="18" t="s">
        <v>2332</v>
      </c>
      <c r="U1126" s="18" t="s">
        <v>232</v>
      </c>
      <c r="V1126" s="78"/>
    </row>
    <row r="1127" spans="1:22" s="111" customFormat="1" x14ac:dyDescent="0.3">
      <c r="A1127" s="71" t="str">
        <f t="shared" si="154"/>
        <v>NiN-3.0-T-C-PE-NA-MB-TB01-05</v>
      </c>
      <c r="B1127" s="72" t="str">
        <f t="shared" si="155"/>
        <v>TB01-05</v>
      </c>
      <c r="C1127" s="73" t="s">
        <v>7</v>
      </c>
      <c r="D1127" s="74" t="s">
        <v>14</v>
      </c>
      <c r="E1127" s="73" t="s">
        <v>31</v>
      </c>
      <c r="F1127" s="75" t="s">
        <v>32</v>
      </c>
      <c r="G1127" s="75" t="s">
        <v>33</v>
      </c>
      <c r="H1127" s="75" t="s">
        <v>34</v>
      </c>
      <c r="I1127" s="75" t="s">
        <v>35</v>
      </c>
      <c r="J1127" s="76" t="s">
        <v>31</v>
      </c>
      <c r="K1127" s="76" t="s">
        <v>125</v>
      </c>
      <c r="L1127" s="76" t="s">
        <v>36</v>
      </c>
      <c r="M1127" s="77" t="s">
        <v>38</v>
      </c>
      <c r="N1127" s="76" t="s">
        <v>126</v>
      </c>
      <c r="O1127" s="76" t="s">
        <v>81</v>
      </c>
      <c r="P1127" s="76" t="s">
        <v>37</v>
      </c>
      <c r="Q1127" s="77" t="s">
        <v>136</v>
      </c>
      <c r="R1127" s="76"/>
      <c r="S1127" s="76" t="s">
        <v>2324</v>
      </c>
      <c r="T1127" s="18" t="s">
        <v>2341</v>
      </c>
      <c r="U1127" s="18" t="s">
        <v>589</v>
      </c>
      <c r="V1127" s="78"/>
    </row>
    <row r="1128" spans="1:22" s="111" customFormat="1" x14ac:dyDescent="0.3">
      <c r="A1128" s="71" t="str">
        <f t="shared" si="154"/>
        <v>NiN-3.0-T-C-PE-NA-MB-TB01-06</v>
      </c>
      <c r="B1128" s="72" t="str">
        <f t="shared" si="155"/>
        <v>TB01-06</v>
      </c>
      <c r="C1128" s="73" t="s">
        <v>7</v>
      </c>
      <c r="D1128" s="74" t="s">
        <v>14</v>
      </c>
      <c r="E1128" s="73" t="s">
        <v>31</v>
      </c>
      <c r="F1128" s="75" t="s">
        <v>32</v>
      </c>
      <c r="G1128" s="75" t="s">
        <v>33</v>
      </c>
      <c r="H1128" s="75" t="s">
        <v>34</v>
      </c>
      <c r="I1128" s="75" t="s">
        <v>35</v>
      </c>
      <c r="J1128" s="76" t="s">
        <v>31</v>
      </c>
      <c r="K1128" s="76" t="s">
        <v>125</v>
      </c>
      <c r="L1128" s="76" t="s">
        <v>36</v>
      </c>
      <c r="M1128" s="77" t="s">
        <v>38</v>
      </c>
      <c r="N1128" s="76" t="s">
        <v>126</v>
      </c>
      <c r="O1128" s="76" t="s">
        <v>81</v>
      </c>
      <c r="P1128" s="76" t="s">
        <v>37</v>
      </c>
      <c r="Q1128" s="77" t="s">
        <v>137</v>
      </c>
      <c r="R1128" s="76"/>
      <c r="S1128" s="76" t="s">
        <v>2325</v>
      </c>
      <c r="T1128" s="18" t="s">
        <v>2342</v>
      </c>
      <c r="U1128" s="18" t="s">
        <v>589</v>
      </c>
      <c r="V1128" s="78"/>
    </row>
    <row r="1129" spans="1:22" s="111" customFormat="1" x14ac:dyDescent="0.3">
      <c r="A1129" s="71" t="str">
        <f t="shared" si="154"/>
        <v>NiN-3.0-T-C-PE-NA-MB-TB01-07</v>
      </c>
      <c r="B1129" s="72" t="str">
        <f t="shared" si="155"/>
        <v>TB01-07</v>
      </c>
      <c r="C1129" s="73" t="s">
        <v>7</v>
      </c>
      <c r="D1129" s="74" t="s">
        <v>14</v>
      </c>
      <c r="E1129" s="73" t="s">
        <v>31</v>
      </c>
      <c r="F1129" s="75" t="s">
        <v>32</v>
      </c>
      <c r="G1129" s="75" t="s">
        <v>33</v>
      </c>
      <c r="H1129" s="75" t="s">
        <v>34</v>
      </c>
      <c r="I1129" s="75" t="s">
        <v>35</v>
      </c>
      <c r="J1129" s="76" t="s">
        <v>31</v>
      </c>
      <c r="K1129" s="76" t="s">
        <v>125</v>
      </c>
      <c r="L1129" s="76" t="s">
        <v>36</v>
      </c>
      <c r="M1129" s="77" t="s">
        <v>38</v>
      </c>
      <c r="N1129" s="76" t="s">
        <v>126</v>
      </c>
      <c r="O1129" s="76" t="s">
        <v>81</v>
      </c>
      <c r="P1129" s="76" t="s">
        <v>37</v>
      </c>
      <c r="Q1129" s="77" t="s">
        <v>116</v>
      </c>
      <c r="R1129" s="76"/>
      <c r="S1129" s="76" t="s">
        <v>2326</v>
      </c>
      <c r="T1129" s="18" t="s">
        <v>2333</v>
      </c>
      <c r="U1129" s="18" t="s">
        <v>232</v>
      </c>
      <c r="V1129" s="78"/>
    </row>
    <row r="1130" spans="1:22" s="111" customFormat="1" x14ac:dyDescent="0.3">
      <c r="A1130" s="71" t="str">
        <f t="shared" si="154"/>
        <v>NiN-3.0-T-C-PE-NA-MB-TB01-08</v>
      </c>
      <c r="B1130" s="72" t="str">
        <f t="shared" si="155"/>
        <v>TB01-08</v>
      </c>
      <c r="C1130" s="73" t="s">
        <v>7</v>
      </c>
      <c r="D1130" s="74" t="s">
        <v>14</v>
      </c>
      <c r="E1130" s="73" t="s">
        <v>31</v>
      </c>
      <c r="F1130" s="75" t="s">
        <v>32</v>
      </c>
      <c r="G1130" s="75" t="s">
        <v>33</v>
      </c>
      <c r="H1130" s="75" t="s">
        <v>34</v>
      </c>
      <c r="I1130" s="75" t="s">
        <v>35</v>
      </c>
      <c r="J1130" s="76" t="s">
        <v>31</v>
      </c>
      <c r="K1130" s="76" t="s">
        <v>125</v>
      </c>
      <c r="L1130" s="76" t="s">
        <v>36</v>
      </c>
      <c r="M1130" s="77" t="s">
        <v>38</v>
      </c>
      <c r="N1130" s="76" t="s">
        <v>126</v>
      </c>
      <c r="O1130" s="76" t="s">
        <v>81</v>
      </c>
      <c r="P1130" s="76" t="s">
        <v>37</v>
      </c>
      <c r="Q1130" s="77" t="s">
        <v>175</v>
      </c>
      <c r="R1130" s="76"/>
      <c r="S1130" s="76" t="s">
        <v>2327</v>
      </c>
      <c r="T1130" s="18" t="s">
        <v>2336</v>
      </c>
      <c r="U1130" s="18" t="s">
        <v>589</v>
      </c>
      <c r="V1130" s="78"/>
    </row>
    <row r="1131" spans="1:22" s="111" customFormat="1" x14ac:dyDescent="0.3">
      <c r="A1131" s="71" t="str">
        <f t="shared" si="154"/>
        <v>NiN-3.0-T-C-PE-NA-MB-TB01-09</v>
      </c>
      <c r="B1131" s="72" t="str">
        <f t="shared" si="155"/>
        <v>TB01-09</v>
      </c>
      <c r="C1131" s="73" t="s">
        <v>7</v>
      </c>
      <c r="D1131" s="74" t="s">
        <v>14</v>
      </c>
      <c r="E1131" s="73" t="s">
        <v>31</v>
      </c>
      <c r="F1131" s="75" t="s">
        <v>32</v>
      </c>
      <c r="G1131" s="75" t="s">
        <v>33</v>
      </c>
      <c r="H1131" s="75" t="s">
        <v>34</v>
      </c>
      <c r="I1131" s="75" t="s">
        <v>35</v>
      </c>
      <c r="J1131" s="76" t="s">
        <v>31</v>
      </c>
      <c r="K1131" s="76" t="s">
        <v>125</v>
      </c>
      <c r="L1131" s="76" t="s">
        <v>36</v>
      </c>
      <c r="M1131" s="77" t="s">
        <v>38</v>
      </c>
      <c r="N1131" s="76" t="s">
        <v>126</v>
      </c>
      <c r="O1131" s="76" t="s">
        <v>81</v>
      </c>
      <c r="P1131" s="76" t="s">
        <v>37</v>
      </c>
      <c r="Q1131" s="77" t="s">
        <v>337</v>
      </c>
      <c r="R1131" s="76"/>
      <c r="S1131" s="76" t="s">
        <v>2328</v>
      </c>
      <c r="T1131" s="18" t="s">
        <v>2343</v>
      </c>
      <c r="U1131" s="18" t="s">
        <v>589</v>
      </c>
      <c r="V1131" s="78"/>
    </row>
    <row r="1132" spans="1:22" s="111" customFormat="1" x14ac:dyDescent="0.3">
      <c r="A1132" s="71" t="str">
        <f t="shared" si="154"/>
        <v>NiN-3.0-T-C-PE-NA-MB-TB01-10</v>
      </c>
      <c r="B1132" s="72" t="str">
        <f t="shared" si="155"/>
        <v>TB01-10</v>
      </c>
      <c r="C1132" s="73" t="s">
        <v>7</v>
      </c>
      <c r="D1132" s="74" t="s">
        <v>14</v>
      </c>
      <c r="E1132" s="73" t="s">
        <v>31</v>
      </c>
      <c r="F1132" s="75" t="s">
        <v>32</v>
      </c>
      <c r="G1132" s="75" t="s">
        <v>33</v>
      </c>
      <c r="H1132" s="75" t="s">
        <v>34</v>
      </c>
      <c r="I1132" s="75" t="s">
        <v>35</v>
      </c>
      <c r="J1132" s="76" t="s">
        <v>31</v>
      </c>
      <c r="K1132" s="76" t="s">
        <v>125</v>
      </c>
      <c r="L1132" s="76" t="s">
        <v>36</v>
      </c>
      <c r="M1132" s="77" t="s">
        <v>38</v>
      </c>
      <c r="N1132" s="76" t="s">
        <v>126</v>
      </c>
      <c r="O1132" s="76" t="s">
        <v>81</v>
      </c>
      <c r="P1132" s="76" t="s">
        <v>37</v>
      </c>
      <c r="Q1132" s="77" t="s">
        <v>338</v>
      </c>
      <c r="R1132" s="76"/>
      <c r="S1132" s="76" t="s">
        <v>2329</v>
      </c>
      <c r="T1132" s="18" t="s">
        <v>2334</v>
      </c>
      <c r="U1132" s="18" t="s">
        <v>16</v>
      </c>
      <c r="V1132" s="78"/>
    </row>
    <row r="1133" spans="1:22" s="111" customFormat="1" x14ac:dyDescent="0.3">
      <c r="A1133" s="71" t="str">
        <f t="shared" si="154"/>
        <v>NiN-3.0-T-C-PE-NA-MB-TB01-11</v>
      </c>
      <c r="B1133" s="72" t="str">
        <f t="shared" si="155"/>
        <v>TB01-11</v>
      </c>
      <c r="C1133" s="73" t="s">
        <v>7</v>
      </c>
      <c r="D1133" s="74" t="s">
        <v>14</v>
      </c>
      <c r="E1133" s="73" t="s">
        <v>31</v>
      </c>
      <c r="F1133" s="75" t="s">
        <v>32</v>
      </c>
      <c r="G1133" s="75" t="s">
        <v>33</v>
      </c>
      <c r="H1133" s="75" t="s">
        <v>34</v>
      </c>
      <c r="I1133" s="75" t="s">
        <v>35</v>
      </c>
      <c r="J1133" s="76" t="s">
        <v>31</v>
      </c>
      <c r="K1133" s="76" t="s">
        <v>125</v>
      </c>
      <c r="L1133" s="76" t="s">
        <v>36</v>
      </c>
      <c r="M1133" s="77" t="s">
        <v>38</v>
      </c>
      <c r="N1133" s="76" t="s">
        <v>126</v>
      </c>
      <c r="O1133" s="76" t="s">
        <v>81</v>
      </c>
      <c r="P1133" s="76" t="s">
        <v>37</v>
      </c>
      <c r="Q1133" s="77" t="s">
        <v>339</v>
      </c>
      <c r="R1133" s="76"/>
      <c r="S1133" s="76" t="s">
        <v>2330</v>
      </c>
      <c r="T1133" s="18" t="s">
        <v>2344</v>
      </c>
      <c r="U1133" s="18" t="s">
        <v>264</v>
      </c>
      <c r="V1133" s="78"/>
    </row>
    <row r="1134" spans="1:22" s="111" customFormat="1" x14ac:dyDescent="0.3">
      <c r="A1134" s="71" t="str">
        <f t="shared" si="154"/>
        <v>NiN-3.0-T-C-PE-NA-MB-TB01-12</v>
      </c>
      <c r="B1134" s="72" t="str">
        <f t="shared" si="155"/>
        <v>TB01-12</v>
      </c>
      <c r="C1134" s="73" t="s">
        <v>7</v>
      </c>
      <c r="D1134" s="74" t="s">
        <v>14</v>
      </c>
      <c r="E1134" s="73" t="s">
        <v>31</v>
      </c>
      <c r="F1134" s="75" t="s">
        <v>32</v>
      </c>
      <c r="G1134" s="75" t="s">
        <v>33</v>
      </c>
      <c r="H1134" s="75" t="s">
        <v>34</v>
      </c>
      <c r="I1134" s="75" t="s">
        <v>35</v>
      </c>
      <c r="J1134" s="76" t="s">
        <v>31</v>
      </c>
      <c r="K1134" s="76" t="s">
        <v>125</v>
      </c>
      <c r="L1134" s="76" t="s">
        <v>36</v>
      </c>
      <c r="M1134" s="77" t="s">
        <v>38</v>
      </c>
      <c r="N1134" s="76" t="s">
        <v>126</v>
      </c>
      <c r="O1134" s="76" t="s">
        <v>81</v>
      </c>
      <c r="P1134" s="76" t="s">
        <v>37</v>
      </c>
      <c r="Q1134" s="77" t="s">
        <v>340</v>
      </c>
      <c r="R1134" s="76"/>
      <c r="S1134" s="76" t="s">
        <v>2331</v>
      </c>
      <c r="T1134" s="18" t="s">
        <v>2345</v>
      </c>
      <c r="U1134" s="18" t="s">
        <v>264</v>
      </c>
      <c r="V1134" s="78"/>
    </row>
    <row r="1135" spans="1:22" s="111" customFormat="1" x14ac:dyDescent="0.3">
      <c r="A1135" s="71" t="str">
        <f t="shared" si="154"/>
        <v>NiN-3.0-T-C-PE-NA-MB-TB01-13</v>
      </c>
      <c r="B1135" s="72" t="str">
        <f t="shared" si="155"/>
        <v>TB01-13</v>
      </c>
      <c r="C1135" s="73" t="s">
        <v>7</v>
      </c>
      <c r="D1135" s="74" t="s">
        <v>14</v>
      </c>
      <c r="E1135" s="73" t="s">
        <v>31</v>
      </c>
      <c r="F1135" s="75" t="s">
        <v>32</v>
      </c>
      <c r="G1135" s="75" t="s">
        <v>33</v>
      </c>
      <c r="H1135" s="75" t="s">
        <v>34</v>
      </c>
      <c r="I1135" s="75" t="s">
        <v>35</v>
      </c>
      <c r="J1135" s="76" t="s">
        <v>31</v>
      </c>
      <c r="K1135" s="76" t="s">
        <v>125</v>
      </c>
      <c r="L1135" s="76" t="s">
        <v>36</v>
      </c>
      <c r="M1135" s="77" t="s">
        <v>38</v>
      </c>
      <c r="N1135" s="76" t="s">
        <v>126</v>
      </c>
      <c r="O1135" s="76" t="s">
        <v>81</v>
      </c>
      <c r="P1135" s="76" t="s">
        <v>37</v>
      </c>
      <c r="Q1135" s="77" t="s">
        <v>341</v>
      </c>
      <c r="R1135" s="76"/>
      <c r="S1135" s="76" t="s">
        <v>6167</v>
      </c>
      <c r="T1135" s="18" t="s">
        <v>51</v>
      </c>
      <c r="U1135" s="18" t="s">
        <v>1251</v>
      </c>
      <c r="V1135" s="78"/>
    </row>
    <row r="1136" spans="1:22" s="111" customFormat="1" x14ac:dyDescent="0.3">
      <c r="A1136" s="71" t="str">
        <f t="shared" si="154"/>
        <v>NiN-3.0-T-C-PE-NA-MB-TB01-14</v>
      </c>
      <c r="B1136" s="72" t="str">
        <f t="shared" si="155"/>
        <v>TB01-14</v>
      </c>
      <c r="C1136" s="73" t="s">
        <v>7</v>
      </c>
      <c r="D1136" s="74" t="s">
        <v>14</v>
      </c>
      <c r="E1136" s="73" t="s">
        <v>31</v>
      </c>
      <c r="F1136" s="75" t="s">
        <v>32</v>
      </c>
      <c r="G1136" s="75" t="s">
        <v>33</v>
      </c>
      <c r="H1136" s="75" t="s">
        <v>34</v>
      </c>
      <c r="I1136" s="75" t="s">
        <v>35</v>
      </c>
      <c r="J1136" s="76" t="s">
        <v>31</v>
      </c>
      <c r="K1136" s="76" t="s">
        <v>125</v>
      </c>
      <c r="L1136" s="76" t="s">
        <v>36</v>
      </c>
      <c r="M1136" s="77" t="s">
        <v>38</v>
      </c>
      <c r="N1136" s="76" t="s">
        <v>126</v>
      </c>
      <c r="O1136" s="76" t="s">
        <v>81</v>
      </c>
      <c r="P1136" s="76" t="s">
        <v>37</v>
      </c>
      <c r="Q1136" s="77" t="s">
        <v>342</v>
      </c>
      <c r="R1136" s="76"/>
      <c r="S1136" s="76" t="s">
        <v>6168</v>
      </c>
      <c r="T1136" s="18" t="s">
        <v>2340</v>
      </c>
      <c r="U1136" s="18" t="s">
        <v>264</v>
      </c>
      <c r="V1136" s="78"/>
    </row>
    <row r="1137" spans="1:22" s="111" customFormat="1" x14ac:dyDescent="0.3">
      <c r="A1137" s="71" t="str">
        <f t="shared" si="154"/>
        <v>NiN-3.0-T-C-PE-NA-MB-TB01-15</v>
      </c>
      <c r="B1137" s="72" t="str">
        <f t="shared" si="155"/>
        <v>TB01-15</v>
      </c>
      <c r="C1137" s="73" t="s">
        <v>7</v>
      </c>
      <c r="D1137" s="74" t="s">
        <v>14</v>
      </c>
      <c r="E1137" s="73" t="s">
        <v>31</v>
      </c>
      <c r="F1137" s="75" t="s">
        <v>32</v>
      </c>
      <c r="G1137" s="75" t="s">
        <v>33</v>
      </c>
      <c r="H1137" s="75" t="s">
        <v>34</v>
      </c>
      <c r="I1137" s="75" t="s">
        <v>35</v>
      </c>
      <c r="J1137" s="76" t="s">
        <v>31</v>
      </c>
      <c r="K1137" s="76" t="s">
        <v>125</v>
      </c>
      <c r="L1137" s="76" t="s">
        <v>36</v>
      </c>
      <c r="M1137" s="77" t="s">
        <v>38</v>
      </c>
      <c r="N1137" s="76" t="s">
        <v>126</v>
      </c>
      <c r="O1137" s="76" t="s">
        <v>81</v>
      </c>
      <c r="P1137" s="76" t="s">
        <v>37</v>
      </c>
      <c r="Q1137" s="77">
        <v>15</v>
      </c>
      <c r="R1137" s="76"/>
      <c r="S1137" s="76" t="s">
        <v>6169</v>
      </c>
      <c r="T1137" s="18" t="s">
        <v>2339</v>
      </c>
      <c r="U1137" s="18" t="s">
        <v>232</v>
      </c>
      <c r="V1137" s="78"/>
    </row>
    <row r="1138" spans="1:22" s="111" customFormat="1" x14ac:dyDescent="0.3">
      <c r="A1138" s="71" t="str">
        <f t="shared" si="154"/>
        <v>NiN-3.0-T-C-PE-NA-MB-TB01-16</v>
      </c>
      <c r="B1138" s="72" t="str">
        <f t="shared" si="155"/>
        <v>TB01-16</v>
      </c>
      <c r="C1138" s="73" t="s">
        <v>7</v>
      </c>
      <c r="D1138" s="74" t="s">
        <v>14</v>
      </c>
      <c r="E1138" s="73" t="s">
        <v>31</v>
      </c>
      <c r="F1138" s="75" t="s">
        <v>32</v>
      </c>
      <c r="G1138" s="75" t="s">
        <v>33</v>
      </c>
      <c r="H1138" s="75" t="s">
        <v>34</v>
      </c>
      <c r="I1138" s="75" t="s">
        <v>35</v>
      </c>
      <c r="J1138" s="76" t="s">
        <v>31</v>
      </c>
      <c r="K1138" s="76" t="s">
        <v>125</v>
      </c>
      <c r="L1138" s="76" t="s">
        <v>36</v>
      </c>
      <c r="M1138" s="77" t="s">
        <v>38</v>
      </c>
      <c r="N1138" s="76" t="s">
        <v>126</v>
      </c>
      <c r="O1138" s="76" t="s">
        <v>81</v>
      </c>
      <c r="P1138" s="76" t="s">
        <v>37</v>
      </c>
      <c r="Q1138" s="108">
        <f>Q1137+1</f>
        <v>16</v>
      </c>
      <c r="R1138" s="76"/>
      <c r="S1138" s="76" t="s">
        <v>6170</v>
      </c>
      <c r="T1138" s="18" t="s">
        <v>2335</v>
      </c>
      <c r="U1138" s="18" t="s">
        <v>237</v>
      </c>
      <c r="V1138" s="78"/>
    </row>
    <row r="1139" spans="1:22" s="111" customFormat="1" x14ac:dyDescent="0.3">
      <c r="A1139" s="71" t="str">
        <f t="shared" si="154"/>
        <v>NiN-3.0-T-C-PE-NA-MB-TB01-17</v>
      </c>
      <c r="B1139" s="72" t="str">
        <f t="shared" si="155"/>
        <v>TB01-17</v>
      </c>
      <c r="C1139" s="73" t="s">
        <v>7</v>
      </c>
      <c r="D1139" s="74" t="s">
        <v>14</v>
      </c>
      <c r="E1139" s="73" t="s">
        <v>31</v>
      </c>
      <c r="F1139" s="75" t="s">
        <v>32</v>
      </c>
      <c r="G1139" s="75" t="s">
        <v>33</v>
      </c>
      <c r="H1139" s="75" t="s">
        <v>34</v>
      </c>
      <c r="I1139" s="75" t="s">
        <v>35</v>
      </c>
      <c r="J1139" s="76" t="s">
        <v>31</v>
      </c>
      <c r="K1139" s="76" t="s">
        <v>125</v>
      </c>
      <c r="L1139" s="76" t="s">
        <v>36</v>
      </c>
      <c r="M1139" s="77" t="s">
        <v>38</v>
      </c>
      <c r="N1139" s="76" t="s">
        <v>126</v>
      </c>
      <c r="O1139" s="76" t="s">
        <v>81</v>
      </c>
      <c r="P1139" s="76" t="s">
        <v>37</v>
      </c>
      <c r="Q1139" s="77">
        <v>17</v>
      </c>
      <c r="R1139" s="76"/>
      <c r="S1139" s="76" t="s">
        <v>6171</v>
      </c>
      <c r="T1139" s="18" t="s">
        <v>2346</v>
      </c>
      <c r="U1139" s="18" t="s">
        <v>1752</v>
      </c>
      <c r="V1139" s="78"/>
    </row>
    <row r="1140" spans="1:22" s="111" customFormat="1" x14ac:dyDescent="0.3">
      <c r="A1140" s="71" t="str">
        <f t="shared" si="154"/>
        <v>NiN-3.0-T-C-PE-NA-MB-TB01-18</v>
      </c>
      <c r="B1140" s="72" t="str">
        <f t="shared" si="155"/>
        <v>TB01-18</v>
      </c>
      <c r="C1140" s="73" t="s">
        <v>7</v>
      </c>
      <c r="D1140" s="74" t="s">
        <v>14</v>
      </c>
      <c r="E1140" s="73" t="s">
        <v>31</v>
      </c>
      <c r="F1140" s="75" t="s">
        <v>32</v>
      </c>
      <c r="G1140" s="75" t="s">
        <v>33</v>
      </c>
      <c r="H1140" s="75" t="s">
        <v>34</v>
      </c>
      <c r="I1140" s="75" t="s">
        <v>35</v>
      </c>
      <c r="J1140" s="76" t="s">
        <v>31</v>
      </c>
      <c r="K1140" s="76" t="s">
        <v>125</v>
      </c>
      <c r="L1140" s="76" t="s">
        <v>36</v>
      </c>
      <c r="M1140" s="77" t="s">
        <v>38</v>
      </c>
      <c r="N1140" s="76" t="s">
        <v>126</v>
      </c>
      <c r="O1140" s="76" t="s">
        <v>81</v>
      </c>
      <c r="P1140" s="76" t="s">
        <v>37</v>
      </c>
      <c r="Q1140" s="77">
        <v>18</v>
      </c>
      <c r="R1140" s="76"/>
      <c r="S1140" s="76" t="s">
        <v>6172</v>
      </c>
      <c r="T1140" s="18" t="s">
        <v>2347</v>
      </c>
      <c r="U1140" s="18" t="s">
        <v>1752</v>
      </c>
      <c r="V1140" s="78"/>
    </row>
    <row r="1141" spans="1:22" x14ac:dyDescent="0.3">
      <c r="A1141" s="26" t="str">
        <f>_xlfn.CONCAT(C1141,"-",D1141,"-",E1141,"-",F1141,"-",G1141,"-",H1141,"-",I1141,"-",J1141,L1141,M1141,"-",Q1141)</f>
        <v>NiN-3.0-T-C-PE-NA-MB-TC01-0</v>
      </c>
      <c r="B1141" s="27" t="str">
        <f>_xlfn.CONCAT(H1141,"-",J1141,L1141,M1141)</f>
        <v>NA-TC01</v>
      </c>
      <c r="C1141" s="30" t="s">
        <v>7</v>
      </c>
      <c r="D1141" s="31" t="s">
        <v>14</v>
      </c>
      <c r="E1141" s="30" t="s">
        <v>31</v>
      </c>
      <c r="F1141" s="35" t="s">
        <v>32</v>
      </c>
      <c r="G1141" s="35" t="s">
        <v>33</v>
      </c>
      <c r="H1141" s="35" t="s">
        <v>34</v>
      </c>
      <c r="I1141" s="35" t="s">
        <v>35</v>
      </c>
      <c r="J1141" s="37" t="s">
        <v>31</v>
      </c>
      <c r="K1141" s="37" t="s">
        <v>125</v>
      </c>
      <c r="L1141" s="37" t="s">
        <v>32</v>
      </c>
      <c r="M1141" s="38" t="s">
        <v>38</v>
      </c>
      <c r="N1141" s="37" t="s">
        <v>2348</v>
      </c>
      <c r="O1141" s="39" t="s">
        <v>81</v>
      </c>
      <c r="P1141" s="37">
        <v>0</v>
      </c>
      <c r="Q1141" s="38">
        <v>0</v>
      </c>
      <c r="R1141" s="37" t="s">
        <v>81</v>
      </c>
      <c r="S1141" s="37" t="s">
        <v>5197</v>
      </c>
      <c r="T1141" s="42" t="s">
        <v>2349</v>
      </c>
      <c r="U1141" s="42" t="s">
        <v>16</v>
      </c>
      <c r="V1141" s="21"/>
    </row>
    <row r="1142" spans="1:22" s="111" customFormat="1" x14ac:dyDescent="0.3">
      <c r="A1142" s="71" t="str">
        <f>_xlfn.CONCAT(C1142,"-",D1142,"-",E1142,"-",F1142,"-",G1142,"-",H1142,"-",I1142,"-",J1142,L1142,M1142,"-",Q1142)</f>
        <v>NiN-3.0-T-C-PE-NA-MB-TC01-01</v>
      </c>
      <c r="B1142" s="72" t="str">
        <f>_xlfn.CONCAT(J1142,L1142,M1142,"-",Q1142)</f>
        <v>TC01-01</v>
      </c>
      <c r="C1142" s="73" t="s">
        <v>7</v>
      </c>
      <c r="D1142" s="74" t="s">
        <v>14</v>
      </c>
      <c r="E1142" s="73" t="s">
        <v>31</v>
      </c>
      <c r="F1142" s="75" t="s">
        <v>32</v>
      </c>
      <c r="G1142" s="75" t="s">
        <v>33</v>
      </c>
      <c r="H1142" s="75" t="s">
        <v>34</v>
      </c>
      <c r="I1142" s="75" t="s">
        <v>35</v>
      </c>
      <c r="J1142" s="76" t="s">
        <v>31</v>
      </c>
      <c r="K1142" s="76" t="s">
        <v>125</v>
      </c>
      <c r="L1142" s="76" t="s">
        <v>32</v>
      </c>
      <c r="M1142" s="77" t="s">
        <v>38</v>
      </c>
      <c r="N1142" s="76" t="s">
        <v>2348</v>
      </c>
      <c r="O1142" s="76" t="s">
        <v>81</v>
      </c>
      <c r="P1142" s="76" t="s">
        <v>37</v>
      </c>
      <c r="Q1142" s="77" t="s">
        <v>38</v>
      </c>
      <c r="R1142" s="76"/>
      <c r="S1142" s="76" t="s">
        <v>5191</v>
      </c>
      <c r="T1142" s="18" t="s">
        <v>2350</v>
      </c>
      <c r="U1142" s="18" t="s">
        <v>16</v>
      </c>
      <c r="V1142" s="78"/>
    </row>
    <row r="1143" spans="1:22" s="111" customFormat="1" x14ac:dyDescent="0.3">
      <c r="A1143" s="71" t="str">
        <f t="shared" ref="A1143:A1147" si="156">_xlfn.CONCAT(C1143,"-",D1143,"-",E1143,"-",F1143,"-",G1143,"-",H1143,"-",I1143,"-",J1143,L1143,M1143,"-",Q1143)</f>
        <v>NiN-3.0-T-C-PE-NA-MB-TC01-02</v>
      </c>
      <c r="B1143" s="72" t="str">
        <f t="shared" ref="B1143:B1147" si="157">_xlfn.CONCAT(J1143,L1143,M1143,"-",Q1143)</f>
        <v>TC01-02</v>
      </c>
      <c r="C1143" s="73" t="s">
        <v>7</v>
      </c>
      <c r="D1143" s="74" t="s">
        <v>14</v>
      </c>
      <c r="E1143" s="73" t="s">
        <v>31</v>
      </c>
      <c r="F1143" s="75" t="s">
        <v>32</v>
      </c>
      <c r="G1143" s="75" t="s">
        <v>33</v>
      </c>
      <c r="H1143" s="75" t="s">
        <v>34</v>
      </c>
      <c r="I1143" s="75" t="s">
        <v>35</v>
      </c>
      <c r="J1143" s="76" t="s">
        <v>31</v>
      </c>
      <c r="K1143" s="76" t="s">
        <v>125</v>
      </c>
      <c r="L1143" s="76" t="s">
        <v>32</v>
      </c>
      <c r="M1143" s="77" t="s">
        <v>38</v>
      </c>
      <c r="N1143" s="76" t="s">
        <v>2348</v>
      </c>
      <c r="O1143" s="76" t="s">
        <v>81</v>
      </c>
      <c r="P1143" s="76" t="s">
        <v>37</v>
      </c>
      <c r="Q1143" s="77" t="s">
        <v>132</v>
      </c>
      <c r="R1143" s="76"/>
      <c r="S1143" s="76" t="s">
        <v>5192</v>
      </c>
      <c r="T1143" s="18" t="s">
        <v>4464</v>
      </c>
      <c r="U1143" s="18" t="s">
        <v>16</v>
      </c>
      <c r="V1143" s="78"/>
    </row>
    <row r="1144" spans="1:22" s="111" customFormat="1" x14ac:dyDescent="0.3">
      <c r="A1144" s="71" t="str">
        <f t="shared" si="156"/>
        <v>NiN-3.0-T-C-PE-NA-MB-TC01-03</v>
      </c>
      <c r="B1144" s="72" t="str">
        <f t="shared" si="157"/>
        <v>TC01-03</v>
      </c>
      <c r="C1144" s="73" t="s">
        <v>7</v>
      </c>
      <c r="D1144" s="74" t="s">
        <v>14</v>
      </c>
      <c r="E1144" s="73" t="s">
        <v>31</v>
      </c>
      <c r="F1144" s="75" t="s">
        <v>32</v>
      </c>
      <c r="G1144" s="75" t="s">
        <v>33</v>
      </c>
      <c r="H1144" s="75" t="s">
        <v>34</v>
      </c>
      <c r="I1144" s="75" t="s">
        <v>35</v>
      </c>
      <c r="J1144" s="76" t="s">
        <v>31</v>
      </c>
      <c r="K1144" s="76" t="s">
        <v>125</v>
      </c>
      <c r="L1144" s="76" t="s">
        <v>32</v>
      </c>
      <c r="M1144" s="77" t="s">
        <v>38</v>
      </c>
      <c r="N1144" s="76" t="s">
        <v>2348</v>
      </c>
      <c r="O1144" s="76" t="s">
        <v>81</v>
      </c>
      <c r="P1144" s="76" t="s">
        <v>37</v>
      </c>
      <c r="Q1144" s="77" t="s">
        <v>111</v>
      </c>
      <c r="R1144" s="76"/>
      <c r="S1144" s="76" t="s">
        <v>5193</v>
      </c>
      <c r="T1144" s="18" t="s">
        <v>2351</v>
      </c>
      <c r="U1144" s="18" t="s">
        <v>16</v>
      </c>
      <c r="V1144" s="78"/>
    </row>
    <row r="1145" spans="1:22" s="111" customFormat="1" x14ac:dyDescent="0.3">
      <c r="A1145" s="71" t="str">
        <f t="shared" si="156"/>
        <v>NiN-3.0-T-C-PE-NA-MB-TC01-04</v>
      </c>
      <c r="B1145" s="72" t="str">
        <f t="shared" si="157"/>
        <v>TC01-04</v>
      </c>
      <c r="C1145" s="73" t="s">
        <v>7</v>
      </c>
      <c r="D1145" s="74" t="s">
        <v>14</v>
      </c>
      <c r="E1145" s="73" t="s">
        <v>31</v>
      </c>
      <c r="F1145" s="75" t="s">
        <v>32</v>
      </c>
      <c r="G1145" s="75" t="s">
        <v>33</v>
      </c>
      <c r="H1145" s="75" t="s">
        <v>34</v>
      </c>
      <c r="I1145" s="75" t="s">
        <v>35</v>
      </c>
      <c r="J1145" s="76" t="s">
        <v>31</v>
      </c>
      <c r="K1145" s="76" t="s">
        <v>125</v>
      </c>
      <c r="L1145" s="76" t="s">
        <v>32</v>
      </c>
      <c r="M1145" s="77" t="s">
        <v>38</v>
      </c>
      <c r="N1145" s="76" t="s">
        <v>2348</v>
      </c>
      <c r="O1145" s="76" t="s">
        <v>81</v>
      </c>
      <c r="P1145" s="76" t="s">
        <v>37</v>
      </c>
      <c r="Q1145" s="77" t="s">
        <v>135</v>
      </c>
      <c r="R1145" s="76"/>
      <c r="S1145" s="76" t="s">
        <v>5194</v>
      </c>
      <c r="T1145" s="18" t="s">
        <v>2352</v>
      </c>
      <c r="U1145" s="18" t="s">
        <v>16</v>
      </c>
      <c r="V1145" s="78"/>
    </row>
    <row r="1146" spans="1:22" s="111" customFormat="1" x14ac:dyDescent="0.3">
      <c r="A1146" s="71" t="str">
        <f t="shared" si="156"/>
        <v>NiN-3.0-T-C-PE-NA-MB-TC01-05</v>
      </c>
      <c r="B1146" s="72" t="str">
        <f t="shared" si="157"/>
        <v>TC01-05</v>
      </c>
      <c r="C1146" s="73" t="s">
        <v>7</v>
      </c>
      <c r="D1146" s="74" t="s">
        <v>14</v>
      </c>
      <c r="E1146" s="73" t="s">
        <v>31</v>
      </c>
      <c r="F1146" s="75" t="s">
        <v>32</v>
      </c>
      <c r="G1146" s="75" t="s">
        <v>33</v>
      </c>
      <c r="H1146" s="75" t="s">
        <v>34</v>
      </c>
      <c r="I1146" s="75" t="s">
        <v>35</v>
      </c>
      <c r="J1146" s="76" t="s">
        <v>31</v>
      </c>
      <c r="K1146" s="76" t="s">
        <v>125</v>
      </c>
      <c r="L1146" s="76" t="s">
        <v>32</v>
      </c>
      <c r="M1146" s="77" t="s">
        <v>38</v>
      </c>
      <c r="N1146" s="76" t="s">
        <v>2348</v>
      </c>
      <c r="O1146" s="76" t="s">
        <v>81</v>
      </c>
      <c r="P1146" s="76" t="s">
        <v>37</v>
      </c>
      <c r="Q1146" s="77" t="s">
        <v>136</v>
      </c>
      <c r="R1146" s="76"/>
      <c r="S1146" s="76" t="s">
        <v>5195</v>
      </c>
      <c r="T1146" s="18" t="s">
        <v>2353</v>
      </c>
      <c r="U1146" s="18" t="s">
        <v>16</v>
      </c>
      <c r="V1146" s="78"/>
    </row>
    <row r="1147" spans="1:22" s="111" customFormat="1" x14ac:dyDescent="0.3">
      <c r="A1147" s="71" t="str">
        <f t="shared" si="156"/>
        <v>NiN-3.0-T-C-PE-NA-MB-TC01-06</v>
      </c>
      <c r="B1147" s="72" t="str">
        <f t="shared" si="157"/>
        <v>TC01-06</v>
      </c>
      <c r="C1147" s="73" t="s">
        <v>7</v>
      </c>
      <c r="D1147" s="74" t="s">
        <v>14</v>
      </c>
      <c r="E1147" s="73" t="s">
        <v>31</v>
      </c>
      <c r="F1147" s="75" t="s">
        <v>32</v>
      </c>
      <c r="G1147" s="75" t="s">
        <v>33</v>
      </c>
      <c r="H1147" s="75" t="s">
        <v>34</v>
      </c>
      <c r="I1147" s="75" t="s">
        <v>35</v>
      </c>
      <c r="J1147" s="76" t="s">
        <v>31</v>
      </c>
      <c r="K1147" s="76" t="s">
        <v>125</v>
      </c>
      <c r="L1147" s="76" t="s">
        <v>32</v>
      </c>
      <c r="M1147" s="77" t="s">
        <v>38</v>
      </c>
      <c r="N1147" s="76" t="s">
        <v>2348</v>
      </c>
      <c r="O1147" s="76" t="s">
        <v>81</v>
      </c>
      <c r="P1147" s="76" t="s">
        <v>37</v>
      </c>
      <c r="Q1147" s="77" t="s">
        <v>137</v>
      </c>
      <c r="R1147" s="76"/>
      <c r="S1147" s="76" t="s">
        <v>5196</v>
      </c>
      <c r="T1147" s="18" t="s">
        <v>2354</v>
      </c>
      <c r="U1147" s="18" t="s">
        <v>16</v>
      </c>
      <c r="V1147" s="78"/>
    </row>
    <row r="1148" spans="1:22" x14ac:dyDescent="0.3">
      <c r="A1148" s="26" t="str">
        <f t="shared" ref="A1148:A1157" si="158">_xlfn.CONCAT(C1148,"-",D1148,"-",E1148,"-",F1148,"-",G1148,"-",H1148,"-",I1148,"-",J1148,L1148,M1148,"-",Q1148)</f>
        <v>NiN-3.0-T-C-PE-NA-MB-TC02-0</v>
      </c>
      <c r="B1148" s="27" t="str">
        <f>_xlfn.CONCAT(H1148,"-",J1148,L1148,M1148)</f>
        <v>NA-TC02</v>
      </c>
      <c r="C1148" s="30" t="s">
        <v>7</v>
      </c>
      <c r="D1148" s="31" t="s">
        <v>14</v>
      </c>
      <c r="E1148" s="30" t="s">
        <v>31</v>
      </c>
      <c r="F1148" s="35" t="s">
        <v>32</v>
      </c>
      <c r="G1148" s="35" t="s">
        <v>33</v>
      </c>
      <c r="H1148" s="35" t="s">
        <v>34</v>
      </c>
      <c r="I1148" s="35" t="s">
        <v>35</v>
      </c>
      <c r="J1148" s="37" t="s">
        <v>31</v>
      </c>
      <c r="K1148" s="37" t="s">
        <v>125</v>
      </c>
      <c r="L1148" s="37" t="s">
        <v>32</v>
      </c>
      <c r="M1148" s="38" t="s">
        <v>132</v>
      </c>
      <c r="N1148" s="37" t="s">
        <v>2355</v>
      </c>
      <c r="O1148" s="39" t="s">
        <v>81</v>
      </c>
      <c r="P1148" s="37">
        <v>0</v>
      </c>
      <c r="Q1148" s="38">
        <v>0</v>
      </c>
      <c r="R1148" s="37" t="s">
        <v>81</v>
      </c>
      <c r="S1148" s="37" t="s">
        <v>5198</v>
      </c>
      <c r="T1148" s="42" t="s">
        <v>2357</v>
      </c>
      <c r="U1148" s="42" t="s">
        <v>16</v>
      </c>
      <c r="V1148" s="21"/>
    </row>
    <row r="1149" spans="1:22" s="111" customFormat="1" x14ac:dyDescent="0.3">
      <c r="A1149" s="71" t="str">
        <f t="shared" si="158"/>
        <v>NiN-3.0-T-C-PE-NA-MB-TC02-01</v>
      </c>
      <c r="B1149" s="72" t="str">
        <f t="shared" ref="B1149:B1157" si="159">_xlfn.CONCAT(J1149,L1149,M1149,"-",Q1149)</f>
        <v>TC02-01</v>
      </c>
      <c r="C1149" s="73" t="s">
        <v>7</v>
      </c>
      <c r="D1149" s="74" t="s">
        <v>14</v>
      </c>
      <c r="E1149" s="73" t="s">
        <v>31</v>
      </c>
      <c r="F1149" s="75" t="s">
        <v>32</v>
      </c>
      <c r="G1149" s="75" t="s">
        <v>33</v>
      </c>
      <c r="H1149" s="75" t="s">
        <v>34</v>
      </c>
      <c r="I1149" s="75" t="s">
        <v>35</v>
      </c>
      <c r="J1149" s="76" t="s">
        <v>31</v>
      </c>
      <c r="K1149" s="76" t="s">
        <v>125</v>
      </c>
      <c r="L1149" s="76" t="s">
        <v>32</v>
      </c>
      <c r="M1149" s="77" t="s">
        <v>132</v>
      </c>
      <c r="N1149" s="76" t="s">
        <v>2355</v>
      </c>
      <c r="O1149" s="76" t="s">
        <v>81</v>
      </c>
      <c r="P1149" s="76" t="s">
        <v>37</v>
      </c>
      <c r="Q1149" s="77" t="s">
        <v>38</v>
      </c>
      <c r="R1149" s="76"/>
      <c r="S1149" s="76" t="s">
        <v>2359</v>
      </c>
      <c r="T1149" s="18" t="s">
        <v>2356</v>
      </c>
      <c r="U1149" s="18" t="s">
        <v>16</v>
      </c>
      <c r="V1149" s="78"/>
    </row>
    <row r="1150" spans="1:22" s="111" customFormat="1" x14ac:dyDescent="0.3">
      <c r="A1150" s="71" t="str">
        <f t="shared" si="158"/>
        <v>NiN-3.0-T-C-PE-NA-MB-TC02-02</v>
      </c>
      <c r="B1150" s="72" t="str">
        <f t="shared" si="159"/>
        <v>TC02-02</v>
      </c>
      <c r="C1150" s="73" t="s">
        <v>7</v>
      </c>
      <c r="D1150" s="74" t="s">
        <v>14</v>
      </c>
      <c r="E1150" s="73" t="s">
        <v>31</v>
      </c>
      <c r="F1150" s="75" t="s">
        <v>32</v>
      </c>
      <c r="G1150" s="75" t="s">
        <v>33</v>
      </c>
      <c r="H1150" s="75" t="s">
        <v>34</v>
      </c>
      <c r="I1150" s="75" t="s">
        <v>35</v>
      </c>
      <c r="J1150" s="76" t="s">
        <v>31</v>
      </c>
      <c r="K1150" s="76" t="s">
        <v>125</v>
      </c>
      <c r="L1150" s="76" t="s">
        <v>32</v>
      </c>
      <c r="M1150" s="77" t="s">
        <v>132</v>
      </c>
      <c r="N1150" s="76" t="s">
        <v>2355</v>
      </c>
      <c r="O1150" s="76" t="s">
        <v>81</v>
      </c>
      <c r="P1150" s="76" t="s">
        <v>37</v>
      </c>
      <c r="Q1150" s="77" t="s">
        <v>132</v>
      </c>
      <c r="R1150" s="76"/>
      <c r="S1150" s="76" t="s">
        <v>2360</v>
      </c>
      <c r="T1150" s="18" t="s">
        <v>2366</v>
      </c>
      <c r="U1150" s="18" t="s">
        <v>231</v>
      </c>
      <c r="V1150" s="78"/>
    </row>
    <row r="1151" spans="1:22" s="111" customFormat="1" x14ac:dyDescent="0.3">
      <c r="A1151" s="71" t="str">
        <f t="shared" si="158"/>
        <v>NiN-3.0-T-C-PE-NA-MB-TC02-03</v>
      </c>
      <c r="B1151" s="72" t="str">
        <f t="shared" si="159"/>
        <v>TC02-03</v>
      </c>
      <c r="C1151" s="73" t="s">
        <v>7</v>
      </c>
      <c r="D1151" s="74" t="s">
        <v>14</v>
      </c>
      <c r="E1151" s="73" t="s">
        <v>31</v>
      </c>
      <c r="F1151" s="75" t="s">
        <v>32</v>
      </c>
      <c r="G1151" s="75" t="s">
        <v>33</v>
      </c>
      <c r="H1151" s="75" t="s">
        <v>34</v>
      </c>
      <c r="I1151" s="75" t="s">
        <v>35</v>
      </c>
      <c r="J1151" s="76" t="s">
        <v>31</v>
      </c>
      <c r="K1151" s="76" t="s">
        <v>125</v>
      </c>
      <c r="L1151" s="76" t="s">
        <v>32</v>
      </c>
      <c r="M1151" s="77" t="s">
        <v>132</v>
      </c>
      <c r="N1151" s="76" t="s">
        <v>2355</v>
      </c>
      <c r="O1151" s="76" t="s">
        <v>81</v>
      </c>
      <c r="P1151" s="76" t="s">
        <v>37</v>
      </c>
      <c r="Q1151" s="77" t="s">
        <v>111</v>
      </c>
      <c r="R1151" s="76"/>
      <c r="S1151" s="76" t="s">
        <v>2361</v>
      </c>
      <c r="T1151" s="18" t="s">
        <v>2367</v>
      </c>
      <c r="U1151" s="18" t="s">
        <v>52</v>
      </c>
      <c r="V1151" s="78"/>
    </row>
    <row r="1152" spans="1:22" s="111" customFormat="1" x14ac:dyDescent="0.3">
      <c r="A1152" s="71" t="str">
        <f t="shared" si="158"/>
        <v>NiN-3.0-T-C-PE-NA-MB-TC02-04</v>
      </c>
      <c r="B1152" s="72" t="str">
        <f t="shared" si="159"/>
        <v>TC02-04</v>
      </c>
      <c r="C1152" s="73" t="s">
        <v>7</v>
      </c>
      <c r="D1152" s="74" t="s">
        <v>14</v>
      </c>
      <c r="E1152" s="73" t="s">
        <v>31</v>
      </c>
      <c r="F1152" s="75" t="s">
        <v>32</v>
      </c>
      <c r="G1152" s="75" t="s">
        <v>33</v>
      </c>
      <c r="H1152" s="75" t="s">
        <v>34</v>
      </c>
      <c r="I1152" s="75" t="s">
        <v>35</v>
      </c>
      <c r="J1152" s="76" t="s">
        <v>31</v>
      </c>
      <c r="K1152" s="76" t="s">
        <v>125</v>
      </c>
      <c r="L1152" s="76" t="s">
        <v>32</v>
      </c>
      <c r="M1152" s="77" t="s">
        <v>132</v>
      </c>
      <c r="N1152" s="76" t="s">
        <v>2355</v>
      </c>
      <c r="O1152" s="76" t="s">
        <v>81</v>
      </c>
      <c r="P1152" s="76" t="s">
        <v>37</v>
      </c>
      <c r="Q1152" s="77" t="s">
        <v>135</v>
      </c>
      <c r="R1152" s="76"/>
      <c r="S1152" s="76" t="s">
        <v>2369</v>
      </c>
      <c r="T1152" s="18" t="s">
        <v>2368</v>
      </c>
      <c r="U1152" s="18" t="s">
        <v>231</v>
      </c>
      <c r="V1152" s="78"/>
    </row>
    <row r="1153" spans="1:22" s="111" customFormat="1" x14ac:dyDescent="0.3">
      <c r="A1153" s="71" t="str">
        <f t="shared" si="158"/>
        <v>NiN-3.0-T-C-PE-NA-MB-TC02-05</v>
      </c>
      <c r="B1153" s="72" t="str">
        <f t="shared" si="159"/>
        <v>TC02-05</v>
      </c>
      <c r="C1153" s="73" t="s">
        <v>7</v>
      </c>
      <c r="D1153" s="74" t="s">
        <v>14</v>
      </c>
      <c r="E1153" s="73" t="s">
        <v>31</v>
      </c>
      <c r="F1153" s="75" t="s">
        <v>32</v>
      </c>
      <c r="G1153" s="75" t="s">
        <v>33</v>
      </c>
      <c r="H1153" s="75" t="s">
        <v>34</v>
      </c>
      <c r="I1153" s="75" t="s">
        <v>35</v>
      </c>
      <c r="J1153" s="76" t="s">
        <v>31</v>
      </c>
      <c r="K1153" s="76" t="s">
        <v>125</v>
      </c>
      <c r="L1153" s="76" t="s">
        <v>32</v>
      </c>
      <c r="M1153" s="77" t="s">
        <v>132</v>
      </c>
      <c r="N1153" s="76" t="s">
        <v>2355</v>
      </c>
      <c r="O1153" s="76" t="s">
        <v>81</v>
      </c>
      <c r="P1153" s="76" t="s">
        <v>37</v>
      </c>
      <c r="Q1153" s="77" t="s">
        <v>136</v>
      </c>
      <c r="R1153" s="76"/>
      <c r="S1153" s="76" t="s">
        <v>2362</v>
      </c>
      <c r="T1153" s="18" t="s">
        <v>2370</v>
      </c>
      <c r="U1153" s="18" t="s">
        <v>52</v>
      </c>
      <c r="V1153" s="78"/>
    </row>
    <row r="1154" spans="1:22" s="111" customFormat="1" x14ac:dyDescent="0.3">
      <c r="A1154" s="71" t="str">
        <f t="shared" si="158"/>
        <v>NiN-3.0-T-C-PE-NA-MB-TC02-06</v>
      </c>
      <c r="B1154" s="72" t="str">
        <f t="shared" si="159"/>
        <v>TC02-06</v>
      </c>
      <c r="C1154" s="73" t="s">
        <v>7</v>
      </c>
      <c r="D1154" s="74" t="s">
        <v>14</v>
      </c>
      <c r="E1154" s="73" t="s">
        <v>31</v>
      </c>
      <c r="F1154" s="75" t="s">
        <v>32</v>
      </c>
      <c r="G1154" s="75" t="s">
        <v>33</v>
      </c>
      <c r="H1154" s="75" t="s">
        <v>34</v>
      </c>
      <c r="I1154" s="75" t="s">
        <v>35</v>
      </c>
      <c r="J1154" s="76" t="s">
        <v>31</v>
      </c>
      <c r="K1154" s="76" t="s">
        <v>125</v>
      </c>
      <c r="L1154" s="76" t="s">
        <v>32</v>
      </c>
      <c r="M1154" s="77" t="s">
        <v>132</v>
      </c>
      <c r="N1154" s="76" t="s">
        <v>2355</v>
      </c>
      <c r="O1154" s="76" t="s">
        <v>81</v>
      </c>
      <c r="P1154" s="76" t="s">
        <v>37</v>
      </c>
      <c r="Q1154" s="77" t="s">
        <v>137</v>
      </c>
      <c r="R1154" s="76"/>
      <c r="S1154" s="76" t="s">
        <v>2358</v>
      </c>
      <c r="T1154" s="18" t="s">
        <v>2371</v>
      </c>
      <c r="U1154" s="18" t="s">
        <v>16</v>
      </c>
      <c r="V1154" s="78"/>
    </row>
    <row r="1155" spans="1:22" s="111" customFormat="1" x14ac:dyDescent="0.3">
      <c r="A1155" s="71" t="str">
        <f t="shared" si="158"/>
        <v>NiN-3.0-T-C-PE-NA-MB-TC02-07</v>
      </c>
      <c r="B1155" s="72" t="str">
        <f t="shared" si="159"/>
        <v>TC02-07</v>
      </c>
      <c r="C1155" s="73" t="s">
        <v>7</v>
      </c>
      <c r="D1155" s="74" t="s">
        <v>14</v>
      </c>
      <c r="E1155" s="73" t="s">
        <v>31</v>
      </c>
      <c r="F1155" s="75" t="s">
        <v>32</v>
      </c>
      <c r="G1155" s="75" t="s">
        <v>33</v>
      </c>
      <c r="H1155" s="75" t="s">
        <v>34</v>
      </c>
      <c r="I1155" s="75" t="s">
        <v>35</v>
      </c>
      <c r="J1155" s="76" t="s">
        <v>31</v>
      </c>
      <c r="K1155" s="76" t="s">
        <v>125</v>
      </c>
      <c r="L1155" s="76" t="s">
        <v>32</v>
      </c>
      <c r="M1155" s="77" t="s">
        <v>132</v>
      </c>
      <c r="N1155" s="76" t="s">
        <v>2355</v>
      </c>
      <c r="O1155" s="76" t="s">
        <v>81</v>
      </c>
      <c r="P1155" s="76" t="s">
        <v>37</v>
      </c>
      <c r="Q1155" s="77" t="s">
        <v>116</v>
      </c>
      <c r="R1155" s="76"/>
      <c r="S1155" s="76" t="s">
        <v>2363</v>
      </c>
      <c r="T1155" s="18" t="s">
        <v>2372</v>
      </c>
      <c r="U1155" s="18" t="s">
        <v>16</v>
      </c>
      <c r="V1155" s="78"/>
    </row>
    <row r="1156" spans="1:22" s="111" customFormat="1" x14ac:dyDescent="0.3">
      <c r="A1156" s="71" t="str">
        <f t="shared" si="158"/>
        <v>NiN-3.0-T-C-PE-NA-MB-TC02-08</v>
      </c>
      <c r="B1156" s="72" t="str">
        <f t="shared" si="159"/>
        <v>TC02-08</v>
      </c>
      <c r="C1156" s="73" t="s">
        <v>7</v>
      </c>
      <c r="D1156" s="74" t="s">
        <v>14</v>
      </c>
      <c r="E1156" s="73" t="s">
        <v>31</v>
      </c>
      <c r="F1156" s="75" t="s">
        <v>32</v>
      </c>
      <c r="G1156" s="75" t="s">
        <v>33</v>
      </c>
      <c r="H1156" s="75" t="s">
        <v>34</v>
      </c>
      <c r="I1156" s="75" t="s">
        <v>35</v>
      </c>
      <c r="J1156" s="76" t="s">
        <v>31</v>
      </c>
      <c r="K1156" s="76" t="s">
        <v>125</v>
      </c>
      <c r="L1156" s="76" t="s">
        <v>32</v>
      </c>
      <c r="M1156" s="77" t="s">
        <v>132</v>
      </c>
      <c r="N1156" s="76" t="s">
        <v>2355</v>
      </c>
      <c r="O1156" s="76" t="s">
        <v>81</v>
      </c>
      <c r="P1156" s="76" t="s">
        <v>37</v>
      </c>
      <c r="Q1156" s="77" t="s">
        <v>175</v>
      </c>
      <c r="R1156" s="76"/>
      <c r="S1156" s="76" t="s">
        <v>2364</v>
      </c>
      <c r="T1156" s="18" t="s">
        <v>2373</v>
      </c>
      <c r="U1156" s="18" t="s">
        <v>231</v>
      </c>
      <c r="V1156" s="78"/>
    </row>
    <row r="1157" spans="1:22" s="111" customFormat="1" x14ac:dyDescent="0.3">
      <c r="A1157" s="71" t="str">
        <f t="shared" si="158"/>
        <v>NiN-3.0-T-C-PE-NA-MB-TC02-09</v>
      </c>
      <c r="B1157" s="72" t="str">
        <f t="shared" si="159"/>
        <v>TC02-09</v>
      </c>
      <c r="C1157" s="73" t="s">
        <v>7</v>
      </c>
      <c r="D1157" s="74" t="s">
        <v>14</v>
      </c>
      <c r="E1157" s="73" t="s">
        <v>31</v>
      </c>
      <c r="F1157" s="75" t="s">
        <v>32</v>
      </c>
      <c r="G1157" s="75" t="s">
        <v>33</v>
      </c>
      <c r="H1157" s="75" t="s">
        <v>34</v>
      </c>
      <c r="I1157" s="75" t="s">
        <v>35</v>
      </c>
      <c r="J1157" s="76" t="s">
        <v>31</v>
      </c>
      <c r="K1157" s="76" t="s">
        <v>125</v>
      </c>
      <c r="L1157" s="76" t="s">
        <v>32</v>
      </c>
      <c r="M1157" s="77" t="s">
        <v>132</v>
      </c>
      <c r="N1157" s="76" t="s">
        <v>2355</v>
      </c>
      <c r="O1157" s="76" t="s">
        <v>81</v>
      </c>
      <c r="P1157" s="76" t="s">
        <v>37</v>
      </c>
      <c r="Q1157" s="77" t="s">
        <v>337</v>
      </c>
      <c r="R1157" s="76"/>
      <c r="S1157" s="76" t="s">
        <v>2365</v>
      </c>
      <c r="T1157" s="18" t="s">
        <v>2374</v>
      </c>
      <c r="U1157" s="18" t="s">
        <v>52</v>
      </c>
      <c r="V1157" s="78"/>
    </row>
    <row r="1158" spans="1:22" x14ac:dyDescent="0.3">
      <c r="A1158" s="26" t="str">
        <f t="shared" ref="A1158:A1159" si="160">_xlfn.CONCAT(C1158,"-",D1158,"-",E1158,"-",F1158,"-",G1158,"-",H1158,"-",I1158,"-",J1158,L1158,M1158,"-",Q1158)</f>
        <v>NiN-3.0-T-C-PE-NA-MB-TC03-0</v>
      </c>
      <c r="B1158" s="27" t="str">
        <f>_xlfn.CONCAT(H1158,"-",J1158,L1158,M1158)</f>
        <v>NA-TC03</v>
      </c>
      <c r="C1158" s="30" t="s">
        <v>7</v>
      </c>
      <c r="D1158" s="31" t="s">
        <v>14</v>
      </c>
      <c r="E1158" s="30" t="s">
        <v>31</v>
      </c>
      <c r="F1158" s="35" t="s">
        <v>32</v>
      </c>
      <c r="G1158" s="35" t="s">
        <v>33</v>
      </c>
      <c r="H1158" s="35" t="s">
        <v>34</v>
      </c>
      <c r="I1158" s="35" t="s">
        <v>35</v>
      </c>
      <c r="J1158" s="37" t="s">
        <v>31</v>
      </c>
      <c r="K1158" s="37" t="s">
        <v>125</v>
      </c>
      <c r="L1158" s="37" t="s">
        <v>32</v>
      </c>
      <c r="M1158" s="38" t="s">
        <v>111</v>
      </c>
      <c r="N1158" s="37" t="s">
        <v>2375</v>
      </c>
      <c r="O1158" s="39" t="s">
        <v>81</v>
      </c>
      <c r="P1158" s="37">
        <v>0</v>
      </c>
      <c r="Q1158" s="38">
        <v>0</v>
      </c>
      <c r="R1158" s="37" t="s">
        <v>81</v>
      </c>
      <c r="S1158" s="37" t="s">
        <v>2392</v>
      </c>
      <c r="T1158" s="42" t="s">
        <v>2376</v>
      </c>
      <c r="U1158" s="42" t="s">
        <v>237</v>
      </c>
      <c r="V1158" s="21"/>
    </row>
    <row r="1159" spans="1:22" s="111" customFormat="1" x14ac:dyDescent="0.3">
      <c r="A1159" s="71" t="str">
        <f t="shared" si="160"/>
        <v>NiN-3.0-T-C-PE-NA-MB-TC03-01</v>
      </c>
      <c r="B1159" s="72" t="str">
        <f>_xlfn.CONCAT(J1159,L1159,M1159,"-",Q1159)</f>
        <v>TC03-01</v>
      </c>
      <c r="C1159" s="73" t="s">
        <v>7</v>
      </c>
      <c r="D1159" s="74" t="s">
        <v>14</v>
      </c>
      <c r="E1159" s="73" t="s">
        <v>31</v>
      </c>
      <c r="F1159" s="75" t="s">
        <v>32</v>
      </c>
      <c r="G1159" s="75" t="s">
        <v>33</v>
      </c>
      <c r="H1159" s="75" t="s">
        <v>34</v>
      </c>
      <c r="I1159" s="75" t="s">
        <v>35</v>
      </c>
      <c r="J1159" s="76" t="s">
        <v>31</v>
      </c>
      <c r="K1159" s="76" t="s">
        <v>125</v>
      </c>
      <c r="L1159" s="76" t="s">
        <v>32</v>
      </c>
      <c r="M1159" s="77" t="s">
        <v>111</v>
      </c>
      <c r="N1159" s="76" t="s">
        <v>2375</v>
      </c>
      <c r="O1159" s="76" t="s">
        <v>81</v>
      </c>
      <c r="P1159" s="76" t="s">
        <v>37</v>
      </c>
      <c r="Q1159" s="77" t="s">
        <v>38</v>
      </c>
      <c r="R1159" s="76"/>
      <c r="S1159" s="76" t="s">
        <v>2377</v>
      </c>
      <c r="T1159" s="18" t="s">
        <v>83</v>
      </c>
      <c r="U1159" s="93" t="s">
        <v>81</v>
      </c>
      <c r="V1159" s="78"/>
    </row>
    <row r="1160" spans="1:22" s="111" customFormat="1" x14ac:dyDescent="0.3">
      <c r="A1160" s="71" t="str">
        <f t="shared" ref="A1160:A1171" si="161">_xlfn.CONCAT(C1160,"-",D1160,"-",E1160,"-",F1160,"-",G1160,"-",H1160,"-",I1160,"-",J1160,L1160,M1160,"-",Q1160)</f>
        <v>NiN-3.0-T-C-PE-NA-MB-TC03-02</v>
      </c>
      <c r="B1160" s="72" t="str">
        <f t="shared" ref="B1160:B1169" si="162">_xlfn.CONCAT(J1160,L1160,M1160,"-",Q1160)</f>
        <v>TC03-02</v>
      </c>
      <c r="C1160" s="73" t="s">
        <v>7</v>
      </c>
      <c r="D1160" s="74" t="s">
        <v>14</v>
      </c>
      <c r="E1160" s="73" t="s">
        <v>31</v>
      </c>
      <c r="F1160" s="75" t="s">
        <v>32</v>
      </c>
      <c r="G1160" s="75" t="s">
        <v>33</v>
      </c>
      <c r="H1160" s="75" t="s">
        <v>34</v>
      </c>
      <c r="I1160" s="75" t="s">
        <v>35</v>
      </c>
      <c r="J1160" s="76" t="s">
        <v>31</v>
      </c>
      <c r="K1160" s="76" t="s">
        <v>125</v>
      </c>
      <c r="L1160" s="76" t="s">
        <v>32</v>
      </c>
      <c r="M1160" s="77" t="s">
        <v>111</v>
      </c>
      <c r="N1160" s="76" t="s">
        <v>2375</v>
      </c>
      <c r="O1160" s="76" t="s">
        <v>81</v>
      </c>
      <c r="P1160" s="76" t="s">
        <v>37</v>
      </c>
      <c r="Q1160" s="77" t="s">
        <v>132</v>
      </c>
      <c r="R1160" s="76"/>
      <c r="S1160" s="76" t="s">
        <v>2378</v>
      </c>
      <c r="T1160" s="18" t="s">
        <v>83</v>
      </c>
      <c r="U1160" s="93" t="s">
        <v>81</v>
      </c>
      <c r="V1160" s="78"/>
    </row>
    <row r="1161" spans="1:22" s="111" customFormat="1" x14ac:dyDescent="0.3">
      <c r="A1161" s="71" t="str">
        <f t="shared" si="161"/>
        <v>NiN-3.0-T-C-PE-NA-MB-TC03-03</v>
      </c>
      <c r="B1161" s="72" t="str">
        <f t="shared" si="162"/>
        <v>TC03-03</v>
      </c>
      <c r="C1161" s="73" t="s">
        <v>7</v>
      </c>
      <c r="D1161" s="74" t="s">
        <v>14</v>
      </c>
      <c r="E1161" s="73" t="s">
        <v>31</v>
      </c>
      <c r="F1161" s="75" t="s">
        <v>32</v>
      </c>
      <c r="G1161" s="75" t="s">
        <v>33</v>
      </c>
      <c r="H1161" s="75" t="s">
        <v>34</v>
      </c>
      <c r="I1161" s="75" t="s">
        <v>35</v>
      </c>
      <c r="J1161" s="76" t="s">
        <v>31</v>
      </c>
      <c r="K1161" s="76" t="s">
        <v>125</v>
      </c>
      <c r="L1161" s="76" t="s">
        <v>32</v>
      </c>
      <c r="M1161" s="77" t="s">
        <v>111</v>
      </c>
      <c r="N1161" s="76" t="s">
        <v>2375</v>
      </c>
      <c r="O1161" s="76" t="s">
        <v>81</v>
      </c>
      <c r="P1161" s="76" t="s">
        <v>37</v>
      </c>
      <c r="Q1161" s="77" t="s">
        <v>111</v>
      </c>
      <c r="R1161" s="76"/>
      <c r="S1161" s="76" t="s">
        <v>2439</v>
      </c>
      <c r="T1161" s="18" t="s">
        <v>2379</v>
      </c>
      <c r="U1161" s="18" t="s">
        <v>232</v>
      </c>
      <c r="V1161" s="78"/>
    </row>
    <row r="1162" spans="1:22" s="111" customFormat="1" x14ac:dyDescent="0.3">
      <c r="A1162" s="71" t="str">
        <f t="shared" si="161"/>
        <v>NiN-3.0-T-C-PE-NA-MB-TC03-04</v>
      </c>
      <c r="B1162" s="72" t="str">
        <f t="shared" si="162"/>
        <v>TC03-04</v>
      </c>
      <c r="C1162" s="73" t="s">
        <v>7</v>
      </c>
      <c r="D1162" s="74" t="s">
        <v>14</v>
      </c>
      <c r="E1162" s="73" t="s">
        <v>31</v>
      </c>
      <c r="F1162" s="75" t="s">
        <v>32</v>
      </c>
      <c r="G1162" s="75" t="s">
        <v>33</v>
      </c>
      <c r="H1162" s="75" t="s">
        <v>34</v>
      </c>
      <c r="I1162" s="75" t="s">
        <v>35</v>
      </c>
      <c r="J1162" s="76" t="s">
        <v>31</v>
      </c>
      <c r="K1162" s="76" t="s">
        <v>125</v>
      </c>
      <c r="L1162" s="76" t="s">
        <v>32</v>
      </c>
      <c r="M1162" s="77" t="s">
        <v>111</v>
      </c>
      <c r="N1162" s="76" t="s">
        <v>2375</v>
      </c>
      <c r="O1162" s="76" t="s">
        <v>81</v>
      </c>
      <c r="P1162" s="76" t="s">
        <v>37</v>
      </c>
      <c r="Q1162" s="77" t="s">
        <v>135</v>
      </c>
      <c r="R1162" s="76"/>
      <c r="S1162" s="76" t="s">
        <v>2440</v>
      </c>
      <c r="T1162" s="18" t="s">
        <v>2379</v>
      </c>
      <c r="U1162" s="18" t="s">
        <v>237</v>
      </c>
      <c r="V1162" s="78"/>
    </row>
    <row r="1163" spans="1:22" s="111" customFormat="1" x14ac:dyDescent="0.3">
      <c r="A1163" s="71" t="str">
        <f t="shared" si="161"/>
        <v>NiN-3.0-T-C-PE-NA-MB-TC03-05</v>
      </c>
      <c r="B1163" s="72" t="str">
        <f t="shared" si="162"/>
        <v>TC03-05</v>
      </c>
      <c r="C1163" s="73" t="s">
        <v>7</v>
      </c>
      <c r="D1163" s="74" t="s">
        <v>14</v>
      </c>
      <c r="E1163" s="73" t="s">
        <v>31</v>
      </c>
      <c r="F1163" s="75" t="s">
        <v>32</v>
      </c>
      <c r="G1163" s="75" t="s">
        <v>33</v>
      </c>
      <c r="H1163" s="75" t="s">
        <v>34</v>
      </c>
      <c r="I1163" s="75" t="s">
        <v>35</v>
      </c>
      <c r="J1163" s="76" t="s">
        <v>31</v>
      </c>
      <c r="K1163" s="76" t="s">
        <v>125</v>
      </c>
      <c r="L1163" s="76" t="s">
        <v>32</v>
      </c>
      <c r="M1163" s="77" t="s">
        <v>111</v>
      </c>
      <c r="N1163" s="76" t="s">
        <v>2375</v>
      </c>
      <c r="O1163" s="76" t="s">
        <v>81</v>
      </c>
      <c r="P1163" s="76" t="s">
        <v>37</v>
      </c>
      <c r="Q1163" s="77" t="s">
        <v>136</v>
      </c>
      <c r="R1163" s="76"/>
      <c r="S1163" s="76" t="s">
        <v>2441</v>
      </c>
      <c r="T1163" s="18" t="s">
        <v>2380</v>
      </c>
      <c r="U1163" s="18" t="s">
        <v>16</v>
      </c>
      <c r="V1163" s="78"/>
    </row>
    <row r="1164" spans="1:22" s="111" customFormat="1" x14ac:dyDescent="0.3">
      <c r="A1164" s="71" t="str">
        <f t="shared" si="161"/>
        <v>NiN-3.0-T-C-PE-NA-MB-TC03-06</v>
      </c>
      <c r="B1164" s="72" t="str">
        <f t="shared" si="162"/>
        <v>TC03-06</v>
      </c>
      <c r="C1164" s="73" t="s">
        <v>7</v>
      </c>
      <c r="D1164" s="74" t="s">
        <v>14</v>
      </c>
      <c r="E1164" s="73" t="s">
        <v>31</v>
      </c>
      <c r="F1164" s="75" t="s">
        <v>32</v>
      </c>
      <c r="G1164" s="75" t="s">
        <v>33</v>
      </c>
      <c r="H1164" s="75" t="s">
        <v>34</v>
      </c>
      <c r="I1164" s="75" t="s">
        <v>35</v>
      </c>
      <c r="J1164" s="76" t="s">
        <v>31</v>
      </c>
      <c r="K1164" s="76" t="s">
        <v>125</v>
      </c>
      <c r="L1164" s="76" t="s">
        <v>32</v>
      </c>
      <c r="M1164" s="77" t="s">
        <v>111</v>
      </c>
      <c r="N1164" s="76" t="s">
        <v>2375</v>
      </c>
      <c r="O1164" s="76" t="s">
        <v>81</v>
      </c>
      <c r="P1164" s="76" t="s">
        <v>37</v>
      </c>
      <c r="Q1164" s="77" t="s">
        <v>137</v>
      </c>
      <c r="R1164" s="76"/>
      <c r="S1164" s="76" t="s">
        <v>2442</v>
      </c>
      <c r="T1164" s="18" t="s">
        <v>2385</v>
      </c>
      <c r="U1164" s="18" t="s">
        <v>231</v>
      </c>
      <c r="V1164" s="78"/>
    </row>
    <row r="1165" spans="1:22" s="111" customFormat="1" x14ac:dyDescent="0.3">
      <c r="A1165" s="71" t="str">
        <f t="shared" si="161"/>
        <v>NiN-3.0-T-C-PE-NA-MB-TC03-07</v>
      </c>
      <c r="B1165" s="72" t="str">
        <f t="shared" si="162"/>
        <v>TC03-07</v>
      </c>
      <c r="C1165" s="73" t="s">
        <v>7</v>
      </c>
      <c r="D1165" s="74" t="s">
        <v>14</v>
      </c>
      <c r="E1165" s="73" t="s">
        <v>31</v>
      </c>
      <c r="F1165" s="75" t="s">
        <v>32</v>
      </c>
      <c r="G1165" s="75" t="s">
        <v>33</v>
      </c>
      <c r="H1165" s="75" t="s">
        <v>34</v>
      </c>
      <c r="I1165" s="75" t="s">
        <v>35</v>
      </c>
      <c r="J1165" s="76" t="s">
        <v>31</v>
      </c>
      <c r="K1165" s="76" t="s">
        <v>125</v>
      </c>
      <c r="L1165" s="76" t="s">
        <v>32</v>
      </c>
      <c r="M1165" s="77" t="s">
        <v>111</v>
      </c>
      <c r="N1165" s="76" t="s">
        <v>2375</v>
      </c>
      <c r="O1165" s="76" t="s">
        <v>81</v>
      </c>
      <c r="P1165" s="76" t="s">
        <v>37</v>
      </c>
      <c r="Q1165" s="77" t="s">
        <v>116</v>
      </c>
      <c r="R1165" s="76"/>
      <c r="S1165" s="76" t="s">
        <v>2443</v>
      </c>
      <c r="T1165" s="18" t="s">
        <v>2381</v>
      </c>
      <c r="U1165" s="18" t="s">
        <v>16</v>
      </c>
      <c r="V1165" s="78"/>
    </row>
    <row r="1166" spans="1:22" s="111" customFormat="1" x14ac:dyDescent="0.3">
      <c r="A1166" s="71" t="str">
        <f t="shared" si="161"/>
        <v>NiN-3.0-T-C-PE-NA-MB-TC03-08</v>
      </c>
      <c r="B1166" s="72" t="str">
        <f t="shared" si="162"/>
        <v>TC03-08</v>
      </c>
      <c r="C1166" s="73" t="s">
        <v>7</v>
      </c>
      <c r="D1166" s="74" t="s">
        <v>14</v>
      </c>
      <c r="E1166" s="73" t="s">
        <v>31</v>
      </c>
      <c r="F1166" s="75" t="s">
        <v>32</v>
      </c>
      <c r="G1166" s="75" t="s">
        <v>33</v>
      </c>
      <c r="H1166" s="75" t="s">
        <v>34</v>
      </c>
      <c r="I1166" s="75" t="s">
        <v>35</v>
      </c>
      <c r="J1166" s="76" t="s">
        <v>31</v>
      </c>
      <c r="K1166" s="76" t="s">
        <v>125</v>
      </c>
      <c r="L1166" s="76" t="s">
        <v>32</v>
      </c>
      <c r="M1166" s="77" t="s">
        <v>111</v>
      </c>
      <c r="N1166" s="76" t="s">
        <v>2375</v>
      </c>
      <c r="O1166" s="76" t="s">
        <v>81</v>
      </c>
      <c r="P1166" s="76" t="s">
        <v>37</v>
      </c>
      <c r="Q1166" s="77" t="s">
        <v>175</v>
      </c>
      <c r="R1166" s="76"/>
      <c r="S1166" s="76" t="s">
        <v>2444</v>
      </c>
      <c r="T1166" s="18" t="s">
        <v>2382</v>
      </c>
      <c r="U1166" s="18" t="s">
        <v>16</v>
      </c>
      <c r="V1166" s="78"/>
    </row>
    <row r="1167" spans="1:22" s="111" customFormat="1" x14ac:dyDescent="0.3">
      <c r="A1167" s="71" t="str">
        <f t="shared" si="161"/>
        <v>NiN-3.0-T-C-PE-NA-MB-TC03-09</v>
      </c>
      <c r="B1167" s="72" t="str">
        <f t="shared" si="162"/>
        <v>TC03-09</v>
      </c>
      <c r="C1167" s="73" t="s">
        <v>7</v>
      </c>
      <c r="D1167" s="74" t="s">
        <v>14</v>
      </c>
      <c r="E1167" s="73" t="s">
        <v>31</v>
      </c>
      <c r="F1167" s="75" t="s">
        <v>32</v>
      </c>
      <c r="G1167" s="75" t="s">
        <v>33</v>
      </c>
      <c r="H1167" s="75" t="s">
        <v>34</v>
      </c>
      <c r="I1167" s="75" t="s">
        <v>35</v>
      </c>
      <c r="J1167" s="76" t="s">
        <v>31</v>
      </c>
      <c r="K1167" s="76" t="s">
        <v>125</v>
      </c>
      <c r="L1167" s="76" t="s">
        <v>32</v>
      </c>
      <c r="M1167" s="77" t="s">
        <v>111</v>
      </c>
      <c r="N1167" s="76" t="s">
        <v>2375</v>
      </c>
      <c r="O1167" s="76" t="s">
        <v>81</v>
      </c>
      <c r="P1167" s="76" t="s">
        <v>37</v>
      </c>
      <c r="Q1167" s="77" t="s">
        <v>337</v>
      </c>
      <c r="R1167" s="76"/>
      <c r="S1167" s="76" t="s">
        <v>2445</v>
      </c>
      <c r="T1167" s="18" t="s">
        <v>2383</v>
      </c>
      <c r="U1167" s="18" t="s">
        <v>16</v>
      </c>
      <c r="V1167" s="78"/>
    </row>
    <row r="1168" spans="1:22" s="111" customFormat="1" x14ac:dyDescent="0.3">
      <c r="A1168" s="71" t="str">
        <f t="shared" si="161"/>
        <v>NiN-3.0-T-C-PE-NA-MB-TC03-10</v>
      </c>
      <c r="B1168" s="72" t="str">
        <f t="shared" si="162"/>
        <v>TC03-10</v>
      </c>
      <c r="C1168" s="73" t="s">
        <v>7</v>
      </c>
      <c r="D1168" s="74" t="s">
        <v>14</v>
      </c>
      <c r="E1168" s="73" t="s">
        <v>31</v>
      </c>
      <c r="F1168" s="75" t="s">
        <v>32</v>
      </c>
      <c r="G1168" s="75" t="s">
        <v>33</v>
      </c>
      <c r="H1168" s="75" t="s">
        <v>34</v>
      </c>
      <c r="I1168" s="75" t="s">
        <v>35</v>
      </c>
      <c r="J1168" s="76" t="s">
        <v>31</v>
      </c>
      <c r="K1168" s="76" t="s">
        <v>125</v>
      </c>
      <c r="L1168" s="76" t="s">
        <v>32</v>
      </c>
      <c r="M1168" s="77" t="s">
        <v>111</v>
      </c>
      <c r="N1168" s="76" t="s">
        <v>2375</v>
      </c>
      <c r="O1168" s="76" t="s">
        <v>81</v>
      </c>
      <c r="P1168" s="76" t="s">
        <v>37</v>
      </c>
      <c r="Q1168" s="77">
        <v>10</v>
      </c>
      <c r="R1168" s="76"/>
      <c r="S1168" s="76" t="s">
        <v>2446</v>
      </c>
      <c r="T1168" s="18" t="s">
        <v>2383</v>
      </c>
      <c r="U1168" s="18" t="s">
        <v>1251</v>
      </c>
      <c r="V1168" s="78"/>
    </row>
    <row r="1169" spans="1:22" s="111" customFormat="1" x14ac:dyDescent="0.3">
      <c r="A1169" s="71" t="str">
        <f t="shared" si="161"/>
        <v>NiN-3.0-T-C-PE-NA-MB-TC03-11</v>
      </c>
      <c r="B1169" s="72" t="str">
        <f t="shared" si="162"/>
        <v>TC03-11</v>
      </c>
      <c r="C1169" s="73" t="s">
        <v>7</v>
      </c>
      <c r="D1169" s="74" t="s">
        <v>14</v>
      </c>
      <c r="E1169" s="73" t="s">
        <v>31</v>
      </c>
      <c r="F1169" s="75" t="s">
        <v>32</v>
      </c>
      <c r="G1169" s="75" t="s">
        <v>33</v>
      </c>
      <c r="H1169" s="75" t="s">
        <v>34</v>
      </c>
      <c r="I1169" s="75" t="s">
        <v>35</v>
      </c>
      <c r="J1169" s="76" t="s">
        <v>31</v>
      </c>
      <c r="K1169" s="76" t="s">
        <v>125</v>
      </c>
      <c r="L1169" s="76" t="s">
        <v>32</v>
      </c>
      <c r="M1169" s="77" t="s">
        <v>111</v>
      </c>
      <c r="N1169" s="76" t="s">
        <v>2375</v>
      </c>
      <c r="O1169" s="76" t="s">
        <v>81</v>
      </c>
      <c r="P1169" s="76" t="s">
        <v>37</v>
      </c>
      <c r="Q1169" s="77">
        <v>11</v>
      </c>
      <c r="R1169" s="76"/>
      <c r="S1169" s="76" t="s">
        <v>2447</v>
      </c>
      <c r="T1169" s="18" t="s">
        <v>2384</v>
      </c>
      <c r="U1169" s="93" t="s">
        <v>81</v>
      </c>
      <c r="V1169" s="78"/>
    </row>
    <row r="1170" spans="1:22" x14ac:dyDescent="0.3">
      <c r="A1170" s="26" t="str">
        <f t="shared" si="161"/>
        <v>NiN-3.0-T-C-PE-NA-MB-TC04-0</v>
      </c>
      <c r="B1170" s="27" t="str">
        <f>_xlfn.CONCAT(H1170,"-",J1170,L1170,M1170)</f>
        <v>NA-TC04</v>
      </c>
      <c r="C1170" s="30" t="s">
        <v>7</v>
      </c>
      <c r="D1170" s="31" t="s">
        <v>14</v>
      </c>
      <c r="E1170" s="30" t="s">
        <v>31</v>
      </c>
      <c r="F1170" s="35" t="s">
        <v>32</v>
      </c>
      <c r="G1170" s="35" t="s">
        <v>33</v>
      </c>
      <c r="H1170" s="35" t="s">
        <v>34</v>
      </c>
      <c r="I1170" s="35" t="s">
        <v>35</v>
      </c>
      <c r="J1170" s="37" t="s">
        <v>31</v>
      </c>
      <c r="K1170" s="37" t="s">
        <v>125</v>
      </c>
      <c r="L1170" s="37" t="s">
        <v>32</v>
      </c>
      <c r="M1170" s="38" t="s">
        <v>135</v>
      </c>
      <c r="N1170" s="37" t="s">
        <v>2388</v>
      </c>
      <c r="O1170" s="39" t="s">
        <v>81</v>
      </c>
      <c r="P1170" s="37">
        <v>0</v>
      </c>
      <c r="Q1170" s="38">
        <v>0</v>
      </c>
      <c r="R1170" s="37" t="s">
        <v>81</v>
      </c>
      <c r="S1170" s="37" t="s">
        <v>5201</v>
      </c>
      <c r="T1170" s="42" t="s">
        <v>2386</v>
      </c>
      <c r="U1170" s="42" t="s">
        <v>2387</v>
      </c>
      <c r="V1170" s="21"/>
    </row>
    <row r="1171" spans="1:22" s="111" customFormat="1" x14ac:dyDescent="0.3">
      <c r="A1171" s="71" t="str">
        <f t="shared" si="161"/>
        <v>NiN-3.0-T-C-PE-NA-MB-TC04-01</v>
      </c>
      <c r="B1171" s="72" t="str">
        <f>_xlfn.CONCAT(J1171,L1171,M1171,"-",Q1171)</f>
        <v>TC04-01</v>
      </c>
      <c r="C1171" s="73" t="s">
        <v>7</v>
      </c>
      <c r="D1171" s="74" t="s">
        <v>14</v>
      </c>
      <c r="E1171" s="73" t="s">
        <v>31</v>
      </c>
      <c r="F1171" s="75" t="s">
        <v>32</v>
      </c>
      <c r="G1171" s="75" t="s">
        <v>33</v>
      </c>
      <c r="H1171" s="75" t="s">
        <v>34</v>
      </c>
      <c r="I1171" s="75" t="s">
        <v>35</v>
      </c>
      <c r="J1171" s="76" t="s">
        <v>31</v>
      </c>
      <c r="K1171" s="76" t="s">
        <v>125</v>
      </c>
      <c r="L1171" s="76" t="s">
        <v>32</v>
      </c>
      <c r="M1171" s="77" t="s">
        <v>135</v>
      </c>
      <c r="N1171" s="76" t="s">
        <v>2388</v>
      </c>
      <c r="O1171" s="76" t="s">
        <v>81</v>
      </c>
      <c r="P1171" s="76" t="s">
        <v>37</v>
      </c>
      <c r="Q1171" s="77" t="s">
        <v>38</v>
      </c>
      <c r="R1171" s="76"/>
      <c r="S1171" s="76" t="s">
        <v>5199</v>
      </c>
      <c r="T1171" s="18" t="s">
        <v>2389</v>
      </c>
      <c r="U1171" s="18" t="s">
        <v>263</v>
      </c>
      <c r="V1171" s="78"/>
    </row>
    <row r="1172" spans="1:22" s="111" customFormat="1" x14ac:dyDescent="0.3">
      <c r="A1172" s="71" t="str">
        <f t="shared" ref="A1172:A1188" si="163">_xlfn.CONCAT(C1172,"-",D1172,"-",E1172,"-",F1172,"-",G1172,"-",H1172,"-",I1172,"-",J1172,L1172,M1172,"-",Q1172)</f>
        <v>NiN-3.0-T-C-PE-NA-MB-TC04-02</v>
      </c>
      <c r="B1172" s="72" t="str">
        <f>_xlfn.CONCAT(J1172,L1172,M1172,"-",Q1172)</f>
        <v>TC04-02</v>
      </c>
      <c r="C1172" s="73" t="s">
        <v>7</v>
      </c>
      <c r="D1172" s="74" t="s">
        <v>14</v>
      </c>
      <c r="E1172" s="73" t="s">
        <v>31</v>
      </c>
      <c r="F1172" s="75" t="s">
        <v>32</v>
      </c>
      <c r="G1172" s="75" t="s">
        <v>33</v>
      </c>
      <c r="H1172" s="75" t="s">
        <v>34</v>
      </c>
      <c r="I1172" s="75" t="s">
        <v>35</v>
      </c>
      <c r="J1172" s="76" t="s">
        <v>31</v>
      </c>
      <c r="K1172" s="76" t="s">
        <v>125</v>
      </c>
      <c r="L1172" s="76" t="s">
        <v>32</v>
      </c>
      <c r="M1172" s="77" t="s">
        <v>135</v>
      </c>
      <c r="N1172" s="76" t="s">
        <v>2388</v>
      </c>
      <c r="O1172" s="76" t="s">
        <v>81</v>
      </c>
      <c r="P1172" s="76" t="s">
        <v>37</v>
      </c>
      <c r="Q1172" s="77" t="s">
        <v>132</v>
      </c>
      <c r="R1172" s="76"/>
      <c r="S1172" s="76" t="s">
        <v>5200</v>
      </c>
      <c r="T1172" s="18" t="s">
        <v>2384</v>
      </c>
      <c r="U1172" s="93" t="s">
        <v>81</v>
      </c>
      <c r="V1172" s="78" t="s">
        <v>2390</v>
      </c>
    </row>
    <row r="1173" spans="1:22" x14ac:dyDescent="0.3">
      <c r="A1173" s="26" t="str">
        <f t="shared" si="163"/>
        <v>NiN-3.0-T-C-PE-NA-MB-TC05-0</v>
      </c>
      <c r="B1173" s="27" t="str">
        <f>_xlfn.CONCAT(H1173,"-",J1173,L1173,M1173)</f>
        <v>NA-TC05</v>
      </c>
      <c r="C1173" s="30" t="s">
        <v>7</v>
      </c>
      <c r="D1173" s="31" t="s">
        <v>14</v>
      </c>
      <c r="E1173" s="30" t="s">
        <v>31</v>
      </c>
      <c r="F1173" s="35" t="s">
        <v>32</v>
      </c>
      <c r="G1173" s="35" t="s">
        <v>33</v>
      </c>
      <c r="H1173" s="35" t="s">
        <v>34</v>
      </c>
      <c r="I1173" s="35" t="s">
        <v>35</v>
      </c>
      <c r="J1173" s="37" t="s">
        <v>31</v>
      </c>
      <c r="K1173" s="37" t="s">
        <v>125</v>
      </c>
      <c r="L1173" s="37" t="s">
        <v>32</v>
      </c>
      <c r="M1173" s="38" t="s">
        <v>136</v>
      </c>
      <c r="N1173" s="37" t="s">
        <v>2391</v>
      </c>
      <c r="O1173" s="39" t="s">
        <v>81</v>
      </c>
      <c r="P1173" s="37">
        <v>0</v>
      </c>
      <c r="Q1173" s="38">
        <v>0</v>
      </c>
      <c r="R1173" s="37" t="s">
        <v>81</v>
      </c>
      <c r="S1173" s="37" t="s">
        <v>5202</v>
      </c>
      <c r="T1173" s="42" t="s">
        <v>2393</v>
      </c>
      <c r="U1173" s="42" t="s">
        <v>16</v>
      </c>
      <c r="V1173" s="21"/>
    </row>
    <row r="1174" spans="1:22" s="111" customFormat="1" x14ac:dyDescent="0.3">
      <c r="A1174" s="71" t="str">
        <f t="shared" si="163"/>
        <v>NiN-3.0-T-C-PE-NA-MB-TC05-01</v>
      </c>
      <c r="B1174" s="72" t="str">
        <f t="shared" ref="B1174:B1179" si="164">_xlfn.CONCAT(J1174,L1174,M1174,"-",Q1174)</f>
        <v>TC05-01</v>
      </c>
      <c r="C1174" s="73" t="s">
        <v>7</v>
      </c>
      <c r="D1174" s="74" t="s">
        <v>14</v>
      </c>
      <c r="E1174" s="73" t="s">
        <v>31</v>
      </c>
      <c r="F1174" s="75" t="s">
        <v>32</v>
      </c>
      <c r="G1174" s="75" t="s">
        <v>33</v>
      </c>
      <c r="H1174" s="75" t="s">
        <v>34</v>
      </c>
      <c r="I1174" s="75" t="s">
        <v>35</v>
      </c>
      <c r="J1174" s="76" t="s">
        <v>31</v>
      </c>
      <c r="K1174" s="76" t="s">
        <v>125</v>
      </c>
      <c r="L1174" s="76" t="s">
        <v>32</v>
      </c>
      <c r="M1174" s="77" t="s">
        <v>136</v>
      </c>
      <c r="N1174" s="76" t="s">
        <v>2391</v>
      </c>
      <c r="O1174" s="76" t="s">
        <v>81</v>
      </c>
      <c r="P1174" s="76" t="s">
        <v>37</v>
      </c>
      <c r="Q1174" s="77" t="s">
        <v>38</v>
      </c>
      <c r="R1174" s="76"/>
      <c r="S1174" s="76" t="s">
        <v>4465</v>
      </c>
      <c r="T1174" s="18" t="s">
        <v>2394</v>
      </c>
      <c r="U1174" s="18" t="s">
        <v>16</v>
      </c>
      <c r="V1174" s="78"/>
    </row>
    <row r="1175" spans="1:22" s="111" customFormat="1" x14ac:dyDescent="0.3">
      <c r="A1175" s="71" t="str">
        <f t="shared" si="163"/>
        <v>NiN-3.0-T-C-PE-NA-MB-TC05-02</v>
      </c>
      <c r="B1175" s="72" t="str">
        <f t="shared" si="164"/>
        <v>TC05-02</v>
      </c>
      <c r="C1175" s="73" t="s">
        <v>7</v>
      </c>
      <c r="D1175" s="74" t="s">
        <v>14</v>
      </c>
      <c r="E1175" s="73" t="s">
        <v>31</v>
      </c>
      <c r="F1175" s="75" t="s">
        <v>32</v>
      </c>
      <c r="G1175" s="75" t="s">
        <v>33</v>
      </c>
      <c r="H1175" s="75" t="s">
        <v>34</v>
      </c>
      <c r="I1175" s="75" t="s">
        <v>35</v>
      </c>
      <c r="J1175" s="76" t="s">
        <v>31</v>
      </c>
      <c r="K1175" s="76" t="s">
        <v>125</v>
      </c>
      <c r="L1175" s="76" t="s">
        <v>32</v>
      </c>
      <c r="M1175" s="77" t="s">
        <v>136</v>
      </c>
      <c r="N1175" s="76" t="s">
        <v>2391</v>
      </c>
      <c r="O1175" s="76" t="s">
        <v>81</v>
      </c>
      <c r="P1175" s="76" t="s">
        <v>37</v>
      </c>
      <c r="Q1175" s="77" t="s">
        <v>132</v>
      </c>
      <c r="R1175" s="76"/>
      <c r="S1175" s="76" t="s">
        <v>4466</v>
      </c>
      <c r="T1175" s="18" t="s">
        <v>2395</v>
      </c>
      <c r="U1175" s="18" t="s">
        <v>16</v>
      </c>
      <c r="V1175" s="78"/>
    </row>
    <row r="1176" spans="1:22" s="111" customFormat="1" x14ac:dyDescent="0.3">
      <c r="A1176" s="71" t="str">
        <f t="shared" si="163"/>
        <v>NiN-3.0-T-C-PE-NA-MB-TC05-03</v>
      </c>
      <c r="B1176" s="72" t="str">
        <f t="shared" si="164"/>
        <v>TC05-03</v>
      </c>
      <c r="C1176" s="73" t="s">
        <v>7</v>
      </c>
      <c r="D1176" s="74" t="s">
        <v>14</v>
      </c>
      <c r="E1176" s="73" t="s">
        <v>31</v>
      </c>
      <c r="F1176" s="75" t="s">
        <v>32</v>
      </c>
      <c r="G1176" s="75" t="s">
        <v>33</v>
      </c>
      <c r="H1176" s="75" t="s">
        <v>34</v>
      </c>
      <c r="I1176" s="75" t="s">
        <v>35</v>
      </c>
      <c r="J1176" s="76" t="s">
        <v>31</v>
      </c>
      <c r="K1176" s="76" t="s">
        <v>125</v>
      </c>
      <c r="L1176" s="76" t="s">
        <v>32</v>
      </c>
      <c r="M1176" s="77" t="s">
        <v>136</v>
      </c>
      <c r="N1176" s="76" t="s">
        <v>2391</v>
      </c>
      <c r="O1176" s="76" t="s">
        <v>81</v>
      </c>
      <c r="P1176" s="76" t="s">
        <v>37</v>
      </c>
      <c r="Q1176" s="77" t="s">
        <v>111</v>
      </c>
      <c r="R1176" s="76"/>
      <c r="S1176" s="76" t="s">
        <v>4467</v>
      </c>
      <c r="T1176" s="18" t="s">
        <v>2396</v>
      </c>
      <c r="U1176" s="18" t="s">
        <v>16</v>
      </c>
      <c r="V1176" s="78"/>
    </row>
    <row r="1177" spans="1:22" s="111" customFormat="1" x14ac:dyDescent="0.3">
      <c r="A1177" s="71" t="str">
        <f t="shared" si="163"/>
        <v>NiN-3.0-T-C-PE-NA-MB-TC05-04</v>
      </c>
      <c r="B1177" s="72" t="str">
        <f t="shared" si="164"/>
        <v>TC05-04</v>
      </c>
      <c r="C1177" s="73" t="s">
        <v>7</v>
      </c>
      <c r="D1177" s="74" t="s">
        <v>14</v>
      </c>
      <c r="E1177" s="73" t="s">
        <v>31</v>
      </c>
      <c r="F1177" s="75" t="s">
        <v>32</v>
      </c>
      <c r="G1177" s="75" t="s">
        <v>33</v>
      </c>
      <c r="H1177" s="75" t="s">
        <v>34</v>
      </c>
      <c r="I1177" s="75" t="s">
        <v>35</v>
      </c>
      <c r="J1177" s="76" t="s">
        <v>31</v>
      </c>
      <c r="K1177" s="76" t="s">
        <v>125</v>
      </c>
      <c r="L1177" s="76" t="s">
        <v>32</v>
      </c>
      <c r="M1177" s="77" t="s">
        <v>136</v>
      </c>
      <c r="N1177" s="76" t="s">
        <v>2391</v>
      </c>
      <c r="O1177" s="76" t="s">
        <v>81</v>
      </c>
      <c r="P1177" s="76" t="s">
        <v>37</v>
      </c>
      <c r="Q1177" s="77" t="s">
        <v>135</v>
      </c>
      <c r="R1177" s="76"/>
      <c r="S1177" s="76" t="s">
        <v>4468</v>
      </c>
      <c r="T1177" s="18" t="s">
        <v>2397</v>
      </c>
      <c r="U1177" s="18" t="s">
        <v>16</v>
      </c>
      <c r="V1177" s="78"/>
    </row>
    <row r="1178" spans="1:22" s="111" customFormat="1" x14ac:dyDescent="0.3">
      <c r="A1178" s="71" t="str">
        <f t="shared" si="163"/>
        <v>NiN-3.0-T-C-PE-NA-MB-TC05-05</v>
      </c>
      <c r="B1178" s="72" t="str">
        <f t="shared" si="164"/>
        <v>TC05-05</v>
      </c>
      <c r="C1178" s="73" t="s">
        <v>7</v>
      </c>
      <c r="D1178" s="74" t="s">
        <v>14</v>
      </c>
      <c r="E1178" s="73" t="s">
        <v>31</v>
      </c>
      <c r="F1178" s="75" t="s">
        <v>32</v>
      </c>
      <c r="G1178" s="75" t="s">
        <v>33</v>
      </c>
      <c r="H1178" s="75" t="s">
        <v>34</v>
      </c>
      <c r="I1178" s="75" t="s">
        <v>35</v>
      </c>
      <c r="J1178" s="76" t="s">
        <v>31</v>
      </c>
      <c r="K1178" s="76" t="s">
        <v>125</v>
      </c>
      <c r="L1178" s="76" t="s">
        <v>32</v>
      </c>
      <c r="M1178" s="77" t="s">
        <v>136</v>
      </c>
      <c r="N1178" s="76" t="s">
        <v>2391</v>
      </c>
      <c r="O1178" s="76" t="s">
        <v>81</v>
      </c>
      <c r="P1178" s="76" t="s">
        <v>37</v>
      </c>
      <c r="Q1178" s="77" t="s">
        <v>136</v>
      </c>
      <c r="R1178" s="76"/>
      <c r="S1178" s="76" t="s">
        <v>4469</v>
      </c>
      <c r="T1178" s="18" t="s">
        <v>2384</v>
      </c>
      <c r="U1178" s="93" t="s">
        <v>2398</v>
      </c>
      <c r="V1178" s="78"/>
    </row>
    <row r="1179" spans="1:22" s="111" customFormat="1" x14ac:dyDescent="0.3">
      <c r="A1179" s="71" t="str">
        <f t="shared" si="163"/>
        <v>NiN-3.0-T-C-PE-NA-MB-TC05-06</v>
      </c>
      <c r="B1179" s="72" t="str">
        <f t="shared" si="164"/>
        <v>TC05-06</v>
      </c>
      <c r="C1179" s="73" t="s">
        <v>7</v>
      </c>
      <c r="D1179" s="74" t="s">
        <v>14</v>
      </c>
      <c r="E1179" s="73" t="s">
        <v>31</v>
      </c>
      <c r="F1179" s="75" t="s">
        <v>32</v>
      </c>
      <c r="G1179" s="75" t="s">
        <v>33</v>
      </c>
      <c r="H1179" s="75" t="s">
        <v>34</v>
      </c>
      <c r="I1179" s="75" t="s">
        <v>35</v>
      </c>
      <c r="J1179" s="76" t="s">
        <v>31</v>
      </c>
      <c r="K1179" s="76" t="s">
        <v>125</v>
      </c>
      <c r="L1179" s="76" t="s">
        <v>32</v>
      </c>
      <c r="M1179" s="77" t="s">
        <v>136</v>
      </c>
      <c r="N1179" s="76" t="s">
        <v>2391</v>
      </c>
      <c r="O1179" s="76" t="s">
        <v>81</v>
      </c>
      <c r="P1179" s="76" t="s">
        <v>37</v>
      </c>
      <c r="Q1179" s="77" t="s">
        <v>137</v>
      </c>
      <c r="R1179" s="76"/>
      <c r="S1179" s="76" t="s">
        <v>4470</v>
      </c>
      <c r="T1179" s="18" t="s">
        <v>2384</v>
      </c>
      <c r="U1179" s="93" t="s">
        <v>2398</v>
      </c>
      <c r="V1179" s="78"/>
    </row>
    <row r="1180" spans="1:22" x14ac:dyDescent="0.3">
      <c r="A1180" s="26" t="str">
        <f t="shared" si="163"/>
        <v>NiN-3.0-T-C-PE-NA-MB-TC06-0</v>
      </c>
      <c r="B1180" s="27" t="str">
        <f>_xlfn.CONCAT(H1180,"-",J1180,L1180,M1180)</f>
        <v>NA-TC06</v>
      </c>
      <c r="C1180" s="30" t="s">
        <v>7</v>
      </c>
      <c r="D1180" s="31" t="s">
        <v>14</v>
      </c>
      <c r="E1180" s="30" t="s">
        <v>31</v>
      </c>
      <c r="F1180" s="35" t="s">
        <v>32</v>
      </c>
      <c r="G1180" s="35" t="s">
        <v>33</v>
      </c>
      <c r="H1180" s="35" t="s">
        <v>34</v>
      </c>
      <c r="I1180" s="35" t="s">
        <v>35</v>
      </c>
      <c r="J1180" s="37" t="s">
        <v>31</v>
      </c>
      <c r="K1180" s="37" t="s">
        <v>125</v>
      </c>
      <c r="L1180" s="37" t="s">
        <v>32</v>
      </c>
      <c r="M1180" s="38" t="s">
        <v>137</v>
      </c>
      <c r="N1180" s="37" t="s">
        <v>2399</v>
      </c>
      <c r="O1180" s="39" t="s">
        <v>81</v>
      </c>
      <c r="P1180" s="37">
        <v>0</v>
      </c>
      <c r="Q1180" s="38">
        <v>0</v>
      </c>
      <c r="R1180" s="37" t="s">
        <v>81</v>
      </c>
      <c r="S1180" s="37" t="s">
        <v>5204</v>
      </c>
      <c r="T1180" s="42" t="s">
        <v>2400</v>
      </c>
      <c r="U1180" s="42" t="s">
        <v>231</v>
      </c>
      <c r="V1180" s="21"/>
    </row>
    <row r="1181" spans="1:22" s="111" customFormat="1" x14ac:dyDescent="0.3">
      <c r="A1181" s="71" t="str">
        <f t="shared" si="163"/>
        <v>NiN-3.0-T-C-PE-NA-MB-TC06-01</v>
      </c>
      <c r="B1181" s="72" t="str">
        <f>_xlfn.CONCAT(J1181,L1181,M1181,"-",Q1181)</f>
        <v>TC06-01</v>
      </c>
      <c r="C1181" s="73" t="s">
        <v>7</v>
      </c>
      <c r="D1181" s="74" t="s">
        <v>14</v>
      </c>
      <c r="E1181" s="73" t="s">
        <v>31</v>
      </c>
      <c r="F1181" s="75" t="s">
        <v>32</v>
      </c>
      <c r="G1181" s="75" t="s">
        <v>33</v>
      </c>
      <c r="H1181" s="75" t="s">
        <v>34</v>
      </c>
      <c r="I1181" s="75" t="s">
        <v>35</v>
      </c>
      <c r="J1181" s="76" t="s">
        <v>31</v>
      </c>
      <c r="K1181" s="76" t="s">
        <v>125</v>
      </c>
      <c r="L1181" s="76" t="s">
        <v>32</v>
      </c>
      <c r="M1181" s="77" t="s">
        <v>137</v>
      </c>
      <c r="N1181" s="76" t="s">
        <v>2399</v>
      </c>
      <c r="O1181" s="76" t="s">
        <v>81</v>
      </c>
      <c r="P1181" s="76" t="s">
        <v>37</v>
      </c>
      <c r="Q1181" s="77" t="s">
        <v>38</v>
      </c>
      <c r="R1181" s="76"/>
      <c r="S1181" s="76" t="s">
        <v>2401</v>
      </c>
      <c r="T1181" s="18" t="s">
        <v>2406</v>
      </c>
      <c r="U1181" s="18" t="s">
        <v>16</v>
      </c>
      <c r="V1181" s="78"/>
    </row>
    <row r="1182" spans="1:22" s="111" customFormat="1" x14ac:dyDescent="0.3">
      <c r="A1182" s="71" t="str">
        <f t="shared" si="163"/>
        <v>NiN-3.0-T-C-PE-NA-MB-TC06-02</v>
      </c>
      <c r="B1182" s="72" t="str">
        <f>_xlfn.CONCAT(J1182,L1182,M1182,"-",Q1182)</f>
        <v>TC06-02</v>
      </c>
      <c r="C1182" s="73" t="s">
        <v>7</v>
      </c>
      <c r="D1182" s="74" t="s">
        <v>14</v>
      </c>
      <c r="E1182" s="73" t="s">
        <v>31</v>
      </c>
      <c r="F1182" s="75" t="s">
        <v>32</v>
      </c>
      <c r="G1182" s="75" t="s">
        <v>33</v>
      </c>
      <c r="H1182" s="75" t="s">
        <v>34</v>
      </c>
      <c r="I1182" s="75" t="s">
        <v>35</v>
      </c>
      <c r="J1182" s="76" t="s">
        <v>31</v>
      </c>
      <c r="K1182" s="76" t="s">
        <v>125</v>
      </c>
      <c r="L1182" s="76" t="s">
        <v>32</v>
      </c>
      <c r="M1182" s="77" t="s">
        <v>137</v>
      </c>
      <c r="N1182" s="76" t="s">
        <v>2399</v>
      </c>
      <c r="O1182" s="76" t="s">
        <v>81</v>
      </c>
      <c r="P1182" s="76" t="s">
        <v>37</v>
      </c>
      <c r="Q1182" s="77" t="s">
        <v>132</v>
      </c>
      <c r="R1182" s="76"/>
      <c r="S1182" s="76" t="s">
        <v>2402</v>
      </c>
      <c r="T1182" s="18" t="s">
        <v>2407</v>
      </c>
      <c r="U1182" s="18" t="s">
        <v>16</v>
      </c>
      <c r="V1182" s="78"/>
    </row>
    <row r="1183" spans="1:22" s="111" customFormat="1" x14ac:dyDescent="0.3">
      <c r="A1183" s="71" t="str">
        <f t="shared" si="163"/>
        <v>NiN-3.0-T-C-PE-NA-MB-TC06-03</v>
      </c>
      <c r="B1183" s="72" t="str">
        <f>_xlfn.CONCAT(J1183,L1183,M1183,"-",Q1183)</f>
        <v>TC06-03</v>
      </c>
      <c r="C1183" s="73" t="s">
        <v>7</v>
      </c>
      <c r="D1183" s="74" t="s">
        <v>14</v>
      </c>
      <c r="E1183" s="73" t="s">
        <v>31</v>
      </c>
      <c r="F1183" s="75" t="s">
        <v>32</v>
      </c>
      <c r="G1183" s="75" t="s">
        <v>33</v>
      </c>
      <c r="H1183" s="75" t="s">
        <v>34</v>
      </c>
      <c r="I1183" s="75" t="s">
        <v>35</v>
      </c>
      <c r="J1183" s="76" t="s">
        <v>31</v>
      </c>
      <c r="K1183" s="76" t="s">
        <v>125</v>
      </c>
      <c r="L1183" s="76" t="s">
        <v>32</v>
      </c>
      <c r="M1183" s="77" t="s">
        <v>137</v>
      </c>
      <c r="N1183" s="76" t="s">
        <v>2399</v>
      </c>
      <c r="O1183" s="76" t="s">
        <v>81</v>
      </c>
      <c r="P1183" s="76" t="s">
        <v>37</v>
      </c>
      <c r="Q1183" s="77" t="s">
        <v>111</v>
      </c>
      <c r="R1183" s="76"/>
      <c r="S1183" s="76" t="s">
        <v>2403</v>
      </c>
      <c r="T1183" s="18" t="s">
        <v>2408</v>
      </c>
      <c r="U1183" s="18" t="s">
        <v>16</v>
      </c>
      <c r="V1183" s="78"/>
    </row>
    <row r="1184" spans="1:22" s="111" customFormat="1" x14ac:dyDescent="0.3">
      <c r="A1184" s="71" t="str">
        <f t="shared" si="163"/>
        <v>NiN-3.0-T-C-PE-NA-MB-TC06-04</v>
      </c>
      <c r="B1184" s="72" t="str">
        <f>_xlfn.CONCAT(J1184,L1184,M1184,"-",Q1184)</f>
        <v>TC06-04</v>
      </c>
      <c r="C1184" s="73" t="s">
        <v>7</v>
      </c>
      <c r="D1184" s="74" t="s">
        <v>14</v>
      </c>
      <c r="E1184" s="73" t="s">
        <v>31</v>
      </c>
      <c r="F1184" s="75" t="s">
        <v>32</v>
      </c>
      <c r="G1184" s="75" t="s">
        <v>33</v>
      </c>
      <c r="H1184" s="75" t="s">
        <v>34</v>
      </c>
      <c r="I1184" s="75" t="s">
        <v>35</v>
      </c>
      <c r="J1184" s="76" t="s">
        <v>31</v>
      </c>
      <c r="K1184" s="76" t="s">
        <v>125</v>
      </c>
      <c r="L1184" s="76" t="s">
        <v>32</v>
      </c>
      <c r="M1184" s="77" t="s">
        <v>137</v>
      </c>
      <c r="N1184" s="76" t="s">
        <v>2399</v>
      </c>
      <c r="O1184" s="76" t="s">
        <v>81</v>
      </c>
      <c r="P1184" s="76" t="s">
        <v>37</v>
      </c>
      <c r="Q1184" s="77" t="s">
        <v>135</v>
      </c>
      <c r="R1184" s="76"/>
      <c r="S1184" s="76" t="s">
        <v>5203</v>
      </c>
      <c r="T1184" s="18" t="s">
        <v>2409</v>
      </c>
      <c r="U1184" s="18" t="s">
        <v>16</v>
      </c>
      <c r="V1184" s="78"/>
    </row>
    <row r="1185" spans="1:22" x14ac:dyDescent="0.3">
      <c r="A1185" s="26" t="str">
        <f t="shared" si="163"/>
        <v>NiN-3.0-T-C-PE-NA-MB-TC07-0</v>
      </c>
      <c r="B1185" s="27" t="str">
        <f>_xlfn.CONCAT(H1185,"-",J1185,L1185,M1185)</f>
        <v>NA-TC07</v>
      </c>
      <c r="C1185" s="30" t="s">
        <v>7</v>
      </c>
      <c r="D1185" s="31" t="s">
        <v>14</v>
      </c>
      <c r="E1185" s="30" t="s">
        <v>31</v>
      </c>
      <c r="F1185" s="35" t="s">
        <v>32</v>
      </c>
      <c r="G1185" s="35" t="s">
        <v>33</v>
      </c>
      <c r="H1185" s="35" t="s">
        <v>34</v>
      </c>
      <c r="I1185" s="35" t="s">
        <v>35</v>
      </c>
      <c r="J1185" s="37" t="s">
        <v>31</v>
      </c>
      <c r="K1185" s="37" t="s">
        <v>125</v>
      </c>
      <c r="L1185" s="37" t="s">
        <v>32</v>
      </c>
      <c r="M1185" s="38" t="s">
        <v>116</v>
      </c>
      <c r="N1185" s="37" t="s">
        <v>2404</v>
      </c>
      <c r="O1185" s="39" t="s">
        <v>81</v>
      </c>
      <c r="P1185" s="37">
        <v>0</v>
      </c>
      <c r="Q1185" s="38">
        <v>0</v>
      </c>
      <c r="R1185" s="37" t="s">
        <v>81</v>
      </c>
      <c r="S1185" s="37" t="s">
        <v>2405</v>
      </c>
      <c r="T1185" s="42" t="s">
        <v>2410</v>
      </c>
      <c r="U1185" s="42" t="s">
        <v>16</v>
      </c>
      <c r="V1185" s="21"/>
    </row>
    <row r="1186" spans="1:22" s="111" customFormat="1" x14ac:dyDescent="0.3">
      <c r="A1186" s="71" t="str">
        <f t="shared" si="163"/>
        <v>NiN-3.0-T-C-PE-NA-MB-TC07-01</v>
      </c>
      <c r="B1186" s="72" t="str">
        <f>_xlfn.CONCAT(J1186,L1186,M1186,"-",Q1186)</f>
        <v>TC07-01</v>
      </c>
      <c r="C1186" s="73" t="s">
        <v>7</v>
      </c>
      <c r="D1186" s="74" t="s">
        <v>14</v>
      </c>
      <c r="E1186" s="73" t="s">
        <v>31</v>
      </c>
      <c r="F1186" s="75" t="s">
        <v>32</v>
      </c>
      <c r="G1186" s="75" t="s">
        <v>33</v>
      </c>
      <c r="H1186" s="75" t="s">
        <v>34</v>
      </c>
      <c r="I1186" s="75" t="s">
        <v>35</v>
      </c>
      <c r="J1186" s="76" t="s">
        <v>31</v>
      </c>
      <c r="K1186" s="76" t="s">
        <v>125</v>
      </c>
      <c r="L1186" s="76" t="s">
        <v>32</v>
      </c>
      <c r="M1186" s="77" t="s">
        <v>116</v>
      </c>
      <c r="N1186" s="76" t="s">
        <v>2404</v>
      </c>
      <c r="O1186" s="76" t="s">
        <v>81</v>
      </c>
      <c r="P1186" s="76" t="s">
        <v>37</v>
      </c>
      <c r="Q1186" s="77" t="s">
        <v>38</v>
      </c>
      <c r="R1186" s="76"/>
      <c r="S1186" s="76"/>
      <c r="T1186" s="18" t="s">
        <v>2410</v>
      </c>
      <c r="U1186" s="18" t="s">
        <v>16</v>
      </c>
      <c r="V1186" s="78"/>
    </row>
    <row r="1187" spans="1:22" x14ac:dyDescent="0.3">
      <c r="A1187" s="26" t="str">
        <f t="shared" si="163"/>
        <v>NiN-3.0-T-C-PE-NA-MB-TC08-0</v>
      </c>
      <c r="B1187" s="27" t="str">
        <f>_xlfn.CONCAT(H1187,"-",J1187,L1187,M1187)</f>
        <v>NA-TC08</v>
      </c>
      <c r="C1187" s="30" t="s">
        <v>7</v>
      </c>
      <c r="D1187" s="31" t="s">
        <v>14</v>
      </c>
      <c r="E1187" s="30" t="s">
        <v>31</v>
      </c>
      <c r="F1187" s="35" t="s">
        <v>32</v>
      </c>
      <c r="G1187" s="35" t="s">
        <v>33</v>
      </c>
      <c r="H1187" s="35" t="s">
        <v>34</v>
      </c>
      <c r="I1187" s="35" t="s">
        <v>35</v>
      </c>
      <c r="J1187" s="37" t="s">
        <v>31</v>
      </c>
      <c r="K1187" s="37" t="s">
        <v>125</v>
      </c>
      <c r="L1187" s="37" t="s">
        <v>32</v>
      </c>
      <c r="M1187" s="38" t="s">
        <v>175</v>
      </c>
      <c r="N1187" s="37" t="s">
        <v>2411</v>
      </c>
      <c r="O1187" s="39" t="s">
        <v>81</v>
      </c>
      <c r="P1187" s="37">
        <v>0</v>
      </c>
      <c r="Q1187" s="38">
        <v>0</v>
      </c>
      <c r="R1187" s="37" t="s">
        <v>81</v>
      </c>
      <c r="S1187" s="37" t="s">
        <v>5261</v>
      </c>
      <c r="T1187" s="42" t="s">
        <v>2414</v>
      </c>
      <c r="U1187" s="42" t="s">
        <v>16</v>
      </c>
      <c r="V1187" s="21"/>
    </row>
    <row r="1188" spans="1:22" s="111" customFormat="1" x14ac:dyDescent="0.3">
      <c r="A1188" s="71" t="str">
        <f t="shared" si="163"/>
        <v>NiN-3.0-T-C-PE-NA-MB-TC08-01</v>
      </c>
      <c r="B1188" s="72" t="str">
        <f>_xlfn.CONCAT(J1188,L1188,M1188,"-",Q1188)</f>
        <v>TC08-01</v>
      </c>
      <c r="C1188" s="73" t="s">
        <v>7</v>
      </c>
      <c r="D1188" s="74" t="s">
        <v>14</v>
      </c>
      <c r="E1188" s="73" t="s">
        <v>31</v>
      </c>
      <c r="F1188" s="75" t="s">
        <v>32</v>
      </c>
      <c r="G1188" s="75" t="s">
        <v>33</v>
      </c>
      <c r="H1188" s="75" t="s">
        <v>34</v>
      </c>
      <c r="I1188" s="75" t="s">
        <v>35</v>
      </c>
      <c r="J1188" s="76" t="s">
        <v>31</v>
      </c>
      <c r="K1188" s="76" t="s">
        <v>125</v>
      </c>
      <c r="L1188" s="76" t="s">
        <v>32</v>
      </c>
      <c r="M1188" s="77" t="s">
        <v>175</v>
      </c>
      <c r="N1188" s="76" t="s">
        <v>2411</v>
      </c>
      <c r="O1188" s="76" t="s">
        <v>81</v>
      </c>
      <c r="P1188" s="76" t="s">
        <v>37</v>
      </c>
      <c r="Q1188" s="77" t="s">
        <v>38</v>
      </c>
      <c r="R1188" s="76"/>
      <c r="S1188" s="76" t="s">
        <v>2413</v>
      </c>
      <c r="T1188" s="18" t="s">
        <v>2424</v>
      </c>
      <c r="U1188" s="18" t="s">
        <v>16</v>
      </c>
      <c r="V1188" s="78"/>
    </row>
    <row r="1189" spans="1:22" s="111" customFormat="1" x14ac:dyDescent="0.3">
      <c r="A1189" s="71" t="str">
        <f t="shared" ref="A1189:A1200" si="165">_xlfn.CONCAT(C1189,"-",D1189,"-",E1189,"-",F1189,"-",G1189,"-",H1189,"-",I1189,"-",J1189,L1189,M1189,"-",Q1189)</f>
        <v>NiN-3.0-T-C-PE-NA-MB-TC08-02</v>
      </c>
      <c r="B1189" s="72" t="str">
        <f t="shared" ref="B1189:B1198" si="166">_xlfn.CONCAT(J1189,L1189,M1189,"-",Q1189)</f>
        <v>TC08-02</v>
      </c>
      <c r="C1189" s="73" t="s">
        <v>7</v>
      </c>
      <c r="D1189" s="74" t="s">
        <v>14</v>
      </c>
      <c r="E1189" s="73" t="s">
        <v>31</v>
      </c>
      <c r="F1189" s="75" t="s">
        <v>32</v>
      </c>
      <c r="G1189" s="75" t="s">
        <v>33</v>
      </c>
      <c r="H1189" s="75" t="s">
        <v>34</v>
      </c>
      <c r="I1189" s="75" t="s">
        <v>35</v>
      </c>
      <c r="J1189" s="76" t="s">
        <v>31</v>
      </c>
      <c r="K1189" s="76" t="s">
        <v>125</v>
      </c>
      <c r="L1189" s="76" t="s">
        <v>32</v>
      </c>
      <c r="M1189" s="77" t="s">
        <v>175</v>
      </c>
      <c r="N1189" s="76" t="s">
        <v>2411</v>
      </c>
      <c r="O1189" s="76" t="s">
        <v>81</v>
      </c>
      <c r="P1189" s="76" t="s">
        <v>37</v>
      </c>
      <c r="Q1189" s="77" t="s">
        <v>132</v>
      </c>
      <c r="R1189" s="76"/>
      <c r="S1189" s="76" t="s">
        <v>2415</v>
      </c>
      <c r="T1189" s="18" t="s">
        <v>2426</v>
      </c>
      <c r="U1189" s="18" t="s">
        <v>264</v>
      </c>
      <c r="V1189" s="78"/>
    </row>
    <row r="1190" spans="1:22" s="111" customFormat="1" x14ac:dyDescent="0.3">
      <c r="A1190" s="71" t="str">
        <f t="shared" si="165"/>
        <v>NiN-3.0-T-C-PE-NA-MB-TC08-03</v>
      </c>
      <c r="B1190" s="72" t="str">
        <f t="shared" si="166"/>
        <v>TC08-03</v>
      </c>
      <c r="C1190" s="73" t="s">
        <v>7</v>
      </c>
      <c r="D1190" s="74" t="s">
        <v>14</v>
      </c>
      <c r="E1190" s="73" t="s">
        <v>31</v>
      </c>
      <c r="F1190" s="75" t="s">
        <v>32</v>
      </c>
      <c r="G1190" s="75" t="s">
        <v>33</v>
      </c>
      <c r="H1190" s="75" t="s">
        <v>34</v>
      </c>
      <c r="I1190" s="75" t="s">
        <v>35</v>
      </c>
      <c r="J1190" s="76" t="s">
        <v>31</v>
      </c>
      <c r="K1190" s="76" t="s">
        <v>125</v>
      </c>
      <c r="L1190" s="76" t="s">
        <v>32</v>
      </c>
      <c r="M1190" s="77" t="s">
        <v>175</v>
      </c>
      <c r="N1190" s="76" t="s">
        <v>2411</v>
      </c>
      <c r="O1190" s="76" t="s">
        <v>81</v>
      </c>
      <c r="P1190" s="76" t="s">
        <v>37</v>
      </c>
      <c r="Q1190" s="77" t="s">
        <v>111</v>
      </c>
      <c r="R1190" s="76"/>
      <c r="S1190" s="76" t="s">
        <v>2416</v>
      </c>
      <c r="T1190" s="18" t="s">
        <v>2427</v>
      </c>
      <c r="U1190" s="18" t="s">
        <v>264</v>
      </c>
      <c r="V1190" s="78"/>
    </row>
    <row r="1191" spans="1:22" s="111" customFormat="1" x14ac:dyDescent="0.3">
      <c r="A1191" s="71" t="str">
        <f t="shared" si="165"/>
        <v>NiN-3.0-T-C-PE-NA-MB-TC08-04</v>
      </c>
      <c r="B1191" s="72" t="str">
        <f t="shared" si="166"/>
        <v>TC08-04</v>
      </c>
      <c r="C1191" s="73" t="s">
        <v>7</v>
      </c>
      <c r="D1191" s="74" t="s">
        <v>14</v>
      </c>
      <c r="E1191" s="73" t="s">
        <v>31</v>
      </c>
      <c r="F1191" s="75" t="s">
        <v>32</v>
      </c>
      <c r="G1191" s="75" t="s">
        <v>33</v>
      </c>
      <c r="H1191" s="75" t="s">
        <v>34</v>
      </c>
      <c r="I1191" s="75" t="s">
        <v>35</v>
      </c>
      <c r="J1191" s="76" t="s">
        <v>31</v>
      </c>
      <c r="K1191" s="76" t="s">
        <v>125</v>
      </c>
      <c r="L1191" s="76" t="s">
        <v>32</v>
      </c>
      <c r="M1191" s="77" t="s">
        <v>175</v>
      </c>
      <c r="N1191" s="76" t="s">
        <v>2411</v>
      </c>
      <c r="O1191" s="76" t="s">
        <v>81</v>
      </c>
      <c r="P1191" s="76" t="s">
        <v>37</v>
      </c>
      <c r="Q1191" s="77" t="s">
        <v>135</v>
      </c>
      <c r="R1191" s="76"/>
      <c r="S1191" s="76" t="s">
        <v>2417</v>
      </c>
      <c r="T1191" s="18" t="s">
        <v>2428</v>
      </c>
      <c r="U1191" s="18" t="s">
        <v>232</v>
      </c>
      <c r="V1191" s="78"/>
    </row>
    <row r="1192" spans="1:22" s="111" customFormat="1" x14ac:dyDescent="0.3">
      <c r="A1192" s="71" t="str">
        <f t="shared" si="165"/>
        <v>NiN-3.0-T-C-PE-NA-MB-TC08-05</v>
      </c>
      <c r="B1192" s="72" t="str">
        <f t="shared" si="166"/>
        <v>TC08-05</v>
      </c>
      <c r="C1192" s="73" t="s">
        <v>7</v>
      </c>
      <c r="D1192" s="74" t="s">
        <v>14</v>
      </c>
      <c r="E1192" s="73" t="s">
        <v>31</v>
      </c>
      <c r="F1192" s="75" t="s">
        <v>32</v>
      </c>
      <c r="G1192" s="75" t="s">
        <v>33</v>
      </c>
      <c r="H1192" s="75" t="s">
        <v>34</v>
      </c>
      <c r="I1192" s="75" t="s">
        <v>35</v>
      </c>
      <c r="J1192" s="76" t="s">
        <v>31</v>
      </c>
      <c r="K1192" s="76" t="s">
        <v>125</v>
      </c>
      <c r="L1192" s="76" t="s">
        <v>32</v>
      </c>
      <c r="M1192" s="77" t="s">
        <v>175</v>
      </c>
      <c r="N1192" s="76" t="s">
        <v>2411</v>
      </c>
      <c r="O1192" s="76" t="s">
        <v>81</v>
      </c>
      <c r="P1192" s="76" t="s">
        <v>37</v>
      </c>
      <c r="Q1192" s="77" t="s">
        <v>136</v>
      </c>
      <c r="R1192" s="76"/>
      <c r="S1192" s="76" t="s">
        <v>2418</v>
      </c>
      <c r="T1192" s="18" t="s">
        <v>2428</v>
      </c>
      <c r="U1192" s="18" t="s">
        <v>589</v>
      </c>
      <c r="V1192" s="78"/>
    </row>
    <row r="1193" spans="1:22" s="111" customFormat="1" x14ac:dyDescent="0.3">
      <c r="A1193" s="71" t="str">
        <f t="shared" si="165"/>
        <v>NiN-3.0-T-C-PE-NA-MB-TC08-06</v>
      </c>
      <c r="B1193" s="72" t="str">
        <f t="shared" si="166"/>
        <v>TC08-06</v>
      </c>
      <c r="C1193" s="73" t="s">
        <v>7</v>
      </c>
      <c r="D1193" s="74" t="s">
        <v>14</v>
      </c>
      <c r="E1193" s="73" t="s">
        <v>31</v>
      </c>
      <c r="F1193" s="75" t="s">
        <v>32</v>
      </c>
      <c r="G1193" s="75" t="s">
        <v>33</v>
      </c>
      <c r="H1193" s="75" t="s">
        <v>34</v>
      </c>
      <c r="I1193" s="75" t="s">
        <v>35</v>
      </c>
      <c r="J1193" s="76" t="s">
        <v>31</v>
      </c>
      <c r="K1193" s="76" t="s">
        <v>125</v>
      </c>
      <c r="L1193" s="76" t="s">
        <v>32</v>
      </c>
      <c r="M1193" s="77" t="s">
        <v>175</v>
      </c>
      <c r="N1193" s="76" t="s">
        <v>2411</v>
      </c>
      <c r="O1193" s="76" t="s">
        <v>81</v>
      </c>
      <c r="P1193" s="76" t="s">
        <v>37</v>
      </c>
      <c r="Q1193" s="77" t="s">
        <v>137</v>
      </c>
      <c r="R1193" s="76"/>
      <c r="S1193" s="76" t="s">
        <v>2419</v>
      </c>
      <c r="T1193" s="18" t="s">
        <v>2429</v>
      </c>
      <c r="U1193" s="18" t="s">
        <v>264</v>
      </c>
      <c r="V1193" s="78"/>
    </row>
    <row r="1194" spans="1:22" s="111" customFormat="1" x14ac:dyDescent="0.3">
      <c r="A1194" s="71" t="str">
        <f t="shared" si="165"/>
        <v>NiN-3.0-T-C-PE-NA-MB-TC08-07</v>
      </c>
      <c r="B1194" s="72" t="str">
        <f t="shared" si="166"/>
        <v>TC08-07</v>
      </c>
      <c r="C1194" s="73" t="s">
        <v>7</v>
      </c>
      <c r="D1194" s="74" t="s">
        <v>14</v>
      </c>
      <c r="E1194" s="73" t="s">
        <v>31</v>
      </c>
      <c r="F1194" s="75" t="s">
        <v>32</v>
      </c>
      <c r="G1194" s="75" t="s">
        <v>33</v>
      </c>
      <c r="H1194" s="75" t="s">
        <v>34</v>
      </c>
      <c r="I1194" s="75" t="s">
        <v>35</v>
      </c>
      <c r="J1194" s="76" t="s">
        <v>31</v>
      </c>
      <c r="K1194" s="76" t="s">
        <v>125</v>
      </c>
      <c r="L1194" s="76" t="s">
        <v>32</v>
      </c>
      <c r="M1194" s="77" t="s">
        <v>175</v>
      </c>
      <c r="N1194" s="76" t="s">
        <v>2411</v>
      </c>
      <c r="O1194" s="76" t="s">
        <v>81</v>
      </c>
      <c r="P1194" s="76" t="s">
        <v>37</v>
      </c>
      <c r="Q1194" s="77" t="s">
        <v>116</v>
      </c>
      <c r="R1194" s="76"/>
      <c r="S1194" s="76" t="s">
        <v>2420</v>
      </c>
      <c r="T1194" s="18" t="s">
        <v>2430</v>
      </c>
      <c r="U1194" s="18" t="s">
        <v>52</v>
      </c>
      <c r="V1194" s="78"/>
    </row>
    <row r="1195" spans="1:22" s="111" customFormat="1" x14ac:dyDescent="0.3">
      <c r="A1195" s="71" t="str">
        <f t="shared" si="165"/>
        <v>NiN-3.0-T-C-PE-NA-MB-TC08-08</v>
      </c>
      <c r="B1195" s="72" t="str">
        <f t="shared" si="166"/>
        <v>TC08-08</v>
      </c>
      <c r="C1195" s="73" t="s">
        <v>7</v>
      </c>
      <c r="D1195" s="74" t="s">
        <v>14</v>
      </c>
      <c r="E1195" s="73" t="s">
        <v>31</v>
      </c>
      <c r="F1195" s="75" t="s">
        <v>32</v>
      </c>
      <c r="G1195" s="75" t="s">
        <v>33</v>
      </c>
      <c r="H1195" s="75" t="s">
        <v>34</v>
      </c>
      <c r="I1195" s="75" t="s">
        <v>35</v>
      </c>
      <c r="J1195" s="76" t="s">
        <v>31</v>
      </c>
      <c r="K1195" s="76" t="s">
        <v>125</v>
      </c>
      <c r="L1195" s="76" t="s">
        <v>32</v>
      </c>
      <c r="M1195" s="77" t="s">
        <v>175</v>
      </c>
      <c r="N1195" s="76" t="s">
        <v>2411</v>
      </c>
      <c r="O1195" s="76" t="s">
        <v>81</v>
      </c>
      <c r="P1195" s="76" t="s">
        <v>37</v>
      </c>
      <c r="Q1195" s="77" t="s">
        <v>175</v>
      </c>
      <c r="R1195" s="76"/>
      <c r="S1195" s="76" t="s">
        <v>2421</v>
      </c>
      <c r="T1195" s="18" t="s">
        <v>2431</v>
      </c>
      <c r="U1195" s="18" t="s">
        <v>232</v>
      </c>
      <c r="V1195" s="78"/>
    </row>
    <row r="1196" spans="1:22" s="111" customFormat="1" x14ac:dyDescent="0.3">
      <c r="A1196" s="71" t="str">
        <f t="shared" si="165"/>
        <v>NiN-3.0-T-C-PE-NA-MB-TC08-09</v>
      </c>
      <c r="B1196" s="72" t="str">
        <f t="shared" si="166"/>
        <v>TC08-09</v>
      </c>
      <c r="C1196" s="73" t="s">
        <v>7</v>
      </c>
      <c r="D1196" s="74" t="s">
        <v>14</v>
      </c>
      <c r="E1196" s="73" t="s">
        <v>31</v>
      </c>
      <c r="F1196" s="75" t="s">
        <v>32</v>
      </c>
      <c r="G1196" s="75" t="s">
        <v>33</v>
      </c>
      <c r="H1196" s="75" t="s">
        <v>34</v>
      </c>
      <c r="I1196" s="75" t="s">
        <v>35</v>
      </c>
      <c r="J1196" s="76" t="s">
        <v>31</v>
      </c>
      <c r="K1196" s="76" t="s">
        <v>125</v>
      </c>
      <c r="L1196" s="76" t="s">
        <v>32</v>
      </c>
      <c r="M1196" s="77" t="s">
        <v>175</v>
      </c>
      <c r="N1196" s="76" t="s">
        <v>2411</v>
      </c>
      <c r="O1196" s="76" t="s">
        <v>81</v>
      </c>
      <c r="P1196" s="76" t="s">
        <v>37</v>
      </c>
      <c r="Q1196" s="77" t="s">
        <v>337</v>
      </c>
      <c r="R1196" s="76"/>
      <c r="S1196" s="76" t="s">
        <v>2425</v>
      </c>
      <c r="T1196" s="18" t="s">
        <v>2432</v>
      </c>
      <c r="U1196" s="18" t="s">
        <v>16</v>
      </c>
      <c r="V1196" s="78"/>
    </row>
    <row r="1197" spans="1:22" s="111" customFormat="1" x14ac:dyDescent="0.3">
      <c r="A1197" s="71" t="str">
        <f t="shared" si="165"/>
        <v>NiN-3.0-T-C-PE-NA-MB-TC08-10</v>
      </c>
      <c r="B1197" s="72" t="str">
        <f t="shared" si="166"/>
        <v>TC08-10</v>
      </c>
      <c r="C1197" s="73" t="s">
        <v>7</v>
      </c>
      <c r="D1197" s="74" t="s">
        <v>14</v>
      </c>
      <c r="E1197" s="73" t="s">
        <v>31</v>
      </c>
      <c r="F1197" s="75" t="s">
        <v>32</v>
      </c>
      <c r="G1197" s="75" t="s">
        <v>33</v>
      </c>
      <c r="H1197" s="75" t="s">
        <v>34</v>
      </c>
      <c r="I1197" s="75" t="s">
        <v>35</v>
      </c>
      <c r="J1197" s="76" t="s">
        <v>31</v>
      </c>
      <c r="K1197" s="76" t="s">
        <v>125</v>
      </c>
      <c r="L1197" s="76" t="s">
        <v>32</v>
      </c>
      <c r="M1197" s="77" t="s">
        <v>175</v>
      </c>
      <c r="N1197" s="76" t="s">
        <v>2411</v>
      </c>
      <c r="O1197" s="76" t="s">
        <v>81</v>
      </c>
      <c r="P1197" s="76" t="s">
        <v>37</v>
      </c>
      <c r="Q1197" s="77">
        <v>10</v>
      </c>
      <c r="R1197" s="76"/>
      <c r="S1197" s="76" t="s">
        <v>2422</v>
      </c>
      <c r="T1197" s="18" t="s">
        <v>2433</v>
      </c>
      <c r="U1197" s="18" t="s">
        <v>264</v>
      </c>
      <c r="V1197" s="78"/>
    </row>
    <row r="1198" spans="1:22" s="111" customFormat="1" x14ac:dyDescent="0.3">
      <c r="A1198" s="71" t="str">
        <f t="shared" si="165"/>
        <v>NiN-3.0-T-C-PE-NA-MB-TC08-11</v>
      </c>
      <c r="B1198" s="72" t="str">
        <f t="shared" si="166"/>
        <v>TC08-11</v>
      </c>
      <c r="C1198" s="73" t="s">
        <v>7</v>
      </c>
      <c r="D1198" s="74" t="s">
        <v>14</v>
      </c>
      <c r="E1198" s="73" t="s">
        <v>31</v>
      </c>
      <c r="F1198" s="75" t="s">
        <v>32</v>
      </c>
      <c r="G1198" s="75" t="s">
        <v>33</v>
      </c>
      <c r="H1198" s="75" t="s">
        <v>34</v>
      </c>
      <c r="I1198" s="75" t="s">
        <v>35</v>
      </c>
      <c r="J1198" s="76" t="s">
        <v>31</v>
      </c>
      <c r="K1198" s="76" t="s">
        <v>125</v>
      </c>
      <c r="L1198" s="76" t="s">
        <v>32</v>
      </c>
      <c r="M1198" s="77" t="s">
        <v>175</v>
      </c>
      <c r="N1198" s="76" t="s">
        <v>2411</v>
      </c>
      <c r="O1198" s="76" t="s">
        <v>81</v>
      </c>
      <c r="P1198" s="76" t="s">
        <v>37</v>
      </c>
      <c r="Q1198" s="77">
        <v>11</v>
      </c>
      <c r="R1198" s="76"/>
      <c r="S1198" s="76" t="s">
        <v>2423</v>
      </c>
      <c r="T1198" s="18" t="s">
        <v>2434</v>
      </c>
      <c r="U1198" s="18" t="s">
        <v>264</v>
      </c>
      <c r="V1198" s="78"/>
    </row>
    <row r="1199" spans="1:22" x14ac:dyDescent="0.3">
      <c r="A1199" s="26" t="str">
        <f t="shared" si="165"/>
        <v>NiN-3.0-T-C-PE-NA-MB-TD01-0</v>
      </c>
      <c r="B1199" s="27" t="str">
        <f>_xlfn.CONCAT(H1199,"-",J1199,L1199,M1199)</f>
        <v>NA-TD01</v>
      </c>
      <c r="C1199" s="30" t="s">
        <v>7</v>
      </c>
      <c r="D1199" s="31" t="s">
        <v>14</v>
      </c>
      <c r="E1199" s="30" t="s">
        <v>31</v>
      </c>
      <c r="F1199" s="35" t="s">
        <v>32</v>
      </c>
      <c r="G1199" s="35" t="s">
        <v>33</v>
      </c>
      <c r="H1199" s="35" t="s">
        <v>34</v>
      </c>
      <c r="I1199" s="35" t="s">
        <v>35</v>
      </c>
      <c r="J1199" s="37" t="s">
        <v>31</v>
      </c>
      <c r="K1199" s="37" t="s">
        <v>125</v>
      </c>
      <c r="L1199" s="37" t="s">
        <v>114</v>
      </c>
      <c r="M1199" s="38" t="s">
        <v>38</v>
      </c>
      <c r="N1199" s="37" t="s">
        <v>2435</v>
      </c>
      <c r="O1199" s="39" t="s">
        <v>81</v>
      </c>
      <c r="P1199" s="37">
        <v>0</v>
      </c>
      <c r="Q1199" s="38">
        <v>0</v>
      </c>
      <c r="R1199" s="37" t="s">
        <v>81</v>
      </c>
      <c r="S1199" s="37" t="s">
        <v>5220</v>
      </c>
      <c r="T1199" s="42" t="s">
        <v>2436</v>
      </c>
      <c r="U1199" s="42" t="s">
        <v>16</v>
      </c>
      <c r="V1199" s="21"/>
    </row>
    <row r="1200" spans="1:22" s="111" customFormat="1" x14ac:dyDescent="0.3">
      <c r="A1200" s="71" t="str">
        <f t="shared" si="165"/>
        <v>NiN-3.0-T-C-PE-NA-MB-TD01-01</v>
      </c>
      <c r="B1200" s="72" t="str">
        <f>_xlfn.CONCAT(J1200,L1200,M1200,"-",Q1200)</f>
        <v>TD01-01</v>
      </c>
      <c r="C1200" s="73" t="s">
        <v>7</v>
      </c>
      <c r="D1200" s="74" t="s">
        <v>14</v>
      </c>
      <c r="E1200" s="73" t="s">
        <v>31</v>
      </c>
      <c r="F1200" s="75" t="s">
        <v>32</v>
      </c>
      <c r="G1200" s="75" t="s">
        <v>33</v>
      </c>
      <c r="H1200" s="75" t="s">
        <v>34</v>
      </c>
      <c r="I1200" s="75" t="s">
        <v>35</v>
      </c>
      <c r="J1200" s="76" t="s">
        <v>31</v>
      </c>
      <c r="K1200" s="76" t="s">
        <v>125</v>
      </c>
      <c r="L1200" s="76" t="s">
        <v>114</v>
      </c>
      <c r="M1200" s="77" t="s">
        <v>38</v>
      </c>
      <c r="N1200" s="76" t="s">
        <v>2435</v>
      </c>
      <c r="O1200" s="76" t="s">
        <v>81</v>
      </c>
      <c r="P1200" s="76" t="s">
        <v>37</v>
      </c>
      <c r="Q1200" s="77" t="s">
        <v>38</v>
      </c>
      <c r="R1200" s="76"/>
      <c r="S1200" s="76" t="s">
        <v>2448</v>
      </c>
      <c r="T1200" s="18" t="s">
        <v>2459</v>
      </c>
      <c r="U1200" s="18" t="s">
        <v>2286</v>
      </c>
      <c r="V1200" s="78"/>
    </row>
    <row r="1201" spans="1:22" s="111" customFormat="1" x14ac:dyDescent="0.3">
      <c r="A1201" s="71" t="str">
        <f t="shared" ref="A1201:A1211" si="167">_xlfn.CONCAT(C1201,"-",D1201,"-",E1201,"-",F1201,"-",G1201,"-",H1201,"-",I1201,"-",J1201,L1201,M1201,"-",Q1201)</f>
        <v>NiN-3.0-T-C-PE-NA-MB-TD01-02</v>
      </c>
      <c r="B1201" s="72" t="str">
        <f t="shared" ref="B1201:B1209" si="168">_xlfn.CONCAT(J1201,L1201,M1201,"-",Q1201)</f>
        <v>TD01-02</v>
      </c>
      <c r="C1201" s="73" t="s">
        <v>7</v>
      </c>
      <c r="D1201" s="74" t="s">
        <v>14</v>
      </c>
      <c r="E1201" s="73" t="s">
        <v>31</v>
      </c>
      <c r="F1201" s="75" t="s">
        <v>32</v>
      </c>
      <c r="G1201" s="75" t="s">
        <v>33</v>
      </c>
      <c r="H1201" s="75" t="s">
        <v>34</v>
      </c>
      <c r="I1201" s="75" t="s">
        <v>35</v>
      </c>
      <c r="J1201" s="76" t="s">
        <v>31</v>
      </c>
      <c r="K1201" s="76" t="s">
        <v>125</v>
      </c>
      <c r="L1201" s="76" t="s">
        <v>114</v>
      </c>
      <c r="M1201" s="77" t="s">
        <v>38</v>
      </c>
      <c r="N1201" s="76" t="s">
        <v>2435</v>
      </c>
      <c r="O1201" s="76" t="s">
        <v>81</v>
      </c>
      <c r="P1201" s="76" t="s">
        <v>37</v>
      </c>
      <c r="Q1201" s="77" t="s">
        <v>132</v>
      </c>
      <c r="R1201" s="76"/>
      <c r="S1201" s="76" t="s">
        <v>2449</v>
      </c>
      <c r="T1201" s="18" t="s">
        <v>2460</v>
      </c>
      <c r="U1201" s="18" t="s">
        <v>589</v>
      </c>
      <c r="V1201" s="78"/>
    </row>
    <row r="1202" spans="1:22" s="111" customFormat="1" x14ac:dyDescent="0.3">
      <c r="A1202" s="71" t="str">
        <f t="shared" si="167"/>
        <v>NiN-3.0-T-C-PE-NA-MB-TD01-03</v>
      </c>
      <c r="B1202" s="72" t="str">
        <f t="shared" si="168"/>
        <v>TD01-03</v>
      </c>
      <c r="C1202" s="73" t="s">
        <v>7</v>
      </c>
      <c r="D1202" s="74" t="s">
        <v>14</v>
      </c>
      <c r="E1202" s="73" t="s">
        <v>31</v>
      </c>
      <c r="F1202" s="75" t="s">
        <v>32</v>
      </c>
      <c r="G1202" s="75" t="s">
        <v>33</v>
      </c>
      <c r="H1202" s="75" t="s">
        <v>34</v>
      </c>
      <c r="I1202" s="75" t="s">
        <v>35</v>
      </c>
      <c r="J1202" s="76" t="s">
        <v>31</v>
      </c>
      <c r="K1202" s="76" t="s">
        <v>125</v>
      </c>
      <c r="L1202" s="76" t="s">
        <v>114</v>
      </c>
      <c r="M1202" s="77" t="s">
        <v>38</v>
      </c>
      <c r="N1202" s="76" t="s">
        <v>2435</v>
      </c>
      <c r="O1202" s="76" t="s">
        <v>81</v>
      </c>
      <c r="P1202" s="76" t="s">
        <v>37</v>
      </c>
      <c r="Q1202" s="77" t="s">
        <v>111</v>
      </c>
      <c r="R1202" s="76"/>
      <c r="S1202" s="76" t="s">
        <v>2450</v>
      </c>
      <c r="T1202" s="18" t="s">
        <v>2458</v>
      </c>
      <c r="U1202" s="18" t="s">
        <v>252</v>
      </c>
      <c r="V1202" s="78"/>
    </row>
    <row r="1203" spans="1:22" s="111" customFormat="1" x14ac:dyDescent="0.3">
      <c r="A1203" s="71" t="str">
        <f t="shared" si="167"/>
        <v>NiN-3.0-T-C-PE-NA-MB-TD01-04</v>
      </c>
      <c r="B1203" s="72" t="str">
        <f t="shared" si="168"/>
        <v>TD01-04</v>
      </c>
      <c r="C1203" s="73" t="s">
        <v>7</v>
      </c>
      <c r="D1203" s="74" t="s">
        <v>14</v>
      </c>
      <c r="E1203" s="73" t="s">
        <v>31</v>
      </c>
      <c r="F1203" s="75" t="s">
        <v>32</v>
      </c>
      <c r="G1203" s="75" t="s">
        <v>33</v>
      </c>
      <c r="H1203" s="75" t="s">
        <v>34</v>
      </c>
      <c r="I1203" s="75" t="s">
        <v>35</v>
      </c>
      <c r="J1203" s="76" t="s">
        <v>31</v>
      </c>
      <c r="K1203" s="76" t="s">
        <v>125</v>
      </c>
      <c r="L1203" s="76" t="s">
        <v>114</v>
      </c>
      <c r="M1203" s="77" t="s">
        <v>38</v>
      </c>
      <c r="N1203" s="76" t="s">
        <v>2435</v>
      </c>
      <c r="O1203" s="76" t="s">
        <v>81</v>
      </c>
      <c r="P1203" s="76" t="s">
        <v>37</v>
      </c>
      <c r="Q1203" s="77" t="s">
        <v>135</v>
      </c>
      <c r="R1203" s="76"/>
      <c r="S1203" s="76" t="s">
        <v>2451</v>
      </c>
      <c r="T1203" s="18" t="s">
        <v>2461</v>
      </c>
      <c r="U1203" s="18" t="s">
        <v>252</v>
      </c>
      <c r="V1203" s="78"/>
    </row>
    <row r="1204" spans="1:22" s="111" customFormat="1" x14ac:dyDescent="0.3">
      <c r="A1204" s="71" t="str">
        <f t="shared" si="167"/>
        <v>NiN-3.0-T-C-PE-NA-MB-TD01-05</v>
      </c>
      <c r="B1204" s="72" t="str">
        <f t="shared" si="168"/>
        <v>TD01-05</v>
      </c>
      <c r="C1204" s="73" t="s">
        <v>7</v>
      </c>
      <c r="D1204" s="74" t="s">
        <v>14</v>
      </c>
      <c r="E1204" s="73" t="s">
        <v>31</v>
      </c>
      <c r="F1204" s="75" t="s">
        <v>32</v>
      </c>
      <c r="G1204" s="75" t="s">
        <v>33</v>
      </c>
      <c r="H1204" s="75" t="s">
        <v>34</v>
      </c>
      <c r="I1204" s="75" t="s">
        <v>35</v>
      </c>
      <c r="J1204" s="76" t="s">
        <v>31</v>
      </c>
      <c r="K1204" s="76" t="s">
        <v>125</v>
      </c>
      <c r="L1204" s="76" t="s">
        <v>114</v>
      </c>
      <c r="M1204" s="77" t="s">
        <v>38</v>
      </c>
      <c r="N1204" s="76" t="s">
        <v>2435</v>
      </c>
      <c r="O1204" s="76" t="s">
        <v>81</v>
      </c>
      <c r="P1204" s="76" t="s">
        <v>37</v>
      </c>
      <c r="Q1204" s="77" t="s">
        <v>136</v>
      </c>
      <c r="R1204" s="76"/>
      <c r="S1204" s="76" t="s">
        <v>2452</v>
      </c>
      <c r="T1204" s="18" t="s">
        <v>2462</v>
      </c>
      <c r="U1204" s="18" t="s">
        <v>52</v>
      </c>
      <c r="V1204" s="78"/>
    </row>
    <row r="1205" spans="1:22" s="111" customFormat="1" x14ac:dyDescent="0.3">
      <c r="A1205" s="71" t="str">
        <f t="shared" si="167"/>
        <v>NiN-3.0-T-C-PE-NA-MB-TD01-06</v>
      </c>
      <c r="B1205" s="72" t="str">
        <f t="shared" si="168"/>
        <v>TD01-06</v>
      </c>
      <c r="C1205" s="73" t="s">
        <v>7</v>
      </c>
      <c r="D1205" s="74" t="s">
        <v>14</v>
      </c>
      <c r="E1205" s="73" t="s">
        <v>31</v>
      </c>
      <c r="F1205" s="75" t="s">
        <v>32</v>
      </c>
      <c r="G1205" s="75" t="s">
        <v>33</v>
      </c>
      <c r="H1205" s="75" t="s">
        <v>34</v>
      </c>
      <c r="I1205" s="75" t="s">
        <v>35</v>
      </c>
      <c r="J1205" s="76" t="s">
        <v>31</v>
      </c>
      <c r="K1205" s="76" t="s">
        <v>125</v>
      </c>
      <c r="L1205" s="76" t="s">
        <v>114</v>
      </c>
      <c r="M1205" s="77" t="s">
        <v>38</v>
      </c>
      <c r="N1205" s="76" t="s">
        <v>2435</v>
      </c>
      <c r="O1205" s="76" t="s">
        <v>81</v>
      </c>
      <c r="P1205" s="76" t="s">
        <v>37</v>
      </c>
      <c r="Q1205" s="77" t="s">
        <v>137</v>
      </c>
      <c r="R1205" s="76"/>
      <c r="S1205" s="76" t="s">
        <v>2453</v>
      </c>
      <c r="T1205" s="18" t="s">
        <v>2463</v>
      </c>
      <c r="U1205" s="18" t="s">
        <v>589</v>
      </c>
      <c r="V1205" s="78"/>
    </row>
    <row r="1206" spans="1:22" s="111" customFormat="1" x14ac:dyDescent="0.3">
      <c r="A1206" s="71" t="str">
        <f t="shared" si="167"/>
        <v>NiN-3.0-T-C-PE-NA-MB-TD01-07</v>
      </c>
      <c r="B1206" s="72" t="str">
        <f t="shared" si="168"/>
        <v>TD01-07</v>
      </c>
      <c r="C1206" s="73" t="s">
        <v>7</v>
      </c>
      <c r="D1206" s="74" t="s">
        <v>14</v>
      </c>
      <c r="E1206" s="73" t="s">
        <v>31</v>
      </c>
      <c r="F1206" s="75" t="s">
        <v>32</v>
      </c>
      <c r="G1206" s="75" t="s">
        <v>33</v>
      </c>
      <c r="H1206" s="75" t="s">
        <v>34</v>
      </c>
      <c r="I1206" s="75" t="s">
        <v>35</v>
      </c>
      <c r="J1206" s="76" t="s">
        <v>31</v>
      </c>
      <c r="K1206" s="76" t="s">
        <v>125</v>
      </c>
      <c r="L1206" s="76" t="s">
        <v>114</v>
      </c>
      <c r="M1206" s="77" t="s">
        <v>38</v>
      </c>
      <c r="N1206" s="76" t="s">
        <v>2435</v>
      </c>
      <c r="O1206" s="76" t="s">
        <v>81</v>
      </c>
      <c r="P1206" s="76" t="s">
        <v>37</v>
      </c>
      <c r="Q1206" s="77" t="s">
        <v>116</v>
      </c>
      <c r="R1206" s="76"/>
      <c r="S1206" s="76" t="s">
        <v>2454</v>
      </c>
      <c r="T1206" s="18" t="s">
        <v>2464</v>
      </c>
      <c r="U1206" s="18" t="s">
        <v>2275</v>
      </c>
      <c r="V1206" s="78"/>
    </row>
    <row r="1207" spans="1:22" s="111" customFormat="1" x14ac:dyDescent="0.3">
      <c r="A1207" s="71" t="str">
        <f t="shared" si="167"/>
        <v>NiN-3.0-T-C-PE-NA-MB-TD01-08</v>
      </c>
      <c r="B1207" s="72" t="str">
        <f t="shared" si="168"/>
        <v>TD01-08</v>
      </c>
      <c r="C1207" s="73" t="s">
        <v>7</v>
      </c>
      <c r="D1207" s="74" t="s">
        <v>14</v>
      </c>
      <c r="E1207" s="73" t="s">
        <v>31</v>
      </c>
      <c r="F1207" s="75" t="s">
        <v>32</v>
      </c>
      <c r="G1207" s="75" t="s">
        <v>33</v>
      </c>
      <c r="H1207" s="75" t="s">
        <v>34</v>
      </c>
      <c r="I1207" s="75" t="s">
        <v>35</v>
      </c>
      <c r="J1207" s="76" t="s">
        <v>31</v>
      </c>
      <c r="K1207" s="76" t="s">
        <v>125</v>
      </c>
      <c r="L1207" s="76" t="s">
        <v>114</v>
      </c>
      <c r="M1207" s="77" t="s">
        <v>38</v>
      </c>
      <c r="N1207" s="76" t="s">
        <v>2435</v>
      </c>
      <c r="O1207" s="76" t="s">
        <v>81</v>
      </c>
      <c r="P1207" s="76" t="s">
        <v>37</v>
      </c>
      <c r="Q1207" s="77" t="s">
        <v>175</v>
      </c>
      <c r="R1207" s="76"/>
      <c r="S1207" s="76" t="s">
        <v>2455</v>
      </c>
      <c r="T1207" s="18" t="s">
        <v>2465</v>
      </c>
      <c r="U1207" s="18" t="s">
        <v>52</v>
      </c>
      <c r="V1207" s="78"/>
    </row>
    <row r="1208" spans="1:22" s="111" customFormat="1" x14ac:dyDescent="0.3">
      <c r="A1208" s="71" t="str">
        <f t="shared" si="167"/>
        <v>NiN-3.0-T-C-PE-NA-MB-TD01-09</v>
      </c>
      <c r="B1208" s="72" t="str">
        <f t="shared" si="168"/>
        <v>TD01-09</v>
      </c>
      <c r="C1208" s="73" t="s">
        <v>7</v>
      </c>
      <c r="D1208" s="74" t="s">
        <v>14</v>
      </c>
      <c r="E1208" s="73" t="s">
        <v>31</v>
      </c>
      <c r="F1208" s="75" t="s">
        <v>32</v>
      </c>
      <c r="G1208" s="75" t="s">
        <v>33</v>
      </c>
      <c r="H1208" s="75" t="s">
        <v>34</v>
      </c>
      <c r="I1208" s="75" t="s">
        <v>35</v>
      </c>
      <c r="J1208" s="76" t="s">
        <v>31</v>
      </c>
      <c r="K1208" s="76" t="s">
        <v>125</v>
      </c>
      <c r="L1208" s="76" t="s">
        <v>114</v>
      </c>
      <c r="M1208" s="77" t="s">
        <v>38</v>
      </c>
      <c r="N1208" s="76" t="s">
        <v>2435</v>
      </c>
      <c r="O1208" s="76" t="s">
        <v>81</v>
      </c>
      <c r="P1208" s="76" t="s">
        <v>37</v>
      </c>
      <c r="Q1208" s="77" t="s">
        <v>337</v>
      </c>
      <c r="R1208" s="76"/>
      <c r="S1208" s="76" t="s">
        <v>2456</v>
      </c>
      <c r="T1208" s="18" t="s">
        <v>2466</v>
      </c>
      <c r="U1208" s="18" t="s">
        <v>589</v>
      </c>
      <c r="V1208" s="78"/>
    </row>
    <row r="1209" spans="1:22" s="111" customFormat="1" x14ac:dyDescent="0.3">
      <c r="A1209" s="71" t="str">
        <f t="shared" si="167"/>
        <v>NiN-3.0-T-C-PE-NA-MB-TD01-10</v>
      </c>
      <c r="B1209" s="72" t="str">
        <f t="shared" si="168"/>
        <v>TD01-10</v>
      </c>
      <c r="C1209" s="73" t="s">
        <v>7</v>
      </c>
      <c r="D1209" s="74" t="s">
        <v>14</v>
      </c>
      <c r="E1209" s="73" t="s">
        <v>31</v>
      </c>
      <c r="F1209" s="75" t="s">
        <v>32</v>
      </c>
      <c r="G1209" s="75" t="s">
        <v>33</v>
      </c>
      <c r="H1209" s="75" t="s">
        <v>34</v>
      </c>
      <c r="I1209" s="75" t="s">
        <v>35</v>
      </c>
      <c r="J1209" s="76" t="s">
        <v>31</v>
      </c>
      <c r="K1209" s="76" t="s">
        <v>125</v>
      </c>
      <c r="L1209" s="76" t="s">
        <v>114</v>
      </c>
      <c r="M1209" s="77" t="s">
        <v>38</v>
      </c>
      <c r="N1209" s="76" t="s">
        <v>2435</v>
      </c>
      <c r="O1209" s="76" t="s">
        <v>81</v>
      </c>
      <c r="P1209" s="76" t="s">
        <v>37</v>
      </c>
      <c r="Q1209" s="77">
        <v>10</v>
      </c>
      <c r="R1209" s="76"/>
      <c r="S1209" s="76" t="s">
        <v>2457</v>
      </c>
      <c r="T1209" s="18" t="s">
        <v>2467</v>
      </c>
      <c r="U1209" s="18" t="s">
        <v>2275</v>
      </c>
      <c r="V1209" s="78"/>
    </row>
    <row r="1210" spans="1:22" x14ac:dyDescent="0.3">
      <c r="A1210" s="26" t="str">
        <f t="shared" si="167"/>
        <v>NiN-3.0-T-C-PE-NA-MB-TD02-0</v>
      </c>
      <c r="B1210" s="27" t="str">
        <f>_xlfn.CONCAT(H1210,"-",J1210,L1210,M1210)</f>
        <v>NA-TD02</v>
      </c>
      <c r="C1210" s="30" t="s">
        <v>7</v>
      </c>
      <c r="D1210" s="31" t="s">
        <v>14</v>
      </c>
      <c r="E1210" s="30" t="s">
        <v>31</v>
      </c>
      <c r="F1210" s="35" t="s">
        <v>32</v>
      </c>
      <c r="G1210" s="35" t="s">
        <v>33</v>
      </c>
      <c r="H1210" s="35" t="s">
        <v>34</v>
      </c>
      <c r="I1210" s="35" t="s">
        <v>35</v>
      </c>
      <c r="J1210" s="37" t="s">
        <v>31</v>
      </c>
      <c r="K1210" s="37" t="s">
        <v>125</v>
      </c>
      <c r="L1210" s="37" t="s">
        <v>114</v>
      </c>
      <c r="M1210" s="38" t="s">
        <v>132</v>
      </c>
      <c r="N1210" s="37" t="s">
        <v>2468</v>
      </c>
      <c r="O1210" s="39" t="s">
        <v>81</v>
      </c>
      <c r="P1210" s="37">
        <v>0</v>
      </c>
      <c r="Q1210" s="38">
        <v>0</v>
      </c>
      <c r="R1210" s="37" t="s">
        <v>81</v>
      </c>
      <c r="S1210" s="37" t="s">
        <v>5221</v>
      </c>
      <c r="T1210" s="42" t="s">
        <v>83</v>
      </c>
      <c r="U1210" s="104" t="s">
        <v>81</v>
      </c>
      <c r="V1210" s="21"/>
    </row>
    <row r="1211" spans="1:22" s="111" customFormat="1" x14ac:dyDescent="0.3">
      <c r="A1211" s="71" t="str">
        <f t="shared" si="167"/>
        <v>NiN-3.0-T-C-PE-NA-MB-TD02-01</v>
      </c>
      <c r="B1211" s="72" t="str">
        <f>_xlfn.CONCAT(J1211,L1211,M1211,"-",Q1211)</f>
        <v>TD02-01</v>
      </c>
      <c r="C1211" s="73" t="s">
        <v>7</v>
      </c>
      <c r="D1211" s="74" t="s">
        <v>14</v>
      </c>
      <c r="E1211" s="73" t="s">
        <v>31</v>
      </c>
      <c r="F1211" s="75" t="s">
        <v>32</v>
      </c>
      <c r="G1211" s="75" t="s">
        <v>33</v>
      </c>
      <c r="H1211" s="75" t="s">
        <v>34</v>
      </c>
      <c r="I1211" s="75" t="s">
        <v>35</v>
      </c>
      <c r="J1211" s="76" t="s">
        <v>31</v>
      </c>
      <c r="K1211" s="76" t="s">
        <v>125</v>
      </c>
      <c r="L1211" s="76" t="s">
        <v>114</v>
      </c>
      <c r="M1211" s="77" t="s">
        <v>132</v>
      </c>
      <c r="N1211" s="76" t="s">
        <v>2468</v>
      </c>
      <c r="O1211" s="76" t="s">
        <v>81</v>
      </c>
      <c r="P1211" s="76" t="s">
        <v>37</v>
      </c>
      <c r="Q1211" s="77" t="s">
        <v>38</v>
      </c>
      <c r="R1211" s="76"/>
      <c r="S1211" s="76" t="s">
        <v>2469</v>
      </c>
      <c r="T1211" s="18" t="s">
        <v>83</v>
      </c>
      <c r="U1211" s="18" t="s">
        <v>81</v>
      </c>
      <c r="V1211" s="78"/>
    </row>
    <row r="1212" spans="1:22" s="111" customFormat="1" x14ac:dyDescent="0.3">
      <c r="A1212" s="71" t="str">
        <f>_xlfn.CONCAT(C1212,"-",D1212,"-",E1212,"-",F1212,"-",G1212,"-",H1212,"-",I1212,"-",J1212,L1212,M1212,"-",Q1212)</f>
        <v>NiN-3.0-T-C-PE-NA-MB-TD02-02</v>
      </c>
      <c r="B1212" s="72" t="str">
        <f>_xlfn.CONCAT(J1212,L1212,M1212,"-",Q1212)</f>
        <v>TD02-02</v>
      </c>
      <c r="C1212" s="73" t="s">
        <v>7</v>
      </c>
      <c r="D1212" s="74" t="s">
        <v>14</v>
      </c>
      <c r="E1212" s="73" t="s">
        <v>31</v>
      </c>
      <c r="F1212" s="75" t="s">
        <v>32</v>
      </c>
      <c r="G1212" s="75" t="s">
        <v>33</v>
      </c>
      <c r="H1212" s="75" t="s">
        <v>34</v>
      </c>
      <c r="I1212" s="75" t="s">
        <v>35</v>
      </c>
      <c r="J1212" s="76" t="s">
        <v>31</v>
      </c>
      <c r="K1212" s="76" t="s">
        <v>125</v>
      </c>
      <c r="L1212" s="76" t="s">
        <v>114</v>
      </c>
      <c r="M1212" s="77" t="s">
        <v>132</v>
      </c>
      <c r="N1212" s="76" t="s">
        <v>2468</v>
      </c>
      <c r="O1212" s="76" t="s">
        <v>81</v>
      </c>
      <c r="P1212" s="76" t="s">
        <v>37</v>
      </c>
      <c r="Q1212" s="77" t="s">
        <v>132</v>
      </c>
      <c r="R1212" s="76"/>
      <c r="S1212" s="76" t="s">
        <v>2470</v>
      </c>
      <c r="T1212" s="18" t="s">
        <v>83</v>
      </c>
      <c r="U1212" s="18" t="s">
        <v>81</v>
      </c>
      <c r="V1212" s="78"/>
    </row>
    <row r="1213" spans="1:22" x14ac:dyDescent="0.3">
      <c r="A1213" s="26" t="str">
        <f>_xlfn.CONCAT(C1213,"-",D1213,"-",E1213,"-",F1213,"-",G1213,"-",H1213,"-",I1213,"-",J1213,L1213,M1213,"-",Q1213)</f>
        <v>NiN-3.0-T-C-PE-NA-MB-TD03-0</v>
      </c>
      <c r="B1213" s="27" t="str">
        <f>_xlfn.CONCAT(H1213,"-",J1213,L1213,M1213)</f>
        <v>NA-TD03</v>
      </c>
      <c r="C1213" s="30" t="s">
        <v>7</v>
      </c>
      <c r="D1213" s="31" t="s">
        <v>14</v>
      </c>
      <c r="E1213" s="30" t="s">
        <v>31</v>
      </c>
      <c r="F1213" s="35" t="s">
        <v>32</v>
      </c>
      <c r="G1213" s="35" t="s">
        <v>33</v>
      </c>
      <c r="H1213" s="35" t="s">
        <v>34</v>
      </c>
      <c r="I1213" s="35" t="s">
        <v>35</v>
      </c>
      <c r="J1213" s="37" t="s">
        <v>31</v>
      </c>
      <c r="K1213" s="37" t="s">
        <v>125</v>
      </c>
      <c r="L1213" s="37" t="s">
        <v>114</v>
      </c>
      <c r="M1213" s="38" t="s">
        <v>111</v>
      </c>
      <c r="N1213" s="37" t="s">
        <v>2471</v>
      </c>
      <c r="O1213" s="39" t="s">
        <v>81</v>
      </c>
      <c r="P1213" s="37">
        <v>0</v>
      </c>
      <c r="Q1213" s="38">
        <v>0</v>
      </c>
      <c r="R1213" s="37" t="s">
        <v>81</v>
      </c>
      <c r="S1213" s="37" t="s">
        <v>5205</v>
      </c>
      <c r="T1213" s="42" t="s">
        <v>2473</v>
      </c>
      <c r="U1213" s="104" t="s">
        <v>16</v>
      </c>
      <c r="V1213" s="21" t="s">
        <v>4457</v>
      </c>
    </row>
    <row r="1214" spans="1:22" s="111" customFormat="1" x14ac:dyDescent="0.3">
      <c r="A1214" s="71" t="str">
        <f>_xlfn.CONCAT(C1214,"-",D1214,"-",E1214,"-",F1214,"-",G1214,"-",H1214,"-",I1214,"-",J1214,L1214,M1214,"-",Q1214)</f>
        <v>NiN-3.0-T-C-PE-NA-MB-TD03-01</v>
      </c>
      <c r="B1214" s="72" t="str">
        <f t="shared" ref="B1214:B1219" si="169">_xlfn.CONCAT(J1214,L1214,M1214,"-",Q1214)</f>
        <v>TD03-01</v>
      </c>
      <c r="C1214" s="73" t="s">
        <v>7</v>
      </c>
      <c r="D1214" s="74" t="s">
        <v>14</v>
      </c>
      <c r="E1214" s="73" t="s">
        <v>31</v>
      </c>
      <c r="F1214" s="75" t="s">
        <v>32</v>
      </c>
      <c r="G1214" s="75" t="s">
        <v>33</v>
      </c>
      <c r="H1214" s="75" t="s">
        <v>34</v>
      </c>
      <c r="I1214" s="75" t="s">
        <v>35</v>
      </c>
      <c r="J1214" s="76" t="s">
        <v>31</v>
      </c>
      <c r="K1214" s="76" t="s">
        <v>125</v>
      </c>
      <c r="L1214" s="76" t="s">
        <v>114</v>
      </c>
      <c r="M1214" s="77" t="s">
        <v>111</v>
      </c>
      <c r="N1214" s="76" t="s">
        <v>2471</v>
      </c>
      <c r="O1214" s="76" t="s">
        <v>81</v>
      </c>
      <c r="P1214" s="76" t="s">
        <v>37</v>
      </c>
      <c r="Q1214" s="77" t="s">
        <v>38</v>
      </c>
      <c r="R1214" s="76"/>
      <c r="S1214" s="76" t="s">
        <v>2472</v>
      </c>
      <c r="T1214" s="18" t="s">
        <v>2476</v>
      </c>
      <c r="U1214" s="18" t="s">
        <v>16</v>
      </c>
      <c r="V1214" s="78"/>
    </row>
    <row r="1215" spans="1:22" s="111" customFormat="1" x14ac:dyDescent="0.3">
      <c r="A1215" s="71" t="str">
        <f t="shared" ref="A1215:A1221" si="170">_xlfn.CONCAT(C1215,"-",D1215,"-",E1215,"-",F1215,"-",G1215,"-",H1215,"-",I1215,"-",J1215,L1215,M1215,"-",Q1215)</f>
        <v>NiN-3.0-T-C-PE-NA-MB-TD03-02</v>
      </c>
      <c r="B1215" s="72" t="str">
        <f t="shared" si="169"/>
        <v>TD03-02</v>
      </c>
      <c r="C1215" s="73" t="s">
        <v>7</v>
      </c>
      <c r="D1215" s="74" t="s">
        <v>14</v>
      </c>
      <c r="E1215" s="73" t="s">
        <v>31</v>
      </c>
      <c r="F1215" s="75" t="s">
        <v>32</v>
      </c>
      <c r="G1215" s="75" t="s">
        <v>33</v>
      </c>
      <c r="H1215" s="75" t="s">
        <v>34</v>
      </c>
      <c r="I1215" s="75" t="s">
        <v>35</v>
      </c>
      <c r="J1215" s="76" t="s">
        <v>31</v>
      </c>
      <c r="K1215" s="76" t="s">
        <v>125</v>
      </c>
      <c r="L1215" s="76" t="s">
        <v>114</v>
      </c>
      <c r="M1215" s="77" t="s">
        <v>111</v>
      </c>
      <c r="N1215" s="76" t="s">
        <v>2471</v>
      </c>
      <c r="O1215" s="76" t="s">
        <v>81</v>
      </c>
      <c r="P1215" s="76" t="s">
        <v>37</v>
      </c>
      <c r="Q1215" s="77" t="s">
        <v>132</v>
      </c>
      <c r="R1215" s="76"/>
      <c r="S1215" s="76" t="s">
        <v>2474</v>
      </c>
      <c r="T1215" s="18" t="s">
        <v>2477</v>
      </c>
      <c r="U1215" s="18" t="s">
        <v>264</v>
      </c>
      <c r="V1215" s="78"/>
    </row>
    <row r="1216" spans="1:22" s="111" customFormat="1" x14ac:dyDescent="0.3">
      <c r="A1216" s="71" t="str">
        <f t="shared" si="170"/>
        <v>NiN-3.0-T-C-PE-NA-MB-TD03-03</v>
      </c>
      <c r="B1216" s="72" t="str">
        <f t="shared" si="169"/>
        <v>TD03-03</v>
      </c>
      <c r="C1216" s="73" t="s">
        <v>7</v>
      </c>
      <c r="D1216" s="74" t="s">
        <v>14</v>
      </c>
      <c r="E1216" s="73" t="s">
        <v>31</v>
      </c>
      <c r="F1216" s="75" t="s">
        <v>32</v>
      </c>
      <c r="G1216" s="75" t="s">
        <v>33</v>
      </c>
      <c r="H1216" s="75" t="s">
        <v>34</v>
      </c>
      <c r="I1216" s="75" t="s">
        <v>35</v>
      </c>
      <c r="J1216" s="76" t="s">
        <v>31</v>
      </c>
      <c r="K1216" s="76" t="s">
        <v>125</v>
      </c>
      <c r="L1216" s="76" t="s">
        <v>114</v>
      </c>
      <c r="M1216" s="77" t="s">
        <v>111</v>
      </c>
      <c r="N1216" s="76" t="s">
        <v>2471</v>
      </c>
      <c r="O1216" s="76" t="s">
        <v>81</v>
      </c>
      <c r="P1216" s="76" t="s">
        <v>37</v>
      </c>
      <c r="Q1216" s="77" t="s">
        <v>111</v>
      </c>
      <c r="R1216" s="76"/>
      <c r="S1216" s="76" t="s">
        <v>2475</v>
      </c>
      <c r="T1216" s="18" t="s">
        <v>2481</v>
      </c>
      <c r="U1216" s="18" t="s">
        <v>232</v>
      </c>
      <c r="V1216" s="78"/>
    </row>
    <row r="1217" spans="1:22" s="111" customFormat="1" x14ac:dyDescent="0.3">
      <c r="A1217" s="71" t="str">
        <f t="shared" si="170"/>
        <v>NiN-3.0-T-C-PE-NA-MB-TD03-04</v>
      </c>
      <c r="B1217" s="72" t="str">
        <f t="shared" si="169"/>
        <v>TD03-04</v>
      </c>
      <c r="C1217" s="73" t="s">
        <v>7</v>
      </c>
      <c r="D1217" s="74" t="s">
        <v>14</v>
      </c>
      <c r="E1217" s="73" t="s">
        <v>31</v>
      </c>
      <c r="F1217" s="75" t="s">
        <v>32</v>
      </c>
      <c r="G1217" s="75" t="s">
        <v>33</v>
      </c>
      <c r="H1217" s="75" t="s">
        <v>34</v>
      </c>
      <c r="I1217" s="75" t="s">
        <v>35</v>
      </c>
      <c r="J1217" s="76" t="s">
        <v>31</v>
      </c>
      <c r="K1217" s="76" t="s">
        <v>125</v>
      </c>
      <c r="L1217" s="76" t="s">
        <v>114</v>
      </c>
      <c r="M1217" s="77" t="s">
        <v>111</v>
      </c>
      <c r="N1217" s="76" t="s">
        <v>2471</v>
      </c>
      <c r="O1217" s="76" t="s">
        <v>81</v>
      </c>
      <c r="P1217" s="76" t="s">
        <v>37</v>
      </c>
      <c r="Q1217" s="77" t="s">
        <v>135</v>
      </c>
      <c r="R1217" s="76"/>
      <c r="S1217" s="76" t="s">
        <v>2478</v>
      </c>
      <c r="T1217" s="18" t="s">
        <v>2482</v>
      </c>
      <c r="U1217" s="18" t="s">
        <v>264</v>
      </c>
      <c r="V1217" s="78"/>
    </row>
    <row r="1218" spans="1:22" s="111" customFormat="1" x14ac:dyDescent="0.3">
      <c r="A1218" s="71" t="str">
        <f t="shared" si="170"/>
        <v>NiN-3.0-T-C-PE-NA-MB-TD03-05</v>
      </c>
      <c r="B1218" s="72" t="str">
        <f t="shared" si="169"/>
        <v>TD03-05</v>
      </c>
      <c r="C1218" s="73" t="s">
        <v>7</v>
      </c>
      <c r="D1218" s="74" t="s">
        <v>14</v>
      </c>
      <c r="E1218" s="73" t="s">
        <v>31</v>
      </c>
      <c r="F1218" s="75" t="s">
        <v>32</v>
      </c>
      <c r="G1218" s="75" t="s">
        <v>33</v>
      </c>
      <c r="H1218" s="75" t="s">
        <v>34</v>
      </c>
      <c r="I1218" s="75" t="s">
        <v>35</v>
      </c>
      <c r="J1218" s="76" t="s">
        <v>31</v>
      </c>
      <c r="K1218" s="76" t="s">
        <v>125</v>
      </c>
      <c r="L1218" s="76" t="s">
        <v>114</v>
      </c>
      <c r="M1218" s="77" t="s">
        <v>111</v>
      </c>
      <c r="N1218" s="76" t="s">
        <v>2471</v>
      </c>
      <c r="O1218" s="76" t="s">
        <v>81</v>
      </c>
      <c r="P1218" s="76" t="s">
        <v>37</v>
      </c>
      <c r="Q1218" s="77" t="s">
        <v>136</v>
      </c>
      <c r="R1218" s="76"/>
      <c r="S1218" s="76" t="s">
        <v>2479</v>
      </c>
      <c r="T1218" s="18" t="s">
        <v>2483</v>
      </c>
      <c r="U1218" s="18" t="s">
        <v>232</v>
      </c>
      <c r="V1218" s="78"/>
    </row>
    <row r="1219" spans="1:22" s="111" customFormat="1" x14ac:dyDescent="0.3">
      <c r="A1219" s="71" t="str">
        <f t="shared" si="170"/>
        <v>NiN-3.0-T-C-PE-NA-MB-TD03-06</v>
      </c>
      <c r="B1219" s="72" t="str">
        <f t="shared" si="169"/>
        <v>TD03-06</v>
      </c>
      <c r="C1219" s="73" t="s">
        <v>7</v>
      </c>
      <c r="D1219" s="74" t="s">
        <v>14</v>
      </c>
      <c r="E1219" s="73" t="s">
        <v>31</v>
      </c>
      <c r="F1219" s="75" t="s">
        <v>32</v>
      </c>
      <c r="G1219" s="75" t="s">
        <v>33</v>
      </c>
      <c r="H1219" s="75" t="s">
        <v>34</v>
      </c>
      <c r="I1219" s="75" t="s">
        <v>35</v>
      </c>
      <c r="J1219" s="76" t="s">
        <v>31</v>
      </c>
      <c r="K1219" s="76" t="s">
        <v>125</v>
      </c>
      <c r="L1219" s="76" t="s">
        <v>114</v>
      </c>
      <c r="M1219" s="77" t="s">
        <v>111</v>
      </c>
      <c r="N1219" s="76" t="s">
        <v>2471</v>
      </c>
      <c r="O1219" s="76" t="s">
        <v>81</v>
      </c>
      <c r="P1219" s="76" t="s">
        <v>37</v>
      </c>
      <c r="Q1219" s="77" t="s">
        <v>137</v>
      </c>
      <c r="R1219" s="76"/>
      <c r="S1219" s="76" t="s">
        <v>2480</v>
      </c>
      <c r="T1219" s="18" t="s">
        <v>2484</v>
      </c>
      <c r="U1219" s="18" t="s">
        <v>16</v>
      </c>
      <c r="V1219" s="78"/>
    </row>
    <row r="1220" spans="1:22" x14ac:dyDescent="0.3">
      <c r="A1220" s="26" t="str">
        <f t="shared" si="170"/>
        <v>NiN-3.0-T-C-PE-NA-MB-TD04-0</v>
      </c>
      <c r="B1220" s="27" t="str">
        <f>_xlfn.CONCAT(H1220,"-",J1220,L1220,M1220)</f>
        <v>NA-TD04</v>
      </c>
      <c r="C1220" s="30" t="s">
        <v>7</v>
      </c>
      <c r="D1220" s="31" t="s">
        <v>14</v>
      </c>
      <c r="E1220" s="30" t="s">
        <v>31</v>
      </c>
      <c r="F1220" s="35" t="s">
        <v>32</v>
      </c>
      <c r="G1220" s="35" t="s">
        <v>33</v>
      </c>
      <c r="H1220" s="35" t="s">
        <v>34</v>
      </c>
      <c r="I1220" s="35" t="s">
        <v>35</v>
      </c>
      <c r="J1220" s="37" t="s">
        <v>31</v>
      </c>
      <c r="K1220" s="37" t="s">
        <v>125</v>
      </c>
      <c r="L1220" s="37" t="s">
        <v>114</v>
      </c>
      <c r="M1220" s="38" t="s">
        <v>135</v>
      </c>
      <c r="N1220" s="37" t="s">
        <v>2485</v>
      </c>
      <c r="O1220" s="39" t="s">
        <v>81</v>
      </c>
      <c r="P1220" s="37">
        <v>0</v>
      </c>
      <c r="Q1220" s="38">
        <v>0</v>
      </c>
      <c r="R1220" s="37" t="s">
        <v>81</v>
      </c>
      <c r="S1220" s="37" t="s">
        <v>5206</v>
      </c>
      <c r="T1220" s="42" t="s">
        <v>2473</v>
      </c>
      <c r="U1220" s="104" t="s">
        <v>16</v>
      </c>
      <c r="V1220" s="21"/>
    </row>
    <row r="1221" spans="1:22" s="111" customFormat="1" x14ac:dyDescent="0.3">
      <c r="A1221" s="71" t="str">
        <f t="shared" si="170"/>
        <v>NiN-3.0-T-C-PE-NA-MB-TD04-01</v>
      </c>
      <c r="B1221" s="72" t="str">
        <f>_xlfn.CONCAT(J1221,L1221,M1221,"-",Q1221)</f>
        <v>TD04-01</v>
      </c>
      <c r="C1221" s="73" t="s">
        <v>7</v>
      </c>
      <c r="D1221" s="74" t="s">
        <v>14</v>
      </c>
      <c r="E1221" s="73" t="s">
        <v>31</v>
      </c>
      <c r="F1221" s="75" t="s">
        <v>32</v>
      </c>
      <c r="G1221" s="75" t="s">
        <v>33</v>
      </c>
      <c r="H1221" s="75" t="s">
        <v>34</v>
      </c>
      <c r="I1221" s="75" t="s">
        <v>35</v>
      </c>
      <c r="J1221" s="76" t="s">
        <v>31</v>
      </c>
      <c r="K1221" s="76" t="s">
        <v>125</v>
      </c>
      <c r="L1221" s="76" t="s">
        <v>114</v>
      </c>
      <c r="M1221" s="77" t="s">
        <v>135</v>
      </c>
      <c r="N1221" s="76" t="s">
        <v>2485</v>
      </c>
      <c r="O1221" s="76" t="s">
        <v>81</v>
      </c>
      <c r="P1221" s="76" t="s">
        <v>37</v>
      </c>
      <c r="Q1221" s="77" t="s">
        <v>38</v>
      </c>
      <c r="R1221" s="76"/>
      <c r="S1221" s="76" t="s">
        <v>2486</v>
      </c>
      <c r="T1221" s="18" t="s">
        <v>2476</v>
      </c>
      <c r="U1221" s="18" t="s">
        <v>252</v>
      </c>
      <c r="V1221" s="78"/>
    </row>
    <row r="1222" spans="1:22" s="111" customFormat="1" x14ac:dyDescent="0.3">
      <c r="A1222" s="71" t="str">
        <f>_xlfn.CONCAT(C1222,"-",D1222,"-",E1222,"-",F1222,"-",G1222,"-",H1222,"-",I1222,"-",J1222,L1222,M1222,"-",Q1222)</f>
        <v>NiN-3.0-T-C-PE-NA-MB-TD04-02</v>
      </c>
      <c r="B1222" s="72" t="str">
        <f>_xlfn.CONCAT(J1222,L1222,M1222,"-",Q1222)</f>
        <v>TD04-02</v>
      </c>
      <c r="C1222" s="73" t="s">
        <v>7</v>
      </c>
      <c r="D1222" s="74" t="s">
        <v>14</v>
      </c>
      <c r="E1222" s="73" t="s">
        <v>31</v>
      </c>
      <c r="F1222" s="75" t="s">
        <v>32</v>
      </c>
      <c r="G1222" s="75" t="s">
        <v>33</v>
      </c>
      <c r="H1222" s="75" t="s">
        <v>34</v>
      </c>
      <c r="I1222" s="75" t="s">
        <v>35</v>
      </c>
      <c r="J1222" s="76" t="s">
        <v>31</v>
      </c>
      <c r="K1222" s="76" t="s">
        <v>125</v>
      </c>
      <c r="L1222" s="76" t="s">
        <v>114</v>
      </c>
      <c r="M1222" s="77" t="s">
        <v>135</v>
      </c>
      <c r="N1222" s="76" t="s">
        <v>2485</v>
      </c>
      <c r="O1222" s="76" t="s">
        <v>81</v>
      </c>
      <c r="P1222" s="76" t="s">
        <v>37</v>
      </c>
      <c r="Q1222" s="77" t="s">
        <v>132</v>
      </c>
      <c r="R1222" s="76"/>
      <c r="S1222" s="76" t="s">
        <v>2488</v>
      </c>
      <c r="T1222" s="18" t="s">
        <v>2477</v>
      </c>
      <c r="U1222" s="18" t="s">
        <v>252</v>
      </c>
      <c r="V1222" s="78"/>
    </row>
    <row r="1223" spans="1:22" s="111" customFormat="1" x14ac:dyDescent="0.3">
      <c r="A1223" s="71" t="str">
        <f t="shared" ref="A1223:A1230" si="171">_xlfn.CONCAT(C1223,"-",D1223,"-",E1223,"-",F1223,"-",G1223,"-",H1223,"-",I1223,"-",J1223,L1223,M1223,"-",Q1223)</f>
        <v>NiN-3.0-T-C-PE-NA-MB-TD04-03</v>
      </c>
      <c r="B1223" s="72" t="str">
        <f>_xlfn.CONCAT(J1223,L1223,M1223,"-",Q1223)</f>
        <v>TD04-03</v>
      </c>
      <c r="C1223" s="73" t="s">
        <v>7</v>
      </c>
      <c r="D1223" s="74" t="s">
        <v>14</v>
      </c>
      <c r="E1223" s="73" t="s">
        <v>31</v>
      </c>
      <c r="F1223" s="75" t="s">
        <v>32</v>
      </c>
      <c r="G1223" s="75" t="s">
        <v>33</v>
      </c>
      <c r="H1223" s="75" t="s">
        <v>34</v>
      </c>
      <c r="I1223" s="75" t="s">
        <v>35</v>
      </c>
      <c r="J1223" s="76" t="s">
        <v>31</v>
      </c>
      <c r="K1223" s="76" t="s">
        <v>125</v>
      </c>
      <c r="L1223" s="76" t="s">
        <v>114</v>
      </c>
      <c r="M1223" s="77" t="s">
        <v>135</v>
      </c>
      <c r="N1223" s="76" t="s">
        <v>2485</v>
      </c>
      <c r="O1223" s="76" t="s">
        <v>81</v>
      </c>
      <c r="P1223" s="76" t="s">
        <v>37</v>
      </c>
      <c r="Q1223" s="77" t="s">
        <v>111</v>
      </c>
      <c r="R1223" s="76"/>
      <c r="S1223" s="76" t="s">
        <v>2487</v>
      </c>
      <c r="T1223" s="18" t="s">
        <v>2476</v>
      </c>
      <c r="U1223" s="18" t="s">
        <v>588</v>
      </c>
      <c r="V1223" s="78"/>
    </row>
    <row r="1224" spans="1:22" s="111" customFormat="1" x14ac:dyDescent="0.3">
      <c r="A1224" s="71" t="str">
        <f t="shared" si="171"/>
        <v>NiN-3.0-T-C-PE-NA-MB-TD04-04</v>
      </c>
      <c r="B1224" s="72" t="str">
        <f>_xlfn.CONCAT(J1224,L1224,M1224,"-",Q1224)</f>
        <v>TD04-04</v>
      </c>
      <c r="C1224" s="73" t="s">
        <v>7</v>
      </c>
      <c r="D1224" s="74" t="s">
        <v>14</v>
      </c>
      <c r="E1224" s="73" t="s">
        <v>31</v>
      </c>
      <c r="F1224" s="75" t="s">
        <v>32</v>
      </c>
      <c r="G1224" s="75" t="s">
        <v>33</v>
      </c>
      <c r="H1224" s="75" t="s">
        <v>34</v>
      </c>
      <c r="I1224" s="75" t="s">
        <v>35</v>
      </c>
      <c r="J1224" s="76" t="s">
        <v>31</v>
      </c>
      <c r="K1224" s="76" t="s">
        <v>125</v>
      </c>
      <c r="L1224" s="76" t="s">
        <v>114</v>
      </c>
      <c r="M1224" s="77" t="s">
        <v>135</v>
      </c>
      <c r="N1224" s="76" t="s">
        <v>2485</v>
      </c>
      <c r="O1224" s="76" t="s">
        <v>81</v>
      </c>
      <c r="P1224" s="76" t="s">
        <v>37</v>
      </c>
      <c r="Q1224" s="77" t="s">
        <v>135</v>
      </c>
      <c r="R1224" s="76"/>
      <c r="S1224" s="76" t="s">
        <v>2489</v>
      </c>
      <c r="T1224" s="18" t="s">
        <v>2477</v>
      </c>
      <c r="U1224" s="18" t="s">
        <v>588</v>
      </c>
      <c r="V1224" s="78"/>
    </row>
    <row r="1225" spans="1:22" s="111" customFormat="1" x14ac:dyDescent="0.3">
      <c r="A1225" s="71" t="str">
        <f t="shared" si="171"/>
        <v>NiN-3.0-T-C-PE-NA-MB-TD04-05</v>
      </c>
      <c r="B1225" s="72" t="str">
        <f>_xlfn.CONCAT(J1225,L1225,M1225,"-",Q1225)</f>
        <v>TD04-05</v>
      </c>
      <c r="C1225" s="73" t="s">
        <v>7</v>
      </c>
      <c r="D1225" s="74" t="s">
        <v>14</v>
      </c>
      <c r="E1225" s="73" t="s">
        <v>31</v>
      </c>
      <c r="F1225" s="75" t="s">
        <v>32</v>
      </c>
      <c r="G1225" s="75" t="s">
        <v>33</v>
      </c>
      <c r="H1225" s="75" t="s">
        <v>34</v>
      </c>
      <c r="I1225" s="75" t="s">
        <v>35</v>
      </c>
      <c r="J1225" s="76" t="s">
        <v>31</v>
      </c>
      <c r="K1225" s="76" t="s">
        <v>125</v>
      </c>
      <c r="L1225" s="76" t="s">
        <v>114</v>
      </c>
      <c r="M1225" s="77" t="s">
        <v>135</v>
      </c>
      <c r="N1225" s="76" t="s">
        <v>2485</v>
      </c>
      <c r="O1225" s="76" t="s">
        <v>81</v>
      </c>
      <c r="P1225" s="76" t="s">
        <v>37</v>
      </c>
      <c r="Q1225" s="77" t="s">
        <v>136</v>
      </c>
      <c r="R1225" s="76"/>
      <c r="S1225" s="76" t="s">
        <v>2490</v>
      </c>
      <c r="T1225" s="18" t="s">
        <v>2491</v>
      </c>
      <c r="U1225" s="18" t="s">
        <v>1749</v>
      </c>
      <c r="V1225" s="78"/>
    </row>
    <row r="1226" spans="1:22" x14ac:dyDescent="0.3">
      <c r="A1226" s="26" t="str">
        <f>_xlfn.CONCAT(C1226,"-",D1226,"-",E1226,"-",F1226,"-",G1226,"-",H1226,"-",I1226,"-",J1226,L1226,M1226,"-",Q1226)</f>
        <v>NiN-3.0-T-C-PE-NA-MB-TD05-0</v>
      </c>
      <c r="B1226" s="27" t="str">
        <f>_xlfn.CONCAT(H1226,"-",J1226,L1226,M1226)</f>
        <v>NA-TD05</v>
      </c>
      <c r="C1226" s="30" t="s">
        <v>7</v>
      </c>
      <c r="D1226" s="31" t="s">
        <v>14</v>
      </c>
      <c r="E1226" s="30" t="s">
        <v>31</v>
      </c>
      <c r="F1226" s="35" t="s">
        <v>32</v>
      </c>
      <c r="G1226" s="35" t="s">
        <v>33</v>
      </c>
      <c r="H1226" s="35" t="s">
        <v>34</v>
      </c>
      <c r="I1226" s="35" t="s">
        <v>35</v>
      </c>
      <c r="J1226" s="37" t="s">
        <v>31</v>
      </c>
      <c r="K1226" s="37" t="s">
        <v>125</v>
      </c>
      <c r="L1226" s="37" t="s">
        <v>114</v>
      </c>
      <c r="M1226" s="38" t="s">
        <v>136</v>
      </c>
      <c r="N1226" s="37" t="s">
        <v>2505</v>
      </c>
      <c r="O1226" s="39" t="s">
        <v>81</v>
      </c>
      <c r="P1226" s="37">
        <v>0</v>
      </c>
      <c r="Q1226" s="38">
        <v>0</v>
      </c>
      <c r="R1226" s="37" t="s">
        <v>81</v>
      </c>
      <c r="S1226" s="37" t="s">
        <v>5207</v>
      </c>
      <c r="T1226" s="42" t="s">
        <v>2506</v>
      </c>
      <c r="U1226" s="104" t="s">
        <v>1749</v>
      </c>
      <c r="V1226" s="21"/>
    </row>
    <row r="1227" spans="1:22" s="111" customFormat="1" x14ac:dyDescent="0.3">
      <c r="A1227" s="71" t="str">
        <f>_xlfn.CONCAT(C1227,"-",D1227,"-",E1227,"-",F1227,"-",G1227,"-",H1227,"-",I1227,"-",J1227,L1227,M1227,"-",Q1227)</f>
        <v>NiN-3.0-T-C-PE-NA-MB-TD05-01</v>
      </c>
      <c r="B1227" s="72" t="str">
        <f>_xlfn.CONCAT(J1227,L1227,M1227,"-",Q1227)</f>
        <v>TD05-01</v>
      </c>
      <c r="C1227" s="73" t="s">
        <v>7</v>
      </c>
      <c r="D1227" s="74" t="s">
        <v>14</v>
      </c>
      <c r="E1227" s="73" t="s">
        <v>31</v>
      </c>
      <c r="F1227" s="75" t="s">
        <v>32</v>
      </c>
      <c r="G1227" s="75" t="s">
        <v>33</v>
      </c>
      <c r="H1227" s="75" t="s">
        <v>34</v>
      </c>
      <c r="I1227" s="75" t="s">
        <v>35</v>
      </c>
      <c r="J1227" s="76" t="s">
        <v>31</v>
      </c>
      <c r="K1227" s="76" t="s">
        <v>125</v>
      </c>
      <c r="L1227" s="76" t="s">
        <v>114</v>
      </c>
      <c r="M1227" s="77" t="s">
        <v>136</v>
      </c>
      <c r="N1227" s="76" t="s">
        <v>2505</v>
      </c>
      <c r="O1227" s="76" t="s">
        <v>81</v>
      </c>
      <c r="P1227" s="76" t="s">
        <v>37</v>
      </c>
      <c r="Q1227" s="77" t="s">
        <v>38</v>
      </c>
      <c r="R1227" s="76"/>
      <c r="S1227" s="76" t="s">
        <v>2507</v>
      </c>
      <c r="T1227" s="18" t="s">
        <v>83</v>
      </c>
      <c r="U1227" s="93" t="s">
        <v>81</v>
      </c>
      <c r="V1227" s="78"/>
    </row>
    <row r="1228" spans="1:22" s="111" customFormat="1" x14ac:dyDescent="0.3">
      <c r="A1228" s="71" t="str">
        <f>_xlfn.CONCAT(C1228,"-",D1228,"-",E1228,"-",F1228,"-",G1228,"-",H1228,"-",I1228,"-",J1228,L1228,M1228,"-",Q1228)</f>
        <v>NiN-3.0-T-C-PE-NA-MB-TD05-02</v>
      </c>
      <c r="B1228" s="72" t="str">
        <f>_xlfn.CONCAT(J1228,L1228,M1228,"-",Q1228)</f>
        <v>TD05-02</v>
      </c>
      <c r="C1228" s="73" t="s">
        <v>7</v>
      </c>
      <c r="D1228" s="74" t="s">
        <v>14</v>
      </c>
      <c r="E1228" s="73" t="s">
        <v>31</v>
      </c>
      <c r="F1228" s="75" t="s">
        <v>32</v>
      </c>
      <c r="G1228" s="75" t="s">
        <v>33</v>
      </c>
      <c r="H1228" s="75" t="s">
        <v>34</v>
      </c>
      <c r="I1228" s="75" t="s">
        <v>35</v>
      </c>
      <c r="J1228" s="76" t="s">
        <v>31</v>
      </c>
      <c r="K1228" s="76" t="s">
        <v>125</v>
      </c>
      <c r="L1228" s="76" t="s">
        <v>114</v>
      </c>
      <c r="M1228" s="77" t="s">
        <v>136</v>
      </c>
      <c r="N1228" s="76" t="s">
        <v>2505</v>
      </c>
      <c r="O1228" s="76" t="s">
        <v>81</v>
      </c>
      <c r="P1228" s="76" t="s">
        <v>37</v>
      </c>
      <c r="Q1228" s="77" t="s">
        <v>132</v>
      </c>
      <c r="R1228" s="76"/>
      <c r="S1228" s="76" t="s">
        <v>2316</v>
      </c>
      <c r="T1228" s="18" t="s">
        <v>83</v>
      </c>
      <c r="U1228" s="93" t="s">
        <v>81</v>
      </c>
      <c r="V1228" s="78"/>
    </row>
    <row r="1229" spans="1:22" x14ac:dyDescent="0.3">
      <c r="A1229" s="26" t="str">
        <f t="shared" si="171"/>
        <v>NiN-3.0-T-C-PE-NA-MB-TD06-0</v>
      </c>
      <c r="B1229" s="27" t="str">
        <f>_xlfn.CONCAT(H1229,"-",J1229,L1229,M1229)</f>
        <v>NA-TD06</v>
      </c>
      <c r="C1229" s="30" t="s">
        <v>7</v>
      </c>
      <c r="D1229" s="31" t="s">
        <v>14</v>
      </c>
      <c r="E1229" s="30" t="s">
        <v>31</v>
      </c>
      <c r="F1229" s="35" t="s">
        <v>32</v>
      </c>
      <c r="G1229" s="35" t="s">
        <v>33</v>
      </c>
      <c r="H1229" s="35" t="s">
        <v>34</v>
      </c>
      <c r="I1229" s="35" t="s">
        <v>35</v>
      </c>
      <c r="J1229" s="37" t="s">
        <v>31</v>
      </c>
      <c r="K1229" s="37" t="s">
        <v>125</v>
      </c>
      <c r="L1229" s="37" t="s">
        <v>114</v>
      </c>
      <c r="M1229" s="38" t="s">
        <v>137</v>
      </c>
      <c r="N1229" s="37" t="s">
        <v>2492</v>
      </c>
      <c r="O1229" s="39" t="s">
        <v>81</v>
      </c>
      <c r="P1229" s="37">
        <v>0</v>
      </c>
      <c r="Q1229" s="38">
        <v>0</v>
      </c>
      <c r="R1229" s="37" t="s">
        <v>81</v>
      </c>
      <c r="S1229" s="37" t="s">
        <v>5208</v>
      </c>
      <c r="T1229" s="42" t="s">
        <v>2501</v>
      </c>
      <c r="U1229" s="104" t="s">
        <v>16</v>
      </c>
      <c r="V1229" s="21"/>
    </row>
    <row r="1230" spans="1:22" s="111" customFormat="1" x14ac:dyDescent="0.3">
      <c r="A1230" s="71" t="str">
        <f t="shared" si="171"/>
        <v>NiN-3.0-T-C-PE-NA-MB-TD06-01</v>
      </c>
      <c r="B1230" s="72" t="str">
        <f>_xlfn.CONCAT(J1230,L1230,M1230,"-",Q1230)</f>
        <v>TD06-01</v>
      </c>
      <c r="C1230" s="73" t="s">
        <v>7</v>
      </c>
      <c r="D1230" s="74" t="s">
        <v>14</v>
      </c>
      <c r="E1230" s="73" t="s">
        <v>31</v>
      </c>
      <c r="F1230" s="75" t="s">
        <v>32</v>
      </c>
      <c r="G1230" s="75" t="s">
        <v>33</v>
      </c>
      <c r="H1230" s="75" t="s">
        <v>34</v>
      </c>
      <c r="I1230" s="75" t="s">
        <v>35</v>
      </c>
      <c r="J1230" s="76" t="s">
        <v>31</v>
      </c>
      <c r="K1230" s="76" t="s">
        <v>125</v>
      </c>
      <c r="L1230" s="76" t="s">
        <v>114</v>
      </c>
      <c r="M1230" s="77" t="s">
        <v>137</v>
      </c>
      <c r="N1230" s="76" t="s">
        <v>2492</v>
      </c>
      <c r="O1230" s="76" t="s">
        <v>81</v>
      </c>
      <c r="P1230" s="76" t="s">
        <v>37</v>
      </c>
      <c r="Q1230" s="77" t="s">
        <v>38</v>
      </c>
      <c r="R1230" s="76"/>
      <c r="S1230" s="76" t="s">
        <v>2493</v>
      </c>
      <c r="T1230" s="18" t="s">
        <v>2500</v>
      </c>
      <c r="U1230" s="18" t="s">
        <v>232</v>
      </c>
      <c r="V1230" s="78"/>
    </row>
    <row r="1231" spans="1:22" s="111" customFormat="1" x14ac:dyDescent="0.3">
      <c r="A1231" s="71" t="str">
        <f t="shared" ref="A1231:A1236" si="172">_xlfn.CONCAT(C1231,"-",D1231,"-",E1231,"-",F1231,"-",G1231,"-",H1231,"-",I1231,"-",J1231,L1231,M1231,"-",Q1231)</f>
        <v>NiN-3.0-T-C-PE-NA-MB-TD06-02</v>
      </c>
      <c r="B1231" s="72" t="str">
        <f>_xlfn.CONCAT(J1231,L1231,M1231,"-",Q1231)</f>
        <v>TD06-02</v>
      </c>
      <c r="C1231" s="73" t="s">
        <v>7</v>
      </c>
      <c r="D1231" s="74" t="s">
        <v>14</v>
      </c>
      <c r="E1231" s="73" t="s">
        <v>31</v>
      </c>
      <c r="F1231" s="75" t="s">
        <v>32</v>
      </c>
      <c r="G1231" s="75" t="s">
        <v>33</v>
      </c>
      <c r="H1231" s="75" t="s">
        <v>34</v>
      </c>
      <c r="I1231" s="75" t="s">
        <v>35</v>
      </c>
      <c r="J1231" s="76" t="s">
        <v>31</v>
      </c>
      <c r="K1231" s="76" t="s">
        <v>125</v>
      </c>
      <c r="L1231" s="76" t="s">
        <v>114</v>
      </c>
      <c r="M1231" s="77" t="s">
        <v>137</v>
      </c>
      <c r="N1231" s="76" t="s">
        <v>2492</v>
      </c>
      <c r="O1231" s="76" t="s">
        <v>81</v>
      </c>
      <c r="P1231" s="76" t="s">
        <v>37</v>
      </c>
      <c r="Q1231" s="77" t="s">
        <v>132</v>
      </c>
      <c r="R1231" s="76"/>
      <c r="S1231" s="76" t="s">
        <v>2494</v>
      </c>
      <c r="T1231" s="18" t="s">
        <v>2500</v>
      </c>
      <c r="U1231" s="18" t="s">
        <v>588</v>
      </c>
      <c r="V1231" s="78"/>
    </row>
    <row r="1232" spans="1:22" s="111" customFormat="1" x14ac:dyDescent="0.3">
      <c r="A1232" s="71" t="str">
        <f t="shared" si="172"/>
        <v>NiN-3.0-T-C-PE-NA-MB-TD06-03</v>
      </c>
      <c r="B1232" s="72" t="str">
        <f>_xlfn.CONCAT(J1232,L1232,M1232,"-",Q1232)</f>
        <v>TD06-03</v>
      </c>
      <c r="C1232" s="73" t="s">
        <v>7</v>
      </c>
      <c r="D1232" s="74" t="s">
        <v>14</v>
      </c>
      <c r="E1232" s="73" t="s">
        <v>31</v>
      </c>
      <c r="F1232" s="75" t="s">
        <v>32</v>
      </c>
      <c r="G1232" s="75" t="s">
        <v>33</v>
      </c>
      <c r="H1232" s="75" t="s">
        <v>34</v>
      </c>
      <c r="I1232" s="75" t="s">
        <v>35</v>
      </c>
      <c r="J1232" s="76" t="s">
        <v>31</v>
      </c>
      <c r="K1232" s="76" t="s">
        <v>125</v>
      </c>
      <c r="L1232" s="76" t="s">
        <v>114</v>
      </c>
      <c r="M1232" s="77" t="s">
        <v>137</v>
      </c>
      <c r="N1232" s="76" t="s">
        <v>2492</v>
      </c>
      <c r="O1232" s="76" t="s">
        <v>81</v>
      </c>
      <c r="P1232" s="76" t="s">
        <v>37</v>
      </c>
      <c r="Q1232" s="77" t="s">
        <v>111</v>
      </c>
      <c r="R1232" s="76"/>
      <c r="S1232" s="76" t="s">
        <v>2495</v>
      </c>
      <c r="T1232" s="18" t="s">
        <v>2502</v>
      </c>
      <c r="U1232" s="18" t="s">
        <v>264</v>
      </c>
      <c r="V1232" s="78"/>
    </row>
    <row r="1233" spans="1:22" s="111" customFormat="1" x14ac:dyDescent="0.3">
      <c r="A1233" s="71" t="str">
        <f t="shared" si="172"/>
        <v>NiN-3.0-T-C-PE-NA-MB-TD06-04</v>
      </c>
      <c r="B1233" s="72" t="str">
        <f>_xlfn.CONCAT(J1233,L1233,M1233,"-",Q1233)</f>
        <v>TD06-04</v>
      </c>
      <c r="C1233" s="73" t="s">
        <v>7</v>
      </c>
      <c r="D1233" s="74" t="s">
        <v>14</v>
      </c>
      <c r="E1233" s="73" t="s">
        <v>31</v>
      </c>
      <c r="F1233" s="75" t="s">
        <v>32</v>
      </c>
      <c r="G1233" s="75" t="s">
        <v>33</v>
      </c>
      <c r="H1233" s="75" t="s">
        <v>34</v>
      </c>
      <c r="I1233" s="75" t="s">
        <v>35</v>
      </c>
      <c r="J1233" s="76" t="s">
        <v>31</v>
      </c>
      <c r="K1233" s="76" t="s">
        <v>125</v>
      </c>
      <c r="L1233" s="76" t="s">
        <v>114</v>
      </c>
      <c r="M1233" s="77" t="s">
        <v>137</v>
      </c>
      <c r="N1233" s="76" t="s">
        <v>2492</v>
      </c>
      <c r="O1233" s="76" t="s">
        <v>81</v>
      </c>
      <c r="P1233" s="76" t="s">
        <v>37</v>
      </c>
      <c r="Q1233" s="77" t="s">
        <v>135</v>
      </c>
      <c r="R1233" s="76"/>
      <c r="S1233" s="76" t="s">
        <v>2496</v>
      </c>
      <c r="T1233" s="18" t="s">
        <v>2503</v>
      </c>
      <c r="U1233" s="18" t="s">
        <v>16</v>
      </c>
      <c r="V1233" s="78"/>
    </row>
    <row r="1234" spans="1:22" s="111" customFormat="1" x14ac:dyDescent="0.3">
      <c r="A1234" s="71" t="str">
        <f t="shared" si="172"/>
        <v>NiN-3.0-T-C-PE-NA-MB-TD06-05</v>
      </c>
      <c r="B1234" s="72" t="str">
        <f>_xlfn.CONCAT(J1234,L1234,M1234,"-",Q1234)</f>
        <v>TD06-05</v>
      </c>
      <c r="C1234" s="73" t="s">
        <v>7</v>
      </c>
      <c r="D1234" s="74" t="s">
        <v>14</v>
      </c>
      <c r="E1234" s="73" t="s">
        <v>31</v>
      </c>
      <c r="F1234" s="75" t="s">
        <v>32</v>
      </c>
      <c r="G1234" s="75" t="s">
        <v>33</v>
      </c>
      <c r="H1234" s="75" t="s">
        <v>34</v>
      </c>
      <c r="I1234" s="75" t="s">
        <v>35</v>
      </c>
      <c r="J1234" s="76" t="s">
        <v>31</v>
      </c>
      <c r="K1234" s="76" t="s">
        <v>125</v>
      </c>
      <c r="L1234" s="76" t="s">
        <v>114</v>
      </c>
      <c r="M1234" s="77" t="s">
        <v>137</v>
      </c>
      <c r="N1234" s="76" t="s">
        <v>2492</v>
      </c>
      <c r="O1234" s="76" t="s">
        <v>81</v>
      </c>
      <c r="P1234" s="76" t="s">
        <v>37</v>
      </c>
      <c r="Q1234" s="77" t="s">
        <v>136</v>
      </c>
      <c r="R1234" s="76"/>
      <c r="S1234" s="76" t="s">
        <v>2497</v>
      </c>
      <c r="T1234" s="18" t="s">
        <v>2504</v>
      </c>
      <c r="U1234" s="18" t="s">
        <v>16</v>
      </c>
      <c r="V1234" s="78"/>
    </row>
    <row r="1235" spans="1:22" x14ac:dyDescent="0.3">
      <c r="A1235" s="26" t="str">
        <f t="shared" si="172"/>
        <v>NiN-3.0-T-C-PE-NA-MB-TE01-0</v>
      </c>
      <c r="B1235" s="27" t="str">
        <f>_xlfn.CONCAT(H1235,"-",J1235,L1235,M1235)</f>
        <v>NA-TE01</v>
      </c>
      <c r="C1235" s="30" t="s">
        <v>7</v>
      </c>
      <c r="D1235" s="31" t="s">
        <v>14</v>
      </c>
      <c r="E1235" s="30" t="s">
        <v>31</v>
      </c>
      <c r="F1235" s="35" t="s">
        <v>32</v>
      </c>
      <c r="G1235" s="35" t="s">
        <v>33</v>
      </c>
      <c r="H1235" s="35" t="s">
        <v>34</v>
      </c>
      <c r="I1235" s="35" t="s">
        <v>35</v>
      </c>
      <c r="J1235" s="37" t="s">
        <v>31</v>
      </c>
      <c r="K1235" s="37" t="s">
        <v>125</v>
      </c>
      <c r="L1235" s="37" t="s">
        <v>138</v>
      </c>
      <c r="M1235" s="38" t="s">
        <v>38</v>
      </c>
      <c r="N1235" s="37" t="s">
        <v>2508</v>
      </c>
      <c r="O1235" s="39" t="s">
        <v>81</v>
      </c>
      <c r="P1235" s="37">
        <v>0</v>
      </c>
      <c r="Q1235" s="38">
        <v>0</v>
      </c>
      <c r="R1235" s="37" t="s">
        <v>81</v>
      </c>
      <c r="S1235" s="37" t="s">
        <v>5209</v>
      </c>
      <c r="T1235" s="42" t="s">
        <v>2509</v>
      </c>
      <c r="U1235" s="104" t="s">
        <v>231</v>
      </c>
      <c r="V1235" s="21"/>
    </row>
    <row r="1236" spans="1:22" s="111" customFormat="1" x14ac:dyDescent="0.3">
      <c r="A1236" s="71" t="str">
        <f t="shared" si="172"/>
        <v>NiN-3.0-T-C-PE-NA-MB-TE01-01</v>
      </c>
      <c r="B1236" s="72" t="str">
        <f>_xlfn.CONCAT(J1236,L1236,M1236,"-",Q1236)</f>
        <v>TE01-01</v>
      </c>
      <c r="C1236" s="73" t="s">
        <v>7</v>
      </c>
      <c r="D1236" s="74" t="s">
        <v>14</v>
      </c>
      <c r="E1236" s="73" t="s">
        <v>31</v>
      </c>
      <c r="F1236" s="75" t="s">
        <v>32</v>
      </c>
      <c r="G1236" s="75" t="s">
        <v>33</v>
      </c>
      <c r="H1236" s="75" t="s">
        <v>34</v>
      </c>
      <c r="I1236" s="75" t="s">
        <v>35</v>
      </c>
      <c r="J1236" s="76" t="s">
        <v>31</v>
      </c>
      <c r="K1236" s="76" t="s">
        <v>125</v>
      </c>
      <c r="L1236" s="76" t="s">
        <v>138</v>
      </c>
      <c r="M1236" s="77" t="s">
        <v>38</v>
      </c>
      <c r="N1236" s="76" t="s">
        <v>2508</v>
      </c>
      <c r="O1236" s="76" t="s">
        <v>81</v>
      </c>
      <c r="P1236" s="76" t="s">
        <v>37</v>
      </c>
      <c r="Q1236" s="77" t="s">
        <v>38</v>
      </c>
      <c r="R1236" s="76" t="s">
        <v>2510</v>
      </c>
      <c r="S1236" s="76" t="s">
        <v>2519</v>
      </c>
      <c r="T1236" s="18" t="s">
        <v>2520</v>
      </c>
      <c r="U1236" s="18" t="s">
        <v>231</v>
      </c>
      <c r="V1236" s="78"/>
    </row>
    <row r="1237" spans="1:22" s="111" customFormat="1" x14ac:dyDescent="0.3">
      <c r="A1237" s="71" t="str">
        <f t="shared" ref="A1237:A1246" si="173">_xlfn.CONCAT(C1237,"-",D1237,"-",E1237,"-",F1237,"-",G1237,"-",H1237,"-",I1237,"-",J1237,L1237,M1237,"-",Q1237)</f>
        <v>NiN-3.0-T-C-PE-NA-MB-TE01-02</v>
      </c>
      <c r="B1237" s="72" t="str">
        <f t="shared" ref="B1237:B1244" si="174">_xlfn.CONCAT(J1237,L1237,M1237,"-",Q1237)</f>
        <v>TE01-02</v>
      </c>
      <c r="C1237" s="73" t="s">
        <v>7</v>
      </c>
      <c r="D1237" s="74" t="s">
        <v>14</v>
      </c>
      <c r="E1237" s="73" t="s">
        <v>31</v>
      </c>
      <c r="F1237" s="75" t="s">
        <v>32</v>
      </c>
      <c r="G1237" s="75" t="s">
        <v>33</v>
      </c>
      <c r="H1237" s="75" t="s">
        <v>34</v>
      </c>
      <c r="I1237" s="75" t="s">
        <v>35</v>
      </c>
      <c r="J1237" s="76" t="s">
        <v>31</v>
      </c>
      <c r="K1237" s="76" t="s">
        <v>125</v>
      </c>
      <c r="L1237" s="76" t="s">
        <v>138</v>
      </c>
      <c r="M1237" s="77" t="s">
        <v>38</v>
      </c>
      <c r="N1237" s="76" t="s">
        <v>2508</v>
      </c>
      <c r="O1237" s="76" t="s">
        <v>81</v>
      </c>
      <c r="P1237" s="76" t="s">
        <v>37</v>
      </c>
      <c r="Q1237" s="77" t="s">
        <v>132</v>
      </c>
      <c r="R1237" s="76" t="s">
        <v>2511</v>
      </c>
      <c r="S1237" s="76" t="s">
        <v>2521</v>
      </c>
      <c r="T1237" s="18" t="s">
        <v>2528</v>
      </c>
      <c r="U1237" s="18" t="s">
        <v>231</v>
      </c>
      <c r="V1237" s="78"/>
    </row>
    <row r="1238" spans="1:22" s="111" customFormat="1" x14ac:dyDescent="0.3">
      <c r="A1238" s="71" t="str">
        <f t="shared" si="173"/>
        <v>NiN-3.0-T-C-PE-NA-MB-TE01-03</v>
      </c>
      <c r="B1238" s="72" t="str">
        <f t="shared" si="174"/>
        <v>TE01-03</v>
      </c>
      <c r="C1238" s="73" t="s">
        <v>7</v>
      </c>
      <c r="D1238" s="74" t="s">
        <v>14</v>
      </c>
      <c r="E1238" s="73" t="s">
        <v>31</v>
      </c>
      <c r="F1238" s="75" t="s">
        <v>32</v>
      </c>
      <c r="G1238" s="75" t="s">
        <v>33</v>
      </c>
      <c r="H1238" s="75" t="s">
        <v>34</v>
      </c>
      <c r="I1238" s="75" t="s">
        <v>35</v>
      </c>
      <c r="J1238" s="76" t="s">
        <v>31</v>
      </c>
      <c r="K1238" s="76" t="s">
        <v>125</v>
      </c>
      <c r="L1238" s="76" t="s">
        <v>138</v>
      </c>
      <c r="M1238" s="77" t="s">
        <v>38</v>
      </c>
      <c r="N1238" s="76" t="s">
        <v>2508</v>
      </c>
      <c r="O1238" s="76" t="s">
        <v>81</v>
      </c>
      <c r="P1238" s="76" t="s">
        <v>37</v>
      </c>
      <c r="Q1238" s="77" t="s">
        <v>111</v>
      </c>
      <c r="R1238" s="76" t="s">
        <v>2512</v>
      </c>
      <c r="S1238" s="76" t="s">
        <v>2522</v>
      </c>
      <c r="T1238" s="18" t="s">
        <v>2529</v>
      </c>
      <c r="U1238" s="18" t="s">
        <v>231</v>
      </c>
      <c r="V1238" s="78"/>
    </row>
    <row r="1239" spans="1:22" s="111" customFormat="1" x14ac:dyDescent="0.3">
      <c r="A1239" s="71" t="str">
        <f t="shared" si="173"/>
        <v>NiN-3.0-T-C-PE-NA-MB-TE01-04</v>
      </c>
      <c r="B1239" s="72" t="str">
        <f t="shared" si="174"/>
        <v>TE01-04</v>
      </c>
      <c r="C1239" s="73" t="s">
        <v>7</v>
      </c>
      <c r="D1239" s="74" t="s">
        <v>14</v>
      </c>
      <c r="E1239" s="73" t="s">
        <v>31</v>
      </c>
      <c r="F1239" s="75" t="s">
        <v>32</v>
      </c>
      <c r="G1239" s="75" t="s">
        <v>33</v>
      </c>
      <c r="H1239" s="75" t="s">
        <v>34</v>
      </c>
      <c r="I1239" s="75" t="s">
        <v>35</v>
      </c>
      <c r="J1239" s="76" t="s">
        <v>31</v>
      </c>
      <c r="K1239" s="76" t="s">
        <v>125</v>
      </c>
      <c r="L1239" s="76" t="s">
        <v>138</v>
      </c>
      <c r="M1239" s="77" t="s">
        <v>38</v>
      </c>
      <c r="N1239" s="76" t="s">
        <v>2508</v>
      </c>
      <c r="O1239" s="76" t="s">
        <v>81</v>
      </c>
      <c r="P1239" s="76" t="s">
        <v>37</v>
      </c>
      <c r="Q1239" s="77" t="s">
        <v>135</v>
      </c>
      <c r="R1239" s="76" t="s">
        <v>2513</v>
      </c>
      <c r="S1239" s="76" t="s">
        <v>2523</v>
      </c>
      <c r="T1239" s="18" t="s">
        <v>2530</v>
      </c>
      <c r="U1239" s="18" t="s">
        <v>231</v>
      </c>
      <c r="V1239" s="78"/>
    </row>
    <row r="1240" spans="1:22" s="111" customFormat="1" x14ac:dyDescent="0.3">
      <c r="A1240" s="71" t="str">
        <f t="shared" si="173"/>
        <v>NiN-3.0-T-C-PE-NA-MB-TE01-05</v>
      </c>
      <c r="B1240" s="72" t="str">
        <f t="shared" si="174"/>
        <v>TE01-05</v>
      </c>
      <c r="C1240" s="73" t="s">
        <v>7</v>
      </c>
      <c r="D1240" s="74" t="s">
        <v>14</v>
      </c>
      <c r="E1240" s="73" t="s">
        <v>31</v>
      </c>
      <c r="F1240" s="75" t="s">
        <v>32</v>
      </c>
      <c r="G1240" s="75" t="s">
        <v>33</v>
      </c>
      <c r="H1240" s="75" t="s">
        <v>34</v>
      </c>
      <c r="I1240" s="75" t="s">
        <v>35</v>
      </c>
      <c r="J1240" s="76" t="s">
        <v>31</v>
      </c>
      <c r="K1240" s="76" t="s">
        <v>125</v>
      </c>
      <c r="L1240" s="76" t="s">
        <v>138</v>
      </c>
      <c r="M1240" s="77" t="s">
        <v>38</v>
      </c>
      <c r="N1240" s="76" t="s">
        <v>2508</v>
      </c>
      <c r="O1240" s="76" t="s">
        <v>81</v>
      </c>
      <c r="P1240" s="76" t="s">
        <v>37</v>
      </c>
      <c r="Q1240" s="77" t="s">
        <v>136</v>
      </c>
      <c r="R1240" s="76" t="s">
        <v>2514</v>
      </c>
      <c r="S1240" s="76" t="s">
        <v>2524</v>
      </c>
      <c r="T1240" s="18" t="s">
        <v>2531</v>
      </c>
      <c r="U1240" s="18" t="s">
        <v>16</v>
      </c>
      <c r="V1240" s="78"/>
    </row>
    <row r="1241" spans="1:22" s="111" customFormat="1" x14ac:dyDescent="0.3">
      <c r="A1241" s="71" t="str">
        <f t="shared" si="173"/>
        <v>NiN-3.0-T-C-PE-NA-MB-TE01-06</v>
      </c>
      <c r="B1241" s="72" t="str">
        <f t="shared" si="174"/>
        <v>TE01-06</v>
      </c>
      <c r="C1241" s="73" t="s">
        <v>7</v>
      </c>
      <c r="D1241" s="74" t="s">
        <v>14</v>
      </c>
      <c r="E1241" s="73" t="s">
        <v>31</v>
      </c>
      <c r="F1241" s="75" t="s">
        <v>32</v>
      </c>
      <c r="G1241" s="75" t="s">
        <v>33</v>
      </c>
      <c r="H1241" s="75" t="s">
        <v>34</v>
      </c>
      <c r="I1241" s="75" t="s">
        <v>35</v>
      </c>
      <c r="J1241" s="76" t="s">
        <v>31</v>
      </c>
      <c r="K1241" s="76" t="s">
        <v>125</v>
      </c>
      <c r="L1241" s="76" t="s">
        <v>138</v>
      </c>
      <c r="M1241" s="77" t="s">
        <v>38</v>
      </c>
      <c r="N1241" s="76" t="s">
        <v>2508</v>
      </c>
      <c r="O1241" s="76" t="s">
        <v>81</v>
      </c>
      <c r="P1241" s="76" t="s">
        <v>37</v>
      </c>
      <c r="Q1241" s="77" t="s">
        <v>137</v>
      </c>
      <c r="R1241" s="76" t="s">
        <v>2517</v>
      </c>
      <c r="S1241" s="76" t="s">
        <v>2527</v>
      </c>
      <c r="T1241" s="18" t="s">
        <v>2532</v>
      </c>
      <c r="U1241" s="18" t="s">
        <v>1251</v>
      </c>
      <c r="V1241" s="78"/>
    </row>
    <row r="1242" spans="1:22" s="111" customFormat="1" x14ac:dyDescent="0.3">
      <c r="A1242" s="71" t="str">
        <f t="shared" si="173"/>
        <v>NiN-3.0-T-C-PE-NA-MB-TE01-07</v>
      </c>
      <c r="B1242" s="72" t="str">
        <f t="shared" si="174"/>
        <v>TE01-07</v>
      </c>
      <c r="C1242" s="73" t="s">
        <v>7</v>
      </c>
      <c r="D1242" s="74" t="s">
        <v>14</v>
      </c>
      <c r="E1242" s="73" t="s">
        <v>31</v>
      </c>
      <c r="F1242" s="75" t="s">
        <v>32</v>
      </c>
      <c r="G1242" s="75" t="s">
        <v>33</v>
      </c>
      <c r="H1242" s="75" t="s">
        <v>34</v>
      </c>
      <c r="I1242" s="75" t="s">
        <v>35</v>
      </c>
      <c r="J1242" s="76" t="s">
        <v>31</v>
      </c>
      <c r="K1242" s="76" t="s">
        <v>125</v>
      </c>
      <c r="L1242" s="76" t="s">
        <v>138</v>
      </c>
      <c r="M1242" s="77" t="s">
        <v>38</v>
      </c>
      <c r="N1242" s="76" t="s">
        <v>2508</v>
      </c>
      <c r="O1242" s="76" t="s">
        <v>81</v>
      </c>
      <c r="P1242" s="76" t="s">
        <v>37</v>
      </c>
      <c r="Q1242" s="77" t="s">
        <v>116</v>
      </c>
      <c r="R1242" s="76" t="s">
        <v>2518</v>
      </c>
      <c r="S1242" s="76" t="s">
        <v>2526</v>
      </c>
      <c r="T1242" s="18" t="s">
        <v>2533</v>
      </c>
      <c r="U1242" s="18" t="s">
        <v>1251</v>
      </c>
      <c r="V1242" s="78"/>
    </row>
    <row r="1243" spans="1:22" s="111" customFormat="1" x14ac:dyDescent="0.3">
      <c r="A1243" s="71" t="str">
        <f t="shared" si="173"/>
        <v>NiN-3.0-T-C-PE-NA-MB-TE01-08</v>
      </c>
      <c r="B1243" s="72" t="str">
        <f t="shared" si="174"/>
        <v>TE01-08</v>
      </c>
      <c r="C1243" s="73" t="s">
        <v>7</v>
      </c>
      <c r="D1243" s="74" t="s">
        <v>14</v>
      </c>
      <c r="E1243" s="73" t="s">
        <v>31</v>
      </c>
      <c r="F1243" s="75" t="s">
        <v>32</v>
      </c>
      <c r="G1243" s="75" t="s">
        <v>33</v>
      </c>
      <c r="H1243" s="75" t="s">
        <v>34</v>
      </c>
      <c r="I1243" s="75" t="s">
        <v>35</v>
      </c>
      <c r="J1243" s="76" t="s">
        <v>31</v>
      </c>
      <c r="K1243" s="76" t="s">
        <v>125</v>
      </c>
      <c r="L1243" s="76" t="s">
        <v>138</v>
      </c>
      <c r="M1243" s="77" t="s">
        <v>38</v>
      </c>
      <c r="N1243" s="76" t="s">
        <v>2508</v>
      </c>
      <c r="O1243" s="76" t="s">
        <v>81</v>
      </c>
      <c r="P1243" s="76" t="s">
        <v>37</v>
      </c>
      <c r="Q1243" s="77" t="s">
        <v>175</v>
      </c>
      <c r="R1243" s="76" t="s">
        <v>2515</v>
      </c>
      <c r="S1243" s="76" t="s">
        <v>2525</v>
      </c>
      <c r="T1243" s="18" t="s">
        <v>2534</v>
      </c>
      <c r="U1243" s="18" t="s">
        <v>16</v>
      </c>
      <c r="V1243" s="78"/>
    </row>
    <row r="1244" spans="1:22" s="111" customFormat="1" x14ac:dyDescent="0.3">
      <c r="A1244" s="71" t="str">
        <f t="shared" si="173"/>
        <v>NiN-3.0-T-C-PE-NA-MB-TE01-09</v>
      </c>
      <c r="B1244" s="72" t="str">
        <f t="shared" si="174"/>
        <v>TE01-09</v>
      </c>
      <c r="C1244" s="73" t="s">
        <v>7</v>
      </c>
      <c r="D1244" s="74" t="s">
        <v>14</v>
      </c>
      <c r="E1244" s="73" t="s">
        <v>31</v>
      </c>
      <c r="F1244" s="75" t="s">
        <v>32</v>
      </c>
      <c r="G1244" s="75" t="s">
        <v>33</v>
      </c>
      <c r="H1244" s="75" t="s">
        <v>34</v>
      </c>
      <c r="I1244" s="75" t="s">
        <v>35</v>
      </c>
      <c r="J1244" s="76" t="s">
        <v>31</v>
      </c>
      <c r="K1244" s="76" t="s">
        <v>125</v>
      </c>
      <c r="L1244" s="76" t="s">
        <v>138</v>
      </c>
      <c r="M1244" s="77" t="s">
        <v>38</v>
      </c>
      <c r="N1244" s="76" t="s">
        <v>2508</v>
      </c>
      <c r="O1244" s="76" t="s">
        <v>81</v>
      </c>
      <c r="P1244" s="76" t="s">
        <v>37</v>
      </c>
      <c r="Q1244" s="77" t="s">
        <v>337</v>
      </c>
      <c r="R1244" s="76" t="s">
        <v>2516</v>
      </c>
      <c r="S1244" s="76" t="s">
        <v>6173</v>
      </c>
      <c r="T1244" s="18" t="s">
        <v>2535</v>
      </c>
      <c r="U1244" s="18" t="s">
        <v>16</v>
      </c>
      <c r="V1244" s="78"/>
    </row>
    <row r="1245" spans="1:22" x14ac:dyDescent="0.3">
      <c r="A1245" s="26" t="str">
        <f t="shared" si="173"/>
        <v>NiN-3.0-T-C-PE-NA-MB-TE02-0</v>
      </c>
      <c r="B1245" s="27" t="str">
        <f>_xlfn.CONCAT(H1245,"-",J1245,L1245,M1245)</f>
        <v>NA-TE02</v>
      </c>
      <c r="C1245" s="30" t="s">
        <v>7</v>
      </c>
      <c r="D1245" s="31" t="s">
        <v>14</v>
      </c>
      <c r="E1245" s="30" t="s">
        <v>31</v>
      </c>
      <c r="F1245" s="35" t="s">
        <v>32</v>
      </c>
      <c r="G1245" s="35" t="s">
        <v>33</v>
      </c>
      <c r="H1245" s="35" t="s">
        <v>34</v>
      </c>
      <c r="I1245" s="35" t="s">
        <v>35</v>
      </c>
      <c r="J1245" s="37" t="s">
        <v>31</v>
      </c>
      <c r="K1245" s="37" t="s">
        <v>125</v>
      </c>
      <c r="L1245" s="37" t="s">
        <v>138</v>
      </c>
      <c r="M1245" s="38" t="s">
        <v>132</v>
      </c>
      <c r="N1245" s="37" t="s">
        <v>2536</v>
      </c>
      <c r="O1245" s="39" t="s">
        <v>81</v>
      </c>
      <c r="P1245" s="37">
        <v>0</v>
      </c>
      <c r="Q1245" s="38">
        <v>0</v>
      </c>
      <c r="R1245" s="37" t="s">
        <v>81</v>
      </c>
      <c r="S1245" s="37" t="s">
        <v>5219</v>
      </c>
      <c r="T1245" s="42" t="s">
        <v>2544</v>
      </c>
      <c r="U1245" s="104" t="s">
        <v>232</v>
      </c>
      <c r="V1245" s="21"/>
    </row>
    <row r="1246" spans="1:22" s="111" customFormat="1" x14ac:dyDescent="0.3">
      <c r="A1246" s="71" t="str">
        <f t="shared" si="173"/>
        <v>NiN-3.0-T-C-PE-NA-MB-TE02-01</v>
      </c>
      <c r="B1246" s="72" t="str">
        <f>_xlfn.CONCAT(J1246,L1246,M1246,"-",Q1246)</f>
        <v>TE02-01</v>
      </c>
      <c r="C1246" s="73" t="s">
        <v>7</v>
      </c>
      <c r="D1246" s="74" t="s">
        <v>14</v>
      </c>
      <c r="E1246" s="73" t="s">
        <v>31</v>
      </c>
      <c r="F1246" s="75" t="s">
        <v>32</v>
      </c>
      <c r="G1246" s="75" t="s">
        <v>33</v>
      </c>
      <c r="H1246" s="75" t="s">
        <v>34</v>
      </c>
      <c r="I1246" s="75" t="s">
        <v>35</v>
      </c>
      <c r="J1246" s="76" t="s">
        <v>31</v>
      </c>
      <c r="K1246" s="76" t="s">
        <v>125</v>
      </c>
      <c r="L1246" s="76" t="s">
        <v>138</v>
      </c>
      <c r="M1246" s="77" t="s">
        <v>132</v>
      </c>
      <c r="N1246" s="76" t="s">
        <v>2536</v>
      </c>
      <c r="O1246" s="76" t="s">
        <v>81</v>
      </c>
      <c r="P1246" s="76" t="s">
        <v>37</v>
      </c>
      <c r="Q1246" s="77" t="s">
        <v>38</v>
      </c>
      <c r="R1246" s="76" t="s">
        <v>2540</v>
      </c>
      <c r="S1246" s="76" t="s">
        <v>2537</v>
      </c>
      <c r="T1246" s="18" t="s">
        <v>2543</v>
      </c>
      <c r="U1246" s="18" t="s">
        <v>16</v>
      </c>
      <c r="V1246" s="78"/>
    </row>
    <row r="1247" spans="1:22" s="111" customFormat="1" x14ac:dyDescent="0.3">
      <c r="A1247" s="71" t="str">
        <f t="shared" ref="A1247:A1259" si="175">_xlfn.CONCAT(C1247,"-",D1247,"-",E1247,"-",F1247,"-",G1247,"-",H1247,"-",I1247,"-",J1247,L1247,M1247,"-",Q1247)</f>
        <v>NiN-3.0-T-C-PE-NA-MB-TE02-02</v>
      </c>
      <c r="B1247" s="72" t="str">
        <f>_xlfn.CONCAT(J1247,L1247,M1247,"-",Q1247)</f>
        <v>TE02-02</v>
      </c>
      <c r="C1247" s="73" t="s">
        <v>7</v>
      </c>
      <c r="D1247" s="74" t="s">
        <v>14</v>
      </c>
      <c r="E1247" s="73" t="s">
        <v>31</v>
      </c>
      <c r="F1247" s="75" t="s">
        <v>32</v>
      </c>
      <c r="G1247" s="75" t="s">
        <v>33</v>
      </c>
      <c r="H1247" s="75" t="s">
        <v>34</v>
      </c>
      <c r="I1247" s="75" t="s">
        <v>35</v>
      </c>
      <c r="J1247" s="76" t="s">
        <v>31</v>
      </c>
      <c r="K1247" s="76" t="s">
        <v>125</v>
      </c>
      <c r="L1247" s="76" t="s">
        <v>138</v>
      </c>
      <c r="M1247" s="77" t="s">
        <v>132</v>
      </c>
      <c r="N1247" s="76" t="s">
        <v>2536</v>
      </c>
      <c r="O1247" s="76" t="s">
        <v>81</v>
      </c>
      <c r="P1247" s="76" t="s">
        <v>37</v>
      </c>
      <c r="Q1247" s="77" t="s">
        <v>132</v>
      </c>
      <c r="R1247" s="76" t="s">
        <v>2541</v>
      </c>
      <c r="S1247" s="76" t="s">
        <v>2538</v>
      </c>
      <c r="T1247" s="18" t="s">
        <v>2545</v>
      </c>
      <c r="U1247" s="18" t="s">
        <v>16</v>
      </c>
      <c r="V1247" s="78"/>
    </row>
    <row r="1248" spans="1:22" s="111" customFormat="1" x14ac:dyDescent="0.3">
      <c r="A1248" s="71" t="str">
        <f t="shared" si="175"/>
        <v>NiN-3.0-T-C-PE-NA-MB-TE02-03</v>
      </c>
      <c r="B1248" s="72" t="str">
        <f>_xlfn.CONCAT(J1248,L1248,M1248,"-",Q1248)</f>
        <v>TE02-03</v>
      </c>
      <c r="C1248" s="73" t="s">
        <v>7</v>
      </c>
      <c r="D1248" s="74" t="s">
        <v>14</v>
      </c>
      <c r="E1248" s="73" t="s">
        <v>31</v>
      </c>
      <c r="F1248" s="75" t="s">
        <v>32</v>
      </c>
      <c r="G1248" s="75" t="s">
        <v>33</v>
      </c>
      <c r="H1248" s="75" t="s">
        <v>34</v>
      </c>
      <c r="I1248" s="75" t="s">
        <v>35</v>
      </c>
      <c r="J1248" s="76" t="s">
        <v>31</v>
      </c>
      <c r="K1248" s="76" t="s">
        <v>125</v>
      </c>
      <c r="L1248" s="76" t="s">
        <v>138</v>
      </c>
      <c r="M1248" s="77" t="s">
        <v>132</v>
      </c>
      <c r="N1248" s="76" t="s">
        <v>2536</v>
      </c>
      <c r="O1248" s="76" t="s">
        <v>81</v>
      </c>
      <c r="P1248" s="76" t="s">
        <v>37</v>
      </c>
      <c r="Q1248" s="77" t="s">
        <v>111</v>
      </c>
      <c r="R1248" s="76" t="s">
        <v>2542</v>
      </c>
      <c r="S1248" s="76" t="s">
        <v>2539</v>
      </c>
      <c r="T1248" s="18" t="s">
        <v>2546</v>
      </c>
      <c r="U1248" s="18" t="s">
        <v>16</v>
      </c>
      <c r="V1248" s="78"/>
    </row>
    <row r="1249" spans="1:22" x14ac:dyDescent="0.3">
      <c r="A1249" s="26" t="str">
        <f t="shared" si="175"/>
        <v>NiN-3.0-T-C-PE-NA-MB-TE03-0</v>
      </c>
      <c r="B1249" s="27" t="str">
        <f>_xlfn.CONCAT(H1249,"-",J1249,L1249,M1249)</f>
        <v>NA-TE03</v>
      </c>
      <c r="C1249" s="30" t="s">
        <v>7</v>
      </c>
      <c r="D1249" s="31" t="s">
        <v>14</v>
      </c>
      <c r="E1249" s="30" t="s">
        <v>31</v>
      </c>
      <c r="F1249" s="35" t="s">
        <v>32</v>
      </c>
      <c r="G1249" s="35" t="s">
        <v>33</v>
      </c>
      <c r="H1249" s="35" t="s">
        <v>34</v>
      </c>
      <c r="I1249" s="35" t="s">
        <v>35</v>
      </c>
      <c r="J1249" s="37" t="s">
        <v>31</v>
      </c>
      <c r="K1249" s="37" t="s">
        <v>125</v>
      </c>
      <c r="L1249" s="37" t="s">
        <v>138</v>
      </c>
      <c r="M1249" s="38" t="s">
        <v>111</v>
      </c>
      <c r="N1249" s="37" t="s">
        <v>2547</v>
      </c>
      <c r="O1249" s="39" t="s">
        <v>81</v>
      </c>
      <c r="P1249" s="37">
        <v>0</v>
      </c>
      <c r="Q1249" s="38">
        <v>0</v>
      </c>
      <c r="R1249" s="37" t="s">
        <v>81</v>
      </c>
      <c r="S1249" s="37" t="s">
        <v>5210</v>
      </c>
      <c r="T1249" s="42" t="s">
        <v>2548</v>
      </c>
      <c r="U1249" s="104" t="s">
        <v>232</v>
      </c>
      <c r="V1249" s="21"/>
    </row>
    <row r="1250" spans="1:22" s="111" customFormat="1" x14ac:dyDescent="0.3">
      <c r="A1250" s="71" t="str">
        <f t="shared" si="175"/>
        <v>NiN-3.0-T-C-PE-NA-MB-TE03-01</v>
      </c>
      <c r="B1250" s="72" t="str">
        <f t="shared" ref="B1250:B1255" si="176">_xlfn.CONCAT(J1250,L1250,M1250,"-",Q1250)</f>
        <v>TE03-01</v>
      </c>
      <c r="C1250" s="73" t="s">
        <v>7</v>
      </c>
      <c r="D1250" s="74" t="s">
        <v>14</v>
      </c>
      <c r="E1250" s="73" t="s">
        <v>31</v>
      </c>
      <c r="F1250" s="75" t="s">
        <v>32</v>
      </c>
      <c r="G1250" s="75" t="s">
        <v>33</v>
      </c>
      <c r="H1250" s="75" t="s">
        <v>34</v>
      </c>
      <c r="I1250" s="75" t="s">
        <v>35</v>
      </c>
      <c r="J1250" s="76" t="s">
        <v>31</v>
      </c>
      <c r="K1250" s="76" t="s">
        <v>125</v>
      </c>
      <c r="L1250" s="76" t="s">
        <v>138</v>
      </c>
      <c r="M1250" s="77" t="s">
        <v>111</v>
      </c>
      <c r="N1250" s="76" t="s">
        <v>2547</v>
      </c>
      <c r="O1250" s="76" t="s">
        <v>81</v>
      </c>
      <c r="P1250" s="76" t="s">
        <v>37</v>
      </c>
      <c r="Q1250" s="77" t="s">
        <v>38</v>
      </c>
      <c r="R1250" s="76"/>
      <c r="S1250" s="76" t="s">
        <v>2549</v>
      </c>
      <c r="T1250" s="18" t="s">
        <v>2555</v>
      </c>
      <c r="U1250" s="18" t="s">
        <v>237</v>
      </c>
      <c r="V1250" s="78"/>
    </row>
    <row r="1251" spans="1:22" s="111" customFormat="1" x14ac:dyDescent="0.3">
      <c r="A1251" s="71" t="str">
        <f t="shared" si="175"/>
        <v>NiN-3.0-T-C-PE-NA-MB-TE03-02</v>
      </c>
      <c r="B1251" s="72" t="str">
        <f t="shared" si="176"/>
        <v>TE03-02</v>
      </c>
      <c r="C1251" s="73" t="s">
        <v>7</v>
      </c>
      <c r="D1251" s="74" t="s">
        <v>14</v>
      </c>
      <c r="E1251" s="73" t="s">
        <v>31</v>
      </c>
      <c r="F1251" s="75" t="s">
        <v>32</v>
      </c>
      <c r="G1251" s="75" t="s">
        <v>33</v>
      </c>
      <c r="H1251" s="75" t="s">
        <v>34</v>
      </c>
      <c r="I1251" s="75" t="s">
        <v>35</v>
      </c>
      <c r="J1251" s="76" t="s">
        <v>31</v>
      </c>
      <c r="K1251" s="76" t="s">
        <v>125</v>
      </c>
      <c r="L1251" s="76" t="s">
        <v>138</v>
      </c>
      <c r="M1251" s="77" t="s">
        <v>111</v>
      </c>
      <c r="N1251" s="76" t="s">
        <v>2547</v>
      </c>
      <c r="O1251" s="76" t="s">
        <v>81</v>
      </c>
      <c r="P1251" s="76" t="s">
        <v>37</v>
      </c>
      <c r="Q1251" s="77" t="s">
        <v>132</v>
      </c>
      <c r="R1251" s="76"/>
      <c r="S1251" s="76" t="s">
        <v>2550</v>
      </c>
      <c r="T1251" s="18" t="s">
        <v>2555</v>
      </c>
      <c r="U1251" s="18" t="s">
        <v>232</v>
      </c>
      <c r="V1251" s="78"/>
    </row>
    <row r="1252" spans="1:22" s="111" customFormat="1" x14ac:dyDescent="0.3">
      <c r="A1252" s="71" t="str">
        <f t="shared" si="175"/>
        <v>NiN-3.0-T-C-PE-NA-MB-TE03-03</v>
      </c>
      <c r="B1252" s="72" t="str">
        <f t="shared" si="176"/>
        <v>TE03-03</v>
      </c>
      <c r="C1252" s="73" t="s">
        <v>7</v>
      </c>
      <c r="D1252" s="74" t="s">
        <v>14</v>
      </c>
      <c r="E1252" s="73" t="s">
        <v>31</v>
      </c>
      <c r="F1252" s="75" t="s">
        <v>32</v>
      </c>
      <c r="G1252" s="75" t="s">
        <v>33</v>
      </c>
      <c r="H1252" s="75" t="s">
        <v>34</v>
      </c>
      <c r="I1252" s="75" t="s">
        <v>35</v>
      </c>
      <c r="J1252" s="76" t="s">
        <v>31</v>
      </c>
      <c r="K1252" s="76" t="s">
        <v>125</v>
      </c>
      <c r="L1252" s="76" t="s">
        <v>138</v>
      </c>
      <c r="M1252" s="77" t="s">
        <v>111</v>
      </c>
      <c r="N1252" s="76" t="s">
        <v>2547</v>
      </c>
      <c r="O1252" s="76" t="s">
        <v>81</v>
      </c>
      <c r="P1252" s="76" t="s">
        <v>37</v>
      </c>
      <c r="Q1252" s="77" t="s">
        <v>111</v>
      </c>
      <c r="R1252" s="76"/>
      <c r="S1252" s="76" t="s">
        <v>2551</v>
      </c>
      <c r="T1252" s="18" t="s">
        <v>2556</v>
      </c>
      <c r="U1252" s="18" t="s">
        <v>232</v>
      </c>
      <c r="V1252" s="78"/>
    </row>
    <row r="1253" spans="1:22" s="111" customFormat="1" x14ac:dyDescent="0.3">
      <c r="A1253" s="71" t="str">
        <f t="shared" si="175"/>
        <v>NiN-3.0-T-C-PE-NA-MB-TE03-04</v>
      </c>
      <c r="B1253" s="72" t="str">
        <f t="shared" si="176"/>
        <v>TE03-04</v>
      </c>
      <c r="C1253" s="73" t="s">
        <v>7</v>
      </c>
      <c r="D1253" s="74" t="s">
        <v>14</v>
      </c>
      <c r="E1253" s="73" t="s">
        <v>31</v>
      </c>
      <c r="F1253" s="75" t="s">
        <v>32</v>
      </c>
      <c r="G1253" s="75" t="s">
        <v>33</v>
      </c>
      <c r="H1253" s="75" t="s">
        <v>34</v>
      </c>
      <c r="I1253" s="75" t="s">
        <v>35</v>
      </c>
      <c r="J1253" s="76" t="s">
        <v>31</v>
      </c>
      <c r="K1253" s="76" t="s">
        <v>125</v>
      </c>
      <c r="L1253" s="76" t="s">
        <v>138</v>
      </c>
      <c r="M1253" s="77" t="s">
        <v>111</v>
      </c>
      <c r="N1253" s="76" t="s">
        <v>2547</v>
      </c>
      <c r="O1253" s="76" t="s">
        <v>81</v>
      </c>
      <c r="P1253" s="76" t="s">
        <v>37</v>
      </c>
      <c r="Q1253" s="77" t="s">
        <v>135</v>
      </c>
      <c r="R1253" s="76"/>
      <c r="S1253" s="76" t="s">
        <v>2552</v>
      </c>
      <c r="T1253" s="18" t="s">
        <v>2557</v>
      </c>
      <c r="U1253" s="18" t="s">
        <v>589</v>
      </c>
      <c r="V1253" s="78"/>
    </row>
    <row r="1254" spans="1:22" s="111" customFormat="1" x14ac:dyDescent="0.3">
      <c r="A1254" s="71" t="str">
        <f t="shared" si="175"/>
        <v>NiN-3.0-T-C-PE-NA-MB-TE03-05</v>
      </c>
      <c r="B1254" s="72" t="str">
        <f t="shared" si="176"/>
        <v>TE03-05</v>
      </c>
      <c r="C1254" s="73" t="s">
        <v>7</v>
      </c>
      <c r="D1254" s="74" t="s">
        <v>14</v>
      </c>
      <c r="E1254" s="73" t="s">
        <v>31</v>
      </c>
      <c r="F1254" s="75" t="s">
        <v>32</v>
      </c>
      <c r="G1254" s="75" t="s">
        <v>33</v>
      </c>
      <c r="H1254" s="75" t="s">
        <v>34</v>
      </c>
      <c r="I1254" s="75" t="s">
        <v>35</v>
      </c>
      <c r="J1254" s="76" t="s">
        <v>31</v>
      </c>
      <c r="K1254" s="76" t="s">
        <v>125</v>
      </c>
      <c r="L1254" s="76" t="s">
        <v>138</v>
      </c>
      <c r="M1254" s="77" t="s">
        <v>111</v>
      </c>
      <c r="N1254" s="76" t="s">
        <v>2547</v>
      </c>
      <c r="O1254" s="76" t="s">
        <v>81</v>
      </c>
      <c r="P1254" s="76" t="s">
        <v>37</v>
      </c>
      <c r="Q1254" s="77" t="s">
        <v>136</v>
      </c>
      <c r="R1254" s="76"/>
      <c r="S1254" s="76" t="s">
        <v>2553</v>
      </c>
      <c r="T1254" s="18" t="s">
        <v>2558</v>
      </c>
      <c r="U1254" s="18" t="s">
        <v>589</v>
      </c>
      <c r="V1254" s="78"/>
    </row>
    <row r="1255" spans="1:22" s="111" customFormat="1" x14ac:dyDescent="0.3">
      <c r="A1255" s="71" t="str">
        <f t="shared" si="175"/>
        <v>NiN-3.0-T-C-PE-NA-MB-TE03-06</v>
      </c>
      <c r="B1255" s="72" t="str">
        <f t="shared" si="176"/>
        <v>TE03-06</v>
      </c>
      <c r="C1255" s="73" t="s">
        <v>7</v>
      </c>
      <c r="D1255" s="74" t="s">
        <v>14</v>
      </c>
      <c r="E1255" s="73" t="s">
        <v>31</v>
      </c>
      <c r="F1255" s="75" t="s">
        <v>32</v>
      </c>
      <c r="G1255" s="75" t="s">
        <v>33</v>
      </c>
      <c r="H1255" s="75" t="s">
        <v>34</v>
      </c>
      <c r="I1255" s="75" t="s">
        <v>35</v>
      </c>
      <c r="J1255" s="76" t="s">
        <v>31</v>
      </c>
      <c r="K1255" s="76" t="s">
        <v>125</v>
      </c>
      <c r="L1255" s="76" t="s">
        <v>138</v>
      </c>
      <c r="M1255" s="77" t="s">
        <v>111</v>
      </c>
      <c r="N1255" s="76" t="s">
        <v>2547</v>
      </c>
      <c r="O1255" s="76" t="s">
        <v>81</v>
      </c>
      <c r="P1255" s="76" t="s">
        <v>37</v>
      </c>
      <c r="Q1255" s="77" t="s">
        <v>137</v>
      </c>
      <c r="R1255" s="76"/>
      <c r="S1255" s="76" t="s">
        <v>2554</v>
      </c>
      <c r="T1255" s="18" t="s">
        <v>2557</v>
      </c>
      <c r="U1255" s="18" t="s">
        <v>264</v>
      </c>
      <c r="V1255" s="78"/>
    </row>
    <row r="1256" spans="1:22" x14ac:dyDescent="0.3">
      <c r="A1256" s="26" t="str">
        <f t="shared" si="175"/>
        <v>NiN-3.0-T-C-PE-NA-MB-TE04-0</v>
      </c>
      <c r="B1256" s="27" t="str">
        <f>_xlfn.CONCAT(H1256,"-",J1256,L1256,M1256)</f>
        <v>NA-TE04</v>
      </c>
      <c r="C1256" s="30" t="s">
        <v>7</v>
      </c>
      <c r="D1256" s="31" t="s">
        <v>14</v>
      </c>
      <c r="E1256" s="30" t="s">
        <v>31</v>
      </c>
      <c r="F1256" s="35" t="s">
        <v>32</v>
      </c>
      <c r="G1256" s="35" t="s">
        <v>33</v>
      </c>
      <c r="H1256" s="35" t="s">
        <v>34</v>
      </c>
      <c r="I1256" s="35" t="s">
        <v>35</v>
      </c>
      <c r="J1256" s="37" t="s">
        <v>31</v>
      </c>
      <c r="K1256" s="37" t="s">
        <v>125</v>
      </c>
      <c r="L1256" s="37" t="s">
        <v>138</v>
      </c>
      <c r="M1256" s="38" t="s">
        <v>135</v>
      </c>
      <c r="N1256" s="37" t="s">
        <v>2559</v>
      </c>
      <c r="O1256" s="39" t="s">
        <v>81</v>
      </c>
      <c r="P1256" s="37">
        <v>0</v>
      </c>
      <c r="Q1256" s="38">
        <v>0</v>
      </c>
      <c r="R1256" s="37" t="s">
        <v>81</v>
      </c>
      <c r="S1256" s="37" t="s">
        <v>5214</v>
      </c>
      <c r="T1256" s="42" t="s">
        <v>2562</v>
      </c>
      <c r="U1256" s="104" t="s">
        <v>16</v>
      </c>
      <c r="V1256" s="21"/>
    </row>
    <row r="1257" spans="1:22" s="111" customFormat="1" x14ac:dyDescent="0.3">
      <c r="A1257" s="71" t="str">
        <f t="shared" si="175"/>
        <v>NiN-3.0-T-C-PE-NA-MB-TE04-01</v>
      </c>
      <c r="B1257" s="72" t="str">
        <f>_xlfn.CONCAT(J1257,L1257,M1257,"-",Q1257)</f>
        <v>TE04-01</v>
      </c>
      <c r="C1257" s="73" t="s">
        <v>7</v>
      </c>
      <c r="D1257" s="74" t="s">
        <v>14</v>
      </c>
      <c r="E1257" s="73" t="s">
        <v>31</v>
      </c>
      <c r="F1257" s="75" t="s">
        <v>32</v>
      </c>
      <c r="G1257" s="75" t="s">
        <v>33</v>
      </c>
      <c r="H1257" s="75" t="s">
        <v>34</v>
      </c>
      <c r="I1257" s="75" t="s">
        <v>35</v>
      </c>
      <c r="J1257" s="76" t="s">
        <v>31</v>
      </c>
      <c r="K1257" s="76" t="s">
        <v>125</v>
      </c>
      <c r="L1257" s="76" t="s">
        <v>138</v>
      </c>
      <c r="M1257" s="77" t="s">
        <v>135</v>
      </c>
      <c r="N1257" s="76" t="s">
        <v>2559</v>
      </c>
      <c r="O1257" s="76" t="s">
        <v>81</v>
      </c>
      <c r="P1257" s="76" t="s">
        <v>37</v>
      </c>
      <c r="Q1257" s="77" t="s">
        <v>38</v>
      </c>
      <c r="R1257" s="76"/>
      <c r="S1257" s="76" t="s">
        <v>2561</v>
      </c>
      <c r="T1257" s="18" t="s">
        <v>2562</v>
      </c>
      <c r="U1257" s="18" t="s">
        <v>237</v>
      </c>
      <c r="V1257" s="78"/>
    </row>
    <row r="1258" spans="1:22" s="111" customFormat="1" x14ac:dyDescent="0.3">
      <c r="A1258" s="71" t="str">
        <f t="shared" si="175"/>
        <v>NiN-3.0-T-C-PE-NA-MB-TE04-02</v>
      </c>
      <c r="B1258" s="72" t="str">
        <f>_xlfn.CONCAT(J1258,L1258,M1258,"-",Q1258)</f>
        <v>TE04-02</v>
      </c>
      <c r="C1258" s="73" t="s">
        <v>7</v>
      </c>
      <c r="D1258" s="74" t="s">
        <v>14</v>
      </c>
      <c r="E1258" s="73" t="s">
        <v>31</v>
      </c>
      <c r="F1258" s="75" t="s">
        <v>32</v>
      </c>
      <c r="G1258" s="75" t="s">
        <v>33</v>
      </c>
      <c r="H1258" s="75" t="s">
        <v>34</v>
      </c>
      <c r="I1258" s="75" t="s">
        <v>35</v>
      </c>
      <c r="J1258" s="76" t="s">
        <v>31</v>
      </c>
      <c r="K1258" s="76" t="s">
        <v>125</v>
      </c>
      <c r="L1258" s="76" t="s">
        <v>138</v>
      </c>
      <c r="M1258" s="77" t="s">
        <v>135</v>
      </c>
      <c r="N1258" s="76" t="s">
        <v>2559</v>
      </c>
      <c r="O1258" s="76" t="s">
        <v>81</v>
      </c>
      <c r="P1258" s="76" t="s">
        <v>37</v>
      </c>
      <c r="Q1258" s="77" t="s">
        <v>132</v>
      </c>
      <c r="R1258" s="76"/>
      <c r="S1258" s="76" t="s">
        <v>2560</v>
      </c>
      <c r="T1258" s="18" t="s">
        <v>2562</v>
      </c>
      <c r="U1258" s="18" t="s">
        <v>232</v>
      </c>
      <c r="V1258" s="78"/>
    </row>
    <row r="1259" spans="1:22" x14ac:dyDescent="0.3">
      <c r="A1259" s="26" t="str">
        <f t="shared" si="175"/>
        <v>NiN-3.0-T-C-PE-NA-MB-TE05-0</v>
      </c>
      <c r="B1259" s="27" t="str">
        <f>_xlfn.CONCAT(H1259,"-",J1259,L1259,M1259)</f>
        <v>NA-TE05</v>
      </c>
      <c r="C1259" s="30" t="s">
        <v>7</v>
      </c>
      <c r="D1259" s="31" t="s">
        <v>14</v>
      </c>
      <c r="E1259" s="30" t="s">
        <v>31</v>
      </c>
      <c r="F1259" s="35" t="s">
        <v>32</v>
      </c>
      <c r="G1259" s="35" t="s">
        <v>33</v>
      </c>
      <c r="H1259" s="35" t="s">
        <v>34</v>
      </c>
      <c r="I1259" s="35" t="s">
        <v>35</v>
      </c>
      <c r="J1259" s="37" t="s">
        <v>31</v>
      </c>
      <c r="K1259" s="37" t="s">
        <v>125</v>
      </c>
      <c r="L1259" s="37" t="s">
        <v>138</v>
      </c>
      <c r="M1259" s="38" t="s">
        <v>136</v>
      </c>
      <c r="N1259" s="37" t="s">
        <v>2563</v>
      </c>
      <c r="O1259" s="39" t="s">
        <v>81</v>
      </c>
      <c r="P1259" s="37">
        <v>0</v>
      </c>
      <c r="Q1259" s="38">
        <v>0</v>
      </c>
      <c r="R1259" s="37" t="s">
        <v>81</v>
      </c>
      <c r="S1259" s="37" t="s">
        <v>5211</v>
      </c>
      <c r="T1259" s="42" t="s">
        <v>2564</v>
      </c>
      <c r="U1259" s="104" t="s">
        <v>16</v>
      </c>
      <c r="V1259" s="21"/>
    </row>
    <row r="1260" spans="1:22" s="111" customFormat="1" x14ac:dyDescent="0.3">
      <c r="A1260" s="71" t="str">
        <f t="shared" ref="A1260:A1269" si="177">_xlfn.CONCAT(C1260,"-",D1260,"-",E1260,"-",F1260,"-",G1260,"-",H1260,"-",I1260,"-",J1260,L1260,M1260,"-",Q1260)</f>
        <v>NiN-3.0-T-C-PE-NA-MB-TE05-01</v>
      </c>
      <c r="B1260" s="72" t="str">
        <f t="shared" ref="B1260:B1269" si="178">_xlfn.CONCAT(J1260,L1260,M1260,"-",Q1260)</f>
        <v>TE05-01</v>
      </c>
      <c r="C1260" s="73" t="s">
        <v>7</v>
      </c>
      <c r="D1260" s="74" t="s">
        <v>14</v>
      </c>
      <c r="E1260" s="73" t="s">
        <v>31</v>
      </c>
      <c r="F1260" s="75" t="s">
        <v>32</v>
      </c>
      <c r="G1260" s="75" t="s">
        <v>33</v>
      </c>
      <c r="H1260" s="75" t="s">
        <v>34</v>
      </c>
      <c r="I1260" s="75" t="s">
        <v>35</v>
      </c>
      <c r="J1260" s="76" t="s">
        <v>31</v>
      </c>
      <c r="K1260" s="76" t="s">
        <v>125</v>
      </c>
      <c r="L1260" s="76" t="s">
        <v>138</v>
      </c>
      <c r="M1260" s="77" t="s">
        <v>136</v>
      </c>
      <c r="N1260" s="76" t="s">
        <v>2563</v>
      </c>
      <c r="O1260" s="76" t="s">
        <v>81</v>
      </c>
      <c r="P1260" s="76" t="s">
        <v>37</v>
      </c>
      <c r="Q1260" s="77" t="s">
        <v>38</v>
      </c>
      <c r="R1260" s="76"/>
      <c r="S1260" s="76" t="s">
        <v>2566</v>
      </c>
      <c r="T1260" s="18" t="s">
        <v>2575</v>
      </c>
      <c r="U1260" s="18" t="s">
        <v>2275</v>
      </c>
      <c r="V1260" s="78"/>
    </row>
    <row r="1261" spans="1:22" s="111" customFormat="1" x14ac:dyDescent="0.3">
      <c r="A1261" s="71" t="str">
        <f t="shared" si="177"/>
        <v>NiN-3.0-T-C-PE-NA-MB-TE05-02</v>
      </c>
      <c r="B1261" s="72" t="str">
        <f t="shared" si="178"/>
        <v>TE05-02</v>
      </c>
      <c r="C1261" s="73" t="s">
        <v>7</v>
      </c>
      <c r="D1261" s="74" t="s">
        <v>14</v>
      </c>
      <c r="E1261" s="73" t="s">
        <v>31</v>
      </c>
      <c r="F1261" s="75" t="s">
        <v>32</v>
      </c>
      <c r="G1261" s="75" t="s">
        <v>33</v>
      </c>
      <c r="H1261" s="75" t="s">
        <v>34</v>
      </c>
      <c r="I1261" s="75" t="s">
        <v>35</v>
      </c>
      <c r="J1261" s="76" t="s">
        <v>31</v>
      </c>
      <c r="K1261" s="76" t="s">
        <v>125</v>
      </c>
      <c r="L1261" s="76" t="s">
        <v>138</v>
      </c>
      <c r="M1261" s="77" t="s">
        <v>136</v>
      </c>
      <c r="N1261" s="76" t="s">
        <v>2563</v>
      </c>
      <c r="O1261" s="76" t="s">
        <v>81</v>
      </c>
      <c r="P1261" s="76" t="s">
        <v>37</v>
      </c>
      <c r="Q1261" s="77" t="s">
        <v>132</v>
      </c>
      <c r="R1261" s="76"/>
      <c r="S1261" s="76" t="s">
        <v>2570</v>
      </c>
      <c r="T1261" s="18" t="s">
        <v>2576</v>
      </c>
      <c r="U1261" s="18" t="s">
        <v>252</v>
      </c>
      <c r="V1261" s="78"/>
    </row>
    <row r="1262" spans="1:22" s="111" customFormat="1" x14ac:dyDescent="0.3">
      <c r="A1262" s="71" t="str">
        <f t="shared" si="177"/>
        <v>NiN-3.0-T-C-PE-NA-MB-TE05-03</v>
      </c>
      <c r="B1262" s="72" t="str">
        <f t="shared" si="178"/>
        <v>TE05-03</v>
      </c>
      <c r="C1262" s="73" t="s">
        <v>7</v>
      </c>
      <c r="D1262" s="74" t="s">
        <v>14</v>
      </c>
      <c r="E1262" s="73" t="s">
        <v>31</v>
      </c>
      <c r="F1262" s="75" t="s">
        <v>32</v>
      </c>
      <c r="G1262" s="75" t="s">
        <v>33</v>
      </c>
      <c r="H1262" s="75" t="s">
        <v>34</v>
      </c>
      <c r="I1262" s="75" t="s">
        <v>35</v>
      </c>
      <c r="J1262" s="76" t="s">
        <v>31</v>
      </c>
      <c r="K1262" s="76" t="s">
        <v>125</v>
      </c>
      <c r="L1262" s="76" t="s">
        <v>138</v>
      </c>
      <c r="M1262" s="77" t="s">
        <v>136</v>
      </c>
      <c r="N1262" s="76" t="s">
        <v>2563</v>
      </c>
      <c r="O1262" s="76" t="s">
        <v>81</v>
      </c>
      <c r="P1262" s="76" t="s">
        <v>37</v>
      </c>
      <c r="Q1262" s="77" t="s">
        <v>111</v>
      </c>
      <c r="R1262" s="76"/>
      <c r="S1262" s="76" t="s">
        <v>2565</v>
      </c>
      <c r="T1262" s="18" t="s">
        <v>2575</v>
      </c>
      <c r="U1262" s="18" t="s">
        <v>232</v>
      </c>
      <c r="V1262" s="78"/>
    </row>
    <row r="1263" spans="1:22" s="111" customFormat="1" x14ac:dyDescent="0.3">
      <c r="A1263" s="71" t="str">
        <f t="shared" si="177"/>
        <v>NiN-3.0-T-C-PE-NA-MB-TE05-04</v>
      </c>
      <c r="B1263" s="72" t="str">
        <f t="shared" si="178"/>
        <v>TE05-04</v>
      </c>
      <c r="C1263" s="73" t="s">
        <v>7</v>
      </c>
      <c r="D1263" s="74" t="s">
        <v>14</v>
      </c>
      <c r="E1263" s="73" t="s">
        <v>31</v>
      </c>
      <c r="F1263" s="75" t="s">
        <v>32</v>
      </c>
      <c r="G1263" s="75" t="s">
        <v>33</v>
      </c>
      <c r="H1263" s="75" t="s">
        <v>34</v>
      </c>
      <c r="I1263" s="75" t="s">
        <v>35</v>
      </c>
      <c r="J1263" s="76" t="s">
        <v>31</v>
      </c>
      <c r="K1263" s="76" t="s">
        <v>125</v>
      </c>
      <c r="L1263" s="76" t="s">
        <v>138</v>
      </c>
      <c r="M1263" s="77" t="s">
        <v>136</v>
      </c>
      <c r="N1263" s="76" t="s">
        <v>2563</v>
      </c>
      <c r="O1263" s="76" t="s">
        <v>81</v>
      </c>
      <c r="P1263" s="76" t="s">
        <v>37</v>
      </c>
      <c r="Q1263" s="77" t="s">
        <v>135</v>
      </c>
      <c r="R1263" s="76"/>
      <c r="S1263" s="76" t="s">
        <v>2567</v>
      </c>
      <c r="T1263" s="18" t="s">
        <v>2575</v>
      </c>
      <c r="U1263" s="18" t="s">
        <v>2308</v>
      </c>
      <c r="V1263" s="78"/>
    </row>
    <row r="1264" spans="1:22" s="111" customFormat="1" x14ac:dyDescent="0.3">
      <c r="A1264" s="71" t="str">
        <f t="shared" si="177"/>
        <v>NiN-3.0-T-C-PE-NA-MB-TE05-05</v>
      </c>
      <c r="B1264" s="72" t="str">
        <f t="shared" si="178"/>
        <v>TE05-05</v>
      </c>
      <c r="C1264" s="73" t="s">
        <v>7</v>
      </c>
      <c r="D1264" s="74" t="s">
        <v>14</v>
      </c>
      <c r="E1264" s="73" t="s">
        <v>31</v>
      </c>
      <c r="F1264" s="75" t="s">
        <v>32</v>
      </c>
      <c r="G1264" s="75" t="s">
        <v>33</v>
      </c>
      <c r="H1264" s="75" t="s">
        <v>34</v>
      </c>
      <c r="I1264" s="75" t="s">
        <v>35</v>
      </c>
      <c r="J1264" s="76" t="s">
        <v>31</v>
      </c>
      <c r="K1264" s="76" t="s">
        <v>125</v>
      </c>
      <c r="L1264" s="76" t="s">
        <v>138</v>
      </c>
      <c r="M1264" s="77" t="s">
        <v>136</v>
      </c>
      <c r="N1264" s="76" t="s">
        <v>2563</v>
      </c>
      <c r="O1264" s="76" t="s">
        <v>81</v>
      </c>
      <c r="P1264" s="76" t="s">
        <v>37</v>
      </c>
      <c r="Q1264" s="77" t="s">
        <v>136</v>
      </c>
      <c r="R1264" s="76"/>
      <c r="S1264" s="76" t="s">
        <v>2571</v>
      </c>
      <c r="T1264" s="18" t="s">
        <v>2576</v>
      </c>
      <c r="U1264" s="18" t="s">
        <v>252</v>
      </c>
      <c r="V1264" s="78"/>
    </row>
    <row r="1265" spans="1:22" s="111" customFormat="1" x14ac:dyDescent="0.3">
      <c r="A1265" s="71" t="str">
        <f t="shared" si="177"/>
        <v>NiN-3.0-T-C-PE-NA-MB-TE05-06</v>
      </c>
      <c r="B1265" s="72" t="str">
        <f t="shared" si="178"/>
        <v>TE05-06</v>
      </c>
      <c r="C1265" s="73" t="s">
        <v>7</v>
      </c>
      <c r="D1265" s="74" t="s">
        <v>14</v>
      </c>
      <c r="E1265" s="73" t="s">
        <v>31</v>
      </c>
      <c r="F1265" s="75" t="s">
        <v>32</v>
      </c>
      <c r="G1265" s="75" t="s">
        <v>33</v>
      </c>
      <c r="H1265" s="75" t="s">
        <v>34</v>
      </c>
      <c r="I1265" s="75" t="s">
        <v>35</v>
      </c>
      <c r="J1265" s="76" t="s">
        <v>31</v>
      </c>
      <c r="K1265" s="76" t="s">
        <v>125</v>
      </c>
      <c r="L1265" s="76" t="s">
        <v>138</v>
      </c>
      <c r="M1265" s="77" t="s">
        <v>136</v>
      </c>
      <c r="N1265" s="76" t="s">
        <v>2563</v>
      </c>
      <c r="O1265" s="76" t="s">
        <v>81</v>
      </c>
      <c r="P1265" s="76" t="s">
        <v>37</v>
      </c>
      <c r="Q1265" s="77" t="s">
        <v>137</v>
      </c>
      <c r="R1265" s="76"/>
      <c r="S1265" s="76" t="s">
        <v>2568</v>
      </c>
      <c r="T1265" s="18" t="s">
        <v>2577</v>
      </c>
      <c r="U1265" s="18" t="s">
        <v>232</v>
      </c>
      <c r="V1265" s="78"/>
    </row>
    <row r="1266" spans="1:22" s="111" customFormat="1" x14ac:dyDescent="0.3">
      <c r="A1266" s="71" t="str">
        <f t="shared" si="177"/>
        <v>NiN-3.0-T-C-PE-NA-MB-TE05-07</v>
      </c>
      <c r="B1266" s="72" t="str">
        <f t="shared" si="178"/>
        <v>TE05-07</v>
      </c>
      <c r="C1266" s="73" t="s">
        <v>7</v>
      </c>
      <c r="D1266" s="74" t="s">
        <v>14</v>
      </c>
      <c r="E1266" s="73" t="s">
        <v>31</v>
      </c>
      <c r="F1266" s="75" t="s">
        <v>32</v>
      </c>
      <c r="G1266" s="75" t="s">
        <v>33</v>
      </c>
      <c r="H1266" s="75" t="s">
        <v>34</v>
      </c>
      <c r="I1266" s="75" t="s">
        <v>35</v>
      </c>
      <c r="J1266" s="76" t="s">
        <v>31</v>
      </c>
      <c r="K1266" s="76" t="s">
        <v>125</v>
      </c>
      <c r="L1266" s="76" t="s">
        <v>138</v>
      </c>
      <c r="M1266" s="77" t="s">
        <v>136</v>
      </c>
      <c r="N1266" s="76" t="s">
        <v>2563</v>
      </c>
      <c r="O1266" s="76" t="s">
        <v>81</v>
      </c>
      <c r="P1266" s="76" t="s">
        <v>37</v>
      </c>
      <c r="Q1266" s="77" t="s">
        <v>116</v>
      </c>
      <c r="R1266" s="76"/>
      <c r="S1266" s="76" t="s">
        <v>2569</v>
      </c>
      <c r="T1266" s="18" t="s">
        <v>2577</v>
      </c>
      <c r="U1266" s="18" t="s">
        <v>237</v>
      </c>
      <c r="V1266" s="78"/>
    </row>
    <row r="1267" spans="1:22" s="111" customFormat="1" x14ac:dyDescent="0.3">
      <c r="A1267" s="71" t="str">
        <f t="shared" si="177"/>
        <v>NiN-3.0-T-C-PE-NA-MB-TE05-08</v>
      </c>
      <c r="B1267" s="72" t="str">
        <f t="shared" si="178"/>
        <v>TE05-08</v>
      </c>
      <c r="C1267" s="73" t="s">
        <v>7</v>
      </c>
      <c r="D1267" s="74" t="s">
        <v>14</v>
      </c>
      <c r="E1267" s="73" t="s">
        <v>31</v>
      </c>
      <c r="F1267" s="75" t="s">
        <v>32</v>
      </c>
      <c r="G1267" s="75" t="s">
        <v>33</v>
      </c>
      <c r="H1267" s="75" t="s">
        <v>34</v>
      </c>
      <c r="I1267" s="75" t="s">
        <v>35</v>
      </c>
      <c r="J1267" s="76" t="s">
        <v>31</v>
      </c>
      <c r="K1267" s="76" t="s">
        <v>125</v>
      </c>
      <c r="L1267" s="76" t="s">
        <v>138</v>
      </c>
      <c r="M1267" s="77" t="s">
        <v>136</v>
      </c>
      <c r="N1267" s="76" t="s">
        <v>2563</v>
      </c>
      <c r="O1267" s="76" t="s">
        <v>81</v>
      </c>
      <c r="P1267" s="76" t="s">
        <v>37</v>
      </c>
      <c r="Q1267" s="77" t="s">
        <v>175</v>
      </c>
      <c r="R1267" s="76"/>
      <c r="S1267" s="76" t="s">
        <v>2572</v>
      </c>
      <c r="T1267" s="18" t="s">
        <v>2577</v>
      </c>
      <c r="U1267" s="18" t="s">
        <v>237</v>
      </c>
      <c r="V1267" s="78"/>
    </row>
    <row r="1268" spans="1:22" s="111" customFormat="1" x14ac:dyDescent="0.3">
      <c r="A1268" s="71" t="str">
        <f t="shared" si="177"/>
        <v>NiN-3.0-T-C-PE-NA-MB-TE05-09</v>
      </c>
      <c r="B1268" s="72" t="str">
        <f t="shared" si="178"/>
        <v>TE05-09</v>
      </c>
      <c r="C1268" s="73" t="s">
        <v>7</v>
      </c>
      <c r="D1268" s="74" t="s">
        <v>14</v>
      </c>
      <c r="E1268" s="73" t="s">
        <v>31</v>
      </c>
      <c r="F1268" s="75" t="s">
        <v>32</v>
      </c>
      <c r="G1268" s="75" t="s">
        <v>33</v>
      </c>
      <c r="H1268" s="75" t="s">
        <v>34</v>
      </c>
      <c r="I1268" s="75" t="s">
        <v>35</v>
      </c>
      <c r="J1268" s="76" t="s">
        <v>31</v>
      </c>
      <c r="K1268" s="76" t="s">
        <v>125</v>
      </c>
      <c r="L1268" s="76" t="s">
        <v>138</v>
      </c>
      <c r="M1268" s="77" t="s">
        <v>136</v>
      </c>
      <c r="N1268" s="76" t="s">
        <v>2563</v>
      </c>
      <c r="O1268" s="76" t="s">
        <v>81</v>
      </c>
      <c r="P1268" s="76" t="s">
        <v>37</v>
      </c>
      <c r="Q1268" s="77" t="s">
        <v>337</v>
      </c>
      <c r="R1268" s="76"/>
      <c r="S1268" s="76" t="s">
        <v>2573</v>
      </c>
      <c r="T1268" s="18" t="s">
        <v>2578</v>
      </c>
      <c r="U1268" s="18" t="s">
        <v>237</v>
      </c>
      <c r="V1268" s="78"/>
    </row>
    <row r="1269" spans="1:22" s="111" customFormat="1" x14ac:dyDescent="0.3">
      <c r="A1269" s="71" t="str">
        <f t="shared" si="177"/>
        <v>NiN-3.0-T-C-PE-NA-MB-TE05-10</v>
      </c>
      <c r="B1269" s="72" t="str">
        <f t="shared" si="178"/>
        <v>TE05-10</v>
      </c>
      <c r="C1269" s="73" t="s">
        <v>7</v>
      </c>
      <c r="D1269" s="74" t="s">
        <v>14</v>
      </c>
      <c r="E1269" s="73" t="s">
        <v>31</v>
      </c>
      <c r="F1269" s="75" t="s">
        <v>32</v>
      </c>
      <c r="G1269" s="75" t="s">
        <v>33</v>
      </c>
      <c r="H1269" s="75" t="s">
        <v>34</v>
      </c>
      <c r="I1269" s="75" t="s">
        <v>35</v>
      </c>
      <c r="J1269" s="76" t="s">
        <v>31</v>
      </c>
      <c r="K1269" s="76" t="s">
        <v>125</v>
      </c>
      <c r="L1269" s="76" t="s">
        <v>138</v>
      </c>
      <c r="M1269" s="77" t="s">
        <v>136</v>
      </c>
      <c r="N1269" s="76" t="s">
        <v>2563</v>
      </c>
      <c r="O1269" s="76" t="s">
        <v>81</v>
      </c>
      <c r="P1269" s="76" t="s">
        <v>37</v>
      </c>
      <c r="Q1269" s="77">
        <v>10</v>
      </c>
      <c r="R1269" s="76"/>
      <c r="S1269" s="76" t="s">
        <v>2574</v>
      </c>
      <c r="T1269" s="18" t="s">
        <v>2578</v>
      </c>
      <c r="U1269" s="18" t="s">
        <v>237</v>
      </c>
      <c r="V1269" s="78"/>
    </row>
    <row r="1270" spans="1:22" x14ac:dyDescent="0.3">
      <c r="A1270" s="26" t="str">
        <f t="shared" ref="A1270:A1284" si="179">_xlfn.CONCAT(C1270,"-",D1270,"-",E1270,"-",F1270,"-",G1270,"-",H1270,"-",I1270,"-",J1270,L1270,M1270,"-",Q1270)</f>
        <v>NiN-3.0-T-C-PE-NA-MB-TE06-0</v>
      </c>
      <c r="B1270" s="27" t="str">
        <f>_xlfn.CONCAT(H1270,"-",J1270,L1270,M1270)</f>
        <v>NA-TE06</v>
      </c>
      <c r="C1270" s="30" t="s">
        <v>7</v>
      </c>
      <c r="D1270" s="31" t="s">
        <v>14</v>
      </c>
      <c r="E1270" s="30" t="s">
        <v>31</v>
      </c>
      <c r="F1270" s="35" t="s">
        <v>32</v>
      </c>
      <c r="G1270" s="35" t="s">
        <v>33</v>
      </c>
      <c r="H1270" s="35" t="s">
        <v>34</v>
      </c>
      <c r="I1270" s="35" t="s">
        <v>35</v>
      </c>
      <c r="J1270" s="37" t="s">
        <v>31</v>
      </c>
      <c r="K1270" s="37" t="s">
        <v>125</v>
      </c>
      <c r="L1270" s="37" t="s">
        <v>138</v>
      </c>
      <c r="M1270" s="38" t="s">
        <v>137</v>
      </c>
      <c r="N1270" s="37" t="s">
        <v>2579</v>
      </c>
      <c r="O1270" s="39" t="s">
        <v>81</v>
      </c>
      <c r="P1270" s="37">
        <v>0</v>
      </c>
      <c r="Q1270" s="38">
        <v>0</v>
      </c>
      <c r="R1270" s="37" t="s">
        <v>81</v>
      </c>
      <c r="S1270" s="37" t="s">
        <v>5212</v>
      </c>
      <c r="T1270" s="42" t="s">
        <v>2584</v>
      </c>
      <c r="U1270" s="104" t="s">
        <v>16</v>
      </c>
      <c r="V1270" s="21"/>
    </row>
    <row r="1271" spans="1:22" s="111" customFormat="1" x14ac:dyDescent="0.3">
      <c r="A1271" s="71" t="str">
        <f t="shared" si="179"/>
        <v>NiN-3.0-T-C-PE-NA-MB-TE06-01</v>
      </c>
      <c r="B1271" s="72" t="str">
        <f>_xlfn.CONCAT(J1271,L1271,M1271,"-",Q1271)</f>
        <v>TE06-01</v>
      </c>
      <c r="C1271" s="73" t="s">
        <v>7</v>
      </c>
      <c r="D1271" s="74" t="s">
        <v>14</v>
      </c>
      <c r="E1271" s="73" t="s">
        <v>31</v>
      </c>
      <c r="F1271" s="75" t="s">
        <v>32</v>
      </c>
      <c r="G1271" s="75" t="s">
        <v>33</v>
      </c>
      <c r="H1271" s="75" t="s">
        <v>34</v>
      </c>
      <c r="I1271" s="75" t="s">
        <v>35</v>
      </c>
      <c r="J1271" s="76" t="s">
        <v>31</v>
      </c>
      <c r="K1271" s="76" t="s">
        <v>125</v>
      </c>
      <c r="L1271" s="76" t="s">
        <v>138</v>
      </c>
      <c r="M1271" s="77" t="s">
        <v>137</v>
      </c>
      <c r="N1271" s="76" t="s">
        <v>2579</v>
      </c>
      <c r="O1271" s="76" t="s">
        <v>81</v>
      </c>
      <c r="P1271" s="76" t="s">
        <v>37</v>
      </c>
      <c r="Q1271" s="77" t="s">
        <v>38</v>
      </c>
      <c r="R1271" s="76" t="s">
        <v>2580</v>
      </c>
      <c r="S1271" s="76" t="s">
        <v>4471</v>
      </c>
      <c r="T1271" s="18" t="s">
        <v>2585</v>
      </c>
      <c r="U1271" s="18" t="s">
        <v>16</v>
      </c>
      <c r="V1271" s="78"/>
    </row>
    <row r="1272" spans="1:22" s="111" customFormat="1" x14ac:dyDescent="0.3">
      <c r="A1272" s="71" t="str">
        <f t="shared" si="179"/>
        <v>NiN-3.0-T-C-PE-NA-MB-TE06-02</v>
      </c>
      <c r="B1272" s="72" t="str">
        <f>_xlfn.CONCAT(J1272,L1272,M1272,"-",Q1272)</f>
        <v>TE06-02</v>
      </c>
      <c r="C1272" s="73" t="s">
        <v>7</v>
      </c>
      <c r="D1272" s="74" t="s">
        <v>14</v>
      </c>
      <c r="E1272" s="73" t="s">
        <v>31</v>
      </c>
      <c r="F1272" s="75" t="s">
        <v>32</v>
      </c>
      <c r="G1272" s="75" t="s">
        <v>33</v>
      </c>
      <c r="H1272" s="75" t="s">
        <v>34</v>
      </c>
      <c r="I1272" s="75" t="s">
        <v>35</v>
      </c>
      <c r="J1272" s="76" t="s">
        <v>31</v>
      </c>
      <c r="K1272" s="76" t="s">
        <v>125</v>
      </c>
      <c r="L1272" s="76" t="s">
        <v>138</v>
      </c>
      <c r="M1272" s="77" t="s">
        <v>137</v>
      </c>
      <c r="N1272" s="76" t="s">
        <v>2579</v>
      </c>
      <c r="O1272" s="76" t="s">
        <v>81</v>
      </c>
      <c r="P1272" s="76" t="s">
        <v>37</v>
      </c>
      <c r="Q1272" s="77" t="s">
        <v>132</v>
      </c>
      <c r="R1272" s="76" t="s">
        <v>2581</v>
      </c>
      <c r="S1272" s="76" t="s">
        <v>4472</v>
      </c>
      <c r="T1272" s="18" t="s">
        <v>2586</v>
      </c>
      <c r="U1272" s="18" t="s">
        <v>16</v>
      </c>
      <c r="V1272" s="78"/>
    </row>
    <row r="1273" spans="1:22" s="111" customFormat="1" x14ac:dyDescent="0.3">
      <c r="A1273" s="71" t="str">
        <f t="shared" si="179"/>
        <v>NiN-3.0-T-C-PE-NA-MB-TE06-03</v>
      </c>
      <c r="B1273" s="72" t="str">
        <f>_xlfn.CONCAT(J1273,L1273,M1273,"-",Q1273)</f>
        <v>TE06-03</v>
      </c>
      <c r="C1273" s="73" t="s">
        <v>7</v>
      </c>
      <c r="D1273" s="74" t="s">
        <v>14</v>
      </c>
      <c r="E1273" s="73" t="s">
        <v>31</v>
      </c>
      <c r="F1273" s="75" t="s">
        <v>32</v>
      </c>
      <c r="G1273" s="75" t="s">
        <v>33</v>
      </c>
      <c r="H1273" s="75" t="s">
        <v>34</v>
      </c>
      <c r="I1273" s="75" t="s">
        <v>35</v>
      </c>
      <c r="J1273" s="76" t="s">
        <v>31</v>
      </c>
      <c r="K1273" s="76" t="s">
        <v>125</v>
      </c>
      <c r="L1273" s="76" t="s">
        <v>138</v>
      </c>
      <c r="M1273" s="77" t="s">
        <v>137</v>
      </c>
      <c r="N1273" s="76" t="s">
        <v>2579</v>
      </c>
      <c r="O1273" s="76" t="s">
        <v>81</v>
      </c>
      <c r="P1273" s="76" t="s">
        <v>37</v>
      </c>
      <c r="Q1273" s="77" t="s">
        <v>111</v>
      </c>
      <c r="R1273" s="76" t="s">
        <v>2582</v>
      </c>
      <c r="S1273" s="76" t="s">
        <v>4473</v>
      </c>
      <c r="T1273" s="18" t="s">
        <v>2587</v>
      </c>
      <c r="U1273" s="18" t="s">
        <v>232</v>
      </c>
      <c r="V1273" s="78"/>
    </row>
    <row r="1274" spans="1:22" s="111" customFormat="1" x14ac:dyDescent="0.3">
      <c r="A1274" s="71" t="str">
        <f t="shared" si="179"/>
        <v>NiN-3.0-T-C-PE-NA-MB-TE06-04</v>
      </c>
      <c r="B1274" s="72" t="str">
        <f>_xlfn.CONCAT(J1274,L1274,M1274,"-",Q1274)</f>
        <v>TE06-04</v>
      </c>
      <c r="C1274" s="73" t="s">
        <v>7</v>
      </c>
      <c r="D1274" s="74" t="s">
        <v>14</v>
      </c>
      <c r="E1274" s="73" t="s">
        <v>31</v>
      </c>
      <c r="F1274" s="75" t="s">
        <v>32</v>
      </c>
      <c r="G1274" s="75" t="s">
        <v>33</v>
      </c>
      <c r="H1274" s="75" t="s">
        <v>34</v>
      </c>
      <c r="I1274" s="75" t="s">
        <v>35</v>
      </c>
      <c r="J1274" s="76" t="s">
        <v>31</v>
      </c>
      <c r="K1274" s="76" t="s">
        <v>125</v>
      </c>
      <c r="L1274" s="76" t="s">
        <v>138</v>
      </c>
      <c r="M1274" s="77" t="s">
        <v>137</v>
      </c>
      <c r="N1274" s="76" t="s">
        <v>2579</v>
      </c>
      <c r="O1274" s="76" t="s">
        <v>81</v>
      </c>
      <c r="P1274" s="76" t="s">
        <v>37</v>
      </c>
      <c r="Q1274" s="77" t="s">
        <v>135</v>
      </c>
      <c r="R1274" s="76" t="s">
        <v>2583</v>
      </c>
      <c r="S1274" s="76" t="s">
        <v>4474</v>
      </c>
      <c r="T1274" s="18" t="s">
        <v>2587</v>
      </c>
      <c r="U1274" s="18" t="s">
        <v>237</v>
      </c>
      <c r="V1274" s="78"/>
    </row>
    <row r="1275" spans="1:22" s="111" customFormat="1" x14ac:dyDescent="0.3">
      <c r="A1275" s="71" t="str">
        <f t="shared" ref="A1275" si="180">_xlfn.CONCAT(C1275,"-",D1275,"-",E1275,"-",F1275,"-",G1275,"-",H1275,"-",I1275,"-",J1275,L1275,M1275,"-",Q1275)</f>
        <v>NiN-3.0-T-C-PE-NA-MB-TE06-05</v>
      </c>
      <c r="B1275" s="72" t="str">
        <f>_xlfn.CONCAT(J1275,L1275,M1275,"-",Q1275)</f>
        <v>TE06-05</v>
      </c>
      <c r="C1275" s="73" t="s">
        <v>7</v>
      </c>
      <c r="D1275" s="74" t="s">
        <v>14</v>
      </c>
      <c r="E1275" s="73" t="s">
        <v>31</v>
      </c>
      <c r="F1275" s="75" t="s">
        <v>32</v>
      </c>
      <c r="G1275" s="75" t="s">
        <v>33</v>
      </c>
      <c r="H1275" s="75" t="s">
        <v>34</v>
      </c>
      <c r="I1275" s="75" t="s">
        <v>35</v>
      </c>
      <c r="J1275" s="76" t="s">
        <v>31</v>
      </c>
      <c r="K1275" s="76" t="s">
        <v>125</v>
      </c>
      <c r="L1275" s="76" t="s">
        <v>138</v>
      </c>
      <c r="M1275" s="77" t="s">
        <v>137</v>
      </c>
      <c r="N1275" s="76" t="s">
        <v>2579</v>
      </c>
      <c r="O1275" s="76" t="s">
        <v>81</v>
      </c>
      <c r="P1275" s="76" t="s">
        <v>37</v>
      </c>
      <c r="Q1275" s="77" t="s">
        <v>136</v>
      </c>
      <c r="R1275" s="76" t="s">
        <v>4475</v>
      </c>
      <c r="S1275" s="76" t="s">
        <v>4476</v>
      </c>
      <c r="T1275" s="93" t="s">
        <v>83</v>
      </c>
      <c r="U1275" s="93" t="s">
        <v>81</v>
      </c>
      <c r="V1275" s="78"/>
    </row>
    <row r="1276" spans="1:22" x14ac:dyDescent="0.3">
      <c r="A1276" s="26" t="str">
        <f t="shared" si="179"/>
        <v>NiN-3.0-T-C-PE-NA-MB-TE07-0</v>
      </c>
      <c r="B1276" s="27" t="str">
        <f>_xlfn.CONCAT(H1276,"-",J1276,L1276,M1276)</f>
        <v>NA-TE07</v>
      </c>
      <c r="C1276" s="30" t="s">
        <v>7</v>
      </c>
      <c r="D1276" s="31" t="s">
        <v>14</v>
      </c>
      <c r="E1276" s="30" t="s">
        <v>31</v>
      </c>
      <c r="F1276" s="35" t="s">
        <v>32</v>
      </c>
      <c r="G1276" s="35" t="s">
        <v>33</v>
      </c>
      <c r="H1276" s="35" t="s">
        <v>34</v>
      </c>
      <c r="I1276" s="35" t="s">
        <v>35</v>
      </c>
      <c r="J1276" s="37" t="s">
        <v>31</v>
      </c>
      <c r="K1276" s="37" t="s">
        <v>125</v>
      </c>
      <c r="L1276" s="37" t="s">
        <v>138</v>
      </c>
      <c r="M1276" s="38" t="s">
        <v>116</v>
      </c>
      <c r="N1276" s="37" t="s">
        <v>2588</v>
      </c>
      <c r="O1276" s="39" t="s">
        <v>81</v>
      </c>
      <c r="P1276" s="37">
        <v>0</v>
      </c>
      <c r="Q1276" s="38">
        <v>0</v>
      </c>
      <c r="R1276" s="37" t="s">
        <v>81</v>
      </c>
      <c r="S1276" s="37" t="s">
        <v>5213</v>
      </c>
      <c r="T1276" s="42" t="s">
        <v>2589</v>
      </c>
      <c r="U1276" s="104" t="s">
        <v>16</v>
      </c>
      <c r="V1276" s="21"/>
    </row>
    <row r="1277" spans="1:22" s="111" customFormat="1" x14ac:dyDescent="0.3">
      <c r="A1277" s="71" t="str">
        <f t="shared" si="179"/>
        <v>NiN-3.0-T-C-PE-NA-MB-TE07-01</v>
      </c>
      <c r="B1277" s="72" t="str">
        <f>_xlfn.CONCAT(J1277,L1277,M1277,"-",Q1277)</f>
        <v>TE07-01</v>
      </c>
      <c r="C1277" s="73" t="s">
        <v>7</v>
      </c>
      <c r="D1277" s="74" t="s">
        <v>14</v>
      </c>
      <c r="E1277" s="73" t="s">
        <v>31</v>
      </c>
      <c r="F1277" s="75" t="s">
        <v>32</v>
      </c>
      <c r="G1277" s="75" t="s">
        <v>33</v>
      </c>
      <c r="H1277" s="75" t="s">
        <v>34</v>
      </c>
      <c r="I1277" s="75" t="s">
        <v>35</v>
      </c>
      <c r="J1277" s="76" t="s">
        <v>31</v>
      </c>
      <c r="K1277" s="76" t="s">
        <v>125</v>
      </c>
      <c r="L1277" s="76" t="s">
        <v>138</v>
      </c>
      <c r="M1277" s="77" t="s">
        <v>116</v>
      </c>
      <c r="N1277" s="76" t="s">
        <v>2588</v>
      </c>
      <c r="O1277" s="76" t="s">
        <v>81</v>
      </c>
      <c r="P1277" s="76" t="s">
        <v>37</v>
      </c>
      <c r="Q1277" s="77" t="s">
        <v>38</v>
      </c>
      <c r="R1277" s="76"/>
      <c r="S1277" s="76"/>
      <c r="T1277" s="18" t="s">
        <v>2590</v>
      </c>
      <c r="U1277" s="18" t="s">
        <v>16</v>
      </c>
      <c r="V1277" s="78"/>
    </row>
    <row r="1278" spans="1:22" x14ac:dyDescent="0.3">
      <c r="A1278" s="26" t="str">
        <f t="shared" si="179"/>
        <v>NiN-3.0-T-C-PE-NA-MB-TE08-0</v>
      </c>
      <c r="B1278" s="27" t="str">
        <f>_xlfn.CONCAT(H1278,"-",J1278,L1278,M1278)</f>
        <v>NA-TE08</v>
      </c>
      <c r="C1278" s="30" t="s">
        <v>7</v>
      </c>
      <c r="D1278" s="31" t="s">
        <v>14</v>
      </c>
      <c r="E1278" s="30" t="s">
        <v>31</v>
      </c>
      <c r="F1278" s="35" t="s">
        <v>32</v>
      </c>
      <c r="G1278" s="35" t="s">
        <v>33</v>
      </c>
      <c r="H1278" s="35" t="s">
        <v>34</v>
      </c>
      <c r="I1278" s="35" t="s">
        <v>35</v>
      </c>
      <c r="J1278" s="37" t="s">
        <v>31</v>
      </c>
      <c r="K1278" s="37" t="s">
        <v>125</v>
      </c>
      <c r="L1278" s="37" t="s">
        <v>138</v>
      </c>
      <c r="M1278" s="38" t="s">
        <v>175</v>
      </c>
      <c r="N1278" s="37" t="s">
        <v>2591</v>
      </c>
      <c r="O1278" s="39" t="s">
        <v>81</v>
      </c>
      <c r="P1278" s="37">
        <v>0</v>
      </c>
      <c r="Q1278" s="38">
        <v>0</v>
      </c>
      <c r="R1278" s="37" t="s">
        <v>81</v>
      </c>
      <c r="S1278" s="37" t="s">
        <v>5215</v>
      </c>
      <c r="T1278" s="42" t="s">
        <v>2548</v>
      </c>
      <c r="U1278" s="104" t="s">
        <v>237</v>
      </c>
      <c r="V1278" s="21"/>
    </row>
    <row r="1279" spans="1:22" s="111" customFormat="1" x14ac:dyDescent="0.3">
      <c r="A1279" s="71" t="str">
        <f t="shared" si="179"/>
        <v>NiN-3.0-T-C-PE-NA-MB-TE08-01</v>
      </c>
      <c r="B1279" s="72" t="str">
        <f>_xlfn.CONCAT(J1279,L1279,M1279,"-",Q1279)</f>
        <v>TE08-01</v>
      </c>
      <c r="C1279" s="73" t="s">
        <v>7</v>
      </c>
      <c r="D1279" s="74" t="s">
        <v>14</v>
      </c>
      <c r="E1279" s="73" t="s">
        <v>31</v>
      </c>
      <c r="F1279" s="75" t="s">
        <v>32</v>
      </c>
      <c r="G1279" s="75" t="s">
        <v>33</v>
      </c>
      <c r="H1279" s="75" t="s">
        <v>34</v>
      </c>
      <c r="I1279" s="75" t="s">
        <v>35</v>
      </c>
      <c r="J1279" s="76" t="s">
        <v>31</v>
      </c>
      <c r="K1279" s="76" t="s">
        <v>125</v>
      </c>
      <c r="L1279" s="76" t="s">
        <v>138</v>
      </c>
      <c r="M1279" s="77" t="s">
        <v>175</v>
      </c>
      <c r="N1279" s="76" t="s">
        <v>2591</v>
      </c>
      <c r="O1279" s="76" t="s">
        <v>81</v>
      </c>
      <c r="P1279" s="76" t="s">
        <v>37</v>
      </c>
      <c r="Q1279" s="77" t="s">
        <v>38</v>
      </c>
      <c r="R1279" s="76"/>
      <c r="S1279" s="76" t="s">
        <v>2592</v>
      </c>
      <c r="T1279" s="18" t="s">
        <v>2596</v>
      </c>
      <c r="U1279" s="18" t="s">
        <v>2308</v>
      </c>
      <c r="V1279" s="78"/>
    </row>
    <row r="1280" spans="1:22" s="111" customFormat="1" x14ac:dyDescent="0.3">
      <c r="A1280" s="71" t="str">
        <f t="shared" si="179"/>
        <v>NiN-3.0-T-C-PE-NA-MB-TE08-02</v>
      </c>
      <c r="B1280" s="72" t="str">
        <f>_xlfn.CONCAT(J1280,L1280,M1280,"-",Q1280)</f>
        <v>TE08-02</v>
      </c>
      <c r="C1280" s="73" t="s">
        <v>7</v>
      </c>
      <c r="D1280" s="74" t="s">
        <v>14</v>
      </c>
      <c r="E1280" s="73" t="s">
        <v>31</v>
      </c>
      <c r="F1280" s="75" t="s">
        <v>32</v>
      </c>
      <c r="G1280" s="75" t="s">
        <v>33</v>
      </c>
      <c r="H1280" s="75" t="s">
        <v>34</v>
      </c>
      <c r="I1280" s="75" t="s">
        <v>35</v>
      </c>
      <c r="J1280" s="76" t="s">
        <v>31</v>
      </c>
      <c r="K1280" s="76" t="s">
        <v>125</v>
      </c>
      <c r="L1280" s="76" t="s">
        <v>138</v>
      </c>
      <c r="M1280" s="77" t="s">
        <v>175</v>
      </c>
      <c r="N1280" s="76" t="s">
        <v>2591</v>
      </c>
      <c r="O1280" s="76" t="s">
        <v>81</v>
      </c>
      <c r="P1280" s="76" t="s">
        <v>37</v>
      </c>
      <c r="Q1280" s="77" t="s">
        <v>132</v>
      </c>
      <c r="R1280" s="76"/>
      <c r="S1280" s="76" t="s">
        <v>2593</v>
      </c>
      <c r="T1280" s="18" t="s">
        <v>2597</v>
      </c>
      <c r="U1280" s="18" t="s">
        <v>237</v>
      </c>
      <c r="V1280" s="78"/>
    </row>
    <row r="1281" spans="1:22" s="111" customFormat="1" x14ac:dyDescent="0.3">
      <c r="A1281" s="71" t="str">
        <f t="shared" si="179"/>
        <v>NiN-3.0-T-C-PE-NA-MB-TE08-03</v>
      </c>
      <c r="B1281" s="72" t="str">
        <f>_xlfn.CONCAT(J1281,L1281,M1281,"-",Q1281)</f>
        <v>TE08-03</v>
      </c>
      <c r="C1281" s="73" t="s">
        <v>7</v>
      </c>
      <c r="D1281" s="74" t="s">
        <v>14</v>
      </c>
      <c r="E1281" s="73" t="s">
        <v>31</v>
      </c>
      <c r="F1281" s="75" t="s">
        <v>32</v>
      </c>
      <c r="G1281" s="75" t="s">
        <v>33</v>
      </c>
      <c r="H1281" s="75" t="s">
        <v>34</v>
      </c>
      <c r="I1281" s="75" t="s">
        <v>35</v>
      </c>
      <c r="J1281" s="76" t="s">
        <v>31</v>
      </c>
      <c r="K1281" s="76" t="s">
        <v>125</v>
      </c>
      <c r="L1281" s="76" t="s">
        <v>138</v>
      </c>
      <c r="M1281" s="77" t="s">
        <v>175</v>
      </c>
      <c r="N1281" s="76" t="s">
        <v>2591</v>
      </c>
      <c r="O1281" s="76" t="s">
        <v>81</v>
      </c>
      <c r="P1281" s="76" t="s">
        <v>37</v>
      </c>
      <c r="Q1281" s="77" t="s">
        <v>111</v>
      </c>
      <c r="R1281" s="76"/>
      <c r="S1281" s="76" t="s">
        <v>2594</v>
      </c>
      <c r="T1281" s="18" t="s">
        <v>2596</v>
      </c>
      <c r="U1281" s="90" t="s">
        <v>2598</v>
      </c>
      <c r="V1281" s="78"/>
    </row>
    <row r="1282" spans="1:22" s="111" customFormat="1" x14ac:dyDescent="0.3">
      <c r="A1282" s="71" t="str">
        <f t="shared" si="179"/>
        <v>NiN-3.0-T-C-PE-NA-MB-TE08-04</v>
      </c>
      <c r="B1282" s="72" t="str">
        <f>_xlfn.CONCAT(J1282,L1282,M1282,"-",Q1282)</f>
        <v>TE08-04</v>
      </c>
      <c r="C1282" s="73" t="s">
        <v>7</v>
      </c>
      <c r="D1282" s="74" t="s">
        <v>14</v>
      </c>
      <c r="E1282" s="73" t="s">
        <v>31</v>
      </c>
      <c r="F1282" s="75" t="s">
        <v>32</v>
      </c>
      <c r="G1282" s="75" t="s">
        <v>33</v>
      </c>
      <c r="H1282" s="75" t="s">
        <v>34</v>
      </c>
      <c r="I1282" s="75" t="s">
        <v>35</v>
      </c>
      <c r="J1282" s="76" t="s">
        <v>31</v>
      </c>
      <c r="K1282" s="76" t="s">
        <v>125</v>
      </c>
      <c r="L1282" s="76" t="s">
        <v>138</v>
      </c>
      <c r="M1282" s="77" t="s">
        <v>175</v>
      </c>
      <c r="N1282" s="76" t="s">
        <v>2591</v>
      </c>
      <c r="O1282" s="76" t="s">
        <v>81</v>
      </c>
      <c r="P1282" s="76" t="s">
        <v>37</v>
      </c>
      <c r="Q1282" s="77" t="s">
        <v>135</v>
      </c>
      <c r="R1282" s="76"/>
      <c r="S1282" s="76" t="s">
        <v>2595</v>
      </c>
      <c r="T1282" s="18" t="s">
        <v>2597</v>
      </c>
      <c r="U1282" s="18" t="s">
        <v>1251</v>
      </c>
      <c r="V1282" s="78"/>
    </row>
    <row r="1283" spans="1:22" x14ac:dyDescent="0.3">
      <c r="A1283" s="26" t="str">
        <f t="shared" si="179"/>
        <v>NiN-3.0-T-C-PE-NA-MB-TE09-0</v>
      </c>
      <c r="B1283" s="27" t="str">
        <f>_xlfn.CONCAT(H1283,"-",J1283,L1283,M1283)</f>
        <v>NA-TE09</v>
      </c>
      <c r="C1283" s="30" t="s">
        <v>7</v>
      </c>
      <c r="D1283" s="31" t="s">
        <v>14</v>
      </c>
      <c r="E1283" s="30" t="s">
        <v>31</v>
      </c>
      <c r="F1283" s="35" t="s">
        <v>32</v>
      </c>
      <c r="G1283" s="35" t="s">
        <v>33</v>
      </c>
      <c r="H1283" s="35" t="s">
        <v>34</v>
      </c>
      <c r="I1283" s="35" t="s">
        <v>35</v>
      </c>
      <c r="J1283" s="37" t="s">
        <v>31</v>
      </c>
      <c r="K1283" s="37" t="s">
        <v>125</v>
      </c>
      <c r="L1283" s="37" t="s">
        <v>138</v>
      </c>
      <c r="M1283" s="38" t="s">
        <v>337</v>
      </c>
      <c r="N1283" s="37" t="s">
        <v>2599</v>
      </c>
      <c r="O1283" s="39" t="s">
        <v>81</v>
      </c>
      <c r="P1283" s="37">
        <v>0</v>
      </c>
      <c r="Q1283" s="38">
        <v>0</v>
      </c>
      <c r="R1283" s="37" t="s">
        <v>81</v>
      </c>
      <c r="S1283" s="37" t="s">
        <v>5216</v>
      </c>
      <c r="T1283" s="42" t="s">
        <v>2600</v>
      </c>
      <c r="U1283" s="104" t="s">
        <v>52</v>
      </c>
      <c r="V1283" s="21"/>
    </row>
    <row r="1284" spans="1:22" s="111" customFormat="1" x14ac:dyDescent="0.3">
      <c r="A1284" s="71" t="str">
        <f t="shared" si="179"/>
        <v>NiN-3.0-T-C-PE-NA-MB-TE09-01</v>
      </c>
      <c r="B1284" s="72" t="str">
        <f>_xlfn.CONCAT(J1284,L1284,M1284,"-",Q1284)</f>
        <v>TE09-01</v>
      </c>
      <c r="C1284" s="73" t="s">
        <v>7</v>
      </c>
      <c r="D1284" s="74" t="s">
        <v>14</v>
      </c>
      <c r="E1284" s="73" t="s">
        <v>31</v>
      </c>
      <c r="F1284" s="75" t="s">
        <v>32</v>
      </c>
      <c r="G1284" s="75" t="s">
        <v>33</v>
      </c>
      <c r="H1284" s="75" t="s">
        <v>34</v>
      </c>
      <c r="I1284" s="75" t="s">
        <v>35</v>
      </c>
      <c r="J1284" s="76" t="s">
        <v>31</v>
      </c>
      <c r="K1284" s="76" t="s">
        <v>125</v>
      </c>
      <c r="L1284" s="76" t="s">
        <v>138</v>
      </c>
      <c r="M1284" s="77" t="s">
        <v>337</v>
      </c>
      <c r="N1284" s="76" t="s">
        <v>2599</v>
      </c>
      <c r="O1284" s="76" t="s">
        <v>81</v>
      </c>
      <c r="P1284" s="76" t="s">
        <v>37</v>
      </c>
      <c r="Q1284" s="77" t="s">
        <v>38</v>
      </c>
      <c r="R1284" s="76"/>
      <c r="S1284" s="76" t="s">
        <v>2314</v>
      </c>
      <c r="T1284" s="18" t="s">
        <v>2601</v>
      </c>
      <c r="U1284" s="18" t="s">
        <v>231</v>
      </c>
      <c r="V1284" s="78"/>
    </row>
    <row r="1285" spans="1:22" s="111" customFormat="1" x14ac:dyDescent="0.3">
      <c r="A1285" s="71" t="str">
        <f t="shared" ref="A1285:A1298" si="181">_xlfn.CONCAT(C1285,"-",D1285,"-",E1285,"-",F1285,"-",G1285,"-",H1285,"-",I1285,"-",J1285,L1285,M1285,"-",Q1285)</f>
        <v>NiN-3.0-T-C-PE-NA-MB-TE09-02</v>
      </c>
      <c r="B1285" s="72" t="str">
        <f>_xlfn.CONCAT(J1285,L1285,M1285,"-",Q1285)</f>
        <v>TE09-02</v>
      </c>
      <c r="C1285" s="73" t="s">
        <v>7</v>
      </c>
      <c r="D1285" s="74" t="s">
        <v>14</v>
      </c>
      <c r="E1285" s="73" t="s">
        <v>31</v>
      </c>
      <c r="F1285" s="75" t="s">
        <v>32</v>
      </c>
      <c r="G1285" s="75" t="s">
        <v>33</v>
      </c>
      <c r="H1285" s="75" t="s">
        <v>34</v>
      </c>
      <c r="I1285" s="75" t="s">
        <v>35</v>
      </c>
      <c r="J1285" s="76" t="s">
        <v>31</v>
      </c>
      <c r="K1285" s="76" t="s">
        <v>125</v>
      </c>
      <c r="L1285" s="76" t="s">
        <v>138</v>
      </c>
      <c r="M1285" s="77" t="s">
        <v>337</v>
      </c>
      <c r="N1285" s="76" t="s">
        <v>2599</v>
      </c>
      <c r="O1285" s="76" t="s">
        <v>81</v>
      </c>
      <c r="P1285" s="76" t="s">
        <v>37</v>
      </c>
      <c r="Q1285" s="77" t="s">
        <v>132</v>
      </c>
      <c r="R1285" s="76"/>
      <c r="S1285" s="76" t="s">
        <v>2315</v>
      </c>
      <c r="T1285" s="18" t="s">
        <v>2602</v>
      </c>
      <c r="U1285" s="18" t="s">
        <v>237</v>
      </c>
      <c r="V1285" s="78"/>
    </row>
    <row r="1286" spans="1:22" s="111" customFormat="1" x14ac:dyDescent="0.3">
      <c r="A1286" s="71" t="str">
        <f t="shared" si="181"/>
        <v>NiN-3.0-T-C-PE-NA-MB-TE09-03</v>
      </c>
      <c r="B1286" s="72" t="str">
        <f>_xlfn.CONCAT(J1286,L1286,M1286,"-",Q1286)</f>
        <v>TE09-03</v>
      </c>
      <c r="C1286" s="73" t="s">
        <v>7</v>
      </c>
      <c r="D1286" s="74" t="s">
        <v>14</v>
      </c>
      <c r="E1286" s="73" t="s">
        <v>31</v>
      </c>
      <c r="F1286" s="75" t="s">
        <v>32</v>
      </c>
      <c r="G1286" s="75" t="s">
        <v>33</v>
      </c>
      <c r="H1286" s="75" t="s">
        <v>34</v>
      </c>
      <c r="I1286" s="75" t="s">
        <v>35</v>
      </c>
      <c r="J1286" s="76" t="s">
        <v>31</v>
      </c>
      <c r="K1286" s="76" t="s">
        <v>125</v>
      </c>
      <c r="L1286" s="76" t="s">
        <v>138</v>
      </c>
      <c r="M1286" s="77" t="s">
        <v>337</v>
      </c>
      <c r="N1286" s="76" t="s">
        <v>2599</v>
      </c>
      <c r="O1286" s="76" t="s">
        <v>81</v>
      </c>
      <c r="P1286" s="76" t="s">
        <v>37</v>
      </c>
      <c r="Q1286" s="77" t="s">
        <v>111</v>
      </c>
      <c r="R1286" s="76"/>
      <c r="S1286" s="76" t="s">
        <v>2316</v>
      </c>
      <c r="T1286" s="18" t="s">
        <v>2603</v>
      </c>
      <c r="U1286" s="90" t="s">
        <v>2387</v>
      </c>
      <c r="V1286" s="78"/>
    </row>
    <row r="1287" spans="1:22" x14ac:dyDescent="0.3">
      <c r="A1287" s="26" t="str">
        <f t="shared" ref="A1287:A1288" si="182">_xlfn.CONCAT(C1287,"-",D1287,"-",E1287,"-",F1287,"-",G1287,"-",H1287,"-",I1287,"-",J1287,L1287,M1287,"-",Q1287)</f>
        <v>NiN-3.0-T-C-PE-NA-MB-TF01-0</v>
      </c>
      <c r="B1287" s="27" t="str">
        <f>_xlfn.CONCAT(H1287,"-",J1287,L1287,M1287)</f>
        <v>NA-TF01</v>
      </c>
      <c r="C1287" s="30" t="s">
        <v>7</v>
      </c>
      <c r="D1287" s="31" t="s">
        <v>14</v>
      </c>
      <c r="E1287" s="30" t="s">
        <v>31</v>
      </c>
      <c r="F1287" s="35" t="s">
        <v>32</v>
      </c>
      <c r="G1287" s="35" t="s">
        <v>33</v>
      </c>
      <c r="H1287" s="35" t="s">
        <v>34</v>
      </c>
      <c r="I1287" s="35" t="s">
        <v>35</v>
      </c>
      <c r="J1287" s="37" t="s">
        <v>31</v>
      </c>
      <c r="K1287" s="37" t="s">
        <v>125</v>
      </c>
      <c r="L1287" s="37" t="s">
        <v>121</v>
      </c>
      <c r="M1287" s="38" t="s">
        <v>38</v>
      </c>
      <c r="N1287" s="37" t="s">
        <v>4459</v>
      </c>
      <c r="O1287" s="39" t="s">
        <v>81</v>
      </c>
      <c r="P1287" s="37">
        <v>0</v>
      </c>
      <c r="Q1287" s="38">
        <v>0</v>
      </c>
      <c r="R1287" s="37" t="s">
        <v>81</v>
      </c>
      <c r="S1287" s="37" t="s">
        <v>5217</v>
      </c>
      <c r="T1287" s="42" t="s">
        <v>2319</v>
      </c>
      <c r="U1287" s="104" t="s">
        <v>1251</v>
      </c>
      <c r="V1287" s="21"/>
    </row>
    <row r="1288" spans="1:22" s="111" customFormat="1" x14ac:dyDescent="0.3">
      <c r="A1288" s="71" t="str">
        <f t="shared" si="182"/>
        <v>NiN-3.0-T-C-PE-NA-MB-TF01-01</v>
      </c>
      <c r="B1288" s="72" t="str">
        <f t="shared" ref="B1288" si="183">_xlfn.CONCAT(J1288,L1288,M1288,"-",Q1288)</f>
        <v>TF01-01</v>
      </c>
      <c r="C1288" s="73" t="s">
        <v>7</v>
      </c>
      <c r="D1288" s="74" t="s">
        <v>14</v>
      </c>
      <c r="E1288" s="73" t="s">
        <v>31</v>
      </c>
      <c r="F1288" s="75" t="s">
        <v>32</v>
      </c>
      <c r="G1288" s="75" t="s">
        <v>33</v>
      </c>
      <c r="H1288" s="75" t="s">
        <v>34</v>
      </c>
      <c r="I1288" s="75" t="s">
        <v>35</v>
      </c>
      <c r="J1288" s="76" t="s">
        <v>31</v>
      </c>
      <c r="K1288" s="76" t="s">
        <v>125</v>
      </c>
      <c r="L1288" s="76" t="s">
        <v>121</v>
      </c>
      <c r="M1288" s="77" t="s">
        <v>38</v>
      </c>
      <c r="N1288" s="76" t="s">
        <v>4459</v>
      </c>
      <c r="O1288" s="76" t="s">
        <v>81</v>
      </c>
      <c r="P1288" s="76" t="s">
        <v>37</v>
      </c>
      <c r="Q1288" s="77" t="s">
        <v>38</v>
      </c>
      <c r="R1288" s="76" t="s">
        <v>4458</v>
      </c>
      <c r="S1288" s="76" t="s">
        <v>4461</v>
      </c>
      <c r="T1288" s="18" t="s">
        <v>2336</v>
      </c>
      <c r="U1288" s="18" t="s">
        <v>1251</v>
      </c>
      <c r="V1288" s="78"/>
    </row>
    <row r="1289" spans="1:22" s="111" customFormat="1" x14ac:dyDescent="0.3">
      <c r="A1289" s="71" t="str">
        <f>_xlfn.CONCAT(C1289,"-",D1289,"-",E1289,"-",F1289,"-",G1289,"-",H1289,"-",I1289,"-",J1289,L1289,M1289,"-",Q1289)</f>
        <v>NiN-3.0-T-C-PE-NA-MB-TF01-02</v>
      </c>
      <c r="B1289" s="72" t="str">
        <f>_xlfn.CONCAT(J1289,L1289,M1289,"-",Q1289)</f>
        <v>TF01-02</v>
      </c>
      <c r="C1289" s="73" t="s">
        <v>7</v>
      </c>
      <c r="D1289" s="74" t="s">
        <v>14</v>
      </c>
      <c r="E1289" s="73" t="s">
        <v>31</v>
      </c>
      <c r="F1289" s="75" t="s">
        <v>32</v>
      </c>
      <c r="G1289" s="75" t="s">
        <v>33</v>
      </c>
      <c r="H1289" s="75" t="s">
        <v>34</v>
      </c>
      <c r="I1289" s="75" t="s">
        <v>35</v>
      </c>
      <c r="J1289" s="76" t="s">
        <v>31</v>
      </c>
      <c r="K1289" s="76" t="s">
        <v>125</v>
      </c>
      <c r="L1289" s="76" t="s">
        <v>121</v>
      </c>
      <c r="M1289" s="77" t="s">
        <v>38</v>
      </c>
      <c r="N1289" s="76" t="s">
        <v>4459</v>
      </c>
      <c r="O1289" s="76" t="s">
        <v>81</v>
      </c>
      <c r="P1289" s="76" t="s">
        <v>37</v>
      </c>
      <c r="Q1289" s="77" t="s">
        <v>132</v>
      </c>
      <c r="R1289" s="76" t="s">
        <v>4460</v>
      </c>
      <c r="S1289" s="76" t="s">
        <v>4462</v>
      </c>
      <c r="T1289" s="18" t="s">
        <v>4463</v>
      </c>
      <c r="U1289" s="18" t="s">
        <v>1251</v>
      </c>
      <c r="V1289" s="78"/>
    </row>
    <row r="1290" spans="1:22" x14ac:dyDescent="0.3">
      <c r="A1290" s="26" t="str">
        <f t="shared" si="181"/>
        <v>NiN-3.0-T-C-PE-NA-MB-TF02-0</v>
      </c>
      <c r="B1290" s="27" t="str">
        <f>_xlfn.CONCAT(H1290,"-",J1290,L1290,M1290)</f>
        <v>NA-TF02</v>
      </c>
      <c r="C1290" s="30" t="s">
        <v>7</v>
      </c>
      <c r="D1290" s="31" t="s">
        <v>14</v>
      </c>
      <c r="E1290" s="30" t="s">
        <v>31</v>
      </c>
      <c r="F1290" s="35" t="s">
        <v>32</v>
      </c>
      <c r="G1290" s="35" t="s">
        <v>33</v>
      </c>
      <c r="H1290" s="35" t="s">
        <v>34</v>
      </c>
      <c r="I1290" s="35" t="s">
        <v>35</v>
      </c>
      <c r="J1290" s="37" t="s">
        <v>31</v>
      </c>
      <c r="K1290" s="37" t="s">
        <v>125</v>
      </c>
      <c r="L1290" s="37" t="s">
        <v>121</v>
      </c>
      <c r="M1290" s="38" t="s">
        <v>132</v>
      </c>
      <c r="N1290" s="37" t="s">
        <v>2656</v>
      </c>
      <c r="O1290" s="39" t="s">
        <v>81</v>
      </c>
      <c r="P1290" s="37">
        <v>0</v>
      </c>
      <c r="Q1290" s="38">
        <v>0</v>
      </c>
      <c r="R1290" s="37" t="s">
        <v>81</v>
      </c>
      <c r="S1290" s="37" t="s">
        <v>5218</v>
      </c>
      <c r="T1290" s="42" t="s">
        <v>2657</v>
      </c>
      <c r="U1290" s="104" t="s">
        <v>16</v>
      </c>
      <c r="V1290" s="21"/>
    </row>
    <row r="1291" spans="1:22" s="111" customFormat="1" x14ac:dyDescent="0.3">
      <c r="A1291" s="71" t="str">
        <f t="shared" si="181"/>
        <v>NiN-3.0-T-C-PE-NA-MB-TF02-01</v>
      </c>
      <c r="B1291" s="72" t="str">
        <f t="shared" ref="B1291:B1296" si="184">_xlfn.CONCAT(J1291,L1291,M1291,"-",Q1291)</f>
        <v>TF02-01</v>
      </c>
      <c r="C1291" s="73" t="s">
        <v>7</v>
      </c>
      <c r="D1291" s="74" t="s">
        <v>14</v>
      </c>
      <c r="E1291" s="73" t="s">
        <v>31</v>
      </c>
      <c r="F1291" s="75" t="s">
        <v>32</v>
      </c>
      <c r="G1291" s="75" t="s">
        <v>33</v>
      </c>
      <c r="H1291" s="75" t="s">
        <v>34</v>
      </c>
      <c r="I1291" s="75" t="s">
        <v>35</v>
      </c>
      <c r="J1291" s="76" t="s">
        <v>31</v>
      </c>
      <c r="K1291" s="76" t="s">
        <v>125</v>
      </c>
      <c r="L1291" s="76" t="s">
        <v>121</v>
      </c>
      <c r="M1291" s="77" t="s">
        <v>132</v>
      </c>
      <c r="N1291" s="76" t="s">
        <v>2656</v>
      </c>
      <c r="O1291" s="76" t="s">
        <v>81</v>
      </c>
      <c r="P1291" s="76" t="s">
        <v>37</v>
      </c>
      <c r="Q1291" s="77" t="s">
        <v>38</v>
      </c>
      <c r="R1291" s="76"/>
      <c r="S1291" s="76" t="s">
        <v>4477</v>
      </c>
      <c r="T1291" s="109" t="s">
        <v>2658</v>
      </c>
      <c r="U1291" s="18" t="s">
        <v>16</v>
      </c>
      <c r="V1291" s="78"/>
    </row>
    <row r="1292" spans="1:22" s="111" customFormat="1" x14ac:dyDescent="0.3">
      <c r="A1292" s="71" t="str">
        <f>_xlfn.CONCAT(C1292,"-",D1292,"-",E1292,"-",F1292,"-",G1292,"-",H1292,"-",I1292,"-",J1292,L1292,M1292,"-",Q1292)</f>
        <v>NiN-3.0-T-C-PE-NA-MB-TF02-02</v>
      </c>
      <c r="B1292" s="72" t="str">
        <f t="shared" si="184"/>
        <v>TF02-02</v>
      </c>
      <c r="C1292" s="73" t="s">
        <v>7</v>
      </c>
      <c r="D1292" s="74" t="s">
        <v>14</v>
      </c>
      <c r="E1292" s="73" t="s">
        <v>31</v>
      </c>
      <c r="F1292" s="75" t="s">
        <v>32</v>
      </c>
      <c r="G1292" s="75" t="s">
        <v>33</v>
      </c>
      <c r="H1292" s="75" t="s">
        <v>34</v>
      </c>
      <c r="I1292" s="75" t="s">
        <v>35</v>
      </c>
      <c r="J1292" s="76" t="s">
        <v>31</v>
      </c>
      <c r="K1292" s="76" t="s">
        <v>125</v>
      </c>
      <c r="L1292" s="76" t="s">
        <v>121</v>
      </c>
      <c r="M1292" s="77" t="s">
        <v>132</v>
      </c>
      <c r="N1292" s="76" t="s">
        <v>2656</v>
      </c>
      <c r="O1292" s="76" t="s">
        <v>81</v>
      </c>
      <c r="P1292" s="76" t="s">
        <v>37</v>
      </c>
      <c r="Q1292" s="77" t="s">
        <v>132</v>
      </c>
      <c r="R1292" s="76"/>
      <c r="S1292" s="76" t="s">
        <v>4478</v>
      </c>
      <c r="T1292" s="18" t="s">
        <v>2659</v>
      </c>
      <c r="U1292" s="90" t="s">
        <v>16</v>
      </c>
      <c r="V1292" s="78"/>
    </row>
    <row r="1293" spans="1:22" s="111" customFormat="1" x14ac:dyDescent="0.3">
      <c r="A1293" s="71" t="str">
        <f>_xlfn.CONCAT(C1293,"-",D1293,"-",E1293,"-",F1293,"-",G1293,"-",H1293,"-",I1293,"-",J1293,L1293,M1293,"-",Q1293)</f>
        <v>NiN-3.0-T-C-PE-NA-MB-TF02-03</v>
      </c>
      <c r="B1293" s="72" t="str">
        <f t="shared" si="184"/>
        <v>TF02-03</v>
      </c>
      <c r="C1293" s="73" t="s">
        <v>7</v>
      </c>
      <c r="D1293" s="74" t="s">
        <v>14</v>
      </c>
      <c r="E1293" s="73" t="s">
        <v>31</v>
      </c>
      <c r="F1293" s="75" t="s">
        <v>32</v>
      </c>
      <c r="G1293" s="75" t="s">
        <v>33</v>
      </c>
      <c r="H1293" s="75" t="s">
        <v>34</v>
      </c>
      <c r="I1293" s="75" t="s">
        <v>35</v>
      </c>
      <c r="J1293" s="76" t="s">
        <v>31</v>
      </c>
      <c r="K1293" s="76" t="s">
        <v>125</v>
      </c>
      <c r="L1293" s="76" t="s">
        <v>121</v>
      </c>
      <c r="M1293" s="77" t="s">
        <v>132</v>
      </c>
      <c r="N1293" s="76" t="s">
        <v>2656</v>
      </c>
      <c r="O1293" s="76" t="s">
        <v>81</v>
      </c>
      <c r="P1293" s="76" t="s">
        <v>37</v>
      </c>
      <c r="Q1293" s="77" t="s">
        <v>111</v>
      </c>
      <c r="R1293" s="76"/>
      <c r="S1293" s="76" t="s">
        <v>4479</v>
      </c>
      <c r="T1293" s="18" t="s">
        <v>2660</v>
      </c>
      <c r="U1293" s="90" t="s">
        <v>16</v>
      </c>
      <c r="V1293" s="78"/>
    </row>
    <row r="1294" spans="1:22" s="111" customFormat="1" x14ac:dyDescent="0.3">
      <c r="A1294" s="71" t="str">
        <f>_xlfn.CONCAT(C1294,"-",D1294,"-",E1294,"-",F1294,"-",G1294,"-",H1294,"-",I1294,"-",J1294,L1294,M1294,"-",Q1294)</f>
        <v>NiN-3.0-T-C-PE-NA-MB-TF02-04</v>
      </c>
      <c r="B1294" s="72" t="str">
        <f t="shared" si="184"/>
        <v>TF02-04</v>
      </c>
      <c r="C1294" s="73" t="s">
        <v>7</v>
      </c>
      <c r="D1294" s="74" t="s">
        <v>14</v>
      </c>
      <c r="E1294" s="73" t="s">
        <v>31</v>
      </c>
      <c r="F1294" s="75" t="s">
        <v>32</v>
      </c>
      <c r="G1294" s="75" t="s">
        <v>33</v>
      </c>
      <c r="H1294" s="75" t="s">
        <v>34</v>
      </c>
      <c r="I1294" s="75" t="s">
        <v>35</v>
      </c>
      <c r="J1294" s="76" t="s">
        <v>31</v>
      </c>
      <c r="K1294" s="76" t="s">
        <v>125</v>
      </c>
      <c r="L1294" s="76" t="s">
        <v>121</v>
      </c>
      <c r="M1294" s="77" t="s">
        <v>132</v>
      </c>
      <c r="N1294" s="76" t="s">
        <v>2656</v>
      </c>
      <c r="O1294" s="76" t="s">
        <v>81</v>
      </c>
      <c r="P1294" s="76" t="s">
        <v>37</v>
      </c>
      <c r="Q1294" s="77" t="s">
        <v>135</v>
      </c>
      <c r="R1294" s="76"/>
      <c r="S1294" s="76" t="s">
        <v>4480</v>
      </c>
      <c r="T1294" s="18" t="s">
        <v>2661</v>
      </c>
      <c r="U1294" s="90" t="s">
        <v>16</v>
      </c>
      <c r="V1294" s="78"/>
    </row>
    <row r="1295" spans="1:22" s="111" customFormat="1" x14ac:dyDescent="0.3">
      <c r="A1295" s="71" t="str">
        <f>_xlfn.CONCAT(C1295,"-",D1295,"-",E1295,"-",F1295,"-",G1295,"-",H1295,"-",I1295,"-",J1295,L1295,M1295,"-",Q1295)</f>
        <v>NiN-3.0-T-C-PE-NA-MB-TF02-05</v>
      </c>
      <c r="B1295" s="72" t="str">
        <f t="shared" si="184"/>
        <v>TF02-05</v>
      </c>
      <c r="C1295" s="73" t="s">
        <v>7</v>
      </c>
      <c r="D1295" s="74" t="s">
        <v>14</v>
      </c>
      <c r="E1295" s="73" t="s">
        <v>31</v>
      </c>
      <c r="F1295" s="75" t="s">
        <v>32</v>
      </c>
      <c r="G1295" s="75" t="s">
        <v>33</v>
      </c>
      <c r="H1295" s="75" t="s">
        <v>34</v>
      </c>
      <c r="I1295" s="75" t="s">
        <v>35</v>
      </c>
      <c r="J1295" s="76" t="s">
        <v>31</v>
      </c>
      <c r="K1295" s="76" t="s">
        <v>125</v>
      </c>
      <c r="L1295" s="76" t="s">
        <v>121</v>
      </c>
      <c r="M1295" s="77" t="s">
        <v>132</v>
      </c>
      <c r="N1295" s="76" t="s">
        <v>2656</v>
      </c>
      <c r="O1295" s="76" t="s">
        <v>81</v>
      </c>
      <c r="P1295" s="76" t="s">
        <v>37</v>
      </c>
      <c r="Q1295" s="77" t="s">
        <v>136</v>
      </c>
      <c r="R1295" s="76"/>
      <c r="S1295" s="76" t="s">
        <v>4481</v>
      </c>
      <c r="T1295" s="18" t="s">
        <v>2662</v>
      </c>
      <c r="U1295" s="90" t="s">
        <v>16</v>
      </c>
      <c r="V1295" s="78"/>
    </row>
    <row r="1296" spans="1:22" s="111" customFormat="1" x14ac:dyDescent="0.3">
      <c r="A1296" s="71" t="str">
        <f>_xlfn.CONCAT(C1296,"-",D1296,"-",E1296,"-",F1296,"-",G1296,"-",H1296,"-",I1296,"-",J1296,L1296,M1296,"-",Q1296)</f>
        <v>NiN-3.0-T-C-PE-NA-MB-TF02-06</v>
      </c>
      <c r="B1296" s="72" t="str">
        <f t="shared" si="184"/>
        <v>TF02-06</v>
      </c>
      <c r="C1296" s="73" t="s">
        <v>7</v>
      </c>
      <c r="D1296" s="74" t="s">
        <v>14</v>
      </c>
      <c r="E1296" s="73" t="s">
        <v>31</v>
      </c>
      <c r="F1296" s="75" t="s">
        <v>32</v>
      </c>
      <c r="G1296" s="75" t="s">
        <v>33</v>
      </c>
      <c r="H1296" s="75" t="s">
        <v>34</v>
      </c>
      <c r="I1296" s="75" t="s">
        <v>35</v>
      </c>
      <c r="J1296" s="76" t="s">
        <v>31</v>
      </c>
      <c r="K1296" s="76" t="s">
        <v>125</v>
      </c>
      <c r="L1296" s="76" t="s">
        <v>121</v>
      </c>
      <c r="M1296" s="77" t="s">
        <v>132</v>
      </c>
      <c r="N1296" s="76" t="s">
        <v>2656</v>
      </c>
      <c r="O1296" s="76" t="s">
        <v>81</v>
      </c>
      <c r="P1296" s="76" t="s">
        <v>37</v>
      </c>
      <c r="Q1296" s="77" t="s">
        <v>137</v>
      </c>
      <c r="R1296" s="76"/>
      <c r="S1296" s="76" t="s">
        <v>4482</v>
      </c>
      <c r="T1296" s="18" t="s">
        <v>83</v>
      </c>
      <c r="U1296" s="93" t="s">
        <v>81</v>
      </c>
      <c r="V1296" s="78" t="s">
        <v>4483</v>
      </c>
    </row>
    <row r="1297" spans="1:22" x14ac:dyDescent="0.3">
      <c r="A1297" s="26" t="str">
        <f t="shared" si="181"/>
        <v>NiN-3.0-T-C-PE-NA-MB-TG01-0</v>
      </c>
      <c r="B1297" s="27" t="str">
        <f>_xlfn.CONCAT(H1297,"-",J1297,L1297,M1297)</f>
        <v>NA-TG01</v>
      </c>
      <c r="C1297" s="30" t="s">
        <v>7</v>
      </c>
      <c r="D1297" s="31" t="s">
        <v>14</v>
      </c>
      <c r="E1297" s="30" t="s">
        <v>31</v>
      </c>
      <c r="F1297" s="35" t="s">
        <v>32</v>
      </c>
      <c r="G1297" s="35" t="s">
        <v>33</v>
      </c>
      <c r="H1297" s="35" t="s">
        <v>34</v>
      </c>
      <c r="I1297" s="35" t="s">
        <v>35</v>
      </c>
      <c r="J1297" s="37" t="s">
        <v>31</v>
      </c>
      <c r="K1297" s="37" t="s">
        <v>125</v>
      </c>
      <c r="L1297" s="37" t="s">
        <v>37</v>
      </c>
      <c r="M1297" s="38" t="s">
        <v>38</v>
      </c>
      <c r="N1297" s="37" t="s">
        <v>2604</v>
      </c>
      <c r="O1297" s="39" t="s">
        <v>81</v>
      </c>
      <c r="P1297" s="37">
        <v>0</v>
      </c>
      <c r="Q1297" s="38">
        <v>0</v>
      </c>
      <c r="R1297" s="37" t="s">
        <v>81</v>
      </c>
      <c r="S1297" s="37" t="s">
        <v>2956</v>
      </c>
      <c r="T1297" s="42" t="s">
        <v>2605</v>
      </c>
      <c r="U1297" s="104" t="s">
        <v>1898</v>
      </c>
      <c r="V1297" s="21"/>
    </row>
    <row r="1298" spans="1:22" s="111" customFormat="1" x14ac:dyDescent="0.3">
      <c r="A1298" s="71" t="str">
        <f t="shared" si="181"/>
        <v>NiN-3.0-T-C-PE-NA-MB-TG01-01</v>
      </c>
      <c r="B1298" s="72" t="str">
        <f>_xlfn.CONCAT(J1298,L1298,M1298,"-",Q1298)</f>
        <v>TG01-01</v>
      </c>
      <c r="C1298" s="73" t="s">
        <v>7</v>
      </c>
      <c r="D1298" s="74" t="s">
        <v>14</v>
      </c>
      <c r="E1298" s="73" t="s">
        <v>31</v>
      </c>
      <c r="F1298" s="75" t="s">
        <v>32</v>
      </c>
      <c r="G1298" s="75" t="s">
        <v>33</v>
      </c>
      <c r="H1298" s="75" t="s">
        <v>34</v>
      </c>
      <c r="I1298" s="75" t="s">
        <v>35</v>
      </c>
      <c r="J1298" s="76" t="s">
        <v>31</v>
      </c>
      <c r="K1298" s="76" t="s">
        <v>125</v>
      </c>
      <c r="L1298" s="76" t="s">
        <v>37</v>
      </c>
      <c r="M1298" s="77" t="s">
        <v>38</v>
      </c>
      <c r="N1298" s="76" t="s">
        <v>2604</v>
      </c>
      <c r="O1298" s="76" t="s">
        <v>81</v>
      </c>
      <c r="P1298" s="76" t="s">
        <v>37</v>
      </c>
      <c r="Q1298" s="77" t="s">
        <v>38</v>
      </c>
      <c r="R1298" s="76"/>
      <c r="S1298" s="76" t="s">
        <v>4491</v>
      </c>
      <c r="T1298" s="18" t="s">
        <v>83</v>
      </c>
      <c r="U1298" s="93" t="s">
        <v>81</v>
      </c>
      <c r="V1298" s="78" t="s">
        <v>2617</v>
      </c>
    </row>
    <row r="1299" spans="1:22" s="111" customFormat="1" x14ac:dyDescent="0.3">
      <c r="A1299" s="71" t="str">
        <f t="shared" ref="A1299:A1349" si="185">_xlfn.CONCAT(C1299,"-",D1299,"-",E1299,"-",F1299,"-",G1299,"-",H1299,"-",I1299,"-",J1299,L1299,M1299,"-",Q1299)</f>
        <v>NiN-3.0-T-C-PE-NA-MB-TG01-02</v>
      </c>
      <c r="B1299" s="72" t="str">
        <f t="shared" ref="B1299:B1348" si="186">_xlfn.CONCAT(J1299,L1299,M1299,"-",Q1299)</f>
        <v>TG01-02</v>
      </c>
      <c r="C1299" s="73" t="s">
        <v>7</v>
      </c>
      <c r="D1299" s="74" t="s">
        <v>14</v>
      </c>
      <c r="E1299" s="73" t="s">
        <v>31</v>
      </c>
      <c r="F1299" s="75" t="s">
        <v>32</v>
      </c>
      <c r="G1299" s="75" t="s">
        <v>33</v>
      </c>
      <c r="H1299" s="75" t="s">
        <v>34</v>
      </c>
      <c r="I1299" s="75" t="s">
        <v>35</v>
      </c>
      <c r="J1299" s="76" t="s">
        <v>31</v>
      </c>
      <c r="K1299" s="76" t="s">
        <v>125</v>
      </c>
      <c r="L1299" s="76" t="s">
        <v>37</v>
      </c>
      <c r="M1299" s="77" t="s">
        <v>38</v>
      </c>
      <c r="N1299" s="76" t="s">
        <v>2604</v>
      </c>
      <c r="O1299" s="76" t="s">
        <v>81</v>
      </c>
      <c r="P1299" s="76" t="s">
        <v>37</v>
      </c>
      <c r="Q1299" s="77" t="s">
        <v>132</v>
      </c>
      <c r="R1299" s="76"/>
      <c r="S1299" s="76" t="s">
        <v>4484</v>
      </c>
      <c r="T1299" s="18" t="s">
        <v>83</v>
      </c>
      <c r="U1299" s="93" t="s">
        <v>81</v>
      </c>
      <c r="V1299" s="78"/>
    </row>
    <row r="1300" spans="1:22" s="111" customFormat="1" x14ac:dyDescent="0.3">
      <c r="A1300" s="71" t="str">
        <f t="shared" si="185"/>
        <v>NiN-3.0-T-C-PE-NA-MB-TG01-03</v>
      </c>
      <c r="B1300" s="72" t="str">
        <f t="shared" si="186"/>
        <v>TG01-03</v>
      </c>
      <c r="C1300" s="73" t="s">
        <v>7</v>
      </c>
      <c r="D1300" s="74" t="s">
        <v>14</v>
      </c>
      <c r="E1300" s="73" t="s">
        <v>31</v>
      </c>
      <c r="F1300" s="75" t="s">
        <v>32</v>
      </c>
      <c r="G1300" s="75" t="s">
        <v>33</v>
      </c>
      <c r="H1300" s="75" t="s">
        <v>34</v>
      </c>
      <c r="I1300" s="75" t="s">
        <v>35</v>
      </c>
      <c r="J1300" s="76" t="s">
        <v>31</v>
      </c>
      <c r="K1300" s="76" t="s">
        <v>125</v>
      </c>
      <c r="L1300" s="76" t="s">
        <v>37</v>
      </c>
      <c r="M1300" s="77" t="s">
        <v>38</v>
      </c>
      <c r="N1300" s="76" t="s">
        <v>2604</v>
      </c>
      <c r="O1300" s="76" t="s">
        <v>81</v>
      </c>
      <c r="P1300" s="76" t="s">
        <v>37</v>
      </c>
      <c r="Q1300" s="77" t="s">
        <v>111</v>
      </c>
      <c r="R1300" s="76"/>
      <c r="S1300" s="76" t="s">
        <v>4485</v>
      </c>
      <c r="T1300" s="18" t="s">
        <v>83</v>
      </c>
      <c r="U1300" s="93" t="s">
        <v>81</v>
      </c>
      <c r="V1300" s="78"/>
    </row>
    <row r="1301" spans="1:22" s="111" customFormat="1" x14ac:dyDescent="0.3">
      <c r="A1301" s="71" t="str">
        <f t="shared" si="185"/>
        <v>NiN-3.0-T-C-PE-NA-MB-TG01-04</v>
      </c>
      <c r="B1301" s="72" t="str">
        <f t="shared" si="186"/>
        <v>TG01-04</v>
      </c>
      <c r="C1301" s="73" t="s">
        <v>7</v>
      </c>
      <c r="D1301" s="74" t="s">
        <v>14</v>
      </c>
      <c r="E1301" s="73" t="s">
        <v>31</v>
      </c>
      <c r="F1301" s="75" t="s">
        <v>32</v>
      </c>
      <c r="G1301" s="75" t="s">
        <v>33</v>
      </c>
      <c r="H1301" s="75" t="s">
        <v>34</v>
      </c>
      <c r="I1301" s="75" t="s">
        <v>35</v>
      </c>
      <c r="J1301" s="76" t="s">
        <v>31</v>
      </c>
      <c r="K1301" s="76" t="s">
        <v>125</v>
      </c>
      <c r="L1301" s="76" t="s">
        <v>37</v>
      </c>
      <c r="M1301" s="77" t="s">
        <v>38</v>
      </c>
      <c r="N1301" s="76" t="s">
        <v>2604</v>
      </c>
      <c r="O1301" s="76" t="s">
        <v>81</v>
      </c>
      <c r="P1301" s="76" t="s">
        <v>37</v>
      </c>
      <c r="Q1301" s="77" t="s">
        <v>135</v>
      </c>
      <c r="R1301" s="76"/>
      <c r="S1301" s="76" t="s">
        <v>4486</v>
      </c>
      <c r="T1301" s="18" t="s">
        <v>83</v>
      </c>
      <c r="U1301" s="93" t="s">
        <v>81</v>
      </c>
      <c r="V1301" s="78"/>
    </row>
    <row r="1302" spans="1:22" s="111" customFormat="1" x14ac:dyDescent="0.3">
      <c r="A1302" s="71" t="str">
        <f t="shared" si="185"/>
        <v>NiN-3.0-T-C-PE-NA-MB-TG01-05</v>
      </c>
      <c r="B1302" s="72" t="str">
        <f t="shared" si="186"/>
        <v>TG01-05</v>
      </c>
      <c r="C1302" s="73" t="s">
        <v>7</v>
      </c>
      <c r="D1302" s="74" t="s">
        <v>14</v>
      </c>
      <c r="E1302" s="73" t="s">
        <v>31</v>
      </c>
      <c r="F1302" s="75" t="s">
        <v>32</v>
      </c>
      <c r="G1302" s="75" t="s">
        <v>33</v>
      </c>
      <c r="H1302" s="75" t="s">
        <v>34</v>
      </c>
      <c r="I1302" s="75" t="s">
        <v>35</v>
      </c>
      <c r="J1302" s="76" t="s">
        <v>31</v>
      </c>
      <c r="K1302" s="76" t="s">
        <v>125</v>
      </c>
      <c r="L1302" s="76" t="s">
        <v>37</v>
      </c>
      <c r="M1302" s="77" t="s">
        <v>38</v>
      </c>
      <c r="N1302" s="76" t="s">
        <v>2604</v>
      </c>
      <c r="O1302" s="76" t="s">
        <v>81</v>
      </c>
      <c r="P1302" s="76" t="s">
        <v>37</v>
      </c>
      <c r="Q1302" s="77" t="s">
        <v>136</v>
      </c>
      <c r="R1302" s="76"/>
      <c r="S1302" s="76" t="s">
        <v>4487</v>
      </c>
      <c r="T1302" s="18" t="s">
        <v>83</v>
      </c>
      <c r="U1302" s="93" t="s">
        <v>81</v>
      </c>
      <c r="V1302" s="78"/>
    </row>
    <row r="1303" spans="1:22" s="111" customFormat="1" x14ac:dyDescent="0.3">
      <c r="A1303" s="71" t="str">
        <f t="shared" si="185"/>
        <v>NiN-3.0-T-C-PE-NA-MB-TG01-06</v>
      </c>
      <c r="B1303" s="72" t="str">
        <f t="shared" si="186"/>
        <v>TG01-06</v>
      </c>
      <c r="C1303" s="73" t="s">
        <v>7</v>
      </c>
      <c r="D1303" s="74" t="s">
        <v>14</v>
      </c>
      <c r="E1303" s="73" t="s">
        <v>31</v>
      </c>
      <c r="F1303" s="75" t="s">
        <v>32</v>
      </c>
      <c r="G1303" s="75" t="s">
        <v>33</v>
      </c>
      <c r="H1303" s="75" t="s">
        <v>34</v>
      </c>
      <c r="I1303" s="75" t="s">
        <v>35</v>
      </c>
      <c r="J1303" s="76" t="s">
        <v>31</v>
      </c>
      <c r="K1303" s="76" t="s">
        <v>125</v>
      </c>
      <c r="L1303" s="76" t="s">
        <v>37</v>
      </c>
      <c r="M1303" s="77" t="s">
        <v>38</v>
      </c>
      <c r="N1303" s="76" t="s">
        <v>2604</v>
      </c>
      <c r="O1303" s="76" t="s">
        <v>81</v>
      </c>
      <c r="P1303" s="76" t="s">
        <v>37</v>
      </c>
      <c r="Q1303" s="77" t="s">
        <v>137</v>
      </c>
      <c r="R1303" s="76"/>
      <c r="S1303" s="76" t="s">
        <v>4488</v>
      </c>
      <c r="T1303" s="18" t="s">
        <v>83</v>
      </c>
      <c r="U1303" s="93" t="s">
        <v>81</v>
      </c>
      <c r="V1303" s="78"/>
    </row>
    <row r="1304" spans="1:22" s="111" customFormat="1" x14ac:dyDescent="0.3">
      <c r="A1304" s="71" t="str">
        <f t="shared" si="185"/>
        <v>NiN-3.0-T-C-PE-NA-MB-TG01-07</v>
      </c>
      <c r="B1304" s="72" t="str">
        <f t="shared" si="186"/>
        <v>TG01-07</v>
      </c>
      <c r="C1304" s="73" t="s">
        <v>7</v>
      </c>
      <c r="D1304" s="74" t="s">
        <v>14</v>
      </c>
      <c r="E1304" s="73" t="s">
        <v>31</v>
      </c>
      <c r="F1304" s="75" t="s">
        <v>32</v>
      </c>
      <c r="G1304" s="75" t="s">
        <v>33</v>
      </c>
      <c r="H1304" s="75" t="s">
        <v>34</v>
      </c>
      <c r="I1304" s="75" t="s">
        <v>35</v>
      </c>
      <c r="J1304" s="76" t="s">
        <v>31</v>
      </c>
      <c r="K1304" s="76" t="s">
        <v>125</v>
      </c>
      <c r="L1304" s="76" t="s">
        <v>37</v>
      </c>
      <c r="M1304" s="77" t="s">
        <v>38</v>
      </c>
      <c r="N1304" s="76" t="s">
        <v>2604</v>
      </c>
      <c r="O1304" s="76" t="s">
        <v>81</v>
      </c>
      <c r="P1304" s="76" t="s">
        <v>37</v>
      </c>
      <c r="Q1304" s="77" t="s">
        <v>116</v>
      </c>
      <c r="R1304" s="76"/>
      <c r="S1304" s="76" t="s">
        <v>4489</v>
      </c>
      <c r="T1304" s="18" t="s">
        <v>83</v>
      </c>
      <c r="U1304" s="93" t="s">
        <v>81</v>
      </c>
      <c r="V1304" s="78"/>
    </row>
    <row r="1305" spans="1:22" s="111" customFormat="1" x14ac:dyDescent="0.3">
      <c r="A1305" s="71" t="str">
        <f t="shared" si="185"/>
        <v>NiN-3.0-T-C-PE-NA-MB-TG01-08</v>
      </c>
      <c r="B1305" s="72" t="str">
        <f t="shared" si="186"/>
        <v>TG01-08</v>
      </c>
      <c r="C1305" s="73" t="s">
        <v>7</v>
      </c>
      <c r="D1305" s="74" t="s">
        <v>14</v>
      </c>
      <c r="E1305" s="73" t="s">
        <v>31</v>
      </c>
      <c r="F1305" s="75" t="s">
        <v>32</v>
      </c>
      <c r="G1305" s="75" t="s">
        <v>33</v>
      </c>
      <c r="H1305" s="75" t="s">
        <v>34</v>
      </c>
      <c r="I1305" s="75" t="s">
        <v>35</v>
      </c>
      <c r="J1305" s="76" t="s">
        <v>31</v>
      </c>
      <c r="K1305" s="76" t="s">
        <v>125</v>
      </c>
      <c r="L1305" s="76" t="s">
        <v>37</v>
      </c>
      <c r="M1305" s="77" t="s">
        <v>38</v>
      </c>
      <c r="N1305" s="76" t="s">
        <v>2604</v>
      </c>
      <c r="O1305" s="76" t="s">
        <v>81</v>
      </c>
      <c r="P1305" s="76" t="s">
        <v>37</v>
      </c>
      <c r="Q1305" s="77" t="s">
        <v>175</v>
      </c>
      <c r="R1305" s="76"/>
      <c r="S1305" s="76" t="s">
        <v>4490</v>
      </c>
      <c r="T1305" s="18" t="s">
        <v>83</v>
      </c>
      <c r="U1305" s="93" t="s">
        <v>81</v>
      </c>
      <c r="V1305" s="78"/>
    </row>
    <row r="1306" spans="1:22" s="111" customFormat="1" x14ac:dyDescent="0.3">
      <c r="A1306" s="71" t="str">
        <f t="shared" si="185"/>
        <v>NiN-3.0-T-C-PE-NA-MB-TG01-09</v>
      </c>
      <c r="B1306" s="72" t="str">
        <f t="shared" si="186"/>
        <v>TG01-09</v>
      </c>
      <c r="C1306" s="73" t="s">
        <v>7</v>
      </c>
      <c r="D1306" s="74" t="s">
        <v>14</v>
      </c>
      <c r="E1306" s="73" t="s">
        <v>31</v>
      </c>
      <c r="F1306" s="75" t="s">
        <v>32</v>
      </c>
      <c r="G1306" s="75" t="s">
        <v>33</v>
      </c>
      <c r="H1306" s="75" t="s">
        <v>34</v>
      </c>
      <c r="I1306" s="75" t="s">
        <v>35</v>
      </c>
      <c r="J1306" s="76" t="s">
        <v>31</v>
      </c>
      <c r="K1306" s="76" t="s">
        <v>125</v>
      </c>
      <c r="L1306" s="76" t="s">
        <v>37</v>
      </c>
      <c r="M1306" s="77" t="s">
        <v>38</v>
      </c>
      <c r="N1306" s="76" t="s">
        <v>2604</v>
      </c>
      <c r="O1306" s="76" t="s">
        <v>81</v>
      </c>
      <c r="P1306" s="76" t="s">
        <v>37</v>
      </c>
      <c r="Q1306" s="77" t="s">
        <v>337</v>
      </c>
      <c r="R1306" s="76"/>
      <c r="S1306" s="76" t="s">
        <v>4496</v>
      </c>
      <c r="T1306" s="18" t="s">
        <v>2625</v>
      </c>
      <c r="U1306" s="18" t="s">
        <v>2387</v>
      </c>
      <c r="V1306" s="78"/>
    </row>
    <row r="1307" spans="1:22" s="111" customFormat="1" x14ac:dyDescent="0.3">
      <c r="A1307" s="71" t="str">
        <f t="shared" si="185"/>
        <v>NiN-3.0-T-C-PE-NA-MB-TG01-10</v>
      </c>
      <c r="B1307" s="72" t="str">
        <f t="shared" si="186"/>
        <v>TG01-10</v>
      </c>
      <c r="C1307" s="73" t="s">
        <v>7</v>
      </c>
      <c r="D1307" s="74" t="s">
        <v>14</v>
      </c>
      <c r="E1307" s="73" t="s">
        <v>31</v>
      </c>
      <c r="F1307" s="75" t="s">
        <v>32</v>
      </c>
      <c r="G1307" s="75" t="s">
        <v>33</v>
      </c>
      <c r="H1307" s="75" t="s">
        <v>34</v>
      </c>
      <c r="I1307" s="75" t="s">
        <v>35</v>
      </c>
      <c r="J1307" s="76" t="s">
        <v>31</v>
      </c>
      <c r="K1307" s="76" t="s">
        <v>125</v>
      </c>
      <c r="L1307" s="76" t="s">
        <v>37</v>
      </c>
      <c r="M1307" s="77" t="s">
        <v>38</v>
      </c>
      <c r="N1307" s="76" t="s">
        <v>2604</v>
      </c>
      <c r="O1307" s="76" t="s">
        <v>81</v>
      </c>
      <c r="P1307" s="76" t="s">
        <v>37</v>
      </c>
      <c r="Q1307" s="77" t="s">
        <v>338</v>
      </c>
      <c r="R1307" s="76"/>
      <c r="S1307" s="76" t="s">
        <v>4492</v>
      </c>
      <c r="T1307" s="18" t="s">
        <v>2618</v>
      </c>
      <c r="U1307" s="18" t="s">
        <v>52</v>
      </c>
      <c r="V1307" s="78"/>
    </row>
    <row r="1308" spans="1:22" s="111" customFormat="1" x14ac:dyDescent="0.3">
      <c r="A1308" s="71" t="str">
        <f t="shared" si="185"/>
        <v>NiN-3.0-T-C-PE-NA-MB-TG01-11</v>
      </c>
      <c r="B1308" s="72" t="str">
        <f t="shared" si="186"/>
        <v>TG01-11</v>
      </c>
      <c r="C1308" s="73" t="s">
        <v>7</v>
      </c>
      <c r="D1308" s="74" t="s">
        <v>14</v>
      </c>
      <c r="E1308" s="73" t="s">
        <v>31</v>
      </c>
      <c r="F1308" s="75" t="s">
        <v>32</v>
      </c>
      <c r="G1308" s="75" t="s">
        <v>33</v>
      </c>
      <c r="H1308" s="75" t="s">
        <v>34</v>
      </c>
      <c r="I1308" s="75" t="s">
        <v>35</v>
      </c>
      <c r="J1308" s="76" t="s">
        <v>31</v>
      </c>
      <c r="K1308" s="76" t="s">
        <v>125</v>
      </c>
      <c r="L1308" s="76" t="s">
        <v>37</v>
      </c>
      <c r="M1308" s="77" t="s">
        <v>38</v>
      </c>
      <c r="N1308" s="76" t="s">
        <v>2604</v>
      </c>
      <c r="O1308" s="76" t="s">
        <v>81</v>
      </c>
      <c r="P1308" s="76" t="s">
        <v>37</v>
      </c>
      <c r="Q1308" s="77" t="s">
        <v>339</v>
      </c>
      <c r="R1308" s="76"/>
      <c r="S1308" s="76" t="s">
        <v>4493</v>
      </c>
      <c r="T1308" s="18" t="s">
        <v>2619</v>
      </c>
      <c r="U1308" s="18" t="s">
        <v>232</v>
      </c>
      <c r="V1308" s="78"/>
    </row>
    <row r="1309" spans="1:22" s="111" customFormat="1" x14ac:dyDescent="0.3">
      <c r="A1309" s="71" t="str">
        <f t="shared" si="185"/>
        <v>NiN-3.0-T-C-PE-NA-MB-TG01-12</v>
      </c>
      <c r="B1309" s="72" t="str">
        <f t="shared" si="186"/>
        <v>TG01-12</v>
      </c>
      <c r="C1309" s="73" t="s">
        <v>7</v>
      </c>
      <c r="D1309" s="74" t="s">
        <v>14</v>
      </c>
      <c r="E1309" s="73" t="s">
        <v>31</v>
      </c>
      <c r="F1309" s="75" t="s">
        <v>32</v>
      </c>
      <c r="G1309" s="75" t="s">
        <v>33</v>
      </c>
      <c r="H1309" s="75" t="s">
        <v>34</v>
      </c>
      <c r="I1309" s="75" t="s">
        <v>35</v>
      </c>
      <c r="J1309" s="76" t="s">
        <v>31</v>
      </c>
      <c r="K1309" s="76" t="s">
        <v>125</v>
      </c>
      <c r="L1309" s="76" t="s">
        <v>37</v>
      </c>
      <c r="M1309" s="77" t="s">
        <v>38</v>
      </c>
      <c r="N1309" s="76" t="s">
        <v>2604</v>
      </c>
      <c r="O1309" s="76" t="s">
        <v>81</v>
      </c>
      <c r="P1309" s="76" t="s">
        <v>37</v>
      </c>
      <c r="Q1309" s="77" t="s">
        <v>340</v>
      </c>
      <c r="R1309" s="76"/>
      <c r="S1309" s="76" t="s">
        <v>4494</v>
      </c>
      <c r="T1309" s="18" t="s">
        <v>2620</v>
      </c>
      <c r="U1309" s="18" t="s">
        <v>52</v>
      </c>
      <c r="V1309" s="78"/>
    </row>
    <row r="1310" spans="1:22" s="111" customFormat="1" x14ac:dyDescent="0.3">
      <c r="A1310" s="71" t="str">
        <f t="shared" si="185"/>
        <v>NiN-3.0-T-C-PE-NA-MB-TG01-13</v>
      </c>
      <c r="B1310" s="72" t="str">
        <f t="shared" si="186"/>
        <v>TG01-13</v>
      </c>
      <c r="C1310" s="73" t="s">
        <v>7</v>
      </c>
      <c r="D1310" s="74" t="s">
        <v>14</v>
      </c>
      <c r="E1310" s="73" t="s">
        <v>31</v>
      </c>
      <c r="F1310" s="75" t="s">
        <v>32</v>
      </c>
      <c r="G1310" s="75" t="s">
        <v>33</v>
      </c>
      <c r="H1310" s="75" t="s">
        <v>34</v>
      </c>
      <c r="I1310" s="75" t="s">
        <v>35</v>
      </c>
      <c r="J1310" s="76" t="s">
        <v>31</v>
      </c>
      <c r="K1310" s="76" t="s">
        <v>125</v>
      </c>
      <c r="L1310" s="76" t="s">
        <v>37</v>
      </c>
      <c r="M1310" s="77" t="s">
        <v>38</v>
      </c>
      <c r="N1310" s="76" t="s">
        <v>2604</v>
      </c>
      <c r="O1310" s="76" t="s">
        <v>81</v>
      </c>
      <c r="P1310" s="76" t="s">
        <v>37</v>
      </c>
      <c r="Q1310" s="77" t="s">
        <v>341</v>
      </c>
      <c r="R1310" s="76"/>
      <c r="S1310" s="76" t="s">
        <v>4495</v>
      </c>
      <c r="T1310" s="18" t="s">
        <v>2621</v>
      </c>
      <c r="U1310" s="18" t="s">
        <v>232</v>
      </c>
      <c r="V1310" s="78"/>
    </row>
    <row r="1311" spans="1:22" s="111" customFormat="1" x14ac:dyDescent="0.3">
      <c r="A1311" s="71" t="str">
        <f t="shared" si="185"/>
        <v>NiN-3.0-T-C-PE-NA-MB-TG01-14</v>
      </c>
      <c r="B1311" s="72" t="str">
        <f t="shared" si="186"/>
        <v>TG01-14</v>
      </c>
      <c r="C1311" s="73" t="s">
        <v>7</v>
      </c>
      <c r="D1311" s="74" t="s">
        <v>14</v>
      </c>
      <c r="E1311" s="73" t="s">
        <v>31</v>
      </c>
      <c r="F1311" s="75" t="s">
        <v>32</v>
      </c>
      <c r="G1311" s="75" t="s">
        <v>33</v>
      </c>
      <c r="H1311" s="75" t="s">
        <v>34</v>
      </c>
      <c r="I1311" s="75" t="s">
        <v>35</v>
      </c>
      <c r="J1311" s="76" t="s">
        <v>31</v>
      </c>
      <c r="K1311" s="76" t="s">
        <v>125</v>
      </c>
      <c r="L1311" s="76" t="s">
        <v>37</v>
      </c>
      <c r="M1311" s="77" t="s">
        <v>38</v>
      </c>
      <c r="N1311" s="76" t="s">
        <v>2604</v>
      </c>
      <c r="O1311" s="76" t="s">
        <v>81</v>
      </c>
      <c r="P1311" s="76" t="s">
        <v>37</v>
      </c>
      <c r="Q1311" s="77" t="s">
        <v>342</v>
      </c>
      <c r="R1311" s="76"/>
      <c r="S1311" s="76" t="s">
        <v>4497</v>
      </c>
      <c r="T1311" s="18" t="s">
        <v>2626</v>
      </c>
      <c r="U1311" s="18" t="s">
        <v>2623</v>
      </c>
      <c r="V1311" s="78" t="s">
        <v>2622</v>
      </c>
    </row>
    <row r="1312" spans="1:22" s="111" customFormat="1" x14ac:dyDescent="0.3">
      <c r="A1312" s="71" t="str">
        <f t="shared" si="185"/>
        <v>NiN-3.0-T-C-PE-NA-MB-TG01-15</v>
      </c>
      <c r="B1312" s="72" t="str">
        <f t="shared" si="186"/>
        <v>TG01-15</v>
      </c>
      <c r="C1312" s="73" t="s">
        <v>7</v>
      </c>
      <c r="D1312" s="74" t="s">
        <v>14</v>
      </c>
      <c r="E1312" s="73" t="s">
        <v>31</v>
      </c>
      <c r="F1312" s="75" t="s">
        <v>32</v>
      </c>
      <c r="G1312" s="75" t="s">
        <v>33</v>
      </c>
      <c r="H1312" s="75" t="s">
        <v>34</v>
      </c>
      <c r="I1312" s="75" t="s">
        <v>35</v>
      </c>
      <c r="J1312" s="76" t="s">
        <v>31</v>
      </c>
      <c r="K1312" s="76" t="s">
        <v>125</v>
      </c>
      <c r="L1312" s="76" t="s">
        <v>37</v>
      </c>
      <c r="M1312" s="77" t="s">
        <v>38</v>
      </c>
      <c r="N1312" s="76" t="s">
        <v>2604</v>
      </c>
      <c r="O1312" s="76" t="s">
        <v>81</v>
      </c>
      <c r="P1312" s="76" t="s">
        <v>37</v>
      </c>
      <c r="Q1312" s="77">
        <v>15</v>
      </c>
      <c r="R1312" s="76"/>
      <c r="S1312" s="76" t="s">
        <v>4498</v>
      </c>
      <c r="T1312" s="18" t="s">
        <v>1379</v>
      </c>
      <c r="U1312" s="18" t="s">
        <v>1251</v>
      </c>
      <c r="V1312" s="78"/>
    </row>
    <row r="1313" spans="1:22" s="111" customFormat="1" x14ac:dyDescent="0.3">
      <c r="A1313" s="71" t="str">
        <f t="shared" si="185"/>
        <v>NiN-3.0-T-C-PE-NA-MB-TG01-16</v>
      </c>
      <c r="B1313" s="72" t="str">
        <f t="shared" si="186"/>
        <v>TG01-16</v>
      </c>
      <c r="C1313" s="73" t="s">
        <v>7</v>
      </c>
      <c r="D1313" s="74" t="s">
        <v>14</v>
      </c>
      <c r="E1313" s="73" t="s">
        <v>31</v>
      </c>
      <c r="F1313" s="75" t="s">
        <v>32</v>
      </c>
      <c r="G1313" s="75" t="s">
        <v>33</v>
      </c>
      <c r="H1313" s="75" t="s">
        <v>34</v>
      </c>
      <c r="I1313" s="75" t="s">
        <v>35</v>
      </c>
      <c r="J1313" s="76" t="s">
        <v>31</v>
      </c>
      <c r="K1313" s="76" t="s">
        <v>125</v>
      </c>
      <c r="L1313" s="76" t="s">
        <v>37</v>
      </c>
      <c r="M1313" s="77" t="s">
        <v>38</v>
      </c>
      <c r="N1313" s="76" t="s">
        <v>2604</v>
      </c>
      <c r="O1313" s="76" t="s">
        <v>81</v>
      </c>
      <c r="P1313" s="76" t="s">
        <v>37</v>
      </c>
      <c r="Q1313" s="108">
        <f>Q1312+1</f>
        <v>16</v>
      </c>
      <c r="R1313" s="76"/>
      <c r="S1313" s="76" t="s">
        <v>4499</v>
      </c>
      <c r="T1313" s="18" t="s">
        <v>2624</v>
      </c>
      <c r="U1313" s="18" t="s">
        <v>237</v>
      </c>
      <c r="V1313" s="78"/>
    </row>
    <row r="1314" spans="1:22" s="111" customFormat="1" x14ac:dyDescent="0.3">
      <c r="A1314" s="71" t="str">
        <f t="shared" si="185"/>
        <v>NiN-3.0-T-C-PE-NA-MB-TG01-17</v>
      </c>
      <c r="B1314" s="72" t="str">
        <f t="shared" si="186"/>
        <v>TG01-17</v>
      </c>
      <c r="C1314" s="73" t="s">
        <v>7</v>
      </c>
      <c r="D1314" s="74" t="s">
        <v>14</v>
      </c>
      <c r="E1314" s="73" t="s">
        <v>31</v>
      </c>
      <c r="F1314" s="75" t="s">
        <v>32</v>
      </c>
      <c r="G1314" s="75" t="s">
        <v>33</v>
      </c>
      <c r="H1314" s="75" t="s">
        <v>34</v>
      </c>
      <c r="I1314" s="75" t="s">
        <v>35</v>
      </c>
      <c r="J1314" s="76" t="s">
        <v>31</v>
      </c>
      <c r="K1314" s="76" t="s">
        <v>125</v>
      </c>
      <c r="L1314" s="76" t="s">
        <v>37</v>
      </c>
      <c r="M1314" s="77" t="s">
        <v>38</v>
      </c>
      <c r="N1314" s="76" t="s">
        <v>2604</v>
      </c>
      <c r="O1314" s="76" t="s">
        <v>81</v>
      </c>
      <c r="P1314" s="76" t="s">
        <v>37</v>
      </c>
      <c r="Q1314" s="108">
        <v>17</v>
      </c>
      <c r="R1314" s="76"/>
      <c r="S1314" s="76" t="s">
        <v>4500</v>
      </c>
      <c r="T1314" s="18" t="s">
        <v>2627</v>
      </c>
      <c r="U1314" s="18" t="s">
        <v>237</v>
      </c>
      <c r="V1314" s="78"/>
    </row>
    <row r="1315" spans="1:22" s="111" customFormat="1" x14ac:dyDescent="0.3">
      <c r="A1315" s="71" t="str">
        <f t="shared" si="185"/>
        <v>NiN-3.0-T-C-PE-NA-MB-TG01-18</v>
      </c>
      <c r="B1315" s="72" t="str">
        <f t="shared" si="186"/>
        <v>TG01-18</v>
      </c>
      <c r="C1315" s="73" t="s">
        <v>7</v>
      </c>
      <c r="D1315" s="74" t="s">
        <v>14</v>
      </c>
      <c r="E1315" s="73" t="s">
        <v>31</v>
      </c>
      <c r="F1315" s="75" t="s">
        <v>32</v>
      </c>
      <c r="G1315" s="75" t="s">
        <v>33</v>
      </c>
      <c r="H1315" s="75" t="s">
        <v>34</v>
      </c>
      <c r="I1315" s="75" t="s">
        <v>35</v>
      </c>
      <c r="J1315" s="76" t="s">
        <v>31</v>
      </c>
      <c r="K1315" s="76" t="s">
        <v>125</v>
      </c>
      <c r="L1315" s="76" t="s">
        <v>37</v>
      </c>
      <c r="M1315" s="77" t="s">
        <v>38</v>
      </c>
      <c r="N1315" s="76" t="s">
        <v>2604</v>
      </c>
      <c r="O1315" s="76" t="s">
        <v>81</v>
      </c>
      <c r="P1315" s="76" t="s">
        <v>37</v>
      </c>
      <c r="Q1315" s="108">
        <v>18</v>
      </c>
      <c r="R1315" s="76"/>
      <c r="S1315" s="76" t="s">
        <v>4501</v>
      </c>
      <c r="T1315" s="18" t="s">
        <v>2624</v>
      </c>
      <c r="U1315" s="18" t="s">
        <v>1251</v>
      </c>
      <c r="V1315" s="78"/>
    </row>
    <row r="1316" spans="1:22" s="111" customFormat="1" x14ac:dyDescent="0.3">
      <c r="A1316" s="71" t="str">
        <f>_xlfn.CONCAT(C1316,"-",D1316,"-",E1316,"-",F1316,"-",G1316,"-",H1316,"-",I1316,"-",J1316,L1316,M1316,"-",Q1316)</f>
        <v>NiN-3.0-T-C-PE-NA-MB-TG01-19</v>
      </c>
      <c r="B1316" s="72" t="str">
        <f>_xlfn.CONCAT(J1316,L1316,M1316,"-",Q1316)</f>
        <v>TG01-19</v>
      </c>
      <c r="C1316" s="73" t="s">
        <v>7</v>
      </c>
      <c r="D1316" s="74" t="s">
        <v>14</v>
      </c>
      <c r="E1316" s="73" t="s">
        <v>31</v>
      </c>
      <c r="F1316" s="75" t="s">
        <v>32</v>
      </c>
      <c r="G1316" s="75" t="s">
        <v>33</v>
      </c>
      <c r="H1316" s="75" t="s">
        <v>34</v>
      </c>
      <c r="I1316" s="75" t="s">
        <v>35</v>
      </c>
      <c r="J1316" s="76" t="s">
        <v>31</v>
      </c>
      <c r="K1316" s="76" t="s">
        <v>125</v>
      </c>
      <c r="L1316" s="76" t="s">
        <v>37</v>
      </c>
      <c r="M1316" s="77" t="s">
        <v>38</v>
      </c>
      <c r="N1316" s="76" t="s">
        <v>2604</v>
      </c>
      <c r="O1316" s="76" t="s">
        <v>81</v>
      </c>
      <c r="P1316" s="76" t="s">
        <v>37</v>
      </c>
      <c r="Q1316" s="108">
        <v>19</v>
      </c>
      <c r="R1316" s="76"/>
      <c r="S1316" s="76" t="s">
        <v>4502</v>
      </c>
      <c r="T1316" s="18" t="s">
        <v>2633</v>
      </c>
      <c r="U1316" s="18" t="s">
        <v>16</v>
      </c>
      <c r="V1316" s="78"/>
    </row>
    <row r="1317" spans="1:22" s="111" customFormat="1" x14ac:dyDescent="0.3">
      <c r="A1317" s="71" t="str">
        <f>_xlfn.CONCAT(C1317,"-",D1317,"-",E1317,"-",F1317,"-",G1317,"-",H1317,"-",I1317,"-",J1317,L1317,M1317,"-",Q1317)</f>
        <v>NiN-3.0-T-C-PE-NA-MB-TG01-20</v>
      </c>
      <c r="B1317" s="72" t="str">
        <f>_xlfn.CONCAT(J1317,L1317,M1317,"-",Q1317)</f>
        <v>TG01-20</v>
      </c>
      <c r="C1317" s="73" t="s">
        <v>7</v>
      </c>
      <c r="D1317" s="74" t="s">
        <v>14</v>
      </c>
      <c r="E1317" s="73" t="s">
        <v>31</v>
      </c>
      <c r="F1317" s="75" t="s">
        <v>32</v>
      </c>
      <c r="G1317" s="75" t="s">
        <v>33</v>
      </c>
      <c r="H1317" s="75" t="s">
        <v>34</v>
      </c>
      <c r="I1317" s="75" t="s">
        <v>35</v>
      </c>
      <c r="J1317" s="76" t="s">
        <v>31</v>
      </c>
      <c r="K1317" s="76" t="s">
        <v>125</v>
      </c>
      <c r="L1317" s="76" t="s">
        <v>37</v>
      </c>
      <c r="M1317" s="77" t="s">
        <v>38</v>
      </c>
      <c r="N1317" s="76" t="s">
        <v>2604</v>
      </c>
      <c r="O1317" s="76" t="s">
        <v>81</v>
      </c>
      <c r="P1317" s="76" t="s">
        <v>37</v>
      </c>
      <c r="Q1317" s="108">
        <v>20</v>
      </c>
      <c r="R1317" s="76"/>
      <c r="S1317" s="76" t="s">
        <v>4503</v>
      </c>
      <c r="T1317" s="18" t="s">
        <v>2634</v>
      </c>
      <c r="U1317" s="18" t="s">
        <v>1898</v>
      </c>
      <c r="V1317" s="78"/>
    </row>
    <row r="1318" spans="1:22" s="111" customFormat="1" x14ac:dyDescent="0.3">
      <c r="A1318" s="71" t="str">
        <f>_xlfn.CONCAT(C1318,"-",D1318,"-",E1318,"-",F1318,"-",G1318,"-",H1318,"-",I1318,"-",J1318,L1318,M1318,"-",Q1318)</f>
        <v>NiN-3.0-T-C-PE-NA-MB-TG01-21</v>
      </c>
      <c r="B1318" s="72" t="str">
        <f>_xlfn.CONCAT(J1318,L1318,M1318,"-",Q1318)</f>
        <v>TG01-21</v>
      </c>
      <c r="C1318" s="73" t="s">
        <v>7</v>
      </c>
      <c r="D1318" s="74" t="s">
        <v>14</v>
      </c>
      <c r="E1318" s="73" t="s">
        <v>31</v>
      </c>
      <c r="F1318" s="75" t="s">
        <v>32</v>
      </c>
      <c r="G1318" s="75" t="s">
        <v>33</v>
      </c>
      <c r="H1318" s="75" t="s">
        <v>34</v>
      </c>
      <c r="I1318" s="75" t="s">
        <v>35</v>
      </c>
      <c r="J1318" s="76" t="s">
        <v>31</v>
      </c>
      <c r="K1318" s="76" t="s">
        <v>125</v>
      </c>
      <c r="L1318" s="76" t="s">
        <v>37</v>
      </c>
      <c r="M1318" s="77" t="s">
        <v>38</v>
      </c>
      <c r="N1318" s="76" t="s">
        <v>2604</v>
      </c>
      <c r="O1318" s="76" t="s">
        <v>81</v>
      </c>
      <c r="P1318" s="76" t="s">
        <v>37</v>
      </c>
      <c r="Q1318" s="108">
        <v>21</v>
      </c>
      <c r="R1318" s="76"/>
      <c r="S1318" s="76" t="s">
        <v>4504</v>
      </c>
      <c r="T1318" s="18" t="s">
        <v>2635</v>
      </c>
      <c r="U1318" s="18" t="s">
        <v>232</v>
      </c>
      <c r="V1318" s="78"/>
    </row>
    <row r="1319" spans="1:22" s="111" customFormat="1" x14ac:dyDescent="0.3">
      <c r="A1319" s="71" t="str">
        <f>_xlfn.CONCAT(C1319,"-",D1319,"-",E1319,"-",F1319,"-",G1319,"-",H1319,"-",I1319,"-",J1319,L1319,M1319,"-",Q1319)</f>
        <v>NiN-3.0-T-C-PE-NA-MB-TG01-22</v>
      </c>
      <c r="B1319" s="72" t="str">
        <f>_xlfn.CONCAT(J1319,L1319,M1319,"-",Q1319)</f>
        <v>TG01-22</v>
      </c>
      <c r="C1319" s="73" t="s">
        <v>7</v>
      </c>
      <c r="D1319" s="74" t="s">
        <v>14</v>
      </c>
      <c r="E1319" s="73" t="s">
        <v>31</v>
      </c>
      <c r="F1319" s="75" t="s">
        <v>32</v>
      </c>
      <c r="G1319" s="75" t="s">
        <v>33</v>
      </c>
      <c r="H1319" s="75" t="s">
        <v>34</v>
      </c>
      <c r="I1319" s="75" t="s">
        <v>35</v>
      </c>
      <c r="J1319" s="76" t="s">
        <v>31</v>
      </c>
      <c r="K1319" s="76" t="s">
        <v>125</v>
      </c>
      <c r="L1319" s="76" t="s">
        <v>37</v>
      </c>
      <c r="M1319" s="77" t="s">
        <v>38</v>
      </c>
      <c r="N1319" s="76" t="s">
        <v>2604</v>
      </c>
      <c r="O1319" s="76" t="s">
        <v>81</v>
      </c>
      <c r="P1319" s="76" t="s">
        <v>37</v>
      </c>
      <c r="Q1319" s="108">
        <v>22</v>
      </c>
      <c r="R1319" s="76"/>
      <c r="S1319" s="76" t="s">
        <v>4505</v>
      </c>
      <c r="T1319" s="18" t="s">
        <v>2635</v>
      </c>
      <c r="U1319" s="18" t="s">
        <v>237</v>
      </c>
      <c r="V1319" s="78"/>
    </row>
    <row r="1320" spans="1:22" s="111" customFormat="1" x14ac:dyDescent="0.3">
      <c r="A1320" s="71" t="str">
        <f t="shared" si="185"/>
        <v>NiN-3.0-T-C-PE-NA-MB-TG01-23</v>
      </c>
      <c r="B1320" s="72" t="str">
        <f t="shared" si="186"/>
        <v>TG01-23</v>
      </c>
      <c r="C1320" s="73" t="s">
        <v>7</v>
      </c>
      <c r="D1320" s="74" t="s">
        <v>14</v>
      </c>
      <c r="E1320" s="73" t="s">
        <v>31</v>
      </c>
      <c r="F1320" s="75" t="s">
        <v>32</v>
      </c>
      <c r="G1320" s="75" t="s">
        <v>33</v>
      </c>
      <c r="H1320" s="75" t="s">
        <v>34</v>
      </c>
      <c r="I1320" s="75" t="s">
        <v>35</v>
      </c>
      <c r="J1320" s="76" t="s">
        <v>31</v>
      </c>
      <c r="K1320" s="76" t="s">
        <v>125</v>
      </c>
      <c r="L1320" s="76" t="s">
        <v>37</v>
      </c>
      <c r="M1320" s="77" t="s">
        <v>38</v>
      </c>
      <c r="N1320" s="76" t="s">
        <v>2604</v>
      </c>
      <c r="O1320" s="76" t="s">
        <v>81</v>
      </c>
      <c r="P1320" s="76" t="s">
        <v>37</v>
      </c>
      <c r="Q1320" s="108">
        <v>23</v>
      </c>
      <c r="R1320" s="76"/>
      <c r="S1320" s="76" t="s">
        <v>2629</v>
      </c>
      <c r="T1320" s="18" t="s">
        <v>2628</v>
      </c>
      <c r="U1320" s="18" t="s">
        <v>16</v>
      </c>
      <c r="V1320" s="78"/>
    </row>
    <row r="1321" spans="1:22" s="111" customFormat="1" x14ac:dyDescent="0.3">
      <c r="A1321" s="71" t="str">
        <f t="shared" si="185"/>
        <v>NiN-3.0-T-C-PE-NA-MB-TG01-24</v>
      </c>
      <c r="B1321" s="72" t="str">
        <f t="shared" si="186"/>
        <v>TG01-24</v>
      </c>
      <c r="C1321" s="73" t="s">
        <v>7</v>
      </c>
      <c r="D1321" s="74" t="s">
        <v>14</v>
      </c>
      <c r="E1321" s="73" t="s">
        <v>31</v>
      </c>
      <c r="F1321" s="75" t="s">
        <v>32</v>
      </c>
      <c r="G1321" s="75" t="s">
        <v>33</v>
      </c>
      <c r="H1321" s="75" t="s">
        <v>34</v>
      </c>
      <c r="I1321" s="75" t="s">
        <v>35</v>
      </c>
      <c r="J1321" s="76" t="s">
        <v>31</v>
      </c>
      <c r="K1321" s="76" t="s">
        <v>125</v>
      </c>
      <c r="L1321" s="76" t="s">
        <v>37</v>
      </c>
      <c r="M1321" s="77" t="s">
        <v>38</v>
      </c>
      <c r="N1321" s="76" t="s">
        <v>2604</v>
      </c>
      <c r="O1321" s="76" t="s">
        <v>81</v>
      </c>
      <c r="P1321" s="76" t="s">
        <v>37</v>
      </c>
      <c r="Q1321" s="108">
        <v>24</v>
      </c>
      <c r="R1321" s="76"/>
      <c r="S1321" s="76" t="s">
        <v>2630</v>
      </c>
      <c r="T1321" s="18" t="s">
        <v>2636</v>
      </c>
      <c r="U1321" s="18" t="s">
        <v>1251</v>
      </c>
      <c r="V1321" s="78"/>
    </row>
    <row r="1322" spans="1:22" s="111" customFormat="1" x14ac:dyDescent="0.3">
      <c r="A1322" s="71" t="str">
        <f t="shared" si="185"/>
        <v>NiN-3.0-T-C-PE-NA-MB-TG01-25</v>
      </c>
      <c r="B1322" s="72" t="str">
        <f t="shared" si="186"/>
        <v>TG01-25</v>
      </c>
      <c r="C1322" s="73" t="s">
        <v>7</v>
      </c>
      <c r="D1322" s="74" t="s">
        <v>14</v>
      </c>
      <c r="E1322" s="73" t="s">
        <v>31</v>
      </c>
      <c r="F1322" s="75" t="s">
        <v>32</v>
      </c>
      <c r="G1322" s="75" t="s">
        <v>33</v>
      </c>
      <c r="H1322" s="75" t="s">
        <v>34</v>
      </c>
      <c r="I1322" s="75" t="s">
        <v>35</v>
      </c>
      <c r="J1322" s="76" t="s">
        <v>31</v>
      </c>
      <c r="K1322" s="76" t="s">
        <v>125</v>
      </c>
      <c r="L1322" s="76" t="s">
        <v>37</v>
      </c>
      <c r="M1322" s="77" t="s">
        <v>38</v>
      </c>
      <c r="N1322" s="76" t="s">
        <v>2604</v>
      </c>
      <c r="O1322" s="76" t="s">
        <v>81</v>
      </c>
      <c r="P1322" s="76" t="s">
        <v>37</v>
      </c>
      <c r="Q1322" s="108">
        <v>25</v>
      </c>
      <c r="R1322" s="76"/>
      <c r="S1322" s="76" t="s">
        <v>2631</v>
      </c>
      <c r="T1322" s="18" t="s">
        <v>2636</v>
      </c>
      <c r="U1322" s="18" t="s">
        <v>232</v>
      </c>
      <c r="V1322" s="78"/>
    </row>
    <row r="1323" spans="1:22" s="111" customFormat="1" x14ac:dyDescent="0.3">
      <c r="A1323" s="71" t="str">
        <f t="shared" si="185"/>
        <v>NiN-3.0-T-C-PE-NA-MB-TG01-26</v>
      </c>
      <c r="B1323" s="72" t="str">
        <f t="shared" si="186"/>
        <v>TG01-26</v>
      </c>
      <c r="C1323" s="73" t="s">
        <v>7</v>
      </c>
      <c r="D1323" s="74" t="s">
        <v>14</v>
      </c>
      <c r="E1323" s="73" t="s">
        <v>31</v>
      </c>
      <c r="F1323" s="75" t="s">
        <v>32</v>
      </c>
      <c r="G1323" s="75" t="s">
        <v>33</v>
      </c>
      <c r="H1323" s="75" t="s">
        <v>34</v>
      </c>
      <c r="I1323" s="75" t="s">
        <v>35</v>
      </c>
      <c r="J1323" s="76" t="s">
        <v>31</v>
      </c>
      <c r="K1323" s="76" t="s">
        <v>125</v>
      </c>
      <c r="L1323" s="76" t="s">
        <v>37</v>
      </c>
      <c r="M1323" s="77" t="s">
        <v>38</v>
      </c>
      <c r="N1323" s="76" t="s">
        <v>2604</v>
      </c>
      <c r="O1323" s="76" t="s">
        <v>81</v>
      </c>
      <c r="P1323" s="76" t="s">
        <v>37</v>
      </c>
      <c r="Q1323" s="108">
        <v>26</v>
      </c>
      <c r="R1323" s="76"/>
      <c r="S1323" s="76" t="s">
        <v>2632</v>
      </c>
      <c r="T1323" s="18" t="s">
        <v>2636</v>
      </c>
      <c r="U1323" s="18" t="s">
        <v>1251</v>
      </c>
      <c r="V1323" s="78"/>
    </row>
    <row r="1324" spans="1:22" s="111" customFormat="1" x14ac:dyDescent="0.3">
      <c r="A1324" s="71" t="str">
        <f t="shared" si="185"/>
        <v>NiN-3.0-T-C-PE-NA-MB-TG01-27</v>
      </c>
      <c r="B1324" s="72" t="str">
        <f t="shared" si="186"/>
        <v>TG01-27</v>
      </c>
      <c r="C1324" s="73" t="s">
        <v>7</v>
      </c>
      <c r="D1324" s="74" t="s">
        <v>14</v>
      </c>
      <c r="E1324" s="73" t="s">
        <v>31</v>
      </c>
      <c r="F1324" s="75" t="s">
        <v>32</v>
      </c>
      <c r="G1324" s="75" t="s">
        <v>33</v>
      </c>
      <c r="H1324" s="75" t="s">
        <v>34</v>
      </c>
      <c r="I1324" s="75" t="s">
        <v>35</v>
      </c>
      <c r="J1324" s="76" t="s">
        <v>31</v>
      </c>
      <c r="K1324" s="76" t="s">
        <v>125</v>
      </c>
      <c r="L1324" s="76" t="s">
        <v>37</v>
      </c>
      <c r="M1324" s="77" t="s">
        <v>38</v>
      </c>
      <c r="N1324" s="76" t="s">
        <v>2604</v>
      </c>
      <c r="O1324" s="76" t="s">
        <v>81</v>
      </c>
      <c r="P1324" s="76" t="s">
        <v>37</v>
      </c>
      <c r="Q1324" s="108">
        <v>27</v>
      </c>
      <c r="R1324" s="76"/>
      <c r="S1324" s="76" t="s">
        <v>2608</v>
      </c>
      <c r="T1324" s="18" t="s">
        <v>2637</v>
      </c>
      <c r="U1324" s="18" t="s">
        <v>16</v>
      </c>
      <c r="V1324" s="78"/>
    </row>
    <row r="1325" spans="1:22" s="111" customFormat="1" x14ac:dyDescent="0.3">
      <c r="A1325" s="71" t="str">
        <f t="shared" si="185"/>
        <v>NiN-3.0-T-C-PE-NA-MB-TG01-28</v>
      </c>
      <c r="B1325" s="72" t="str">
        <f t="shared" si="186"/>
        <v>TG01-28</v>
      </c>
      <c r="C1325" s="73" t="s">
        <v>7</v>
      </c>
      <c r="D1325" s="74" t="s">
        <v>14</v>
      </c>
      <c r="E1325" s="73" t="s">
        <v>31</v>
      </c>
      <c r="F1325" s="75" t="s">
        <v>32</v>
      </c>
      <c r="G1325" s="75" t="s">
        <v>33</v>
      </c>
      <c r="H1325" s="75" t="s">
        <v>34</v>
      </c>
      <c r="I1325" s="75" t="s">
        <v>35</v>
      </c>
      <c r="J1325" s="76" t="s">
        <v>31</v>
      </c>
      <c r="K1325" s="76" t="s">
        <v>125</v>
      </c>
      <c r="L1325" s="76" t="s">
        <v>37</v>
      </c>
      <c r="M1325" s="77" t="s">
        <v>38</v>
      </c>
      <c r="N1325" s="76" t="s">
        <v>2604</v>
      </c>
      <c r="O1325" s="76" t="s">
        <v>81</v>
      </c>
      <c r="P1325" s="76" t="s">
        <v>37</v>
      </c>
      <c r="Q1325" s="108">
        <v>28</v>
      </c>
      <c r="R1325" s="76"/>
      <c r="S1325" s="76" t="s">
        <v>2609</v>
      </c>
      <c r="T1325" s="18" t="s">
        <v>83</v>
      </c>
      <c r="U1325" s="93" t="s">
        <v>81</v>
      </c>
      <c r="V1325" s="78"/>
    </row>
    <row r="1326" spans="1:22" s="111" customFormat="1" x14ac:dyDescent="0.3">
      <c r="A1326" s="71" t="str">
        <f t="shared" si="185"/>
        <v>NiN-3.0-T-C-PE-NA-MB-TG01-29</v>
      </c>
      <c r="B1326" s="72" t="str">
        <f t="shared" si="186"/>
        <v>TG01-29</v>
      </c>
      <c r="C1326" s="73" t="s">
        <v>7</v>
      </c>
      <c r="D1326" s="74" t="s">
        <v>14</v>
      </c>
      <c r="E1326" s="73" t="s">
        <v>31</v>
      </c>
      <c r="F1326" s="75" t="s">
        <v>32</v>
      </c>
      <c r="G1326" s="75" t="s">
        <v>33</v>
      </c>
      <c r="H1326" s="75" t="s">
        <v>34</v>
      </c>
      <c r="I1326" s="75" t="s">
        <v>35</v>
      </c>
      <c r="J1326" s="76" t="s">
        <v>31</v>
      </c>
      <c r="K1326" s="76" t="s">
        <v>125</v>
      </c>
      <c r="L1326" s="76" t="s">
        <v>37</v>
      </c>
      <c r="M1326" s="77" t="s">
        <v>38</v>
      </c>
      <c r="N1326" s="76" t="s">
        <v>2604</v>
      </c>
      <c r="O1326" s="76" t="s">
        <v>81</v>
      </c>
      <c r="P1326" s="76" t="s">
        <v>37</v>
      </c>
      <c r="Q1326" s="108">
        <v>29</v>
      </c>
      <c r="R1326" s="76"/>
      <c r="S1326" s="76" t="s">
        <v>2610</v>
      </c>
      <c r="T1326" s="18" t="s">
        <v>83</v>
      </c>
      <c r="U1326" s="93" t="s">
        <v>81</v>
      </c>
      <c r="V1326" s="78"/>
    </row>
    <row r="1327" spans="1:22" s="111" customFormat="1" x14ac:dyDescent="0.3">
      <c r="A1327" s="71" t="str">
        <f t="shared" si="185"/>
        <v>NiN-3.0-T-C-PE-NA-MB-TG01-30</v>
      </c>
      <c r="B1327" s="72" t="str">
        <f t="shared" si="186"/>
        <v>TG01-30</v>
      </c>
      <c r="C1327" s="73" t="s">
        <v>7</v>
      </c>
      <c r="D1327" s="74" t="s">
        <v>14</v>
      </c>
      <c r="E1327" s="73" t="s">
        <v>31</v>
      </c>
      <c r="F1327" s="75" t="s">
        <v>32</v>
      </c>
      <c r="G1327" s="75" t="s">
        <v>33</v>
      </c>
      <c r="H1327" s="75" t="s">
        <v>34</v>
      </c>
      <c r="I1327" s="75" t="s">
        <v>35</v>
      </c>
      <c r="J1327" s="76" t="s">
        <v>31</v>
      </c>
      <c r="K1327" s="76" t="s">
        <v>125</v>
      </c>
      <c r="L1327" s="76" t="s">
        <v>37</v>
      </c>
      <c r="M1327" s="77" t="s">
        <v>38</v>
      </c>
      <c r="N1327" s="76" t="s">
        <v>2604</v>
      </c>
      <c r="O1327" s="76" t="s">
        <v>81</v>
      </c>
      <c r="P1327" s="76" t="s">
        <v>37</v>
      </c>
      <c r="Q1327" s="108">
        <v>30</v>
      </c>
      <c r="R1327" s="76"/>
      <c r="S1327" s="76" t="s">
        <v>2611</v>
      </c>
      <c r="T1327" s="18" t="s">
        <v>83</v>
      </c>
      <c r="U1327" s="93" t="s">
        <v>81</v>
      </c>
      <c r="V1327" s="78"/>
    </row>
    <row r="1328" spans="1:22" s="111" customFormat="1" x14ac:dyDescent="0.3">
      <c r="A1328" s="71" t="str">
        <f t="shared" si="185"/>
        <v>NiN-3.0-T-C-PE-NA-MB-TG01-31</v>
      </c>
      <c r="B1328" s="72" t="str">
        <f t="shared" si="186"/>
        <v>TG01-31</v>
      </c>
      <c r="C1328" s="73" t="s">
        <v>7</v>
      </c>
      <c r="D1328" s="74" t="s">
        <v>14</v>
      </c>
      <c r="E1328" s="73" t="s">
        <v>31</v>
      </c>
      <c r="F1328" s="75" t="s">
        <v>32</v>
      </c>
      <c r="G1328" s="75" t="s">
        <v>33</v>
      </c>
      <c r="H1328" s="75" t="s">
        <v>34</v>
      </c>
      <c r="I1328" s="75" t="s">
        <v>35</v>
      </c>
      <c r="J1328" s="76" t="s">
        <v>31</v>
      </c>
      <c r="K1328" s="76" t="s">
        <v>125</v>
      </c>
      <c r="L1328" s="76" t="s">
        <v>37</v>
      </c>
      <c r="M1328" s="77" t="s">
        <v>38</v>
      </c>
      <c r="N1328" s="76" t="s">
        <v>2604</v>
      </c>
      <c r="O1328" s="76" t="s">
        <v>81</v>
      </c>
      <c r="P1328" s="76" t="s">
        <v>37</v>
      </c>
      <c r="Q1328" s="108">
        <v>31</v>
      </c>
      <c r="R1328" s="76"/>
      <c r="S1328" s="76" t="s">
        <v>4506</v>
      </c>
      <c r="T1328" s="18" t="s">
        <v>2638</v>
      </c>
      <c r="U1328" s="18" t="s">
        <v>232</v>
      </c>
      <c r="V1328" s="78"/>
    </row>
    <row r="1329" spans="1:22" s="111" customFormat="1" x14ac:dyDescent="0.3">
      <c r="A1329" s="71" t="str">
        <f t="shared" si="185"/>
        <v>NiN-3.0-T-C-PE-NA-MB-TG01-32</v>
      </c>
      <c r="B1329" s="72" t="str">
        <f t="shared" si="186"/>
        <v>TG01-32</v>
      </c>
      <c r="C1329" s="73" t="s">
        <v>7</v>
      </c>
      <c r="D1329" s="74" t="s">
        <v>14</v>
      </c>
      <c r="E1329" s="73" t="s">
        <v>31</v>
      </c>
      <c r="F1329" s="75" t="s">
        <v>32</v>
      </c>
      <c r="G1329" s="75" t="s">
        <v>33</v>
      </c>
      <c r="H1329" s="75" t="s">
        <v>34</v>
      </c>
      <c r="I1329" s="75" t="s">
        <v>35</v>
      </c>
      <c r="J1329" s="76" t="s">
        <v>31</v>
      </c>
      <c r="K1329" s="76" t="s">
        <v>125</v>
      </c>
      <c r="L1329" s="76" t="s">
        <v>37</v>
      </c>
      <c r="M1329" s="77" t="s">
        <v>38</v>
      </c>
      <c r="N1329" s="76" t="s">
        <v>2604</v>
      </c>
      <c r="O1329" s="76" t="s">
        <v>81</v>
      </c>
      <c r="P1329" s="76" t="s">
        <v>37</v>
      </c>
      <c r="Q1329" s="108">
        <v>32</v>
      </c>
      <c r="R1329" s="76"/>
      <c r="S1329" s="76" t="s">
        <v>4507</v>
      </c>
      <c r="T1329" s="18" t="s">
        <v>83</v>
      </c>
      <c r="U1329" s="93" t="s">
        <v>81</v>
      </c>
      <c r="V1329" s="78"/>
    </row>
    <row r="1330" spans="1:22" s="111" customFormat="1" x14ac:dyDescent="0.3">
      <c r="A1330" s="71" t="str">
        <f t="shared" si="185"/>
        <v>NiN-3.0-T-C-PE-NA-MB-TG01-33</v>
      </c>
      <c r="B1330" s="72" t="str">
        <f t="shared" si="186"/>
        <v>TG01-33</v>
      </c>
      <c r="C1330" s="73" t="s">
        <v>7</v>
      </c>
      <c r="D1330" s="74" t="s">
        <v>14</v>
      </c>
      <c r="E1330" s="73" t="s">
        <v>31</v>
      </c>
      <c r="F1330" s="75" t="s">
        <v>32</v>
      </c>
      <c r="G1330" s="75" t="s">
        <v>33</v>
      </c>
      <c r="H1330" s="75" t="s">
        <v>34</v>
      </c>
      <c r="I1330" s="75" t="s">
        <v>35</v>
      </c>
      <c r="J1330" s="76" t="s">
        <v>31</v>
      </c>
      <c r="K1330" s="76" t="s">
        <v>125</v>
      </c>
      <c r="L1330" s="76" t="s">
        <v>37</v>
      </c>
      <c r="M1330" s="77" t="s">
        <v>38</v>
      </c>
      <c r="N1330" s="76" t="s">
        <v>2604</v>
      </c>
      <c r="O1330" s="76" t="s">
        <v>81</v>
      </c>
      <c r="P1330" s="76" t="s">
        <v>37</v>
      </c>
      <c r="Q1330" s="108">
        <v>33</v>
      </c>
      <c r="R1330" s="76"/>
      <c r="S1330" s="76" t="s">
        <v>4508</v>
      </c>
      <c r="T1330" s="18" t="s">
        <v>1383</v>
      </c>
      <c r="U1330" s="18" t="s">
        <v>232</v>
      </c>
      <c r="V1330" s="78"/>
    </row>
    <row r="1331" spans="1:22" s="111" customFormat="1" x14ac:dyDescent="0.3">
      <c r="A1331" s="71" t="str">
        <f t="shared" si="185"/>
        <v>NiN-3.0-T-C-PE-NA-MB-TG01-34</v>
      </c>
      <c r="B1331" s="72" t="str">
        <f t="shared" si="186"/>
        <v>TG01-34</v>
      </c>
      <c r="C1331" s="73" t="s">
        <v>7</v>
      </c>
      <c r="D1331" s="74" t="s">
        <v>14</v>
      </c>
      <c r="E1331" s="73" t="s">
        <v>31</v>
      </c>
      <c r="F1331" s="75" t="s">
        <v>32</v>
      </c>
      <c r="G1331" s="75" t="s">
        <v>33</v>
      </c>
      <c r="H1331" s="75" t="s">
        <v>34</v>
      </c>
      <c r="I1331" s="75" t="s">
        <v>35</v>
      </c>
      <c r="J1331" s="76" t="s">
        <v>31</v>
      </c>
      <c r="K1331" s="76" t="s">
        <v>125</v>
      </c>
      <c r="L1331" s="76" t="s">
        <v>37</v>
      </c>
      <c r="M1331" s="77" t="s">
        <v>38</v>
      </c>
      <c r="N1331" s="76" t="s">
        <v>2604</v>
      </c>
      <c r="O1331" s="76" t="s">
        <v>81</v>
      </c>
      <c r="P1331" s="76" t="s">
        <v>37</v>
      </c>
      <c r="Q1331" s="108">
        <v>34</v>
      </c>
      <c r="R1331" s="76"/>
      <c r="S1331" s="76" t="s">
        <v>4509</v>
      </c>
      <c r="T1331" s="18" t="s">
        <v>1381</v>
      </c>
      <c r="U1331" s="18" t="s">
        <v>232</v>
      </c>
      <c r="V1331" s="78"/>
    </row>
    <row r="1332" spans="1:22" s="111" customFormat="1" x14ac:dyDescent="0.3">
      <c r="A1332" s="71" t="str">
        <f t="shared" si="185"/>
        <v>NiN-3.0-T-C-PE-NA-MB-TG01-35</v>
      </c>
      <c r="B1332" s="72" t="str">
        <f t="shared" si="186"/>
        <v>TG01-35</v>
      </c>
      <c r="C1332" s="73" t="s">
        <v>7</v>
      </c>
      <c r="D1332" s="74" t="s">
        <v>14</v>
      </c>
      <c r="E1332" s="73" t="s">
        <v>31</v>
      </c>
      <c r="F1332" s="75" t="s">
        <v>32</v>
      </c>
      <c r="G1332" s="75" t="s">
        <v>33</v>
      </c>
      <c r="H1332" s="75" t="s">
        <v>34</v>
      </c>
      <c r="I1332" s="75" t="s">
        <v>35</v>
      </c>
      <c r="J1332" s="76" t="s">
        <v>31</v>
      </c>
      <c r="K1332" s="76" t="s">
        <v>125</v>
      </c>
      <c r="L1332" s="76" t="s">
        <v>37</v>
      </c>
      <c r="M1332" s="77" t="s">
        <v>38</v>
      </c>
      <c r="N1332" s="76" t="s">
        <v>2604</v>
      </c>
      <c r="O1332" s="76" t="s">
        <v>81</v>
      </c>
      <c r="P1332" s="76" t="s">
        <v>37</v>
      </c>
      <c r="Q1332" s="108">
        <v>35</v>
      </c>
      <c r="R1332" s="76"/>
      <c r="S1332" s="76" t="s">
        <v>4510</v>
      </c>
      <c r="T1332" s="18" t="s">
        <v>83</v>
      </c>
      <c r="U1332" s="93" t="s">
        <v>81</v>
      </c>
      <c r="V1332" s="78"/>
    </row>
    <row r="1333" spans="1:22" s="111" customFormat="1" x14ac:dyDescent="0.3">
      <c r="A1333" s="71" t="str">
        <f t="shared" si="185"/>
        <v>NiN-3.0-T-C-PE-NA-MB-TG01-36</v>
      </c>
      <c r="B1333" s="72" t="str">
        <f t="shared" si="186"/>
        <v>TG01-36</v>
      </c>
      <c r="C1333" s="73" t="s">
        <v>7</v>
      </c>
      <c r="D1333" s="74" t="s">
        <v>14</v>
      </c>
      <c r="E1333" s="73" t="s">
        <v>31</v>
      </c>
      <c r="F1333" s="75" t="s">
        <v>32</v>
      </c>
      <c r="G1333" s="75" t="s">
        <v>33</v>
      </c>
      <c r="H1333" s="75" t="s">
        <v>34</v>
      </c>
      <c r="I1333" s="75" t="s">
        <v>35</v>
      </c>
      <c r="J1333" s="76" t="s">
        <v>31</v>
      </c>
      <c r="K1333" s="76" t="s">
        <v>125</v>
      </c>
      <c r="L1333" s="76" t="s">
        <v>37</v>
      </c>
      <c r="M1333" s="77" t="s">
        <v>38</v>
      </c>
      <c r="N1333" s="76" t="s">
        <v>2604</v>
      </c>
      <c r="O1333" s="76" t="s">
        <v>81</v>
      </c>
      <c r="P1333" s="76" t="s">
        <v>37</v>
      </c>
      <c r="Q1333" s="108">
        <v>36</v>
      </c>
      <c r="R1333" s="76"/>
      <c r="S1333" s="76" t="s">
        <v>2612</v>
      </c>
      <c r="T1333" s="18" t="s">
        <v>2638</v>
      </c>
      <c r="U1333" s="18" t="s">
        <v>237</v>
      </c>
      <c r="V1333" s="78"/>
    </row>
    <row r="1334" spans="1:22" s="111" customFormat="1" x14ac:dyDescent="0.3">
      <c r="A1334" s="71" t="str">
        <f t="shared" si="185"/>
        <v>NiN-3.0-T-C-PE-NA-MB-TG01-37</v>
      </c>
      <c r="B1334" s="72" t="str">
        <f t="shared" si="186"/>
        <v>TG01-37</v>
      </c>
      <c r="C1334" s="73" t="s">
        <v>7</v>
      </c>
      <c r="D1334" s="74" t="s">
        <v>14</v>
      </c>
      <c r="E1334" s="73" t="s">
        <v>31</v>
      </c>
      <c r="F1334" s="75" t="s">
        <v>32</v>
      </c>
      <c r="G1334" s="75" t="s">
        <v>33</v>
      </c>
      <c r="H1334" s="75" t="s">
        <v>34</v>
      </c>
      <c r="I1334" s="75" t="s">
        <v>35</v>
      </c>
      <c r="J1334" s="76" t="s">
        <v>31</v>
      </c>
      <c r="K1334" s="76" t="s">
        <v>125</v>
      </c>
      <c r="L1334" s="76" t="s">
        <v>37</v>
      </c>
      <c r="M1334" s="77" t="s">
        <v>38</v>
      </c>
      <c r="N1334" s="76" t="s">
        <v>2604</v>
      </c>
      <c r="O1334" s="76" t="s">
        <v>81</v>
      </c>
      <c r="P1334" s="76" t="s">
        <v>37</v>
      </c>
      <c r="Q1334" s="108">
        <v>37</v>
      </c>
      <c r="R1334" s="76"/>
      <c r="S1334" s="76" t="s">
        <v>2613</v>
      </c>
      <c r="T1334" s="18" t="s">
        <v>83</v>
      </c>
      <c r="U1334" s="93" t="s">
        <v>81</v>
      </c>
      <c r="V1334" s="78"/>
    </row>
    <row r="1335" spans="1:22" s="111" customFormat="1" x14ac:dyDescent="0.3">
      <c r="A1335" s="71" t="str">
        <f t="shared" si="185"/>
        <v>NiN-3.0-T-C-PE-NA-MB-TG01-38</v>
      </c>
      <c r="B1335" s="72" t="str">
        <f t="shared" si="186"/>
        <v>TG01-38</v>
      </c>
      <c r="C1335" s="73" t="s">
        <v>7</v>
      </c>
      <c r="D1335" s="74" t="s">
        <v>14</v>
      </c>
      <c r="E1335" s="73" t="s">
        <v>31</v>
      </c>
      <c r="F1335" s="75" t="s">
        <v>32</v>
      </c>
      <c r="G1335" s="75" t="s">
        <v>33</v>
      </c>
      <c r="H1335" s="75" t="s">
        <v>34</v>
      </c>
      <c r="I1335" s="75" t="s">
        <v>35</v>
      </c>
      <c r="J1335" s="76" t="s">
        <v>31</v>
      </c>
      <c r="K1335" s="76" t="s">
        <v>125</v>
      </c>
      <c r="L1335" s="76" t="s">
        <v>37</v>
      </c>
      <c r="M1335" s="77" t="s">
        <v>38</v>
      </c>
      <c r="N1335" s="76" t="s">
        <v>2604</v>
      </c>
      <c r="O1335" s="76" t="s">
        <v>81</v>
      </c>
      <c r="P1335" s="76" t="s">
        <v>37</v>
      </c>
      <c r="Q1335" s="108">
        <v>38</v>
      </c>
      <c r="R1335" s="76"/>
      <c r="S1335" s="76" t="s">
        <v>2614</v>
      </c>
      <c r="T1335" s="18" t="s">
        <v>1383</v>
      </c>
      <c r="U1335" s="18" t="s">
        <v>237</v>
      </c>
      <c r="V1335" s="78"/>
    </row>
    <row r="1336" spans="1:22" s="111" customFormat="1" x14ac:dyDescent="0.3">
      <c r="A1336" s="71" t="str">
        <f t="shared" si="185"/>
        <v>NiN-3.0-T-C-PE-NA-MB-TG01-39</v>
      </c>
      <c r="B1336" s="72" t="str">
        <f t="shared" si="186"/>
        <v>TG01-39</v>
      </c>
      <c r="C1336" s="73" t="s">
        <v>7</v>
      </c>
      <c r="D1336" s="74" t="s">
        <v>14</v>
      </c>
      <c r="E1336" s="73" t="s">
        <v>31</v>
      </c>
      <c r="F1336" s="75" t="s">
        <v>32</v>
      </c>
      <c r="G1336" s="75" t="s">
        <v>33</v>
      </c>
      <c r="H1336" s="75" t="s">
        <v>34</v>
      </c>
      <c r="I1336" s="75" t="s">
        <v>35</v>
      </c>
      <c r="J1336" s="76" t="s">
        <v>31</v>
      </c>
      <c r="K1336" s="76" t="s">
        <v>125</v>
      </c>
      <c r="L1336" s="76" t="s">
        <v>37</v>
      </c>
      <c r="M1336" s="77" t="s">
        <v>38</v>
      </c>
      <c r="N1336" s="76" t="s">
        <v>2604</v>
      </c>
      <c r="O1336" s="76" t="s">
        <v>81</v>
      </c>
      <c r="P1336" s="76" t="s">
        <v>37</v>
      </c>
      <c r="Q1336" s="108">
        <v>39</v>
      </c>
      <c r="R1336" s="76"/>
      <c r="S1336" s="76" t="s">
        <v>4511</v>
      </c>
      <c r="T1336" s="18" t="s">
        <v>1381</v>
      </c>
      <c r="U1336" s="18" t="s">
        <v>237</v>
      </c>
      <c r="V1336" s="78"/>
    </row>
    <row r="1337" spans="1:22" s="111" customFormat="1" x14ac:dyDescent="0.3">
      <c r="A1337" s="71" t="str">
        <f t="shared" si="185"/>
        <v>NiN-3.0-T-C-PE-NA-MB-TG01-40</v>
      </c>
      <c r="B1337" s="72" t="str">
        <f t="shared" si="186"/>
        <v>TG01-40</v>
      </c>
      <c r="C1337" s="73" t="s">
        <v>7</v>
      </c>
      <c r="D1337" s="74" t="s">
        <v>14</v>
      </c>
      <c r="E1337" s="73" t="s">
        <v>31</v>
      </c>
      <c r="F1337" s="75" t="s">
        <v>32</v>
      </c>
      <c r="G1337" s="75" t="s">
        <v>33</v>
      </c>
      <c r="H1337" s="75" t="s">
        <v>34</v>
      </c>
      <c r="I1337" s="75" t="s">
        <v>35</v>
      </c>
      <c r="J1337" s="76" t="s">
        <v>31</v>
      </c>
      <c r="K1337" s="76" t="s">
        <v>125</v>
      </c>
      <c r="L1337" s="76" t="s">
        <v>37</v>
      </c>
      <c r="M1337" s="77" t="s">
        <v>38</v>
      </c>
      <c r="N1337" s="76" t="s">
        <v>2604</v>
      </c>
      <c r="O1337" s="76" t="s">
        <v>81</v>
      </c>
      <c r="P1337" s="76" t="s">
        <v>37</v>
      </c>
      <c r="Q1337" s="108">
        <v>40</v>
      </c>
      <c r="R1337" s="76"/>
      <c r="S1337" s="76" t="s">
        <v>2607</v>
      </c>
      <c r="T1337" s="18" t="s">
        <v>83</v>
      </c>
      <c r="U1337" s="93" t="s">
        <v>81</v>
      </c>
      <c r="V1337" s="78"/>
    </row>
    <row r="1338" spans="1:22" s="111" customFormat="1" x14ac:dyDescent="0.3">
      <c r="A1338" s="71" t="str">
        <f t="shared" si="185"/>
        <v>NiN-3.0-T-C-PE-NA-MB-TG01-41</v>
      </c>
      <c r="B1338" s="72" t="str">
        <f t="shared" si="186"/>
        <v>TG01-41</v>
      </c>
      <c r="C1338" s="73" t="s">
        <v>7</v>
      </c>
      <c r="D1338" s="74" t="s">
        <v>14</v>
      </c>
      <c r="E1338" s="73" t="s">
        <v>31</v>
      </c>
      <c r="F1338" s="75" t="s">
        <v>32</v>
      </c>
      <c r="G1338" s="75" t="s">
        <v>33</v>
      </c>
      <c r="H1338" s="75" t="s">
        <v>34</v>
      </c>
      <c r="I1338" s="75" t="s">
        <v>35</v>
      </c>
      <c r="J1338" s="76" t="s">
        <v>31</v>
      </c>
      <c r="K1338" s="76" t="s">
        <v>125</v>
      </c>
      <c r="L1338" s="76" t="s">
        <v>37</v>
      </c>
      <c r="M1338" s="77" t="s">
        <v>38</v>
      </c>
      <c r="N1338" s="76" t="s">
        <v>2604</v>
      </c>
      <c r="O1338" s="76" t="s">
        <v>81</v>
      </c>
      <c r="P1338" s="76" t="s">
        <v>37</v>
      </c>
      <c r="Q1338" s="108">
        <v>41</v>
      </c>
      <c r="R1338" s="76"/>
      <c r="S1338" s="76" t="s">
        <v>2615</v>
      </c>
      <c r="T1338" s="18" t="s">
        <v>2652</v>
      </c>
      <c r="U1338" s="18" t="s">
        <v>232</v>
      </c>
      <c r="V1338" s="78" t="s">
        <v>2639</v>
      </c>
    </row>
    <row r="1339" spans="1:22" s="111" customFormat="1" x14ac:dyDescent="0.3">
      <c r="A1339" s="71" t="str">
        <f t="shared" si="185"/>
        <v>NiN-3.0-T-C-PE-NA-MB-TG01-42</v>
      </c>
      <c r="B1339" s="72" t="str">
        <f t="shared" si="186"/>
        <v>TG01-42</v>
      </c>
      <c r="C1339" s="73" t="s">
        <v>7</v>
      </c>
      <c r="D1339" s="74" t="s">
        <v>14</v>
      </c>
      <c r="E1339" s="73" t="s">
        <v>31</v>
      </c>
      <c r="F1339" s="75" t="s">
        <v>32</v>
      </c>
      <c r="G1339" s="75" t="s">
        <v>33</v>
      </c>
      <c r="H1339" s="75" t="s">
        <v>34</v>
      </c>
      <c r="I1339" s="75" t="s">
        <v>35</v>
      </c>
      <c r="J1339" s="76" t="s">
        <v>31</v>
      </c>
      <c r="K1339" s="76" t="s">
        <v>125</v>
      </c>
      <c r="L1339" s="76" t="s">
        <v>37</v>
      </c>
      <c r="M1339" s="77" t="s">
        <v>38</v>
      </c>
      <c r="N1339" s="76" t="s">
        <v>2604</v>
      </c>
      <c r="O1339" s="76" t="s">
        <v>81</v>
      </c>
      <c r="P1339" s="76" t="s">
        <v>37</v>
      </c>
      <c r="Q1339" s="108">
        <v>42</v>
      </c>
      <c r="R1339" s="76"/>
      <c r="S1339" s="76" t="s">
        <v>2616</v>
      </c>
      <c r="T1339" s="18" t="s">
        <v>2652</v>
      </c>
      <c r="U1339" s="18" t="s">
        <v>237</v>
      </c>
      <c r="V1339" s="78"/>
    </row>
    <row r="1340" spans="1:22" s="111" customFormat="1" x14ac:dyDescent="0.3">
      <c r="A1340" s="71" t="str">
        <f>_xlfn.CONCAT(C1340,"-",D1340,"-",E1340,"-",F1340,"-",G1340,"-",H1340,"-",I1340,"-",J1340,L1340,M1340,"-",Q1340)</f>
        <v>NiN-3.0-T-C-PE-NA-MB-TG01-43</v>
      </c>
      <c r="B1340" s="72" t="str">
        <f>_xlfn.CONCAT(J1340,L1340,M1340,"-",Q1340)</f>
        <v>TG01-43</v>
      </c>
      <c r="C1340" s="73" t="s">
        <v>7</v>
      </c>
      <c r="D1340" s="74" t="s">
        <v>14</v>
      </c>
      <c r="E1340" s="73" t="s">
        <v>31</v>
      </c>
      <c r="F1340" s="75" t="s">
        <v>32</v>
      </c>
      <c r="G1340" s="75" t="s">
        <v>33</v>
      </c>
      <c r="H1340" s="75" t="s">
        <v>34</v>
      </c>
      <c r="I1340" s="75" t="s">
        <v>35</v>
      </c>
      <c r="J1340" s="76" t="s">
        <v>31</v>
      </c>
      <c r="K1340" s="76" t="s">
        <v>125</v>
      </c>
      <c r="L1340" s="76" t="s">
        <v>37</v>
      </c>
      <c r="M1340" s="77" t="s">
        <v>38</v>
      </c>
      <c r="N1340" s="76" t="s">
        <v>2604</v>
      </c>
      <c r="O1340" s="76" t="s">
        <v>81</v>
      </c>
      <c r="P1340" s="76" t="s">
        <v>37</v>
      </c>
      <c r="Q1340" s="108">
        <v>43</v>
      </c>
      <c r="R1340" s="76"/>
      <c r="S1340" s="76" t="s">
        <v>2649</v>
      </c>
      <c r="T1340" s="18" t="s">
        <v>2653</v>
      </c>
      <c r="U1340" s="18" t="s">
        <v>232</v>
      </c>
      <c r="V1340" s="78" t="s">
        <v>2651</v>
      </c>
    </row>
    <row r="1341" spans="1:22" s="111" customFormat="1" x14ac:dyDescent="0.3">
      <c r="A1341" s="71" t="str">
        <f>_xlfn.CONCAT(C1341,"-",D1341,"-",E1341,"-",F1341,"-",G1341,"-",H1341,"-",I1341,"-",J1341,L1341,M1341,"-",Q1341)</f>
        <v>NiN-3.0-T-C-PE-NA-MB-TG01-44</v>
      </c>
      <c r="B1341" s="72" t="str">
        <f>_xlfn.CONCAT(J1341,L1341,M1341,"-",Q1341)</f>
        <v>TG01-44</v>
      </c>
      <c r="C1341" s="73" t="s">
        <v>7</v>
      </c>
      <c r="D1341" s="74" t="s">
        <v>14</v>
      </c>
      <c r="E1341" s="73" t="s">
        <v>31</v>
      </c>
      <c r="F1341" s="75" t="s">
        <v>32</v>
      </c>
      <c r="G1341" s="75" t="s">
        <v>33</v>
      </c>
      <c r="H1341" s="75" t="s">
        <v>34</v>
      </c>
      <c r="I1341" s="75" t="s">
        <v>35</v>
      </c>
      <c r="J1341" s="76" t="s">
        <v>31</v>
      </c>
      <c r="K1341" s="76" t="s">
        <v>125</v>
      </c>
      <c r="L1341" s="76" t="s">
        <v>37</v>
      </c>
      <c r="M1341" s="77" t="s">
        <v>38</v>
      </c>
      <c r="N1341" s="76" t="s">
        <v>2604</v>
      </c>
      <c r="O1341" s="76" t="s">
        <v>81</v>
      </c>
      <c r="P1341" s="76" t="s">
        <v>37</v>
      </c>
      <c r="Q1341" s="108">
        <v>44</v>
      </c>
      <c r="R1341" s="76"/>
      <c r="S1341" s="76" t="s">
        <v>4512</v>
      </c>
      <c r="T1341" s="18" t="s">
        <v>2653</v>
      </c>
      <c r="U1341" s="18" t="s">
        <v>237</v>
      </c>
      <c r="V1341" s="78"/>
    </row>
    <row r="1342" spans="1:22" s="111" customFormat="1" x14ac:dyDescent="0.3">
      <c r="A1342" s="71" t="str">
        <f>_xlfn.CONCAT(C1342,"-",D1342,"-",E1342,"-",F1342,"-",G1342,"-",H1342,"-",I1342,"-",J1342,L1342,M1342,"-",Q1342)</f>
        <v>NiN-3.0-T-C-PE-NA-MB-TG01-45</v>
      </c>
      <c r="B1342" s="72" t="str">
        <f>_xlfn.CONCAT(J1342,L1342,M1342,"-",Q1342)</f>
        <v>TG01-45</v>
      </c>
      <c r="C1342" s="73" t="s">
        <v>7</v>
      </c>
      <c r="D1342" s="74" t="s">
        <v>14</v>
      </c>
      <c r="E1342" s="73" t="s">
        <v>31</v>
      </c>
      <c r="F1342" s="75" t="s">
        <v>32</v>
      </c>
      <c r="G1342" s="75" t="s">
        <v>33</v>
      </c>
      <c r="H1342" s="75" t="s">
        <v>34</v>
      </c>
      <c r="I1342" s="75" t="s">
        <v>35</v>
      </c>
      <c r="J1342" s="76" t="s">
        <v>31</v>
      </c>
      <c r="K1342" s="76" t="s">
        <v>125</v>
      </c>
      <c r="L1342" s="76" t="s">
        <v>37</v>
      </c>
      <c r="M1342" s="77" t="s">
        <v>38</v>
      </c>
      <c r="N1342" s="76" t="s">
        <v>2604</v>
      </c>
      <c r="O1342" s="76" t="s">
        <v>81</v>
      </c>
      <c r="P1342" s="76" t="s">
        <v>37</v>
      </c>
      <c r="Q1342" s="108">
        <v>45</v>
      </c>
      <c r="R1342" s="76"/>
      <c r="S1342" s="76" t="s">
        <v>2650</v>
      </c>
      <c r="T1342" s="18" t="s">
        <v>2654</v>
      </c>
      <c r="U1342" s="18" t="s">
        <v>232</v>
      </c>
      <c r="V1342" s="78"/>
    </row>
    <row r="1343" spans="1:22" s="111" customFormat="1" x14ac:dyDescent="0.3">
      <c r="A1343" s="71" t="str">
        <f>_xlfn.CONCAT(C1343,"-",D1343,"-",E1343,"-",F1343,"-",G1343,"-",H1343,"-",I1343,"-",J1343,L1343,M1343,"-",Q1343)</f>
        <v>NiN-3.0-T-C-PE-NA-MB-TG01-46</v>
      </c>
      <c r="B1343" s="72" t="str">
        <f>_xlfn.CONCAT(J1343,L1343,M1343,"-",Q1343)</f>
        <v>TG01-46</v>
      </c>
      <c r="C1343" s="73" t="s">
        <v>7</v>
      </c>
      <c r="D1343" s="74" t="s">
        <v>14</v>
      </c>
      <c r="E1343" s="73" t="s">
        <v>31</v>
      </c>
      <c r="F1343" s="75" t="s">
        <v>32</v>
      </c>
      <c r="G1343" s="75" t="s">
        <v>33</v>
      </c>
      <c r="H1343" s="75" t="s">
        <v>34</v>
      </c>
      <c r="I1343" s="75" t="s">
        <v>35</v>
      </c>
      <c r="J1343" s="76" t="s">
        <v>31</v>
      </c>
      <c r="K1343" s="76" t="s">
        <v>125</v>
      </c>
      <c r="L1343" s="76" t="s">
        <v>37</v>
      </c>
      <c r="M1343" s="77" t="s">
        <v>38</v>
      </c>
      <c r="N1343" s="76" t="s">
        <v>2604</v>
      </c>
      <c r="O1343" s="76" t="s">
        <v>81</v>
      </c>
      <c r="P1343" s="76" t="s">
        <v>37</v>
      </c>
      <c r="Q1343" s="108">
        <v>46</v>
      </c>
      <c r="R1343" s="76"/>
      <c r="S1343" s="76" t="s">
        <v>4513</v>
      </c>
      <c r="T1343" s="18" t="s">
        <v>2654</v>
      </c>
      <c r="U1343" s="18" t="s">
        <v>237</v>
      </c>
      <c r="V1343" s="78"/>
    </row>
    <row r="1344" spans="1:22" s="111" customFormat="1" x14ac:dyDescent="0.3">
      <c r="A1344" s="71" t="str">
        <f t="shared" si="185"/>
        <v>NiN-3.0-T-C-PE-NA-MB-TG01-47</v>
      </c>
      <c r="B1344" s="72" t="str">
        <f t="shared" si="186"/>
        <v>TG01-47</v>
      </c>
      <c r="C1344" s="73" t="s">
        <v>7</v>
      </c>
      <c r="D1344" s="74" t="s">
        <v>14</v>
      </c>
      <c r="E1344" s="73" t="s">
        <v>31</v>
      </c>
      <c r="F1344" s="75" t="s">
        <v>32</v>
      </c>
      <c r="G1344" s="75" t="s">
        <v>33</v>
      </c>
      <c r="H1344" s="75" t="s">
        <v>34</v>
      </c>
      <c r="I1344" s="75" t="s">
        <v>35</v>
      </c>
      <c r="J1344" s="76" t="s">
        <v>31</v>
      </c>
      <c r="K1344" s="76" t="s">
        <v>125</v>
      </c>
      <c r="L1344" s="76" t="s">
        <v>37</v>
      </c>
      <c r="M1344" s="77" t="s">
        <v>38</v>
      </c>
      <c r="N1344" s="76" t="s">
        <v>2604</v>
      </c>
      <c r="O1344" s="76" t="s">
        <v>81</v>
      </c>
      <c r="P1344" s="76" t="s">
        <v>37</v>
      </c>
      <c r="Q1344" s="108">
        <v>47</v>
      </c>
      <c r="R1344" s="76"/>
      <c r="S1344" s="76" t="s">
        <v>2645</v>
      </c>
      <c r="T1344" s="18" t="s">
        <v>2655</v>
      </c>
      <c r="U1344" s="18" t="s">
        <v>232</v>
      </c>
      <c r="V1344" s="78" t="s">
        <v>2640</v>
      </c>
    </row>
    <row r="1345" spans="1:22" s="111" customFormat="1" x14ac:dyDescent="0.3">
      <c r="A1345" s="71" t="str">
        <f t="shared" si="185"/>
        <v>NiN-3.0-T-C-PE-NA-MB-TG01-48</v>
      </c>
      <c r="B1345" s="72" t="str">
        <f t="shared" si="186"/>
        <v>TG01-48</v>
      </c>
      <c r="C1345" s="73" t="s">
        <v>7</v>
      </c>
      <c r="D1345" s="74" t="s">
        <v>14</v>
      </c>
      <c r="E1345" s="73" t="s">
        <v>31</v>
      </c>
      <c r="F1345" s="75" t="s">
        <v>32</v>
      </c>
      <c r="G1345" s="75" t="s">
        <v>33</v>
      </c>
      <c r="H1345" s="75" t="s">
        <v>34</v>
      </c>
      <c r="I1345" s="75" t="s">
        <v>35</v>
      </c>
      <c r="J1345" s="76" t="s">
        <v>31</v>
      </c>
      <c r="K1345" s="76" t="s">
        <v>125</v>
      </c>
      <c r="L1345" s="76" t="s">
        <v>37</v>
      </c>
      <c r="M1345" s="77" t="s">
        <v>38</v>
      </c>
      <c r="N1345" s="76" t="s">
        <v>2604</v>
      </c>
      <c r="O1345" s="76" t="s">
        <v>81</v>
      </c>
      <c r="P1345" s="76" t="s">
        <v>37</v>
      </c>
      <c r="Q1345" s="108">
        <v>48</v>
      </c>
      <c r="R1345" s="76"/>
      <c r="S1345" s="76" t="s">
        <v>2646</v>
      </c>
      <c r="T1345" s="18" t="s">
        <v>2655</v>
      </c>
      <c r="U1345" s="18" t="s">
        <v>237</v>
      </c>
      <c r="V1345" s="78"/>
    </row>
    <row r="1346" spans="1:22" s="111" customFormat="1" x14ac:dyDescent="0.3">
      <c r="A1346" s="71" t="str">
        <f t="shared" si="185"/>
        <v>NiN-3.0-T-C-PE-NA-MB-TG01-49</v>
      </c>
      <c r="B1346" s="72" t="str">
        <f t="shared" si="186"/>
        <v>TG01-49</v>
      </c>
      <c r="C1346" s="73" t="s">
        <v>7</v>
      </c>
      <c r="D1346" s="74" t="s">
        <v>14</v>
      </c>
      <c r="E1346" s="73" t="s">
        <v>31</v>
      </c>
      <c r="F1346" s="75" t="s">
        <v>32</v>
      </c>
      <c r="G1346" s="75" t="s">
        <v>33</v>
      </c>
      <c r="H1346" s="75" t="s">
        <v>34</v>
      </c>
      <c r="I1346" s="75" t="s">
        <v>35</v>
      </c>
      <c r="J1346" s="76" t="s">
        <v>31</v>
      </c>
      <c r="K1346" s="76" t="s">
        <v>125</v>
      </c>
      <c r="L1346" s="76" t="s">
        <v>37</v>
      </c>
      <c r="M1346" s="77" t="s">
        <v>38</v>
      </c>
      <c r="N1346" s="76" t="s">
        <v>2604</v>
      </c>
      <c r="O1346" s="76" t="s">
        <v>81</v>
      </c>
      <c r="P1346" s="76" t="s">
        <v>37</v>
      </c>
      <c r="Q1346" s="108">
        <v>49</v>
      </c>
      <c r="R1346" s="76"/>
      <c r="S1346" s="76" t="s">
        <v>2647</v>
      </c>
      <c r="T1346" s="18" t="s">
        <v>2655</v>
      </c>
      <c r="U1346" s="18" t="s">
        <v>237</v>
      </c>
      <c r="V1346" s="78"/>
    </row>
    <row r="1347" spans="1:22" s="111" customFormat="1" x14ac:dyDescent="0.3">
      <c r="A1347" s="71" t="str">
        <f t="shared" si="185"/>
        <v>NiN-3.0-T-C-PE-NA-MB-TG01-50</v>
      </c>
      <c r="B1347" s="72" t="str">
        <f t="shared" si="186"/>
        <v>TG01-50</v>
      </c>
      <c r="C1347" s="73" t="s">
        <v>7</v>
      </c>
      <c r="D1347" s="74" t="s">
        <v>14</v>
      </c>
      <c r="E1347" s="73" t="s">
        <v>31</v>
      </c>
      <c r="F1347" s="75" t="s">
        <v>32</v>
      </c>
      <c r="G1347" s="75" t="s">
        <v>33</v>
      </c>
      <c r="H1347" s="75" t="s">
        <v>34</v>
      </c>
      <c r="I1347" s="75" t="s">
        <v>35</v>
      </c>
      <c r="J1347" s="76" t="s">
        <v>31</v>
      </c>
      <c r="K1347" s="76" t="s">
        <v>125</v>
      </c>
      <c r="L1347" s="76" t="s">
        <v>37</v>
      </c>
      <c r="M1347" s="77" t="s">
        <v>38</v>
      </c>
      <c r="N1347" s="76" t="s">
        <v>2604</v>
      </c>
      <c r="O1347" s="76" t="s">
        <v>81</v>
      </c>
      <c r="P1347" s="76" t="s">
        <v>37</v>
      </c>
      <c r="Q1347" s="108">
        <v>50</v>
      </c>
      <c r="R1347" s="76"/>
      <c r="S1347" s="76" t="s">
        <v>2644</v>
      </c>
      <c r="T1347" s="18" t="s">
        <v>83</v>
      </c>
      <c r="U1347" s="93" t="s">
        <v>81</v>
      </c>
      <c r="V1347" s="78" t="s">
        <v>2648</v>
      </c>
    </row>
    <row r="1348" spans="1:22" s="111" customFormat="1" x14ac:dyDescent="0.3">
      <c r="A1348" s="71" t="str">
        <f t="shared" si="185"/>
        <v>NiN-3.0-T-C-PE-NA-MB-TG01-51</v>
      </c>
      <c r="B1348" s="72" t="str">
        <f t="shared" si="186"/>
        <v>TG01-51</v>
      </c>
      <c r="C1348" s="73" t="s">
        <v>7</v>
      </c>
      <c r="D1348" s="74" t="s">
        <v>14</v>
      </c>
      <c r="E1348" s="73" t="s">
        <v>31</v>
      </c>
      <c r="F1348" s="75" t="s">
        <v>32</v>
      </c>
      <c r="G1348" s="75" t="s">
        <v>33</v>
      </c>
      <c r="H1348" s="75" t="s">
        <v>34</v>
      </c>
      <c r="I1348" s="75" t="s">
        <v>35</v>
      </c>
      <c r="J1348" s="76" t="s">
        <v>31</v>
      </c>
      <c r="K1348" s="76" t="s">
        <v>125</v>
      </c>
      <c r="L1348" s="76" t="s">
        <v>37</v>
      </c>
      <c r="M1348" s="77" t="s">
        <v>38</v>
      </c>
      <c r="N1348" s="76" t="s">
        <v>2604</v>
      </c>
      <c r="O1348" s="76" t="s">
        <v>81</v>
      </c>
      <c r="P1348" s="76" t="s">
        <v>37</v>
      </c>
      <c r="Q1348" s="108">
        <v>51</v>
      </c>
      <c r="R1348" s="76"/>
      <c r="S1348" s="76" t="s">
        <v>2606</v>
      </c>
      <c r="T1348" s="18" t="s">
        <v>83</v>
      </c>
      <c r="U1348" s="93" t="s">
        <v>81</v>
      </c>
      <c r="V1348" s="78"/>
    </row>
    <row r="1349" spans="1:22" x14ac:dyDescent="0.3">
      <c r="A1349" s="26" t="str">
        <f t="shared" si="185"/>
        <v>NiN-3.0-T-C-PE-NA-MB-TH01-0</v>
      </c>
      <c r="B1349" s="27" t="str">
        <f>_xlfn.CONCAT(H1349,"-",J1349,L1349,M1349)</f>
        <v>NA-TH01</v>
      </c>
      <c r="C1349" s="30" t="s">
        <v>7</v>
      </c>
      <c r="D1349" s="31" t="s">
        <v>14</v>
      </c>
      <c r="E1349" s="30" t="s">
        <v>31</v>
      </c>
      <c r="F1349" s="35" t="s">
        <v>32</v>
      </c>
      <c r="G1349" s="35" t="s">
        <v>33</v>
      </c>
      <c r="H1349" s="35" t="s">
        <v>34</v>
      </c>
      <c r="I1349" s="35" t="s">
        <v>35</v>
      </c>
      <c r="J1349" s="37" t="s">
        <v>31</v>
      </c>
      <c r="K1349" s="37" t="s">
        <v>125</v>
      </c>
      <c r="L1349" s="37" t="s">
        <v>170</v>
      </c>
      <c r="M1349" s="38" t="s">
        <v>38</v>
      </c>
      <c r="N1349" s="37" t="s">
        <v>2663</v>
      </c>
      <c r="O1349" s="39" t="s">
        <v>81</v>
      </c>
      <c r="P1349" s="37">
        <v>0</v>
      </c>
      <c r="Q1349" s="38">
        <v>0</v>
      </c>
      <c r="R1349" s="37" t="s">
        <v>81</v>
      </c>
      <c r="S1349" s="37" t="s">
        <v>5222</v>
      </c>
      <c r="T1349" s="42" t="s">
        <v>2605</v>
      </c>
      <c r="U1349" s="104" t="s">
        <v>1898</v>
      </c>
      <c r="V1349" s="21"/>
    </row>
    <row r="1350" spans="1:22" s="111" customFormat="1" x14ac:dyDescent="0.3">
      <c r="A1350" s="71" t="str">
        <f t="shared" ref="A1350:A1363" si="187">_xlfn.CONCAT(C1350,"-",D1350,"-",E1350,"-",F1350,"-",G1350,"-",H1350,"-",I1350,"-",J1350,L1350,M1350,"-",Q1350)</f>
        <v>NiN-3.0-T-C-PE-NA-MB-TH01-01</v>
      </c>
      <c r="B1350" s="72" t="str">
        <f t="shared" ref="B1350:B1363" si="188">_xlfn.CONCAT(J1350,L1350,M1350,"-",Q1350)</f>
        <v>TH01-01</v>
      </c>
      <c r="C1350" s="73" t="s">
        <v>7</v>
      </c>
      <c r="D1350" s="74" t="s">
        <v>14</v>
      </c>
      <c r="E1350" s="73" t="s">
        <v>31</v>
      </c>
      <c r="F1350" s="75" t="s">
        <v>32</v>
      </c>
      <c r="G1350" s="75" t="s">
        <v>33</v>
      </c>
      <c r="H1350" s="75" t="s">
        <v>34</v>
      </c>
      <c r="I1350" s="75" t="s">
        <v>35</v>
      </c>
      <c r="J1350" s="76" t="s">
        <v>31</v>
      </c>
      <c r="K1350" s="76" t="s">
        <v>125</v>
      </c>
      <c r="L1350" s="76" t="s">
        <v>170</v>
      </c>
      <c r="M1350" s="77" t="s">
        <v>38</v>
      </c>
      <c r="N1350" s="76" t="s">
        <v>2663</v>
      </c>
      <c r="O1350" s="76" t="s">
        <v>81</v>
      </c>
      <c r="P1350" s="76" t="s">
        <v>37</v>
      </c>
      <c r="Q1350" s="77" t="s">
        <v>38</v>
      </c>
      <c r="R1350" s="77"/>
      <c r="S1350" s="76" t="s">
        <v>2290</v>
      </c>
      <c r="T1350" s="18" t="s">
        <v>2664</v>
      </c>
      <c r="U1350" s="18" t="s">
        <v>16</v>
      </c>
      <c r="V1350" s="78"/>
    </row>
    <row r="1351" spans="1:22" s="111" customFormat="1" x14ac:dyDescent="0.3">
      <c r="A1351" s="71" t="str">
        <f t="shared" si="187"/>
        <v>NiN-3.0-T-C-PE-NA-MB-TH01-02</v>
      </c>
      <c r="B1351" s="72" t="str">
        <f t="shared" si="188"/>
        <v>TH01-02</v>
      </c>
      <c r="C1351" s="73" t="s">
        <v>7</v>
      </c>
      <c r="D1351" s="74" t="s">
        <v>14</v>
      </c>
      <c r="E1351" s="73" t="s">
        <v>31</v>
      </c>
      <c r="F1351" s="75" t="s">
        <v>32</v>
      </c>
      <c r="G1351" s="75" t="s">
        <v>33</v>
      </c>
      <c r="H1351" s="75" t="s">
        <v>34</v>
      </c>
      <c r="I1351" s="75" t="s">
        <v>35</v>
      </c>
      <c r="J1351" s="76" t="s">
        <v>31</v>
      </c>
      <c r="K1351" s="76" t="s">
        <v>125</v>
      </c>
      <c r="L1351" s="76" t="s">
        <v>170</v>
      </c>
      <c r="M1351" s="77" t="s">
        <v>38</v>
      </c>
      <c r="N1351" s="76" t="s">
        <v>2663</v>
      </c>
      <c r="O1351" s="76" t="s">
        <v>81</v>
      </c>
      <c r="P1351" s="76" t="s">
        <v>37</v>
      </c>
      <c r="Q1351" s="77" t="s">
        <v>132</v>
      </c>
      <c r="R1351" s="77"/>
      <c r="S1351" s="76" t="s">
        <v>2297</v>
      </c>
      <c r="T1351" s="18" t="s">
        <v>2667</v>
      </c>
      <c r="U1351" s="18" t="s">
        <v>264</v>
      </c>
      <c r="V1351" s="78"/>
    </row>
    <row r="1352" spans="1:22" s="111" customFormat="1" x14ac:dyDescent="0.3">
      <c r="A1352" s="71" t="str">
        <f t="shared" si="187"/>
        <v>NiN-3.0-T-C-PE-NA-MB-TH01-03</v>
      </c>
      <c r="B1352" s="72" t="str">
        <f t="shared" si="188"/>
        <v>TH01-03</v>
      </c>
      <c r="C1352" s="73" t="s">
        <v>7</v>
      </c>
      <c r="D1352" s="74" t="s">
        <v>14</v>
      </c>
      <c r="E1352" s="73" t="s">
        <v>31</v>
      </c>
      <c r="F1352" s="75" t="s">
        <v>32</v>
      </c>
      <c r="G1352" s="75" t="s">
        <v>33</v>
      </c>
      <c r="H1352" s="75" t="s">
        <v>34</v>
      </c>
      <c r="I1352" s="75" t="s">
        <v>35</v>
      </c>
      <c r="J1352" s="76" t="s">
        <v>31</v>
      </c>
      <c r="K1352" s="76" t="s">
        <v>125</v>
      </c>
      <c r="L1352" s="76" t="s">
        <v>170</v>
      </c>
      <c r="M1352" s="77" t="s">
        <v>38</v>
      </c>
      <c r="N1352" s="76" t="s">
        <v>2663</v>
      </c>
      <c r="O1352" s="76" t="s">
        <v>81</v>
      </c>
      <c r="P1352" s="76" t="s">
        <v>37</v>
      </c>
      <c r="Q1352" s="77" t="s">
        <v>111</v>
      </c>
      <c r="R1352" s="77"/>
      <c r="S1352" s="76" t="s">
        <v>2301</v>
      </c>
      <c r="T1352" s="18" t="s">
        <v>2670</v>
      </c>
      <c r="U1352" s="18" t="s">
        <v>264</v>
      </c>
      <c r="V1352" s="78"/>
    </row>
    <row r="1353" spans="1:22" s="111" customFormat="1" x14ac:dyDescent="0.3">
      <c r="A1353" s="71" t="str">
        <f t="shared" si="187"/>
        <v>NiN-3.0-T-C-PE-NA-MB-TH01-04</v>
      </c>
      <c r="B1353" s="72" t="str">
        <f t="shared" si="188"/>
        <v>TH01-04</v>
      </c>
      <c r="C1353" s="73" t="s">
        <v>7</v>
      </c>
      <c r="D1353" s="74" t="s">
        <v>14</v>
      </c>
      <c r="E1353" s="73" t="s">
        <v>31</v>
      </c>
      <c r="F1353" s="75" t="s">
        <v>32</v>
      </c>
      <c r="G1353" s="75" t="s">
        <v>33</v>
      </c>
      <c r="H1353" s="75" t="s">
        <v>34</v>
      </c>
      <c r="I1353" s="75" t="s">
        <v>35</v>
      </c>
      <c r="J1353" s="76" t="s">
        <v>31</v>
      </c>
      <c r="K1353" s="76" t="s">
        <v>125</v>
      </c>
      <c r="L1353" s="76" t="s">
        <v>170</v>
      </c>
      <c r="M1353" s="77" t="s">
        <v>38</v>
      </c>
      <c r="N1353" s="76" t="s">
        <v>2663</v>
      </c>
      <c r="O1353" s="76" t="s">
        <v>81</v>
      </c>
      <c r="P1353" s="76" t="s">
        <v>37</v>
      </c>
      <c r="Q1353" s="77" t="s">
        <v>135</v>
      </c>
      <c r="R1353" s="77"/>
      <c r="S1353" s="76" t="s">
        <v>2292</v>
      </c>
      <c r="T1353" s="18" t="s">
        <v>2665</v>
      </c>
      <c r="U1353" s="18" t="s">
        <v>52</v>
      </c>
      <c r="V1353" s="78"/>
    </row>
    <row r="1354" spans="1:22" s="111" customFormat="1" x14ac:dyDescent="0.3">
      <c r="A1354" s="71" t="str">
        <f t="shared" si="187"/>
        <v>NiN-3.0-T-C-PE-NA-MB-TH01-05</v>
      </c>
      <c r="B1354" s="72" t="str">
        <f t="shared" si="188"/>
        <v>TH01-05</v>
      </c>
      <c r="C1354" s="73" t="s">
        <v>7</v>
      </c>
      <c r="D1354" s="74" t="s">
        <v>14</v>
      </c>
      <c r="E1354" s="73" t="s">
        <v>31</v>
      </c>
      <c r="F1354" s="75" t="s">
        <v>32</v>
      </c>
      <c r="G1354" s="75" t="s">
        <v>33</v>
      </c>
      <c r="H1354" s="75" t="s">
        <v>34</v>
      </c>
      <c r="I1354" s="75" t="s">
        <v>35</v>
      </c>
      <c r="J1354" s="76" t="s">
        <v>31</v>
      </c>
      <c r="K1354" s="76" t="s">
        <v>125</v>
      </c>
      <c r="L1354" s="76" t="s">
        <v>170</v>
      </c>
      <c r="M1354" s="77" t="s">
        <v>38</v>
      </c>
      <c r="N1354" s="76" t="s">
        <v>2663</v>
      </c>
      <c r="O1354" s="76" t="s">
        <v>81</v>
      </c>
      <c r="P1354" s="76" t="s">
        <v>37</v>
      </c>
      <c r="Q1354" s="77" t="s">
        <v>136</v>
      </c>
      <c r="R1354" s="77"/>
      <c r="S1354" s="76" t="s">
        <v>2296</v>
      </c>
      <c r="T1354" s="18" t="s">
        <v>2668</v>
      </c>
      <c r="U1354" s="18" t="s">
        <v>589</v>
      </c>
      <c r="V1354" s="78"/>
    </row>
    <row r="1355" spans="1:22" s="111" customFormat="1" x14ac:dyDescent="0.3">
      <c r="A1355" s="71" t="str">
        <f t="shared" si="187"/>
        <v>NiN-3.0-T-C-PE-NA-MB-TH01-06</v>
      </c>
      <c r="B1355" s="72" t="str">
        <f t="shared" si="188"/>
        <v>TH01-06</v>
      </c>
      <c r="C1355" s="73" t="s">
        <v>7</v>
      </c>
      <c r="D1355" s="74" t="s">
        <v>14</v>
      </c>
      <c r="E1355" s="73" t="s">
        <v>31</v>
      </c>
      <c r="F1355" s="75" t="s">
        <v>32</v>
      </c>
      <c r="G1355" s="75" t="s">
        <v>33</v>
      </c>
      <c r="H1355" s="75" t="s">
        <v>34</v>
      </c>
      <c r="I1355" s="75" t="s">
        <v>35</v>
      </c>
      <c r="J1355" s="76" t="s">
        <v>31</v>
      </c>
      <c r="K1355" s="76" t="s">
        <v>125</v>
      </c>
      <c r="L1355" s="76" t="s">
        <v>170</v>
      </c>
      <c r="M1355" s="77" t="s">
        <v>38</v>
      </c>
      <c r="N1355" s="76" t="s">
        <v>2663</v>
      </c>
      <c r="O1355" s="76" t="s">
        <v>81</v>
      </c>
      <c r="P1355" s="76" t="s">
        <v>37</v>
      </c>
      <c r="Q1355" s="77" t="s">
        <v>137</v>
      </c>
      <c r="R1355" s="77"/>
      <c r="S1355" s="76" t="s">
        <v>2302</v>
      </c>
      <c r="T1355" s="18" t="s">
        <v>2671</v>
      </c>
      <c r="U1355" s="18" t="s">
        <v>589</v>
      </c>
      <c r="V1355" s="78"/>
    </row>
    <row r="1356" spans="1:22" s="111" customFormat="1" x14ac:dyDescent="0.3">
      <c r="A1356" s="71" t="str">
        <f t="shared" si="187"/>
        <v>NiN-3.0-T-C-PE-NA-MB-TH01-07</v>
      </c>
      <c r="B1356" s="72" t="str">
        <f t="shared" si="188"/>
        <v>TH01-07</v>
      </c>
      <c r="C1356" s="73" t="s">
        <v>7</v>
      </c>
      <c r="D1356" s="74" t="s">
        <v>14</v>
      </c>
      <c r="E1356" s="73" t="s">
        <v>31</v>
      </c>
      <c r="F1356" s="75" t="s">
        <v>32</v>
      </c>
      <c r="G1356" s="75" t="s">
        <v>33</v>
      </c>
      <c r="H1356" s="75" t="s">
        <v>34</v>
      </c>
      <c r="I1356" s="75" t="s">
        <v>35</v>
      </c>
      <c r="J1356" s="76" t="s">
        <v>31</v>
      </c>
      <c r="K1356" s="76" t="s">
        <v>125</v>
      </c>
      <c r="L1356" s="76" t="s">
        <v>170</v>
      </c>
      <c r="M1356" s="77" t="s">
        <v>38</v>
      </c>
      <c r="N1356" s="76" t="s">
        <v>2663</v>
      </c>
      <c r="O1356" s="76" t="s">
        <v>81</v>
      </c>
      <c r="P1356" s="76" t="s">
        <v>37</v>
      </c>
      <c r="Q1356" s="77" t="s">
        <v>116</v>
      </c>
      <c r="R1356" s="77"/>
      <c r="S1356" s="76" t="s">
        <v>2293</v>
      </c>
      <c r="T1356" s="18" t="s">
        <v>2666</v>
      </c>
      <c r="U1356" s="18" t="s">
        <v>16</v>
      </c>
      <c r="V1356" s="78"/>
    </row>
    <row r="1357" spans="1:22" s="111" customFormat="1" x14ac:dyDescent="0.3">
      <c r="A1357" s="71" t="str">
        <f t="shared" si="187"/>
        <v>NiN-3.0-T-C-PE-NA-MB-TH01-08</v>
      </c>
      <c r="B1357" s="72" t="str">
        <f t="shared" si="188"/>
        <v>TH01-08</v>
      </c>
      <c r="C1357" s="73" t="s">
        <v>7</v>
      </c>
      <c r="D1357" s="74" t="s">
        <v>14</v>
      </c>
      <c r="E1357" s="73" t="s">
        <v>31</v>
      </c>
      <c r="F1357" s="75" t="s">
        <v>32</v>
      </c>
      <c r="G1357" s="75" t="s">
        <v>33</v>
      </c>
      <c r="H1357" s="75" t="s">
        <v>34</v>
      </c>
      <c r="I1357" s="75" t="s">
        <v>35</v>
      </c>
      <c r="J1357" s="76" t="s">
        <v>31</v>
      </c>
      <c r="K1357" s="76" t="s">
        <v>125</v>
      </c>
      <c r="L1357" s="76" t="s">
        <v>170</v>
      </c>
      <c r="M1357" s="77" t="s">
        <v>38</v>
      </c>
      <c r="N1357" s="76" t="s">
        <v>2663</v>
      </c>
      <c r="O1357" s="76" t="s">
        <v>81</v>
      </c>
      <c r="P1357" s="76" t="s">
        <v>37</v>
      </c>
      <c r="Q1357" s="77" t="s">
        <v>175</v>
      </c>
      <c r="R1357" s="77"/>
      <c r="S1357" s="76" t="s">
        <v>2298</v>
      </c>
      <c r="T1357" s="18" t="s">
        <v>2669</v>
      </c>
      <c r="U1357" s="18" t="s">
        <v>264</v>
      </c>
      <c r="V1357" s="78"/>
    </row>
    <row r="1358" spans="1:22" s="111" customFormat="1" x14ac:dyDescent="0.3">
      <c r="A1358" s="71" t="str">
        <f t="shared" si="187"/>
        <v>NiN-3.0-T-C-PE-NA-MB-TH01-09</v>
      </c>
      <c r="B1358" s="72" t="str">
        <f t="shared" si="188"/>
        <v>TH01-09</v>
      </c>
      <c r="C1358" s="73" t="s">
        <v>7</v>
      </c>
      <c r="D1358" s="74" t="s">
        <v>14</v>
      </c>
      <c r="E1358" s="73" t="s">
        <v>31</v>
      </c>
      <c r="F1358" s="75" t="s">
        <v>32</v>
      </c>
      <c r="G1358" s="75" t="s">
        <v>33</v>
      </c>
      <c r="H1358" s="75" t="s">
        <v>34</v>
      </c>
      <c r="I1358" s="75" t="s">
        <v>35</v>
      </c>
      <c r="J1358" s="76" t="s">
        <v>31</v>
      </c>
      <c r="K1358" s="76" t="s">
        <v>125</v>
      </c>
      <c r="L1358" s="76" t="s">
        <v>170</v>
      </c>
      <c r="M1358" s="77" t="s">
        <v>38</v>
      </c>
      <c r="N1358" s="76" t="s">
        <v>2663</v>
      </c>
      <c r="O1358" s="76" t="s">
        <v>81</v>
      </c>
      <c r="P1358" s="76" t="s">
        <v>37</v>
      </c>
      <c r="Q1358" s="77" t="s">
        <v>337</v>
      </c>
      <c r="R1358" s="77"/>
      <c r="S1358" s="76" t="s">
        <v>2303</v>
      </c>
      <c r="T1358" s="18" t="s">
        <v>2672</v>
      </c>
      <c r="U1358" s="18" t="s">
        <v>264</v>
      </c>
      <c r="V1358" s="78"/>
    </row>
    <row r="1359" spans="1:22" s="111" customFormat="1" x14ac:dyDescent="0.3">
      <c r="A1359" s="71" t="str">
        <f t="shared" si="187"/>
        <v>NiN-3.0-T-C-PE-NA-MB-TH01-10</v>
      </c>
      <c r="B1359" s="72" t="str">
        <f t="shared" si="188"/>
        <v>TH01-10</v>
      </c>
      <c r="C1359" s="73" t="s">
        <v>7</v>
      </c>
      <c r="D1359" s="74" t="s">
        <v>14</v>
      </c>
      <c r="E1359" s="73" t="s">
        <v>31</v>
      </c>
      <c r="F1359" s="75" t="s">
        <v>32</v>
      </c>
      <c r="G1359" s="75" t="s">
        <v>33</v>
      </c>
      <c r="H1359" s="75" t="s">
        <v>34</v>
      </c>
      <c r="I1359" s="75" t="s">
        <v>35</v>
      </c>
      <c r="J1359" s="76" t="s">
        <v>31</v>
      </c>
      <c r="K1359" s="76" t="s">
        <v>125</v>
      </c>
      <c r="L1359" s="76" t="s">
        <v>170</v>
      </c>
      <c r="M1359" s="77" t="s">
        <v>38</v>
      </c>
      <c r="N1359" s="76" t="s">
        <v>2663</v>
      </c>
      <c r="O1359" s="76" t="s">
        <v>81</v>
      </c>
      <c r="P1359" s="76" t="s">
        <v>37</v>
      </c>
      <c r="Q1359" s="77" t="s">
        <v>338</v>
      </c>
      <c r="R1359" s="77"/>
      <c r="S1359" s="76" t="s">
        <v>6165</v>
      </c>
      <c r="T1359" s="18" t="s">
        <v>2673</v>
      </c>
      <c r="U1359" s="18" t="s">
        <v>264</v>
      </c>
      <c r="V1359" s="78"/>
    </row>
    <row r="1360" spans="1:22" s="111" customFormat="1" x14ac:dyDescent="0.3">
      <c r="A1360" s="71" t="str">
        <f t="shared" si="187"/>
        <v>NiN-3.0-T-C-PE-NA-MB-TH01-11</v>
      </c>
      <c r="B1360" s="72" t="str">
        <f t="shared" si="188"/>
        <v>TH01-11</v>
      </c>
      <c r="C1360" s="73" t="s">
        <v>7</v>
      </c>
      <c r="D1360" s="74" t="s">
        <v>14</v>
      </c>
      <c r="E1360" s="73" t="s">
        <v>31</v>
      </c>
      <c r="F1360" s="75" t="s">
        <v>32</v>
      </c>
      <c r="G1360" s="75" t="s">
        <v>33</v>
      </c>
      <c r="H1360" s="75" t="s">
        <v>34</v>
      </c>
      <c r="I1360" s="75" t="s">
        <v>35</v>
      </c>
      <c r="J1360" s="76" t="s">
        <v>31</v>
      </c>
      <c r="K1360" s="76" t="s">
        <v>125</v>
      </c>
      <c r="L1360" s="76" t="s">
        <v>170</v>
      </c>
      <c r="M1360" s="77" t="s">
        <v>38</v>
      </c>
      <c r="N1360" s="76" t="s">
        <v>2663</v>
      </c>
      <c r="O1360" s="76" t="s">
        <v>81</v>
      </c>
      <c r="P1360" s="76" t="s">
        <v>37</v>
      </c>
      <c r="Q1360" s="77" t="s">
        <v>339</v>
      </c>
      <c r="R1360" s="77"/>
      <c r="S1360" s="76" t="s">
        <v>6166</v>
      </c>
      <c r="T1360" s="18" t="s">
        <v>2674</v>
      </c>
      <c r="U1360" s="18" t="s">
        <v>232</v>
      </c>
      <c r="V1360" s="78"/>
    </row>
    <row r="1361" spans="1:22" s="111" customFormat="1" x14ac:dyDescent="0.3">
      <c r="A1361" s="71" t="str">
        <f t="shared" si="187"/>
        <v>NiN-3.0-T-C-PE-NA-MB-TH01-12</v>
      </c>
      <c r="B1361" s="72" t="str">
        <f t="shared" si="188"/>
        <v>TH01-12</v>
      </c>
      <c r="C1361" s="73" t="s">
        <v>7</v>
      </c>
      <c r="D1361" s="74" t="s">
        <v>14</v>
      </c>
      <c r="E1361" s="73" t="s">
        <v>31</v>
      </c>
      <c r="F1361" s="75" t="s">
        <v>32</v>
      </c>
      <c r="G1361" s="75" t="s">
        <v>33</v>
      </c>
      <c r="H1361" s="75" t="s">
        <v>34</v>
      </c>
      <c r="I1361" s="75" t="s">
        <v>35</v>
      </c>
      <c r="J1361" s="76" t="s">
        <v>31</v>
      </c>
      <c r="K1361" s="76" t="s">
        <v>125</v>
      </c>
      <c r="L1361" s="76" t="s">
        <v>170</v>
      </c>
      <c r="M1361" s="77" t="s">
        <v>38</v>
      </c>
      <c r="N1361" s="76" t="s">
        <v>2663</v>
      </c>
      <c r="O1361" s="76" t="s">
        <v>81</v>
      </c>
      <c r="P1361" s="76" t="s">
        <v>37</v>
      </c>
      <c r="Q1361" s="77" t="s">
        <v>340</v>
      </c>
      <c r="R1361" s="77"/>
      <c r="S1361" s="76" t="s">
        <v>6162</v>
      </c>
      <c r="T1361" s="18" t="s">
        <v>2665</v>
      </c>
      <c r="U1361" s="18" t="s">
        <v>237</v>
      </c>
      <c r="V1361" s="78"/>
    </row>
    <row r="1362" spans="1:22" s="111" customFormat="1" x14ac:dyDescent="0.3">
      <c r="A1362" s="71" t="str">
        <f t="shared" si="187"/>
        <v>NiN-3.0-T-C-PE-NA-MB-TH01-13</v>
      </c>
      <c r="B1362" s="72" t="str">
        <f t="shared" si="188"/>
        <v>TH01-13</v>
      </c>
      <c r="C1362" s="73" t="s">
        <v>7</v>
      </c>
      <c r="D1362" s="74" t="s">
        <v>14</v>
      </c>
      <c r="E1362" s="73" t="s">
        <v>31</v>
      </c>
      <c r="F1362" s="75" t="s">
        <v>32</v>
      </c>
      <c r="G1362" s="75" t="s">
        <v>33</v>
      </c>
      <c r="H1362" s="75" t="s">
        <v>34</v>
      </c>
      <c r="I1362" s="75" t="s">
        <v>35</v>
      </c>
      <c r="J1362" s="76" t="s">
        <v>31</v>
      </c>
      <c r="K1362" s="76" t="s">
        <v>125</v>
      </c>
      <c r="L1362" s="76" t="s">
        <v>170</v>
      </c>
      <c r="M1362" s="77" t="s">
        <v>38</v>
      </c>
      <c r="N1362" s="76" t="s">
        <v>2663</v>
      </c>
      <c r="O1362" s="76" t="s">
        <v>81</v>
      </c>
      <c r="P1362" s="76" t="s">
        <v>37</v>
      </c>
      <c r="Q1362" s="77" t="s">
        <v>341</v>
      </c>
      <c r="R1362" s="77"/>
      <c r="S1362" s="76" t="s">
        <v>6163</v>
      </c>
      <c r="T1362" s="18" t="s">
        <v>2668</v>
      </c>
      <c r="U1362" s="18" t="s">
        <v>2308</v>
      </c>
      <c r="V1362" s="78"/>
    </row>
    <row r="1363" spans="1:22" s="111" customFormat="1" x14ac:dyDescent="0.3">
      <c r="A1363" s="71" t="str">
        <f t="shared" si="187"/>
        <v>NiN-3.0-T-C-PE-NA-MB-TH01-14</v>
      </c>
      <c r="B1363" s="72" t="str">
        <f t="shared" si="188"/>
        <v>TH01-14</v>
      </c>
      <c r="C1363" s="73" t="s">
        <v>7</v>
      </c>
      <c r="D1363" s="74" t="s">
        <v>14</v>
      </c>
      <c r="E1363" s="73" t="s">
        <v>31</v>
      </c>
      <c r="F1363" s="75" t="s">
        <v>32</v>
      </c>
      <c r="G1363" s="75" t="s">
        <v>33</v>
      </c>
      <c r="H1363" s="75" t="s">
        <v>34</v>
      </c>
      <c r="I1363" s="75" t="s">
        <v>35</v>
      </c>
      <c r="J1363" s="76" t="s">
        <v>31</v>
      </c>
      <c r="K1363" s="76" t="s">
        <v>125</v>
      </c>
      <c r="L1363" s="76" t="s">
        <v>170</v>
      </c>
      <c r="M1363" s="77" t="s">
        <v>38</v>
      </c>
      <c r="N1363" s="76" t="s">
        <v>2663</v>
      </c>
      <c r="O1363" s="76" t="s">
        <v>81</v>
      </c>
      <c r="P1363" s="76" t="s">
        <v>37</v>
      </c>
      <c r="Q1363" s="77" t="s">
        <v>342</v>
      </c>
      <c r="R1363" s="77"/>
      <c r="S1363" s="76" t="s">
        <v>6164</v>
      </c>
      <c r="T1363" s="18" t="s">
        <v>2671</v>
      </c>
      <c r="U1363" s="18" t="s">
        <v>2308</v>
      </c>
      <c r="V1363" s="78"/>
    </row>
    <row r="1364" spans="1:22" x14ac:dyDescent="0.3">
      <c r="A1364" s="26" t="str">
        <f>_xlfn.CONCAT(C1364,"-",D1364,"-",E1364,"-",F1364,"-",G1364,"-",H1364,"-",I1364,"-",J1364,L1364,M1364,"-",Q1364)</f>
        <v>NiN-3.0-T-C-PE-NA-MB-TI01-0</v>
      </c>
      <c r="B1364" s="27" t="str">
        <f>_xlfn.CONCAT(H1364,"-",J1364,L1364,M1364)</f>
        <v>NA-TI01</v>
      </c>
      <c r="C1364" s="30" t="s">
        <v>7</v>
      </c>
      <c r="D1364" s="31" t="s">
        <v>14</v>
      </c>
      <c r="E1364" s="30" t="s">
        <v>31</v>
      </c>
      <c r="F1364" s="35" t="s">
        <v>32</v>
      </c>
      <c r="G1364" s="35" t="s">
        <v>33</v>
      </c>
      <c r="H1364" s="35" t="s">
        <v>34</v>
      </c>
      <c r="I1364" s="35" t="s">
        <v>35</v>
      </c>
      <c r="J1364" s="37" t="s">
        <v>31</v>
      </c>
      <c r="K1364" s="37" t="s">
        <v>125</v>
      </c>
      <c r="L1364" s="37" t="s">
        <v>173</v>
      </c>
      <c r="M1364" s="38" t="s">
        <v>38</v>
      </c>
      <c r="N1364" s="37" t="s">
        <v>2675</v>
      </c>
      <c r="O1364" s="39" t="s">
        <v>81</v>
      </c>
      <c r="P1364" s="37">
        <v>0</v>
      </c>
      <c r="Q1364" s="38">
        <v>0</v>
      </c>
      <c r="R1364" s="37" t="s">
        <v>81</v>
      </c>
      <c r="S1364" s="37" t="s">
        <v>5233</v>
      </c>
      <c r="T1364" s="42" t="s">
        <v>2676</v>
      </c>
      <c r="U1364" s="104" t="s">
        <v>52</v>
      </c>
      <c r="V1364" s="21"/>
    </row>
    <row r="1365" spans="1:22" s="111" customFormat="1" x14ac:dyDescent="0.3">
      <c r="A1365" s="71" t="str">
        <f>_xlfn.CONCAT(C1365,"-",D1365,"-",E1365,"-",F1365,"-",G1365,"-",H1365,"-",I1365,"-",J1365,L1365,M1365,"-",Q1365)</f>
        <v>NiN-3.0-T-C-PE-NA-MB-TI01-01</v>
      </c>
      <c r="B1365" s="72" t="str">
        <f>_xlfn.CONCAT(J1365,L1365,M1365,"-",Q1365)</f>
        <v>TI01-01</v>
      </c>
      <c r="C1365" s="73" t="s">
        <v>7</v>
      </c>
      <c r="D1365" s="74" t="s">
        <v>14</v>
      </c>
      <c r="E1365" s="73" t="s">
        <v>31</v>
      </c>
      <c r="F1365" s="75" t="s">
        <v>32</v>
      </c>
      <c r="G1365" s="75" t="s">
        <v>33</v>
      </c>
      <c r="H1365" s="75" t="s">
        <v>34</v>
      </c>
      <c r="I1365" s="75" t="s">
        <v>35</v>
      </c>
      <c r="J1365" s="76" t="s">
        <v>31</v>
      </c>
      <c r="K1365" s="76" t="s">
        <v>125</v>
      </c>
      <c r="L1365" s="76" t="s">
        <v>173</v>
      </c>
      <c r="M1365" s="77" t="s">
        <v>38</v>
      </c>
      <c r="N1365" s="76" t="s">
        <v>2675</v>
      </c>
      <c r="O1365" s="76" t="s">
        <v>81</v>
      </c>
      <c r="P1365" s="76" t="s">
        <v>37</v>
      </c>
      <c r="Q1365" s="77" t="s">
        <v>38</v>
      </c>
      <c r="R1365" s="76"/>
      <c r="S1365" s="76" t="s">
        <v>5223</v>
      </c>
      <c r="T1365" s="18" t="s">
        <v>2677</v>
      </c>
      <c r="U1365" s="18" t="s">
        <v>237</v>
      </c>
      <c r="V1365" s="78"/>
    </row>
    <row r="1366" spans="1:22" s="111" customFormat="1" x14ac:dyDescent="0.3">
      <c r="A1366" s="71" t="str">
        <f t="shared" ref="A1366:A1376" si="189">_xlfn.CONCAT(C1366,"-",D1366,"-",E1366,"-",F1366,"-",G1366,"-",H1366,"-",I1366,"-",J1366,L1366,M1366,"-",Q1366)</f>
        <v>NiN-3.0-T-C-PE-NA-MB-TI01-02</v>
      </c>
      <c r="B1366" s="72" t="str">
        <f t="shared" ref="B1366:B1374" si="190">_xlfn.CONCAT(J1366,L1366,M1366,"-",Q1366)</f>
        <v>TI01-02</v>
      </c>
      <c r="C1366" s="73" t="s">
        <v>7</v>
      </c>
      <c r="D1366" s="74" t="s">
        <v>14</v>
      </c>
      <c r="E1366" s="73" t="s">
        <v>31</v>
      </c>
      <c r="F1366" s="75" t="s">
        <v>32</v>
      </c>
      <c r="G1366" s="75" t="s">
        <v>33</v>
      </c>
      <c r="H1366" s="75" t="s">
        <v>34</v>
      </c>
      <c r="I1366" s="75" t="s">
        <v>35</v>
      </c>
      <c r="J1366" s="76" t="s">
        <v>31</v>
      </c>
      <c r="K1366" s="76" t="s">
        <v>125</v>
      </c>
      <c r="L1366" s="76" t="s">
        <v>173</v>
      </c>
      <c r="M1366" s="77" t="s">
        <v>38</v>
      </c>
      <c r="N1366" s="76" t="s">
        <v>2675</v>
      </c>
      <c r="O1366" s="76" t="s">
        <v>81</v>
      </c>
      <c r="P1366" s="76" t="s">
        <v>37</v>
      </c>
      <c r="Q1366" s="77" t="s">
        <v>132</v>
      </c>
      <c r="R1366" s="76"/>
      <c r="S1366" s="76" t="s">
        <v>5224</v>
      </c>
      <c r="T1366" s="18" t="s">
        <v>2680</v>
      </c>
      <c r="U1366" s="18" t="s">
        <v>237</v>
      </c>
      <c r="V1366" s="78"/>
    </row>
    <row r="1367" spans="1:22" s="111" customFormat="1" x14ac:dyDescent="0.3">
      <c r="A1367" s="71" t="str">
        <f t="shared" si="189"/>
        <v>NiN-3.0-T-C-PE-NA-MB-TI01-03</v>
      </c>
      <c r="B1367" s="72" t="str">
        <f t="shared" si="190"/>
        <v>TI01-03</v>
      </c>
      <c r="C1367" s="73" t="s">
        <v>7</v>
      </c>
      <c r="D1367" s="74" t="s">
        <v>14</v>
      </c>
      <c r="E1367" s="73" t="s">
        <v>31</v>
      </c>
      <c r="F1367" s="75" t="s">
        <v>32</v>
      </c>
      <c r="G1367" s="75" t="s">
        <v>33</v>
      </c>
      <c r="H1367" s="75" t="s">
        <v>34</v>
      </c>
      <c r="I1367" s="75" t="s">
        <v>35</v>
      </c>
      <c r="J1367" s="76" t="s">
        <v>31</v>
      </c>
      <c r="K1367" s="76" t="s">
        <v>125</v>
      </c>
      <c r="L1367" s="76" t="s">
        <v>173</v>
      </c>
      <c r="M1367" s="77" t="s">
        <v>38</v>
      </c>
      <c r="N1367" s="76" t="s">
        <v>2675</v>
      </c>
      <c r="O1367" s="76" t="s">
        <v>81</v>
      </c>
      <c r="P1367" s="76" t="s">
        <v>37</v>
      </c>
      <c r="Q1367" s="77" t="s">
        <v>111</v>
      </c>
      <c r="R1367" s="76"/>
      <c r="S1367" s="76" t="s">
        <v>5225</v>
      </c>
      <c r="T1367" s="18" t="s">
        <v>2678</v>
      </c>
      <c r="U1367" s="18" t="s">
        <v>1251</v>
      </c>
      <c r="V1367" s="78"/>
    </row>
    <row r="1368" spans="1:22" s="111" customFormat="1" x14ac:dyDescent="0.3">
      <c r="A1368" s="71" t="str">
        <f t="shared" si="189"/>
        <v>NiN-3.0-T-C-PE-NA-MB-TI01-04</v>
      </c>
      <c r="B1368" s="72" t="str">
        <f t="shared" si="190"/>
        <v>TI01-04</v>
      </c>
      <c r="C1368" s="73" t="s">
        <v>7</v>
      </c>
      <c r="D1368" s="74" t="s">
        <v>14</v>
      </c>
      <c r="E1368" s="73" t="s">
        <v>31</v>
      </c>
      <c r="F1368" s="75" t="s">
        <v>32</v>
      </c>
      <c r="G1368" s="75" t="s">
        <v>33</v>
      </c>
      <c r="H1368" s="75" t="s">
        <v>34</v>
      </c>
      <c r="I1368" s="75" t="s">
        <v>35</v>
      </c>
      <c r="J1368" s="76" t="s">
        <v>31</v>
      </c>
      <c r="K1368" s="76" t="s">
        <v>125</v>
      </c>
      <c r="L1368" s="76" t="s">
        <v>173</v>
      </c>
      <c r="M1368" s="77" t="s">
        <v>38</v>
      </c>
      <c r="N1368" s="76" t="s">
        <v>2675</v>
      </c>
      <c r="O1368" s="76" t="s">
        <v>81</v>
      </c>
      <c r="P1368" s="76" t="s">
        <v>37</v>
      </c>
      <c r="Q1368" s="77" t="s">
        <v>135</v>
      </c>
      <c r="R1368" s="76"/>
      <c r="S1368" s="76" t="s">
        <v>5226</v>
      </c>
      <c r="T1368" s="18" t="s">
        <v>2679</v>
      </c>
      <c r="U1368" s="18" t="s">
        <v>1251</v>
      </c>
      <c r="V1368" s="78"/>
    </row>
    <row r="1369" spans="1:22" s="111" customFormat="1" x14ac:dyDescent="0.3">
      <c r="A1369" s="71" t="str">
        <f t="shared" si="189"/>
        <v>NiN-3.0-T-C-PE-NA-MB-TI01-05</v>
      </c>
      <c r="B1369" s="72" t="str">
        <f t="shared" si="190"/>
        <v>TI01-05</v>
      </c>
      <c r="C1369" s="73" t="s">
        <v>7</v>
      </c>
      <c r="D1369" s="74" t="s">
        <v>14</v>
      </c>
      <c r="E1369" s="73" t="s">
        <v>31</v>
      </c>
      <c r="F1369" s="75" t="s">
        <v>32</v>
      </c>
      <c r="G1369" s="75" t="s">
        <v>33</v>
      </c>
      <c r="H1369" s="75" t="s">
        <v>34</v>
      </c>
      <c r="I1369" s="75" t="s">
        <v>35</v>
      </c>
      <c r="J1369" s="76" t="s">
        <v>31</v>
      </c>
      <c r="K1369" s="76" t="s">
        <v>125</v>
      </c>
      <c r="L1369" s="76" t="s">
        <v>173</v>
      </c>
      <c r="M1369" s="77" t="s">
        <v>38</v>
      </c>
      <c r="N1369" s="76" t="s">
        <v>2675</v>
      </c>
      <c r="O1369" s="76" t="s">
        <v>81</v>
      </c>
      <c r="P1369" s="76" t="s">
        <v>37</v>
      </c>
      <c r="Q1369" s="77" t="s">
        <v>136</v>
      </c>
      <c r="R1369" s="76"/>
      <c r="S1369" s="76" t="s">
        <v>5227</v>
      </c>
      <c r="T1369" s="18" t="s">
        <v>2677</v>
      </c>
      <c r="U1369" s="18" t="s">
        <v>237</v>
      </c>
      <c r="V1369" s="78"/>
    </row>
    <row r="1370" spans="1:22" s="111" customFormat="1" x14ac:dyDescent="0.3">
      <c r="A1370" s="71" t="str">
        <f t="shared" si="189"/>
        <v>NiN-3.0-T-C-PE-NA-MB-TI01-06</v>
      </c>
      <c r="B1370" s="72" t="str">
        <f t="shared" si="190"/>
        <v>TI01-06</v>
      </c>
      <c r="C1370" s="73" t="s">
        <v>7</v>
      </c>
      <c r="D1370" s="74" t="s">
        <v>14</v>
      </c>
      <c r="E1370" s="73" t="s">
        <v>31</v>
      </c>
      <c r="F1370" s="75" t="s">
        <v>32</v>
      </c>
      <c r="G1370" s="75" t="s">
        <v>33</v>
      </c>
      <c r="H1370" s="75" t="s">
        <v>34</v>
      </c>
      <c r="I1370" s="75" t="s">
        <v>35</v>
      </c>
      <c r="J1370" s="76" t="s">
        <v>31</v>
      </c>
      <c r="K1370" s="76" t="s">
        <v>125</v>
      </c>
      <c r="L1370" s="76" t="s">
        <v>173</v>
      </c>
      <c r="M1370" s="77" t="s">
        <v>38</v>
      </c>
      <c r="N1370" s="76" t="s">
        <v>2675</v>
      </c>
      <c r="O1370" s="76" t="s">
        <v>81</v>
      </c>
      <c r="P1370" s="76" t="s">
        <v>37</v>
      </c>
      <c r="Q1370" s="77" t="s">
        <v>137</v>
      </c>
      <c r="R1370" s="76"/>
      <c r="S1370" s="76" t="s">
        <v>5228</v>
      </c>
      <c r="T1370" s="18" t="s">
        <v>2680</v>
      </c>
      <c r="U1370" s="18" t="s">
        <v>237</v>
      </c>
      <c r="V1370" s="78"/>
    </row>
    <row r="1371" spans="1:22" s="111" customFormat="1" x14ac:dyDescent="0.3">
      <c r="A1371" s="71" t="str">
        <f t="shared" si="189"/>
        <v>NiN-3.0-T-C-PE-NA-MB-TI01-07</v>
      </c>
      <c r="B1371" s="72" t="str">
        <f t="shared" si="190"/>
        <v>TI01-07</v>
      </c>
      <c r="C1371" s="73" t="s">
        <v>7</v>
      </c>
      <c r="D1371" s="74" t="s">
        <v>14</v>
      </c>
      <c r="E1371" s="73" t="s">
        <v>31</v>
      </c>
      <c r="F1371" s="75" t="s">
        <v>32</v>
      </c>
      <c r="G1371" s="75" t="s">
        <v>33</v>
      </c>
      <c r="H1371" s="75" t="s">
        <v>34</v>
      </c>
      <c r="I1371" s="75" t="s">
        <v>35</v>
      </c>
      <c r="J1371" s="76" t="s">
        <v>31</v>
      </c>
      <c r="K1371" s="76" t="s">
        <v>125</v>
      </c>
      <c r="L1371" s="76" t="s">
        <v>173</v>
      </c>
      <c r="M1371" s="77" t="s">
        <v>38</v>
      </c>
      <c r="N1371" s="76" t="s">
        <v>2675</v>
      </c>
      <c r="O1371" s="76" t="s">
        <v>81</v>
      </c>
      <c r="P1371" s="76" t="s">
        <v>37</v>
      </c>
      <c r="Q1371" s="77" t="s">
        <v>116</v>
      </c>
      <c r="R1371" s="76"/>
      <c r="S1371" s="76" t="s">
        <v>5229</v>
      </c>
      <c r="T1371" s="18" t="s">
        <v>2678</v>
      </c>
      <c r="U1371" s="18" t="s">
        <v>1251</v>
      </c>
      <c r="V1371" s="78"/>
    </row>
    <row r="1372" spans="1:22" s="111" customFormat="1" x14ac:dyDescent="0.3">
      <c r="A1372" s="71" t="str">
        <f t="shared" si="189"/>
        <v>NiN-3.0-T-C-PE-NA-MB-TI01-08</v>
      </c>
      <c r="B1372" s="72" t="str">
        <f t="shared" si="190"/>
        <v>TI01-08</v>
      </c>
      <c r="C1372" s="73" t="s">
        <v>7</v>
      </c>
      <c r="D1372" s="74" t="s">
        <v>14</v>
      </c>
      <c r="E1372" s="73" t="s">
        <v>31</v>
      </c>
      <c r="F1372" s="75" t="s">
        <v>32</v>
      </c>
      <c r="G1372" s="75" t="s">
        <v>33</v>
      </c>
      <c r="H1372" s="75" t="s">
        <v>34</v>
      </c>
      <c r="I1372" s="75" t="s">
        <v>35</v>
      </c>
      <c r="J1372" s="76" t="s">
        <v>31</v>
      </c>
      <c r="K1372" s="76" t="s">
        <v>125</v>
      </c>
      <c r="L1372" s="76" t="s">
        <v>173</v>
      </c>
      <c r="M1372" s="77" t="s">
        <v>38</v>
      </c>
      <c r="N1372" s="76" t="s">
        <v>2675</v>
      </c>
      <c r="O1372" s="76" t="s">
        <v>81</v>
      </c>
      <c r="P1372" s="76" t="s">
        <v>37</v>
      </c>
      <c r="Q1372" s="77" t="s">
        <v>175</v>
      </c>
      <c r="R1372" s="76"/>
      <c r="S1372" s="76" t="s">
        <v>5230</v>
      </c>
      <c r="T1372" s="18" t="s">
        <v>2679</v>
      </c>
      <c r="U1372" s="18" t="s">
        <v>1251</v>
      </c>
      <c r="V1372" s="78"/>
    </row>
    <row r="1373" spans="1:22" s="111" customFormat="1" x14ac:dyDescent="0.3">
      <c r="A1373" s="71" t="str">
        <f t="shared" si="189"/>
        <v>NiN-3.0-T-C-PE-NA-MB-TI01-09</v>
      </c>
      <c r="B1373" s="72" t="str">
        <f t="shared" si="190"/>
        <v>TI01-09</v>
      </c>
      <c r="C1373" s="73" t="s">
        <v>7</v>
      </c>
      <c r="D1373" s="74" t="s">
        <v>14</v>
      </c>
      <c r="E1373" s="73" t="s">
        <v>31</v>
      </c>
      <c r="F1373" s="75" t="s">
        <v>32</v>
      </c>
      <c r="G1373" s="75" t="s">
        <v>33</v>
      </c>
      <c r="H1373" s="75" t="s">
        <v>34</v>
      </c>
      <c r="I1373" s="75" t="s">
        <v>35</v>
      </c>
      <c r="J1373" s="76" t="s">
        <v>31</v>
      </c>
      <c r="K1373" s="76" t="s">
        <v>125</v>
      </c>
      <c r="L1373" s="76" t="s">
        <v>173</v>
      </c>
      <c r="M1373" s="77" t="s">
        <v>38</v>
      </c>
      <c r="N1373" s="76" t="s">
        <v>2675</v>
      </c>
      <c r="O1373" s="76" t="s">
        <v>81</v>
      </c>
      <c r="P1373" s="76" t="s">
        <v>37</v>
      </c>
      <c r="Q1373" s="77" t="s">
        <v>337</v>
      </c>
      <c r="R1373" s="76"/>
      <c r="S1373" s="76" t="s">
        <v>5231</v>
      </c>
      <c r="T1373" s="18" t="s">
        <v>2340</v>
      </c>
      <c r="U1373" s="18" t="s">
        <v>1251</v>
      </c>
      <c r="V1373" s="78"/>
    </row>
    <row r="1374" spans="1:22" s="111" customFormat="1" x14ac:dyDescent="0.3">
      <c r="A1374" s="71" t="str">
        <f t="shared" si="189"/>
        <v>NiN-3.0-T-C-PE-NA-MB-TI01-10</v>
      </c>
      <c r="B1374" s="72" t="str">
        <f t="shared" si="190"/>
        <v>TI01-10</v>
      </c>
      <c r="C1374" s="73" t="s">
        <v>7</v>
      </c>
      <c r="D1374" s="74" t="s">
        <v>14</v>
      </c>
      <c r="E1374" s="73" t="s">
        <v>31</v>
      </c>
      <c r="F1374" s="75" t="s">
        <v>32</v>
      </c>
      <c r="G1374" s="75" t="s">
        <v>33</v>
      </c>
      <c r="H1374" s="75" t="s">
        <v>34</v>
      </c>
      <c r="I1374" s="75" t="s">
        <v>35</v>
      </c>
      <c r="J1374" s="76" t="s">
        <v>31</v>
      </c>
      <c r="K1374" s="76" t="s">
        <v>125</v>
      </c>
      <c r="L1374" s="76" t="s">
        <v>173</v>
      </c>
      <c r="M1374" s="77" t="s">
        <v>38</v>
      </c>
      <c r="N1374" s="76" t="s">
        <v>2675</v>
      </c>
      <c r="O1374" s="76" t="s">
        <v>81</v>
      </c>
      <c r="P1374" s="76" t="s">
        <v>37</v>
      </c>
      <c r="Q1374" s="77" t="s">
        <v>338</v>
      </c>
      <c r="R1374" s="76"/>
      <c r="S1374" s="76" t="s">
        <v>5232</v>
      </c>
      <c r="T1374" s="18" t="s">
        <v>2339</v>
      </c>
      <c r="U1374" s="18" t="s">
        <v>1251</v>
      </c>
      <c r="V1374" s="78"/>
    </row>
    <row r="1375" spans="1:22" x14ac:dyDescent="0.3">
      <c r="A1375" s="26" t="str">
        <f t="shared" si="189"/>
        <v>NiN-3.0-T-C-PE-NA-MB-TK01-0</v>
      </c>
      <c r="B1375" s="27" t="str">
        <f>_xlfn.CONCAT(H1375,"-",J1375,L1375,M1375)</f>
        <v>NA-TK01</v>
      </c>
      <c r="C1375" s="30" t="s">
        <v>7</v>
      </c>
      <c r="D1375" s="31" t="s">
        <v>14</v>
      </c>
      <c r="E1375" s="30" t="s">
        <v>31</v>
      </c>
      <c r="F1375" s="35" t="s">
        <v>32</v>
      </c>
      <c r="G1375" s="35" t="s">
        <v>33</v>
      </c>
      <c r="H1375" s="35" t="s">
        <v>34</v>
      </c>
      <c r="I1375" s="35" t="s">
        <v>35</v>
      </c>
      <c r="J1375" s="37" t="s">
        <v>31</v>
      </c>
      <c r="K1375" s="37" t="s">
        <v>125</v>
      </c>
      <c r="L1375" s="37" t="s">
        <v>119</v>
      </c>
      <c r="M1375" s="38" t="s">
        <v>38</v>
      </c>
      <c r="N1375" s="37" t="s">
        <v>2681</v>
      </c>
      <c r="O1375" s="39" t="s">
        <v>81</v>
      </c>
      <c r="P1375" s="37">
        <v>0</v>
      </c>
      <c r="Q1375" s="38">
        <v>0</v>
      </c>
      <c r="R1375" s="37" t="s">
        <v>81</v>
      </c>
      <c r="S1375" s="37" t="s">
        <v>5234</v>
      </c>
      <c r="T1375" s="42" t="s">
        <v>2506</v>
      </c>
      <c r="U1375" s="104" t="s">
        <v>16</v>
      </c>
      <c r="V1375" s="21"/>
    </row>
    <row r="1376" spans="1:22" s="111" customFormat="1" x14ac:dyDescent="0.3">
      <c r="A1376" s="71" t="str">
        <f t="shared" si="189"/>
        <v>NiN-3.0-T-C-PE-NA-MB-TK01-01</v>
      </c>
      <c r="B1376" s="72" t="str">
        <f>_xlfn.CONCAT(J1376,L1376,M1376,"-",Q1376)</f>
        <v>TK01-01</v>
      </c>
      <c r="C1376" s="73" t="s">
        <v>7</v>
      </c>
      <c r="D1376" s="74" t="s">
        <v>14</v>
      </c>
      <c r="E1376" s="73" t="s">
        <v>31</v>
      </c>
      <c r="F1376" s="75" t="s">
        <v>32</v>
      </c>
      <c r="G1376" s="75" t="s">
        <v>33</v>
      </c>
      <c r="H1376" s="75" t="s">
        <v>34</v>
      </c>
      <c r="I1376" s="75" t="s">
        <v>35</v>
      </c>
      <c r="J1376" s="76" t="s">
        <v>31</v>
      </c>
      <c r="K1376" s="76" t="s">
        <v>125</v>
      </c>
      <c r="L1376" s="76" t="s">
        <v>119</v>
      </c>
      <c r="M1376" s="77" t="s">
        <v>38</v>
      </c>
      <c r="N1376" s="76" t="s">
        <v>2681</v>
      </c>
      <c r="O1376" s="76" t="s">
        <v>81</v>
      </c>
      <c r="P1376" s="76" t="s">
        <v>37</v>
      </c>
      <c r="Q1376" s="77" t="s">
        <v>38</v>
      </c>
      <c r="R1376" s="76"/>
      <c r="S1376" s="76" t="s">
        <v>2682</v>
      </c>
      <c r="T1376" s="18" t="s">
        <v>2711</v>
      </c>
      <c r="U1376" s="18" t="s">
        <v>252</v>
      </c>
      <c r="V1376" s="78" t="s">
        <v>2688</v>
      </c>
    </row>
    <row r="1377" spans="1:22" s="111" customFormat="1" x14ac:dyDescent="0.3">
      <c r="A1377" s="71" t="str">
        <f t="shared" ref="A1377:A1404" si="191">_xlfn.CONCAT(C1377,"-",D1377,"-",E1377,"-",F1377,"-",G1377,"-",H1377,"-",I1377,"-",J1377,L1377,M1377,"-",Q1377)</f>
        <v>NiN-3.0-T-C-PE-NA-MB-TK01-02</v>
      </c>
      <c r="B1377" s="72" t="str">
        <f t="shared" ref="B1377:B1402" si="192">_xlfn.CONCAT(J1377,L1377,M1377,"-",Q1377)</f>
        <v>TK01-02</v>
      </c>
      <c r="C1377" s="73" t="s">
        <v>7</v>
      </c>
      <c r="D1377" s="74" t="s">
        <v>14</v>
      </c>
      <c r="E1377" s="73" t="s">
        <v>31</v>
      </c>
      <c r="F1377" s="75" t="s">
        <v>32</v>
      </c>
      <c r="G1377" s="75" t="s">
        <v>33</v>
      </c>
      <c r="H1377" s="75" t="s">
        <v>34</v>
      </c>
      <c r="I1377" s="75" t="s">
        <v>35</v>
      </c>
      <c r="J1377" s="76" t="s">
        <v>31</v>
      </c>
      <c r="K1377" s="76" t="s">
        <v>125</v>
      </c>
      <c r="L1377" s="76" t="s">
        <v>119</v>
      </c>
      <c r="M1377" s="77" t="s">
        <v>38</v>
      </c>
      <c r="N1377" s="76" t="s">
        <v>2681</v>
      </c>
      <c r="O1377" s="76" t="s">
        <v>81</v>
      </c>
      <c r="P1377" s="76" t="s">
        <v>37</v>
      </c>
      <c r="Q1377" s="77" t="s">
        <v>132</v>
      </c>
      <c r="R1377" s="76"/>
      <c r="S1377" s="76" t="s">
        <v>2683</v>
      </c>
      <c r="T1377" s="18" t="s">
        <v>2712</v>
      </c>
      <c r="U1377" s="18" t="s">
        <v>2275</v>
      </c>
      <c r="V1377" s="78"/>
    </row>
    <row r="1378" spans="1:22" s="111" customFormat="1" x14ac:dyDescent="0.3">
      <c r="A1378" s="71" t="str">
        <f t="shared" si="191"/>
        <v>NiN-3.0-T-C-PE-NA-MB-TK01-03</v>
      </c>
      <c r="B1378" s="72" t="str">
        <f t="shared" si="192"/>
        <v>TK01-03</v>
      </c>
      <c r="C1378" s="73" t="s">
        <v>7</v>
      </c>
      <c r="D1378" s="74" t="s">
        <v>14</v>
      </c>
      <c r="E1378" s="73" t="s">
        <v>31</v>
      </c>
      <c r="F1378" s="75" t="s">
        <v>32</v>
      </c>
      <c r="G1378" s="75" t="s">
        <v>33</v>
      </c>
      <c r="H1378" s="75" t="s">
        <v>34</v>
      </c>
      <c r="I1378" s="75" t="s">
        <v>35</v>
      </c>
      <c r="J1378" s="76" t="s">
        <v>31</v>
      </c>
      <c r="K1378" s="76" t="s">
        <v>125</v>
      </c>
      <c r="L1378" s="76" t="s">
        <v>119</v>
      </c>
      <c r="M1378" s="77" t="s">
        <v>38</v>
      </c>
      <c r="N1378" s="76" t="s">
        <v>2681</v>
      </c>
      <c r="O1378" s="76" t="s">
        <v>81</v>
      </c>
      <c r="P1378" s="76" t="s">
        <v>37</v>
      </c>
      <c r="Q1378" s="77" t="s">
        <v>111</v>
      </c>
      <c r="R1378" s="76"/>
      <c r="S1378" s="76" t="s">
        <v>2684</v>
      </c>
      <c r="T1378" s="18" t="s">
        <v>2713</v>
      </c>
      <c r="U1378" s="18" t="s">
        <v>2275</v>
      </c>
      <c r="V1378" s="78"/>
    </row>
    <row r="1379" spans="1:22" s="111" customFormat="1" x14ac:dyDescent="0.3">
      <c r="A1379" s="71" t="str">
        <f t="shared" si="191"/>
        <v>NiN-3.0-T-C-PE-NA-MB-TK01-04</v>
      </c>
      <c r="B1379" s="72" t="str">
        <f t="shared" si="192"/>
        <v>TK01-04</v>
      </c>
      <c r="C1379" s="73" t="s">
        <v>7</v>
      </c>
      <c r="D1379" s="74" t="s">
        <v>14</v>
      </c>
      <c r="E1379" s="73" t="s">
        <v>31</v>
      </c>
      <c r="F1379" s="75" t="s">
        <v>32</v>
      </c>
      <c r="G1379" s="75" t="s">
        <v>33</v>
      </c>
      <c r="H1379" s="75" t="s">
        <v>34</v>
      </c>
      <c r="I1379" s="75" t="s">
        <v>35</v>
      </c>
      <c r="J1379" s="76" t="s">
        <v>31</v>
      </c>
      <c r="K1379" s="76" t="s">
        <v>125</v>
      </c>
      <c r="L1379" s="76" t="s">
        <v>119</v>
      </c>
      <c r="M1379" s="77" t="s">
        <v>38</v>
      </c>
      <c r="N1379" s="76" t="s">
        <v>2681</v>
      </c>
      <c r="O1379" s="76" t="s">
        <v>81</v>
      </c>
      <c r="P1379" s="76" t="s">
        <v>37</v>
      </c>
      <c r="Q1379" s="77" t="s">
        <v>135</v>
      </c>
      <c r="R1379" s="76"/>
      <c r="S1379" s="76" t="s">
        <v>2685</v>
      </c>
      <c r="T1379" s="18" t="s">
        <v>2714</v>
      </c>
      <c r="U1379" s="18" t="s">
        <v>252</v>
      </c>
      <c r="V1379" s="78"/>
    </row>
    <row r="1380" spans="1:22" s="111" customFormat="1" x14ac:dyDescent="0.3">
      <c r="A1380" s="71" t="str">
        <f t="shared" si="191"/>
        <v>NiN-3.0-T-C-PE-NA-MB-TK01-05</v>
      </c>
      <c r="B1380" s="72" t="str">
        <f t="shared" si="192"/>
        <v>TK01-05</v>
      </c>
      <c r="C1380" s="73" t="s">
        <v>7</v>
      </c>
      <c r="D1380" s="74" t="s">
        <v>14</v>
      </c>
      <c r="E1380" s="73" t="s">
        <v>31</v>
      </c>
      <c r="F1380" s="75" t="s">
        <v>32</v>
      </c>
      <c r="G1380" s="75" t="s">
        <v>33</v>
      </c>
      <c r="H1380" s="75" t="s">
        <v>34</v>
      </c>
      <c r="I1380" s="75" t="s">
        <v>35</v>
      </c>
      <c r="J1380" s="76" t="s">
        <v>31</v>
      </c>
      <c r="K1380" s="76" t="s">
        <v>125</v>
      </c>
      <c r="L1380" s="76" t="s">
        <v>119</v>
      </c>
      <c r="M1380" s="77" t="s">
        <v>38</v>
      </c>
      <c r="N1380" s="76" t="s">
        <v>2681</v>
      </c>
      <c r="O1380" s="76" t="s">
        <v>81</v>
      </c>
      <c r="P1380" s="76" t="s">
        <v>37</v>
      </c>
      <c r="Q1380" s="77" t="s">
        <v>136</v>
      </c>
      <c r="R1380" s="76"/>
      <c r="S1380" s="76" t="s">
        <v>2686</v>
      </c>
      <c r="T1380" s="18" t="s">
        <v>2715</v>
      </c>
      <c r="U1380" s="18" t="s">
        <v>2275</v>
      </c>
      <c r="V1380" s="78"/>
    </row>
    <row r="1381" spans="1:22" s="111" customFormat="1" x14ac:dyDescent="0.3">
      <c r="A1381" s="71" t="str">
        <f t="shared" si="191"/>
        <v>NiN-3.0-T-C-PE-NA-MB-TK01-06</v>
      </c>
      <c r="B1381" s="72" t="str">
        <f t="shared" si="192"/>
        <v>TK01-06</v>
      </c>
      <c r="C1381" s="73" t="s">
        <v>7</v>
      </c>
      <c r="D1381" s="74" t="s">
        <v>14</v>
      </c>
      <c r="E1381" s="73" t="s">
        <v>31</v>
      </c>
      <c r="F1381" s="75" t="s">
        <v>32</v>
      </c>
      <c r="G1381" s="75" t="s">
        <v>33</v>
      </c>
      <c r="H1381" s="75" t="s">
        <v>34</v>
      </c>
      <c r="I1381" s="75" t="s">
        <v>35</v>
      </c>
      <c r="J1381" s="76" t="s">
        <v>31</v>
      </c>
      <c r="K1381" s="76" t="s">
        <v>125</v>
      </c>
      <c r="L1381" s="76" t="s">
        <v>119</v>
      </c>
      <c r="M1381" s="77" t="s">
        <v>38</v>
      </c>
      <c r="N1381" s="76" t="s">
        <v>2681</v>
      </c>
      <c r="O1381" s="76" t="s">
        <v>81</v>
      </c>
      <c r="P1381" s="76" t="s">
        <v>37</v>
      </c>
      <c r="Q1381" s="77" t="s">
        <v>137</v>
      </c>
      <c r="R1381" s="76"/>
      <c r="S1381" s="76" t="s">
        <v>2687</v>
      </c>
      <c r="T1381" s="18" t="s">
        <v>2716</v>
      </c>
      <c r="U1381" s="18" t="s">
        <v>2275</v>
      </c>
      <c r="V1381" s="78"/>
    </row>
    <row r="1382" spans="1:22" s="111" customFormat="1" x14ac:dyDescent="0.3">
      <c r="A1382" s="71" t="str">
        <f t="shared" si="191"/>
        <v>NiN-3.0-T-C-PE-NA-MB-TK01-07</v>
      </c>
      <c r="B1382" s="72" t="str">
        <f t="shared" si="192"/>
        <v>TK01-07</v>
      </c>
      <c r="C1382" s="73" t="s">
        <v>7</v>
      </c>
      <c r="D1382" s="74" t="s">
        <v>14</v>
      </c>
      <c r="E1382" s="73" t="s">
        <v>31</v>
      </c>
      <c r="F1382" s="75" t="s">
        <v>32</v>
      </c>
      <c r="G1382" s="75" t="s">
        <v>33</v>
      </c>
      <c r="H1382" s="75" t="s">
        <v>34</v>
      </c>
      <c r="I1382" s="75" t="s">
        <v>35</v>
      </c>
      <c r="J1382" s="76" t="s">
        <v>31</v>
      </c>
      <c r="K1382" s="76" t="s">
        <v>125</v>
      </c>
      <c r="L1382" s="76" t="s">
        <v>119</v>
      </c>
      <c r="M1382" s="77" t="s">
        <v>38</v>
      </c>
      <c r="N1382" s="76" t="s">
        <v>2681</v>
      </c>
      <c r="O1382" s="76" t="s">
        <v>81</v>
      </c>
      <c r="P1382" s="76" t="s">
        <v>37</v>
      </c>
      <c r="Q1382" s="77" t="s">
        <v>116</v>
      </c>
      <c r="R1382" s="76"/>
      <c r="S1382" s="76" t="s">
        <v>2689</v>
      </c>
      <c r="T1382" s="18" t="s">
        <v>2711</v>
      </c>
      <c r="U1382" s="18" t="s">
        <v>1752</v>
      </c>
      <c r="V1382" s="78" t="s">
        <v>2707</v>
      </c>
    </row>
    <row r="1383" spans="1:22" s="111" customFormat="1" x14ac:dyDescent="0.3">
      <c r="A1383" s="71" t="str">
        <f t="shared" si="191"/>
        <v>NiN-3.0-T-C-PE-NA-MB-TK01-08</v>
      </c>
      <c r="B1383" s="72" t="str">
        <f t="shared" si="192"/>
        <v>TK01-08</v>
      </c>
      <c r="C1383" s="73" t="s">
        <v>7</v>
      </c>
      <c r="D1383" s="74" t="s">
        <v>14</v>
      </c>
      <c r="E1383" s="73" t="s">
        <v>31</v>
      </c>
      <c r="F1383" s="75" t="s">
        <v>32</v>
      </c>
      <c r="G1383" s="75" t="s">
        <v>33</v>
      </c>
      <c r="H1383" s="75" t="s">
        <v>34</v>
      </c>
      <c r="I1383" s="75" t="s">
        <v>35</v>
      </c>
      <c r="J1383" s="76" t="s">
        <v>31</v>
      </c>
      <c r="K1383" s="76" t="s">
        <v>125</v>
      </c>
      <c r="L1383" s="76" t="s">
        <v>119</v>
      </c>
      <c r="M1383" s="77" t="s">
        <v>38</v>
      </c>
      <c r="N1383" s="76" t="s">
        <v>2681</v>
      </c>
      <c r="O1383" s="76" t="s">
        <v>81</v>
      </c>
      <c r="P1383" s="76" t="s">
        <v>37</v>
      </c>
      <c r="Q1383" s="77" t="s">
        <v>175</v>
      </c>
      <c r="R1383" s="76"/>
      <c r="S1383" s="76" t="s">
        <v>2690</v>
      </c>
      <c r="T1383" s="18" t="s">
        <v>2712</v>
      </c>
      <c r="U1383" s="18" t="s">
        <v>2308</v>
      </c>
      <c r="V1383" s="78"/>
    </row>
    <row r="1384" spans="1:22" s="111" customFormat="1" x14ac:dyDescent="0.3">
      <c r="A1384" s="71" t="str">
        <f t="shared" si="191"/>
        <v>NiN-3.0-T-C-PE-NA-MB-TK01-09</v>
      </c>
      <c r="B1384" s="72" t="str">
        <f t="shared" si="192"/>
        <v>TK01-09</v>
      </c>
      <c r="C1384" s="73" t="s">
        <v>7</v>
      </c>
      <c r="D1384" s="74" t="s">
        <v>14</v>
      </c>
      <c r="E1384" s="73" t="s">
        <v>31</v>
      </c>
      <c r="F1384" s="75" t="s">
        <v>32</v>
      </c>
      <c r="G1384" s="75" t="s">
        <v>33</v>
      </c>
      <c r="H1384" s="75" t="s">
        <v>34</v>
      </c>
      <c r="I1384" s="75" t="s">
        <v>35</v>
      </c>
      <c r="J1384" s="76" t="s">
        <v>31</v>
      </c>
      <c r="K1384" s="76" t="s">
        <v>125</v>
      </c>
      <c r="L1384" s="76" t="s">
        <v>119</v>
      </c>
      <c r="M1384" s="77" t="s">
        <v>38</v>
      </c>
      <c r="N1384" s="76" t="s">
        <v>2681</v>
      </c>
      <c r="O1384" s="76" t="s">
        <v>81</v>
      </c>
      <c r="P1384" s="76" t="s">
        <v>37</v>
      </c>
      <c r="Q1384" s="77" t="s">
        <v>337</v>
      </c>
      <c r="R1384" s="76"/>
      <c r="S1384" s="76" t="s">
        <v>2691</v>
      </c>
      <c r="T1384" s="18" t="s">
        <v>2713</v>
      </c>
      <c r="U1384" s="18" t="s">
        <v>2308</v>
      </c>
      <c r="V1384" s="78"/>
    </row>
    <row r="1385" spans="1:22" s="111" customFormat="1" x14ac:dyDescent="0.3">
      <c r="A1385" s="71" t="str">
        <f t="shared" si="191"/>
        <v>NiN-3.0-T-C-PE-NA-MB-TK01-10</v>
      </c>
      <c r="B1385" s="72" t="str">
        <f t="shared" si="192"/>
        <v>TK01-10</v>
      </c>
      <c r="C1385" s="73" t="s">
        <v>7</v>
      </c>
      <c r="D1385" s="74" t="s">
        <v>14</v>
      </c>
      <c r="E1385" s="73" t="s">
        <v>31</v>
      </c>
      <c r="F1385" s="75" t="s">
        <v>32</v>
      </c>
      <c r="G1385" s="75" t="s">
        <v>33</v>
      </c>
      <c r="H1385" s="75" t="s">
        <v>34</v>
      </c>
      <c r="I1385" s="75" t="s">
        <v>35</v>
      </c>
      <c r="J1385" s="76" t="s">
        <v>31</v>
      </c>
      <c r="K1385" s="76" t="s">
        <v>125</v>
      </c>
      <c r="L1385" s="76" t="s">
        <v>119</v>
      </c>
      <c r="M1385" s="77" t="s">
        <v>38</v>
      </c>
      <c r="N1385" s="76" t="s">
        <v>2681</v>
      </c>
      <c r="O1385" s="76" t="s">
        <v>81</v>
      </c>
      <c r="P1385" s="76" t="s">
        <v>37</v>
      </c>
      <c r="Q1385" s="77" t="s">
        <v>338</v>
      </c>
      <c r="R1385" s="76"/>
      <c r="S1385" s="76" t="s">
        <v>2692</v>
      </c>
      <c r="T1385" s="18" t="s">
        <v>2714</v>
      </c>
      <c r="U1385" s="18" t="s">
        <v>1752</v>
      </c>
      <c r="V1385" s="78"/>
    </row>
    <row r="1386" spans="1:22" s="111" customFormat="1" x14ac:dyDescent="0.3">
      <c r="A1386" s="71" t="str">
        <f t="shared" si="191"/>
        <v>NiN-3.0-T-C-PE-NA-MB-TK01-11</v>
      </c>
      <c r="B1386" s="72" t="str">
        <f t="shared" si="192"/>
        <v>TK01-11</v>
      </c>
      <c r="C1386" s="73" t="s">
        <v>7</v>
      </c>
      <c r="D1386" s="74" t="s">
        <v>14</v>
      </c>
      <c r="E1386" s="73" t="s">
        <v>31</v>
      </c>
      <c r="F1386" s="75" t="s">
        <v>32</v>
      </c>
      <c r="G1386" s="75" t="s">
        <v>33</v>
      </c>
      <c r="H1386" s="75" t="s">
        <v>34</v>
      </c>
      <c r="I1386" s="75" t="s">
        <v>35</v>
      </c>
      <c r="J1386" s="76" t="s">
        <v>31</v>
      </c>
      <c r="K1386" s="76" t="s">
        <v>125</v>
      </c>
      <c r="L1386" s="76" t="s">
        <v>119</v>
      </c>
      <c r="M1386" s="77" t="s">
        <v>38</v>
      </c>
      <c r="N1386" s="76" t="s">
        <v>2681</v>
      </c>
      <c r="O1386" s="76" t="s">
        <v>81</v>
      </c>
      <c r="P1386" s="76" t="s">
        <v>37</v>
      </c>
      <c r="Q1386" s="77" t="s">
        <v>339</v>
      </c>
      <c r="R1386" s="76"/>
      <c r="S1386" s="76" t="s">
        <v>2693</v>
      </c>
      <c r="T1386" s="18" t="s">
        <v>2715</v>
      </c>
      <c r="U1386" s="18" t="s">
        <v>2308</v>
      </c>
      <c r="V1386" s="78"/>
    </row>
    <row r="1387" spans="1:22" s="111" customFormat="1" x14ac:dyDescent="0.3">
      <c r="A1387" s="71" t="str">
        <f t="shared" si="191"/>
        <v>NiN-3.0-T-C-PE-NA-MB-TK01-12</v>
      </c>
      <c r="B1387" s="72" t="str">
        <f t="shared" si="192"/>
        <v>TK01-12</v>
      </c>
      <c r="C1387" s="73" t="s">
        <v>7</v>
      </c>
      <c r="D1387" s="74" t="s">
        <v>14</v>
      </c>
      <c r="E1387" s="73" t="s">
        <v>31</v>
      </c>
      <c r="F1387" s="75" t="s">
        <v>32</v>
      </c>
      <c r="G1387" s="75" t="s">
        <v>33</v>
      </c>
      <c r="H1387" s="75" t="s">
        <v>34</v>
      </c>
      <c r="I1387" s="75" t="s">
        <v>35</v>
      </c>
      <c r="J1387" s="76" t="s">
        <v>31</v>
      </c>
      <c r="K1387" s="76" t="s">
        <v>125</v>
      </c>
      <c r="L1387" s="76" t="s">
        <v>119</v>
      </c>
      <c r="M1387" s="77" t="s">
        <v>38</v>
      </c>
      <c r="N1387" s="76" t="s">
        <v>2681</v>
      </c>
      <c r="O1387" s="76" t="s">
        <v>81</v>
      </c>
      <c r="P1387" s="76" t="s">
        <v>37</v>
      </c>
      <c r="Q1387" s="77" t="s">
        <v>340</v>
      </c>
      <c r="R1387" s="76"/>
      <c r="S1387" s="76" t="s">
        <v>2694</v>
      </c>
      <c r="T1387" s="18" t="s">
        <v>2716</v>
      </c>
      <c r="U1387" s="18" t="s">
        <v>2308</v>
      </c>
      <c r="V1387" s="78"/>
    </row>
    <row r="1388" spans="1:22" s="111" customFormat="1" x14ac:dyDescent="0.3">
      <c r="A1388" s="71" t="str">
        <f t="shared" si="191"/>
        <v>NiN-3.0-T-C-PE-NA-MB-TK01-13</v>
      </c>
      <c r="B1388" s="72" t="str">
        <f t="shared" si="192"/>
        <v>TK01-13</v>
      </c>
      <c r="C1388" s="73" t="s">
        <v>7</v>
      </c>
      <c r="D1388" s="74" t="s">
        <v>14</v>
      </c>
      <c r="E1388" s="73" t="s">
        <v>31</v>
      </c>
      <c r="F1388" s="75" t="s">
        <v>32</v>
      </c>
      <c r="G1388" s="75" t="s">
        <v>33</v>
      </c>
      <c r="H1388" s="75" t="s">
        <v>34</v>
      </c>
      <c r="I1388" s="75" t="s">
        <v>35</v>
      </c>
      <c r="J1388" s="76" t="s">
        <v>31</v>
      </c>
      <c r="K1388" s="76" t="s">
        <v>125</v>
      </c>
      <c r="L1388" s="76" t="s">
        <v>119</v>
      </c>
      <c r="M1388" s="77" t="s">
        <v>38</v>
      </c>
      <c r="N1388" s="76" t="s">
        <v>2681</v>
      </c>
      <c r="O1388" s="76" t="s">
        <v>81</v>
      </c>
      <c r="P1388" s="76" t="s">
        <v>37</v>
      </c>
      <c r="Q1388" s="77" t="s">
        <v>341</v>
      </c>
      <c r="R1388" s="76"/>
      <c r="S1388" s="76" t="s">
        <v>2701</v>
      </c>
      <c r="T1388" s="18" t="s">
        <v>2717</v>
      </c>
      <c r="U1388" s="18" t="s">
        <v>2308</v>
      </c>
      <c r="V1388" s="78" t="s">
        <v>2723</v>
      </c>
    </row>
    <row r="1389" spans="1:22" s="111" customFormat="1" x14ac:dyDescent="0.3">
      <c r="A1389" s="71" t="str">
        <f t="shared" si="191"/>
        <v>NiN-3.0-T-C-PE-NA-MB-TK01-14</v>
      </c>
      <c r="B1389" s="72" t="str">
        <f t="shared" si="192"/>
        <v>TK01-14</v>
      </c>
      <c r="C1389" s="73" t="s">
        <v>7</v>
      </c>
      <c r="D1389" s="74" t="s">
        <v>14</v>
      </c>
      <c r="E1389" s="73" t="s">
        <v>31</v>
      </c>
      <c r="F1389" s="75" t="s">
        <v>32</v>
      </c>
      <c r="G1389" s="75" t="s">
        <v>33</v>
      </c>
      <c r="H1389" s="75" t="s">
        <v>34</v>
      </c>
      <c r="I1389" s="75" t="s">
        <v>35</v>
      </c>
      <c r="J1389" s="76" t="s">
        <v>31</v>
      </c>
      <c r="K1389" s="76" t="s">
        <v>125</v>
      </c>
      <c r="L1389" s="76" t="s">
        <v>119</v>
      </c>
      <c r="M1389" s="77" t="s">
        <v>38</v>
      </c>
      <c r="N1389" s="76" t="s">
        <v>2681</v>
      </c>
      <c r="O1389" s="76" t="s">
        <v>81</v>
      </c>
      <c r="P1389" s="76" t="s">
        <v>37</v>
      </c>
      <c r="Q1389" s="77" t="s">
        <v>342</v>
      </c>
      <c r="R1389" s="76"/>
      <c r="S1389" s="76" t="s">
        <v>2702</v>
      </c>
      <c r="T1389" s="18" t="s">
        <v>2718</v>
      </c>
      <c r="U1389" s="18" t="s">
        <v>2308</v>
      </c>
      <c r="V1389" s="78"/>
    </row>
    <row r="1390" spans="1:22" s="111" customFormat="1" x14ac:dyDescent="0.3">
      <c r="A1390" s="71" t="str">
        <f t="shared" si="191"/>
        <v>NiN-3.0-T-C-PE-NA-MB-TK01-15</v>
      </c>
      <c r="B1390" s="72" t="str">
        <f t="shared" si="192"/>
        <v>TK01-15</v>
      </c>
      <c r="C1390" s="73" t="s">
        <v>7</v>
      </c>
      <c r="D1390" s="74" t="s">
        <v>14</v>
      </c>
      <c r="E1390" s="73" t="s">
        <v>31</v>
      </c>
      <c r="F1390" s="75" t="s">
        <v>32</v>
      </c>
      <c r="G1390" s="75" t="s">
        <v>33</v>
      </c>
      <c r="H1390" s="75" t="s">
        <v>34</v>
      </c>
      <c r="I1390" s="75" t="s">
        <v>35</v>
      </c>
      <c r="J1390" s="76" t="s">
        <v>31</v>
      </c>
      <c r="K1390" s="76" t="s">
        <v>125</v>
      </c>
      <c r="L1390" s="76" t="s">
        <v>119</v>
      </c>
      <c r="M1390" s="77" t="s">
        <v>38</v>
      </c>
      <c r="N1390" s="76" t="s">
        <v>2681</v>
      </c>
      <c r="O1390" s="76" t="s">
        <v>81</v>
      </c>
      <c r="P1390" s="76" t="s">
        <v>37</v>
      </c>
      <c r="Q1390" s="77">
        <v>15</v>
      </c>
      <c r="R1390" s="76"/>
      <c r="S1390" s="76" t="s">
        <v>2703</v>
      </c>
      <c r="T1390" s="18" t="s">
        <v>2719</v>
      </c>
      <c r="U1390" s="18" t="s">
        <v>2308</v>
      </c>
      <c r="V1390" s="78"/>
    </row>
    <row r="1391" spans="1:22" s="111" customFormat="1" x14ac:dyDescent="0.3">
      <c r="A1391" s="71" t="str">
        <f t="shared" si="191"/>
        <v>NiN-3.0-T-C-PE-NA-MB-TK01-16</v>
      </c>
      <c r="B1391" s="72" t="str">
        <f t="shared" si="192"/>
        <v>TK01-16</v>
      </c>
      <c r="C1391" s="73" t="s">
        <v>7</v>
      </c>
      <c r="D1391" s="74" t="s">
        <v>14</v>
      </c>
      <c r="E1391" s="73" t="s">
        <v>31</v>
      </c>
      <c r="F1391" s="75" t="s">
        <v>32</v>
      </c>
      <c r="G1391" s="75" t="s">
        <v>33</v>
      </c>
      <c r="H1391" s="75" t="s">
        <v>34</v>
      </c>
      <c r="I1391" s="75" t="s">
        <v>35</v>
      </c>
      <c r="J1391" s="76" t="s">
        <v>31</v>
      </c>
      <c r="K1391" s="76" t="s">
        <v>125</v>
      </c>
      <c r="L1391" s="76" t="s">
        <v>119</v>
      </c>
      <c r="M1391" s="77" t="s">
        <v>38</v>
      </c>
      <c r="N1391" s="76" t="s">
        <v>2681</v>
      </c>
      <c r="O1391" s="76" t="s">
        <v>81</v>
      </c>
      <c r="P1391" s="76" t="s">
        <v>37</v>
      </c>
      <c r="Q1391" s="108">
        <f>Q1390+1</f>
        <v>16</v>
      </c>
      <c r="R1391" s="76"/>
      <c r="S1391" s="76" t="s">
        <v>2704</v>
      </c>
      <c r="T1391" s="18" t="s">
        <v>2720</v>
      </c>
      <c r="U1391" s="18" t="s">
        <v>2308</v>
      </c>
      <c r="V1391" s="78"/>
    </row>
    <row r="1392" spans="1:22" s="111" customFormat="1" x14ac:dyDescent="0.3">
      <c r="A1392" s="71" t="str">
        <f t="shared" si="191"/>
        <v>NiN-3.0-T-C-PE-NA-MB-TK01-17</v>
      </c>
      <c r="B1392" s="72" t="str">
        <f t="shared" si="192"/>
        <v>TK01-17</v>
      </c>
      <c r="C1392" s="73" t="s">
        <v>7</v>
      </c>
      <c r="D1392" s="74" t="s">
        <v>14</v>
      </c>
      <c r="E1392" s="73" t="s">
        <v>31</v>
      </c>
      <c r="F1392" s="75" t="s">
        <v>32</v>
      </c>
      <c r="G1392" s="75" t="s">
        <v>33</v>
      </c>
      <c r="H1392" s="75" t="s">
        <v>34</v>
      </c>
      <c r="I1392" s="75" t="s">
        <v>35</v>
      </c>
      <c r="J1392" s="76" t="s">
        <v>31</v>
      </c>
      <c r="K1392" s="76" t="s">
        <v>125</v>
      </c>
      <c r="L1392" s="76" t="s">
        <v>119</v>
      </c>
      <c r="M1392" s="77" t="s">
        <v>38</v>
      </c>
      <c r="N1392" s="76" t="s">
        <v>2681</v>
      </c>
      <c r="O1392" s="76" t="s">
        <v>81</v>
      </c>
      <c r="P1392" s="76" t="s">
        <v>37</v>
      </c>
      <c r="Q1392" s="108">
        <v>17</v>
      </c>
      <c r="R1392" s="76"/>
      <c r="S1392" s="76" t="s">
        <v>2705</v>
      </c>
      <c r="T1392" s="18" t="s">
        <v>2721</v>
      </c>
      <c r="U1392" s="18" t="s">
        <v>2308</v>
      </c>
      <c r="V1392" s="78"/>
    </row>
    <row r="1393" spans="1:22" s="111" customFormat="1" x14ac:dyDescent="0.3">
      <c r="A1393" s="71" t="str">
        <f t="shared" si="191"/>
        <v>NiN-3.0-T-C-PE-NA-MB-TK01-18</v>
      </c>
      <c r="B1393" s="72" t="str">
        <f t="shared" si="192"/>
        <v>TK01-18</v>
      </c>
      <c r="C1393" s="73" t="s">
        <v>7</v>
      </c>
      <c r="D1393" s="74" t="s">
        <v>14</v>
      </c>
      <c r="E1393" s="73" t="s">
        <v>31</v>
      </c>
      <c r="F1393" s="75" t="s">
        <v>32</v>
      </c>
      <c r="G1393" s="75" t="s">
        <v>33</v>
      </c>
      <c r="H1393" s="75" t="s">
        <v>34</v>
      </c>
      <c r="I1393" s="75" t="s">
        <v>35</v>
      </c>
      <c r="J1393" s="76" t="s">
        <v>31</v>
      </c>
      <c r="K1393" s="76" t="s">
        <v>125</v>
      </c>
      <c r="L1393" s="76" t="s">
        <v>119</v>
      </c>
      <c r="M1393" s="77" t="s">
        <v>38</v>
      </c>
      <c r="N1393" s="76" t="s">
        <v>2681</v>
      </c>
      <c r="O1393" s="76" t="s">
        <v>81</v>
      </c>
      <c r="P1393" s="76" t="s">
        <v>37</v>
      </c>
      <c r="Q1393" s="108">
        <v>18</v>
      </c>
      <c r="R1393" s="76"/>
      <c r="S1393" s="76" t="s">
        <v>2706</v>
      </c>
      <c r="T1393" s="18" t="s">
        <v>2722</v>
      </c>
      <c r="U1393" s="18" t="s">
        <v>2308</v>
      </c>
      <c r="V1393" s="78"/>
    </row>
    <row r="1394" spans="1:22" s="111" customFormat="1" x14ac:dyDescent="0.3">
      <c r="A1394" s="71" t="str">
        <f t="shared" si="191"/>
        <v>NiN-3.0-T-C-PE-NA-MB-TK01-19</v>
      </c>
      <c r="B1394" s="72" t="str">
        <f t="shared" si="192"/>
        <v>TK01-19</v>
      </c>
      <c r="C1394" s="73" t="s">
        <v>7</v>
      </c>
      <c r="D1394" s="74" t="s">
        <v>14</v>
      </c>
      <c r="E1394" s="73" t="s">
        <v>31</v>
      </c>
      <c r="F1394" s="75" t="s">
        <v>32</v>
      </c>
      <c r="G1394" s="75" t="s">
        <v>33</v>
      </c>
      <c r="H1394" s="75" t="s">
        <v>34</v>
      </c>
      <c r="I1394" s="75" t="s">
        <v>35</v>
      </c>
      <c r="J1394" s="76" t="s">
        <v>31</v>
      </c>
      <c r="K1394" s="76" t="s">
        <v>125</v>
      </c>
      <c r="L1394" s="76" t="s">
        <v>119</v>
      </c>
      <c r="M1394" s="77" t="s">
        <v>38</v>
      </c>
      <c r="N1394" s="76" t="s">
        <v>2681</v>
      </c>
      <c r="O1394" s="76" t="s">
        <v>81</v>
      </c>
      <c r="P1394" s="76" t="s">
        <v>37</v>
      </c>
      <c r="Q1394" s="108">
        <v>19</v>
      </c>
      <c r="R1394" s="76"/>
      <c r="S1394" s="76" t="s">
        <v>2695</v>
      </c>
      <c r="T1394" s="18" t="s">
        <v>2725</v>
      </c>
      <c r="U1394" s="18" t="s">
        <v>263</v>
      </c>
      <c r="V1394" s="78" t="s">
        <v>2724</v>
      </c>
    </row>
    <row r="1395" spans="1:22" s="111" customFormat="1" x14ac:dyDescent="0.3">
      <c r="A1395" s="71" t="str">
        <f t="shared" si="191"/>
        <v>NiN-3.0-T-C-PE-NA-MB-TK01-20</v>
      </c>
      <c r="B1395" s="72" t="str">
        <f t="shared" si="192"/>
        <v>TK01-20</v>
      </c>
      <c r="C1395" s="73" t="s">
        <v>7</v>
      </c>
      <c r="D1395" s="74" t="s">
        <v>14</v>
      </c>
      <c r="E1395" s="73" t="s">
        <v>31</v>
      </c>
      <c r="F1395" s="75" t="s">
        <v>32</v>
      </c>
      <c r="G1395" s="75" t="s">
        <v>33</v>
      </c>
      <c r="H1395" s="75" t="s">
        <v>34</v>
      </c>
      <c r="I1395" s="75" t="s">
        <v>35</v>
      </c>
      <c r="J1395" s="76" t="s">
        <v>31</v>
      </c>
      <c r="K1395" s="76" t="s">
        <v>125</v>
      </c>
      <c r="L1395" s="76" t="s">
        <v>119</v>
      </c>
      <c r="M1395" s="77" t="s">
        <v>38</v>
      </c>
      <c r="N1395" s="76" t="s">
        <v>2681</v>
      </c>
      <c r="O1395" s="76" t="s">
        <v>81</v>
      </c>
      <c r="P1395" s="76" t="s">
        <v>37</v>
      </c>
      <c r="Q1395" s="108">
        <v>20</v>
      </c>
      <c r="R1395" s="76"/>
      <c r="S1395" s="76" t="s">
        <v>2696</v>
      </c>
      <c r="T1395" s="18" t="s">
        <v>2727</v>
      </c>
      <c r="U1395" s="18" t="s">
        <v>2308</v>
      </c>
      <c r="V1395" s="78"/>
    </row>
    <row r="1396" spans="1:22" s="111" customFormat="1" x14ac:dyDescent="0.3">
      <c r="A1396" s="71" t="str">
        <f t="shared" si="191"/>
        <v>NiN-3.0-T-C-PE-NA-MB-TK01-21</v>
      </c>
      <c r="B1396" s="72" t="str">
        <f t="shared" si="192"/>
        <v>TK01-21</v>
      </c>
      <c r="C1396" s="73" t="s">
        <v>7</v>
      </c>
      <c r="D1396" s="74" t="s">
        <v>14</v>
      </c>
      <c r="E1396" s="73" t="s">
        <v>31</v>
      </c>
      <c r="F1396" s="75" t="s">
        <v>32</v>
      </c>
      <c r="G1396" s="75" t="s">
        <v>33</v>
      </c>
      <c r="H1396" s="75" t="s">
        <v>34</v>
      </c>
      <c r="I1396" s="75" t="s">
        <v>35</v>
      </c>
      <c r="J1396" s="76" t="s">
        <v>31</v>
      </c>
      <c r="K1396" s="76" t="s">
        <v>125</v>
      </c>
      <c r="L1396" s="76" t="s">
        <v>119</v>
      </c>
      <c r="M1396" s="77" t="s">
        <v>38</v>
      </c>
      <c r="N1396" s="76" t="s">
        <v>2681</v>
      </c>
      <c r="O1396" s="76" t="s">
        <v>81</v>
      </c>
      <c r="P1396" s="76" t="s">
        <v>37</v>
      </c>
      <c r="Q1396" s="108">
        <v>21</v>
      </c>
      <c r="R1396" s="76"/>
      <c r="S1396" s="76" t="s">
        <v>2697</v>
      </c>
      <c r="T1396" s="18" t="s">
        <v>2728</v>
      </c>
      <c r="U1396" s="18" t="s">
        <v>2308</v>
      </c>
      <c r="V1396" s="78"/>
    </row>
    <row r="1397" spans="1:22" s="111" customFormat="1" x14ac:dyDescent="0.3">
      <c r="A1397" s="71" t="str">
        <f t="shared" si="191"/>
        <v>NiN-3.0-T-C-PE-NA-MB-TK01-22</v>
      </c>
      <c r="B1397" s="72" t="str">
        <f t="shared" si="192"/>
        <v>TK01-22</v>
      </c>
      <c r="C1397" s="73" t="s">
        <v>7</v>
      </c>
      <c r="D1397" s="74" t="s">
        <v>14</v>
      </c>
      <c r="E1397" s="73" t="s">
        <v>31</v>
      </c>
      <c r="F1397" s="75" t="s">
        <v>32</v>
      </c>
      <c r="G1397" s="75" t="s">
        <v>33</v>
      </c>
      <c r="H1397" s="75" t="s">
        <v>34</v>
      </c>
      <c r="I1397" s="75" t="s">
        <v>35</v>
      </c>
      <c r="J1397" s="76" t="s">
        <v>31</v>
      </c>
      <c r="K1397" s="76" t="s">
        <v>125</v>
      </c>
      <c r="L1397" s="76" t="s">
        <v>119</v>
      </c>
      <c r="M1397" s="77" t="s">
        <v>38</v>
      </c>
      <c r="N1397" s="76" t="s">
        <v>2681</v>
      </c>
      <c r="O1397" s="76" t="s">
        <v>81</v>
      </c>
      <c r="P1397" s="76" t="s">
        <v>37</v>
      </c>
      <c r="Q1397" s="108">
        <v>22</v>
      </c>
      <c r="R1397" s="76"/>
      <c r="S1397" s="76" t="s">
        <v>2698</v>
      </c>
      <c r="T1397" s="18" t="s">
        <v>2726</v>
      </c>
      <c r="U1397" s="18" t="s">
        <v>263</v>
      </c>
      <c r="V1397" s="78"/>
    </row>
    <row r="1398" spans="1:22" s="111" customFormat="1" x14ac:dyDescent="0.3">
      <c r="A1398" s="71" t="str">
        <f t="shared" si="191"/>
        <v>NiN-3.0-T-C-PE-NA-MB-TK01-23</v>
      </c>
      <c r="B1398" s="72" t="str">
        <f t="shared" si="192"/>
        <v>TK01-23</v>
      </c>
      <c r="C1398" s="73" t="s">
        <v>7</v>
      </c>
      <c r="D1398" s="74" t="s">
        <v>14</v>
      </c>
      <c r="E1398" s="73" t="s">
        <v>31</v>
      </c>
      <c r="F1398" s="75" t="s">
        <v>32</v>
      </c>
      <c r="G1398" s="75" t="s">
        <v>33</v>
      </c>
      <c r="H1398" s="75" t="s">
        <v>34</v>
      </c>
      <c r="I1398" s="75" t="s">
        <v>35</v>
      </c>
      <c r="J1398" s="76" t="s">
        <v>31</v>
      </c>
      <c r="K1398" s="76" t="s">
        <v>125</v>
      </c>
      <c r="L1398" s="76" t="s">
        <v>119</v>
      </c>
      <c r="M1398" s="77" t="s">
        <v>38</v>
      </c>
      <c r="N1398" s="76" t="s">
        <v>2681</v>
      </c>
      <c r="O1398" s="76" t="s">
        <v>81</v>
      </c>
      <c r="P1398" s="76" t="s">
        <v>37</v>
      </c>
      <c r="Q1398" s="108">
        <v>23</v>
      </c>
      <c r="R1398" s="76"/>
      <c r="S1398" s="76" t="s">
        <v>2699</v>
      </c>
      <c r="T1398" s="18" t="s">
        <v>2729</v>
      </c>
      <c r="U1398" s="18" t="s">
        <v>2308</v>
      </c>
      <c r="V1398" s="78"/>
    </row>
    <row r="1399" spans="1:22" s="111" customFormat="1" x14ac:dyDescent="0.3">
      <c r="A1399" s="71" t="str">
        <f t="shared" si="191"/>
        <v>NiN-3.0-T-C-PE-NA-MB-TK01-24</v>
      </c>
      <c r="B1399" s="72" t="str">
        <f t="shared" si="192"/>
        <v>TK01-24</v>
      </c>
      <c r="C1399" s="73" t="s">
        <v>7</v>
      </c>
      <c r="D1399" s="74" t="s">
        <v>14</v>
      </c>
      <c r="E1399" s="73" t="s">
        <v>31</v>
      </c>
      <c r="F1399" s="75" t="s">
        <v>32</v>
      </c>
      <c r="G1399" s="75" t="s">
        <v>33</v>
      </c>
      <c r="H1399" s="75" t="s">
        <v>34</v>
      </c>
      <c r="I1399" s="75" t="s">
        <v>35</v>
      </c>
      <c r="J1399" s="76" t="s">
        <v>31</v>
      </c>
      <c r="K1399" s="76" t="s">
        <v>125</v>
      </c>
      <c r="L1399" s="76" t="s">
        <v>119</v>
      </c>
      <c r="M1399" s="77" t="s">
        <v>38</v>
      </c>
      <c r="N1399" s="76" t="s">
        <v>2681</v>
      </c>
      <c r="O1399" s="76" t="s">
        <v>81</v>
      </c>
      <c r="P1399" s="76" t="s">
        <v>37</v>
      </c>
      <c r="Q1399" s="108">
        <v>24</v>
      </c>
      <c r="R1399" s="76"/>
      <c r="S1399" s="76" t="s">
        <v>2700</v>
      </c>
      <c r="T1399" s="18" t="s">
        <v>2730</v>
      </c>
      <c r="U1399" s="18" t="s">
        <v>2308</v>
      </c>
      <c r="V1399" s="78"/>
    </row>
    <row r="1400" spans="1:22" s="111" customFormat="1" x14ac:dyDescent="0.3">
      <c r="A1400" s="71" t="str">
        <f t="shared" si="191"/>
        <v>NiN-3.0-T-C-PE-NA-MB-TK01-25</v>
      </c>
      <c r="B1400" s="72" t="str">
        <f t="shared" si="192"/>
        <v>TK01-25</v>
      </c>
      <c r="C1400" s="73" t="s">
        <v>7</v>
      </c>
      <c r="D1400" s="74" t="s">
        <v>14</v>
      </c>
      <c r="E1400" s="73" t="s">
        <v>31</v>
      </c>
      <c r="F1400" s="75" t="s">
        <v>32</v>
      </c>
      <c r="G1400" s="75" t="s">
        <v>33</v>
      </c>
      <c r="H1400" s="75" t="s">
        <v>34</v>
      </c>
      <c r="I1400" s="75" t="s">
        <v>35</v>
      </c>
      <c r="J1400" s="76" t="s">
        <v>31</v>
      </c>
      <c r="K1400" s="76" t="s">
        <v>125</v>
      </c>
      <c r="L1400" s="76" t="s">
        <v>119</v>
      </c>
      <c r="M1400" s="77" t="s">
        <v>38</v>
      </c>
      <c r="N1400" s="76" t="s">
        <v>2681</v>
      </c>
      <c r="O1400" s="76" t="s">
        <v>81</v>
      </c>
      <c r="P1400" s="76" t="s">
        <v>37</v>
      </c>
      <c r="Q1400" s="108">
        <v>25</v>
      </c>
      <c r="R1400" s="76"/>
      <c r="S1400" s="76" t="s">
        <v>2708</v>
      </c>
      <c r="T1400" s="18" t="s">
        <v>2731</v>
      </c>
      <c r="U1400" s="18" t="s">
        <v>237</v>
      </c>
      <c r="V1400" s="78"/>
    </row>
    <row r="1401" spans="1:22" s="111" customFormat="1" x14ac:dyDescent="0.3">
      <c r="A1401" s="71" t="str">
        <f t="shared" si="191"/>
        <v>NiN-3.0-T-C-PE-NA-MB-TK01-26</v>
      </c>
      <c r="B1401" s="72" t="str">
        <f t="shared" si="192"/>
        <v>TK01-26</v>
      </c>
      <c r="C1401" s="73" t="s">
        <v>7</v>
      </c>
      <c r="D1401" s="74" t="s">
        <v>14</v>
      </c>
      <c r="E1401" s="73" t="s">
        <v>31</v>
      </c>
      <c r="F1401" s="75" t="s">
        <v>32</v>
      </c>
      <c r="G1401" s="75" t="s">
        <v>33</v>
      </c>
      <c r="H1401" s="75" t="s">
        <v>34</v>
      </c>
      <c r="I1401" s="75" t="s">
        <v>35</v>
      </c>
      <c r="J1401" s="76" t="s">
        <v>31</v>
      </c>
      <c r="K1401" s="76" t="s">
        <v>125</v>
      </c>
      <c r="L1401" s="76" t="s">
        <v>119</v>
      </c>
      <c r="M1401" s="77" t="s">
        <v>38</v>
      </c>
      <c r="N1401" s="76" t="s">
        <v>2681</v>
      </c>
      <c r="O1401" s="76" t="s">
        <v>81</v>
      </c>
      <c r="P1401" s="76" t="s">
        <v>37</v>
      </c>
      <c r="Q1401" s="108">
        <v>26</v>
      </c>
      <c r="R1401" s="76"/>
      <c r="S1401" s="76" t="s">
        <v>2709</v>
      </c>
      <c r="T1401" s="18" t="s">
        <v>2731</v>
      </c>
      <c r="U1401" s="18" t="s">
        <v>232</v>
      </c>
      <c r="V1401" s="78"/>
    </row>
    <row r="1402" spans="1:22" s="111" customFormat="1" x14ac:dyDescent="0.3">
      <c r="A1402" s="71" t="str">
        <f t="shared" si="191"/>
        <v>NiN-3.0-T-C-PE-NA-MB-TK01-27</v>
      </c>
      <c r="B1402" s="72" t="str">
        <f t="shared" si="192"/>
        <v>TK01-27</v>
      </c>
      <c r="C1402" s="73" t="s">
        <v>7</v>
      </c>
      <c r="D1402" s="74" t="s">
        <v>14</v>
      </c>
      <c r="E1402" s="73" t="s">
        <v>31</v>
      </c>
      <c r="F1402" s="75" t="s">
        <v>32</v>
      </c>
      <c r="G1402" s="75" t="s">
        <v>33</v>
      </c>
      <c r="H1402" s="75" t="s">
        <v>34</v>
      </c>
      <c r="I1402" s="75" t="s">
        <v>35</v>
      </c>
      <c r="J1402" s="76" t="s">
        <v>31</v>
      </c>
      <c r="K1402" s="76" t="s">
        <v>125</v>
      </c>
      <c r="L1402" s="76" t="s">
        <v>119</v>
      </c>
      <c r="M1402" s="77" t="s">
        <v>38</v>
      </c>
      <c r="N1402" s="76" t="s">
        <v>2681</v>
      </c>
      <c r="O1402" s="76" t="s">
        <v>81</v>
      </c>
      <c r="P1402" s="76" t="s">
        <v>37</v>
      </c>
      <c r="Q1402" s="108">
        <v>27</v>
      </c>
      <c r="R1402" s="76"/>
      <c r="S1402" s="76" t="s">
        <v>2710</v>
      </c>
      <c r="T1402" s="18" t="s">
        <v>2732</v>
      </c>
      <c r="U1402" s="18" t="s">
        <v>16</v>
      </c>
      <c r="V1402" s="78"/>
    </row>
    <row r="1403" spans="1:22" x14ac:dyDescent="0.3">
      <c r="A1403" s="26" t="str">
        <f t="shared" si="191"/>
        <v>NiN-3.0-T-C-PE-NA-MB-TK02-0</v>
      </c>
      <c r="B1403" s="27" t="str">
        <f>_xlfn.CONCAT(H1403,"-",J1403,L1403,M1403)</f>
        <v>NA-TK02</v>
      </c>
      <c r="C1403" s="30" t="s">
        <v>7</v>
      </c>
      <c r="D1403" s="31" t="s">
        <v>14</v>
      </c>
      <c r="E1403" s="30" t="s">
        <v>31</v>
      </c>
      <c r="F1403" s="35" t="s">
        <v>32</v>
      </c>
      <c r="G1403" s="35" t="s">
        <v>33</v>
      </c>
      <c r="H1403" s="35" t="s">
        <v>34</v>
      </c>
      <c r="I1403" s="35" t="s">
        <v>35</v>
      </c>
      <c r="J1403" s="37" t="s">
        <v>31</v>
      </c>
      <c r="K1403" s="37" t="s">
        <v>125</v>
      </c>
      <c r="L1403" s="37" t="s">
        <v>119</v>
      </c>
      <c r="M1403" s="38" t="s">
        <v>132</v>
      </c>
      <c r="N1403" s="37" t="s">
        <v>2733</v>
      </c>
      <c r="O1403" s="39" t="s">
        <v>81</v>
      </c>
      <c r="P1403" s="37">
        <v>0</v>
      </c>
      <c r="Q1403" s="38">
        <v>0</v>
      </c>
      <c r="R1403" s="37" t="s">
        <v>81</v>
      </c>
      <c r="S1403" s="37" t="s">
        <v>5235</v>
      </c>
      <c r="T1403" s="42" t="s">
        <v>2734</v>
      </c>
      <c r="U1403" s="104" t="s">
        <v>16</v>
      </c>
      <c r="V1403" s="21"/>
    </row>
    <row r="1404" spans="1:22" s="111" customFormat="1" x14ac:dyDescent="0.3">
      <c r="A1404" s="71" t="str">
        <f t="shared" si="191"/>
        <v>NiN-3.0-T-C-PE-NA-MB-TK02-01</v>
      </c>
      <c r="B1404" s="72" t="str">
        <f>_xlfn.CONCAT(J1404,L1404,M1404,"-",Q1404)</f>
        <v>TK02-01</v>
      </c>
      <c r="C1404" s="73" t="s">
        <v>7</v>
      </c>
      <c r="D1404" s="74" t="s">
        <v>14</v>
      </c>
      <c r="E1404" s="73" t="s">
        <v>31</v>
      </c>
      <c r="F1404" s="75" t="s">
        <v>32</v>
      </c>
      <c r="G1404" s="75" t="s">
        <v>33</v>
      </c>
      <c r="H1404" s="75" t="s">
        <v>34</v>
      </c>
      <c r="I1404" s="75" t="s">
        <v>35</v>
      </c>
      <c r="J1404" s="76" t="s">
        <v>31</v>
      </c>
      <c r="K1404" s="76" t="s">
        <v>125</v>
      </c>
      <c r="L1404" s="76" t="s">
        <v>119</v>
      </c>
      <c r="M1404" s="77" t="s">
        <v>132</v>
      </c>
      <c r="N1404" s="76" t="s">
        <v>2733</v>
      </c>
      <c r="O1404" s="76" t="s">
        <v>81</v>
      </c>
      <c r="P1404" s="76" t="s">
        <v>37</v>
      </c>
      <c r="Q1404" s="77" t="s">
        <v>38</v>
      </c>
      <c r="R1404" s="76"/>
      <c r="S1404" s="76" t="s">
        <v>2735</v>
      </c>
      <c r="T1404" s="18" t="s">
        <v>2736</v>
      </c>
      <c r="U1404" s="18" t="s">
        <v>231</v>
      </c>
      <c r="V1404" s="78" t="s">
        <v>2688</v>
      </c>
    </row>
    <row r="1405" spans="1:22" s="111" customFormat="1" x14ac:dyDescent="0.3">
      <c r="A1405" s="71" t="str">
        <f>_xlfn.CONCAT(C1405,"-",D1405,"-",E1405,"-",F1405,"-",G1405,"-",H1405,"-",I1405,"-",J1405,L1405,M1405,"-",Q1405)</f>
        <v>NiN-3.0-T-C-PE-NA-MB-TK02-02</v>
      </c>
      <c r="B1405" s="72" t="str">
        <f>_xlfn.CONCAT(J1405,L1405,M1405,"-",Q1405)</f>
        <v>TK02-02</v>
      </c>
      <c r="C1405" s="73" t="s">
        <v>7</v>
      </c>
      <c r="D1405" s="74" t="s">
        <v>14</v>
      </c>
      <c r="E1405" s="73" t="s">
        <v>31</v>
      </c>
      <c r="F1405" s="75" t="s">
        <v>32</v>
      </c>
      <c r="G1405" s="75" t="s">
        <v>33</v>
      </c>
      <c r="H1405" s="75" t="s">
        <v>34</v>
      </c>
      <c r="I1405" s="75" t="s">
        <v>35</v>
      </c>
      <c r="J1405" s="76" t="s">
        <v>31</v>
      </c>
      <c r="K1405" s="76" t="s">
        <v>125</v>
      </c>
      <c r="L1405" s="76" t="s">
        <v>119</v>
      </c>
      <c r="M1405" s="77" t="s">
        <v>132</v>
      </c>
      <c r="N1405" s="76" t="s">
        <v>2733</v>
      </c>
      <c r="O1405" s="76" t="s">
        <v>81</v>
      </c>
      <c r="P1405" s="76" t="s">
        <v>37</v>
      </c>
      <c r="Q1405" s="77" t="s">
        <v>132</v>
      </c>
      <c r="R1405" s="76"/>
      <c r="S1405" s="76" t="s">
        <v>2737</v>
      </c>
      <c r="T1405" s="18" t="s">
        <v>2739</v>
      </c>
      <c r="U1405" s="18" t="s">
        <v>231</v>
      </c>
      <c r="V1405" s="78"/>
    </row>
    <row r="1406" spans="1:22" s="111" customFormat="1" x14ac:dyDescent="0.3">
      <c r="A1406" s="71" t="str">
        <f>_xlfn.CONCAT(C1406,"-",D1406,"-",E1406,"-",F1406,"-",G1406,"-",H1406,"-",I1406,"-",J1406,L1406,M1406,"-",Q1406)</f>
        <v>NiN-3.0-T-C-PE-NA-MB-TK02-03</v>
      </c>
      <c r="B1406" s="72" t="str">
        <f>_xlfn.CONCAT(J1406,L1406,M1406,"-",Q1406)</f>
        <v>TK02-03</v>
      </c>
      <c r="C1406" s="73" t="s">
        <v>7</v>
      </c>
      <c r="D1406" s="74" t="s">
        <v>14</v>
      </c>
      <c r="E1406" s="73" t="s">
        <v>31</v>
      </c>
      <c r="F1406" s="75" t="s">
        <v>32</v>
      </c>
      <c r="G1406" s="75" t="s">
        <v>33</v>
      </c>
      <c r="H1406" s="75" t="s">
        <v>34</v>
      </c>
      <c r="I1406" s="75" t="s">
        <v>35</v>
      </c>
      <c r="J1406" s="76" t="s">
        <v>31</v>
      </c>
      <c r="K1406" s="76" t="s">
        <v>125</v>
      </c>
      <c r="L1406" s="76" t="s">
        <v>119</v>
      </c>
      <c r="M1406" s="77" t="s">
        <v>132</v>
      </c>
      <c r="N1406" s="76" t="s">
        <v>2733</v>
      </c>
      <c r="O1406" s="76" t="s">
        <v>81</v>
      </c>
      <c r="P1406" s="76" t="s">
        <v>37</v>
      </c>
      <c r="Q1406" s="77" t="s">
        <v>111</v>
      </c>
      <c r="R1406" s="76"/>
      <c r="S1406" s="76" t="s">
        <v>2738</v>
      </c>
      <c r="T1406" s="18" t="s">
        <v>2740</v>
      </c>
      <c r="U1406" s="18" t="s">
        <v>1251</v>
      </c>
      <c r="V1406" s="78"/>
    </row>
    <row r="1407" spans="1:22" x14ac:dyDescent="0.3">
      <c r="A1407" s="26" t="str">
        <f>_xlfn.CONCAT(C1407,"-",D1407,"-",E1407,"-",F1407,"-",G1407,"-",H1407,"-",I1407,"-",J1407,L1407,M1407,"-",Q1407)</f>
        <v>NiN-3.0-T-C-PE-NA-MB-TK03-0</v>
      </c>
      <c r="B1407" s="27" t="str">
        <f>_xlfn.CONCAT(H1407,"-",J1407,L1407,M1407)</f>
        <v>NA-TK03</v>
      </c>
      <c r="C1407" s="30" t="s">
        <v>7</v>
      </c>
      <c r="D1407" s="31" t="s">
        <v>14</v>
      </c>
      <c r="E1407" s="30" t="s">
        <v>31</v>
      </c>
      <c r="F1407" s="35" t="s">
        <v>32</v>
      </c>
      <c r="G1407" s="35" t="s">
        <v>33</v>
      </c>
      <c r="H1407" s="35" t="s">
        <v>34</v>
      </c>
      <c r="I1407" s="35" t="s">
        <v>35</v>
      </c>
      <c r="J1407" s="37" t="s">
        <v>31</v>
      </c>
      <c r="K1407" s="37" t="s">
        <v>125</v>
      </c>
      <c r="L1407" s="37" t="s">
        <v>119</v>
      </c>
      <c r="M1407" s="38" t="s">
        <v>111</v>
      </c>
      <c r="N1407" s="37" t="s">
        <v>2741</v>
      </c>
      <c r="O1407" s="39" t="s">
        <v>81</v>
      </c>
      <c r="P1407" s="37">
        <v>0</v>
      </c>
      <c r="Q1407" s="38">
        <v>0</v>
      </c>
      <c r="R1407" s="37" t="s">
        <v>81</v>
      </c>
      <c r="S1407" s="37" t="s">
        <v>5236</v>
      </c>
      <c r="T1407" s="42" t="s">
        <v>2747</v>
      </c>
      <c r="U1407" s="104" t="s">
        <v>16</v>
      </c>
      <c r="V1407" s="21"/>
    </row>
    <row r="1408" spans="1:22" s="111" customFormat="1" x14ac:dyDescent="0.3">
      <c r="A1408" s="71" t="str">
        <f>_xlfn.CONCAT(C1408,"-",D1408,"-",E1408,"-",F1408,"-",G1408,"-",H1408,"-",I1408,"-",J1408,L1408,M1408,"-",Q1408)</f>
        <v>NiN-3.0-T-C-PE-NA-MB-TK03-01</v>
      </c>
      <c r="B1408" s="72" t="str">
        <f>_xlfn.CONCAT(J1408,L1408,M1408,"-",Q1408)</f>
        <v>TK03-01</v>
      </c>
      <c r="C1408" s="73" t="s">
        <v>7</v>
      </c>
      <c r="D1408" s="74" t="s">
        <v>14</v>
      </c>
      <c r="E1408" s="73" t="s">
        <v>31</v>
      </c>
      <c r="F1408" s="75" t="s">
        <v>32</v>
      </c>
      <c r="G1408" s="75" t="s">
        <v>33</v>
      </c>
      <c r="H1408" s="75" t="s">
        <v>34</v>
      </c>
      <c r="I1408" s="75" t="s">
        <v>35</v>
      </c>
      <c r="J1408" s="76" t="s">
        <v>31</v>
      </c>
      <c r="K1408" s="76" t="s">
        <v>125</v>
      </c>
      <c r="L1408" s="76" t="s">
        <v>119</v>
      </c>
      <c r="M1408" s="77" t="s">
        <v>111</v>
      </c>
      <c r="N1408" s="76" t="s">
        <v>2741</v>
      </c>
      <c r="O1408" s="76" t="s">
        <v>81</v>
      </c>
      <c r="P1408" s="76" t="s">
        <v>37</v>
      </c>
      <c r="Q1408" s="77" t="s">
        <v>38</v>
      </c>
      <c r="R1408" s="76"/>
      <c r="S1408" s="76" t="s">
        <v>2742</v>
      </c>
      <c r="T1408" s="18" t="s">
        <v>2748</v>
      </c>
      <c r="U1408" s="18" t="s">
        <v>16</v>
      </c>
      <c r="V1408" s="78" t="s">
        <v>2688</v>
      </c>
    </row>
    <row r="1409" spans="1:22" s="111" customFormat="1" x14ac:dyDescent="0.3">
      <c r="A1409" s="71" t="str">
        <f t="shared" ref="A1409:A1417" si="193">_xlfn.CONCAT(C1409,"-",D1409,"-",E1409,"-",F1409,"-",G1409,"-",H1409,"-",I1409,"-",J1409,L1409,M1409,"-",Q1409)</f>
        <v>NiN-3.0-T-C-PE-NA-MB-TK03-02</v>
      </c>
      <c r="B1409" s="72" t="str">
        <f t="shared" ref="B1409:B1415" si="194">_xlfn.CONCAT(J1409,L1409,M1409,"-",Q1409)</f>
        <v>TK03-02</v>
      </c>
      <c r="C1409" s="73" t="s">
        <v>7</v>
      </c>
      <c r="D1409" s="74" t="s">
        <v>14</v>
      </c>
      <c r="E1409" s="73" t="s">
        <v>31</v>
      </c>
      <c r="F1409" s="75" t="s">
        <v>32</v>
      </c>
      <c r="G1409" s="75" t="s">
        <v>33</v>
      </c>
      <c r="H1409" s="75" t="s">
        <v>34</v>
      </c>
      <c r="I1409" s="75" t="s">
        <v>35</v>
      </c>
      <c r="J1409" s="76" t="s">
        <v>31</v>
      </c>
      <c r="K1409" s="76" t="s">
        <v>125</v>
      </c>
      <c r="L1409" s="76" t="s">
        <v>119</v>
      </c>
      <c r="M1409" s="77" t="s">
        <v>111</v>
      </c>
      <c r="N1409" s="76" t="s">
        <v>2741</v>
      </c>
      <c r="O1409" s="76" t="s">
        <v>81</v>
      </c>
      <c r="P1409" s="76" t="s">
        <v>37</v>
      </c>
      <c r="Q1409" s="77" t="s">
        <v>132</v>
      </c>
      <c r="R1409" s="76"/>
      <c r="S1409" s="76" t="s">
        <v>2743</v>
      </c>
      <c r="T1409" s="18" t="s">
        <v>2749</v>
      </c>
      <c r="U1409" s="18" t="s">
        <v>16</v>
      </c>
      <c r="V1409" s="78"/>
    </row>
    <row r="1410" spans="1:22" s="111" customFormat="1" x14ac:dyDescent="0.3">
      <c r="A1410" s="71" t="str">
        <f t="shared" si="193"/>
        <v>NiN-3.0-T-C-PE-NA-MB-TK03-03</v>
      </c>
      <c r="B1410" s="72" t="str">
        <f t="shared" si="194"/>
        <v>TK03-03</v>
      </c>
      <c r="C1410" s="73" t="s">
        <v>7</v>
      </c>
      <c r="D1410" s="74" t="s">
        <v>14</v>
      </c>
      <c r="E1410" s="73" t="s">
        <v>31</v>
      </c>
      <c r="F1410" s="75" t="s">
        <v>32</v>
      </c>
      <c r="G1410" s="75" t="s">
        <v>33</v>
      </c>
      <c r="H1410" s="75" t="s">
        <v>34</v>
      </c>
      <c r="I1410" s="75" t="s">
        <v>35</v>
      </c>
      <c r="J1410" s="76" t="s">
        <v>31</v>
      </c>
      <c r="K1410" s="76" t="s">
        <v>125</v>
      </c>
      <c r="L1410" s="76" t="s">
        <v>119</v>
      </c>
      <c r="M1410" s="77" t="s">
        <v>111</v>
      </c>
      <c r="N1410" s="76" t="s">
        <v>2741</v>
      </c>
      <c r="O1410" s="76" t="s">
        <v>81</v>
      </c>
      <c r="P1410" s="76" t="s">
        <v>37</v>
      </c>
      <c r="Q1410" s="77" t="s">
        <v>111</v>
      </c>
      <c r="R1410" s="76"/>
      <c r="S1410" s="76" t="s">
        <v>2744</v>
      </c>
      <c r="T1410" s="18" t="s">
        <v>2750</v>
      </c>
      <c r="U1410" s="18" t="s">
        <v>16</v>
      </c>
      <c r="V1410" s="78"/>
    </row>
    <row r="1411" spans="1:22" s="111" customFormat="1" x14ac:dyDescent="0.3">
      <c r="A1411" s="71" t="str">
        <f t="shared" si="193"/>
        <v>NiN-3.0-T-C-PE-NA-MB-TK03-04</v>
      </c>
      <c r="B1411" s="72" t="str">
        <f t="shared" si="194"/>
        <v>TK03-04</v>
      </c>
      <c r="C1411" s="73" t="s">
        <v>7</v>
      </c>
      <c r="D1411" s="74" t="s">
        <v>14</v>
      </c>
      <c r="E1411" s="73" t="s">
        <v>31</v>
      </c>
      <c r="F1411" s="75" t="s">
        <v>32</v>
      </c>
      <c r="G1411" s="75" t="s">
        <v>33</v>
      </c>
      <c r="H1411" s="75" t="s">
        <v>34</v>
      </c>
      <c r="I1411" s="75" t="s">
        <v>35</v>
      </c>
      <c r="J1411" s="76" t="s">
        <v>31</v>
      </c>
      <c r="K1411" s="76" t="s">
        <v>125</v>
      </c>
      <c r="L1411" s="76" t="s">
        <v>119</v>
      </c>
      <c r="M1411" s="77" t="s">
        <v>111</v>
      </c>
      <c r="N1411" s="76" t="s">
        <v>2741</v>
      </c>
      <c r="O1411" s="76" t="s">
        <v>81</v>
      </c>
      <c r="P1411" s="76" t="s">
        <v>37</v>
      </c>
      <c r="Q1411" s="77" t="s">
        <v>135</v>
      </c>
      <c r="R1411" s="76"/>
      <c r="S1411" s="76" t="s">
        <v>2745</v>
      </c>
      <c r="T1411" s="18" t="s">
        <v>2751</v>
      </c>
      <c r="U1411" s="18" t="s">
        <v>232</v>
      </c>
      <c r="V1411" s="78"/>
    </row>
    <row r="1412" spans="1:22" s="111" customFormat="1" x14ac:dyDescent="0.3">
      <c r="A1412" s="71" t="str">
        <f t="shared" si="193"/>
        <v>NiN-3.0-T-C-PE-NA-MB-TK03-05</v>
      </c>
      <c r="B1412" s="72" t="str">
        <f t="shared" si="194"/>
        <v>TK03-05</v>
      </c>
      <c r="C1412" s="73" t="s">
        <v>7</v>
      </c>
      <c r="D1412" s="74" t="s">
        <v>14</v>
      </c>
      <c r="E1412" s="73" t="s">
        <v>31</v>
      </c>
      <c r="F1412" s="75" t="s">
        <v>32</v>
      </c>
      <c r="G1412" s="75" t="s">
        <v>33</v>
      </c>
      <c r="H1412" s="75" t="s">
        <v>34</v>
      </c>
      <c r="I1412" s="75" t="s">
        <v>35</v>
      </c>
      <c r="J1412" s="76" t="s">
        <v>31</v>
      </c>
      <c r="K1412" s="76" t="s">
        <v>125</v>
      </c>
      <c r="L1412" s="76" t="s">
        <v>119</v>
      </c>
      <c r="M1412" s="77" t="s">
        <v>111</v>
      </c>
      <c r="N1412" s="76" t="s">
        <v>2741</v>
      </c>
      <c r="O1412" s="76" t="s">
        <v>81</v>
      </c>
      <c r="P1412" s="76" t="s">
        <v>37</v>
      </c>
      <c r="Q1412" s="77" t="s">
        <v>136</v>
      </c>
      <c r="R1412" s="76"/>
      <c r="S1412" s="76" t="s">
        <v>2746</v>
      </c>
      <c r="T1412" s="18" t="s">
        <v>2752</v>
      </c>
      <c r="U1412" s="18" t="s">
        <v>264</v>
      </c>
      <c r="V1412" s="78"/>
    </row>
    <row r="1413" spans="1:22" s="111" customFormat="1" x14ac:dyDescent="0.3">
      <c r="A1413" s="71" t="str">
        <f t="shared" si="193"/>
        <v>NiN-3.0-T-C-PE-NA-MB-TK03-06</v>
      </c>
      <c r="B1413" s="72" t="str">
        <f t="shared" si="194"/>
        <v>TK03-06</v>
      </c>
      <c r="C1413" s="73" t="s">
        <v>7</v>
      </c>
      <c r="D1413" s="74" t="s">
        <v>14</v>
      </c>
      <c r="E1413" s="73" t="s">
        <v>31</v>
      </c>
      <c r="F1413" s="75" t="s">
        <v>32</v>
      </c>
      <c r="G1413" s="75" t="s">
        <v>33</v>
      </c>
      <c r="H1413" s="75" t="s">
        <v>34</v>
      </c>
      <c r="I1413" s="75" t="s">
        <v>35</v>
      </c>
      <c r="J1413" s="76" t="s">
        <v>31</v>
      </c>
      <c r="K1413" s="76" t="s">
        <v>125</v>
      </c>
      <c r="L1413" s="76" t="s">
        <v>119</v>
      </c>
      <c r="M1413" s="77" t="s">
        <v>111</v>
      </c>
      <c r="N1413" s="76" t="s">
        <v>2741</v>
      </c>
      <c r="O1413" s="76" t="s">
        <v>81</v>
      </c>
      <c r="P1413" s="76" t="s">
        <v>37</v>
      </c>
      <c r="Q1413" s="77" t="s">
        <v>137</v>
      </c>
      <c r="R1413" s="76"/>
      <c r="S1413" s="76" t="s">
        <v>6174</v>
      </c>
      <c r="T1413" s="18" t="s">
        <v>2753</v>
      </c>
      <c r="U1413" s="18" t="s">
        <v>16</v>
      </c>
      <c r="V1413" s="78"/>
    </row>
    <row r="1414" spans="1:22" s="111" customFormat="1" x14ac:dyDescent="0.3">
      <c r="A1414" s="71" t="str">
        <f t="shared" si="193"/>
        <v>NiN-3.0-T-C-PE-NA-MB-TK03-07</v>
      </c>
      <c r="B1414" s="72" t="str">
        <f t="shared" si="194"/>
        <v>TK03-07</v>
      </c>
      <c r="C1414" s="73" t="s">
        <v>7</v>
      </c>
      <c r="D1414" s="74" t="s">
        <v>14</v>
      </c>
      <c r="E1414" s="73" t="s">
        <v>31</v>
      </c>
      <c r="F1414" s="75" t="s">
        <v>32</v>
      </c>
      <c r="G1414" s="75" t="s">
        <v>33</v>
      </c>
      <c r="H1414" s="75" t="s">
        <v>34</v>
      </c>
      <c r="I1414" s="75" t="s">
        <v>35</v>
      </c>
      <c r="J1414" s="76" t="s">
        <v>31</v>
      </c>
      <c r="K1414" s="76" t="s">
        <v>125</v>
      </c>
      <c r="L1414" s="76" t="s">
        <v>119</v>
      </c>
      <c r="M1414" s="77" t="s">
        <v>111</v>
      </c>
      <c r="N1414" s="76" t="s">
        <v>2741</v>
      </c>
      <c r="O1414" s="76" t="s">
        <v>81</v>
      </c>
      <c r="P1414" s="76" t="s">
        <v>37</v>
      </c>
      <c r="Q1414" s="77" t="s">
        <v>116</v>
      </c>
      <c r="R1414" s="76"/>
      <c r="S1414" s="76" t="s">
        <v>6175</v>
      </c>
      <c r="T1414" s="18" t="s">
        <v>2754</v>
      </c>
      <c r="U1414" s="18" t="s">
        <v>16</v>
      </c>
      <c r="V1414" s="78"/>
    </row>
    <row r="1415" spans="1:22" s="111" customFormat="1" x14ac:dyDescent="0.3">
      <c r="A1415" s="71" t="str">
        <f t="shared" si="193"/>
        <v>NiN-3.0-T-C-PE-NA-MB-TK03-08</v>
      </c>
      <c r="B1415" s="72" t="str">
        <f t="shared" si="194"/>
        <v>TK03-08</v>
      </c>
      <c r="C1415" s="73" t="s">
        <v>7</v>
      </c>
      <c r="D1415" s="74" t="s">
        <v>14</v>
      </c>
      <c r="E1415" s="73" t="s">
        <v>31</v>
      </c>
      <c r="F1415" s="75" t="s">
        <v>32</v>
      </c>
      <c r="G1415" s="75" t="s">
        <v>33</v>
      </c>
      <c r="H1415" s="75" t="s">
        <v>34</v>
      </c>
      <c r="I1415" s="75" t="s">
        <v>35</v>
      </c>
      <c r="J1415" s="76" t="s">
        <v>31</v>
      </c>
      <c r="K1415" s="76" t="s">
        <v>125</v>
      </c>
      <c r="L1415" s="76" t="s">
        <v>119</v>
      </c>
      <c r="M1415" s="77" t="s">
        <v>111</v>
      </c>
      <c r="N1415" s="76" t="s">
        <v>2741</v>
      </c>
      <c r="O1415" s="76" t="s">
        <v>81</v>
      </c>
      <c r="P1415" s="76" t="s">
        <v>37</v>
      </c>
      <c r="Q1415" s="77" t="s">
        <v>175</v>
      </c>
      <c r="R1415" s="76"/>
      <c r="S1415" s="76" t="s">
        <v>6176</v>
      </c>
      <c r="T1415" s="18" t="s">
        <v>83</v>
      </c>
      <c r="U1415" s="93" t="s">
        <v>81</v>
      </c>
      <c r="V1415" s="78"/>
    </row>
    <row r="1416" spans="1:22" x14ac:dyDescent="0.3">
      <c r="A1416" s="26" t="str">
        <f t="shared" si="193"/>
        <v>NiN-3.0-T-C-PE-NA-MB-TL01-0</v>
      </c>
      <c r="B1416" s="27" t="str">
        <f>_xlfn.CONCAT(H1416,"-",J1416,L1416,M1416)</f>
        <v>NA-TL01</v>
      </c>
      <c r="C1416" s="30" t="s">
        <v>7</v>
      </c>
      <c r="D1416" s="31" t="s">
        <v>14</v>
      </c>
      <c r="E1416" s="30" t="s">
        <v>31</v>
      </c>
      <c r="F1416" s="35" t="s">
        <v>32</v>
      </c>
      <c r="G1416" s="35" t="s">
        <v>33</v>
      </c>
      <c r="H1416" s="35" t="s">
        <v>34</v>
      </c>
      <c r="I1416" s="35" t="s">
        <v>35</v>
      </c>
      <c r="J1416" s="37" t="s">
        <v>31</v>
      </c>
      <c r="K1416" s="37" t="s">
        <v>125</v>
      </c>
      <c r="L1416" s="37" t="s">
        <v>190</v>
      </c>
      <c r="M1416" s="38" t="s">
        <v>38</v>
      </c>
      <c r="N1416" s="37" t="s">
        <v>2755</v>
      </c>
      <c r="O1416" s="39" t="s">
        <v>81</v>
      </c>
      <c r="P1416" s="37">
        <v>0</v>
      </c>
      <c r="Q1416" s="38">
        <v>0</v>
      </c>
      <c r="R1416" s="37" t="s">
        <v>81</v>
      </c>
      <c r="S1416" s="37" t="s">
        <v>5237</v>
      </c>
      <c r="T1416" s="42" t="s">
        <v>83</v>
      </c>
      <c r="U1416" s="104" t="s">
        <v>81</v>
      </c>
      <c r="V1416" s="21"/>
    </row>
    <row r="1417" spans="1:22" s="111" customFormat="1" x14ac:dyDescent="0.3">
      <c r="A1417" s="71" t="str">
        <f t="shared" si="193"/>
        <v>NiN-3.0-T-C-PE-NA-MB-TL01-01</v>
      </c>
      <c r="B1417" s="72" t="str">
        <f>_xlfn.CONCAT(J1417,L1417,M1417,"-",Q1417)</f>
        <v>TL01-01</v>
      </c>
      <c r="C1417" s="73" t="s">
        <v>7</v>
      </c>
      <c r="D1417" s="74" t="s">
        <v>14</v>
      </c>
      <c r="E1417" s="73" t="s">
        <v>31</v>
      </c>
      <c r="F1417" s="75" t="s">
        <v>32</v>
      </c>
      <c r="G1417" s="75" t="s">
        <v>33</v>
      </c>
      <c r="H1417" s="75" t="s">
        <v>34</v>
      </c>
      <c r="I1417" s="75" t="s">
        <v>35</v>
      </c>
      <c r="J1417" s="76" t="s">
        <v>31</v>
      </c>
      <c r="K1417" s="76" t="s">
        <v>125</v>
      </c>
      <c r="L1417" s="76" t="s">
        <v>190</v>
      </c>
      <c r="M1417" s="77" t="s">
        <v>38</v>
      </c>
      <c r="N1417" s="76" t="s">
        <v>2755</v>
      </c>
      <c r="O1417" s="76" t="s">
        <v>81</v>
      </c>
      <c r="P1417" s="76" t="s">
        <v>37</v>
      </c>
      <c r="Q1417" s="77" t="s">
        <v>38</v>
      </c>
      <c r="R1417" s="76"/>
      <c r="S1417" s="76" t="s">
        <v>2756</v>
      </c>
      <c r="T1417" s="18" t="s">
        <v>83</v>
      </c>
      <c r="U1417" s="93" t="s">
        <v>81</v>
      </c>
      <c r="V1417" s="78" t="s">
        <v>2688</v>
      </c>
    </row>
    <row r="1418" spans="1:22" s="111" customFormat="1" x14ac:dyDescent="0.3">
      <c r="A1418" s="71" t="str">
        <f t="shared" ref="A1418:A1426" si="195">_xlfn.CONCAT(C1418,"-",D1418,"-",E1418,"-",F1418,"-",G1418,"-",H1418,"-",I1418,"-",J1418,L1418,M1418,"-",Q1418)</f>
        <v>NiN-3.0-T-C-PE-NA-MB-TL01-02</v>
      </c>
      <c r="B1418" s="72" t="str">
        <f t="shared" ref="B1418:B1424" si="196">_xlfn.CONCAT(J1418,L1418,M1418,"-",Q1418)</f>
        <v>TL01-02</v>
      </c>
      <c r="C1418" s="73" t="s">
        <v>7</v>
      </c>
      <c r="D1418" s="74" t="s">
        <v>14</v>
      </c>
      <c r="E1418" s="73" t="s">
        <v>31</v>
      </c>
      <c r="F1418" s="75" t="s">
        <v>32</v>
      </c>
      <c r="G1418" s="75" t="s">
        <v>33</v>
      </c>
      <c r="H1418" s="75" t="s">
        <v>34</v>
      </c>
      <c r="I1418" s="75" t="s">
        <v>35</v>
      </c>
      <c r="J1418" s="76" t="s">
        <v>31</v>
      </c>
      <c r="K1418" s="76" t="s">
        <v>125</v>
      </c>
      <c r="L1418" s="76" t="s">
        <v>190</v>
      </c>
      <c r="M1418" s="77" t="s">
        <v>38</v>
      </c>
      <c r="N1418" s="76" t="s">
        <v>2755</v>
      </c>
      <c r="O1418" s="76" t="s">
        <v>81</v>
      </c>
      <c r="P1418" s="76" t="s">
        <v>37</v>
      </c>
      <c r="Q1418" s="77" t="s">
        <v>132</v>
      </c>
      <c r="R1418" s="76"/>
      <c r="S1418" s="76" t="s">
        <v>2757</v>
      </c>
      <c r="T1418" s="18" t="s">
        <v>83</v>
      </c>
      <c r="U1418" s="93" t="s">
        <v>81</v>
      </c>
      <c r="V1418" s="78"/>
    </row>
    <row r="1419" spans="1:22" s="111" customFormat="1" x14ac:dyDescent="0.3">
      <c r="A1419" s="71" t="str">
        <f t="shared" si="195"/>
        <v>NiN-3.0-T-C-PE-NA-MB-TL01-03</v>
      </c>
      <c r="B1419" s="72" t="str">
        <f t="shared" si="196"/>
        <v>TL01-03</v>
      </c>
      <c r="C1419" s="73" t="s">
        <v>7</v>
      </c>
      <c r="D1419" s="74" t="s">
        <v>14</v>
      </c>
      <c r="E1419" s="73" t="s">
        <v>31</v>
      </c>
      <c r="F1419" s="75" t="s">
        <v>32</v>
      </c>
      <c r="G1419" s="75" t="s">
        <v>33</v>
      </c>
      <c r="H1419" s="75" t="s">
        <v>34</v>
      </c>
      <c r="I1419" s="75" t="s">
        <v>35</v>
      </c>
      <c r="J1419" s="76" t="s">
        <v>31</v>
      </c>
      <c r="K1419" s="76" t="s">
        <v>125</v>
      </c>
      <c r="L1419" s="76" t="s">
        <v>190</v>
      </c>
      <c r="M1419" s="77" t="s">
        <v>38</v>
      </c>
      <c r="N1419" s="76" t="s">
        <v>2755</v>
      </c>
      <c r="O1419" s="76" t="s">
        <v>81</v>
      </c>
      <c r="P1419" s="76" t="s">
        <v>37</v>
      </c>
      <c r="Q1419" s="77" t="s">
        <v>111</v>
      </c>
      <c r="R1419" s="76"/>
      <c r="S1419" s="76" t="s">
        <v>2758</v>
      </c>
      <c r="T1419" s="18" t="s">
        <v>83</v>
      </c>
      <c r="U1419" s="93" t="s">
        <v>81</v>
      </c>
      <c r="V1419" s="78"/>
    </row>
    <row r="1420" spans="1:22" s="111" customFormat="1" x14ac:dyDescent="0.3">
      <c r="A1420" s="71" t="str">
        <f t="shared" si="195"/>
        <v>NiN-3.0-T-C-PE-NA-MB-TL01-04</v>
      </c>
      <c r="B1420" s="72" t="str">
        <f t="shared" si="196"/>
        <v>TL01-04</v>
      </c>
      <c r="C1420" s="73" t="s">
        <v>7</v>
      </c>
      <c r="D1420" s="74" t="s">
        <v>14</v>
      </c>
      <c r="E1420" s="73" t="s">
        <v>31</v>
      </c>
      <c r="F1420" s="75" t="s">
        <v>32</v>
      </c>
      <c r="G1420" s="75" t="s">
        <v>33</v>
      </c>
      <c r="H1420" s="75" t="s">
        <v>34</v>
      </c>
      <c r="I1420" s="75" t="s">
        <v>35</v>
      </c>
      <c r="J1420" s="76" t="s">
        <v>31</v>
      </c>
      <c r="K1420" s="76" t="s">
        <v>125</v>
      </c>
      <c r="L1420" s="76" t="s">
        <v>190</v>
      </c>
      <c r="M1420" s="77" t="s">
        <v>38</v>
      </c>
      <c r="N1420" s="76" t="s">
        <v>2755</v>
      </c>
      <c r="O1420" s="76" t="s">
        <v>81</v>
      </c>
      <c r="P1420" s="76" t="s">
        <v>37</v>
      </c>
      <c r="Q1420" s="77" t="s">
        <v>135</v>
      </c>
      <c r="R1420" s="76"/>
      <c r="S1420" s="76" t="s">
        <v>2759</v>
      </c>
      <c r="T1420" s="18" t="s">
        <v>83</v>
      </c>
      <c r="U1420" s="93" t="s">
        <v>81</v>
      </c>
      <c r="V1420" s="78"/>
    </row>
    <row r="1421" spans="1:22" s="111" customFormat="1" x14ac:dyDescent="0.3">
      <c r="A1421" s="71" t="str">
        <f t="shared" si="195"/>
        <v>NiN-3.0-T-C-PE-NA-MB-TL01-05</v>
      </c>
      <c r="B1421" s="72" t="str">
        <f t="shared" si="196"/>
        <v>TL01-05</v>
      </c>
      <c r="C1421" s="73" t="s">
        <v>7</v>
      </c>
      <c r="D1421" s="74" t="s">
        <v>14</v>
      </c>
      <c r="E1421" s="73" t="s">
        <v>31</v>
      </c>
      <c r="F1421" s="75" t="s">
        <v>32</v>
      </c>
      <c r="G1421" s="75" t="s">
        <v>33</v>
      </c>
      <c r="H1421" s="75" t="s">
        <v>34</v>
      </c>
      <c r="I1421" s="75" t="s">
        <v>35</v>
      </c>
      <c r="J1421" s="76" t="s">
        <v>31</v>
      </c>
      <c r="K1421" s="76" t="s">
        <v>125</v>
      </c>
      <c r="L1421" s="76" t="s">
        <v>190</v>
      </c>
      <c r="M1421" s="77" t="s">
        <v>38</v>
      </c>
      <c r="N1421" s="76" t="s">
        <v>2755</v>
      </c>
      <c r="O1421" s="76" t="s">
        <v>81</v>
      </c>
      <c r="P1421" s="76" t="s">
        <v>37</v>
      </c>
      <c r="Q1421" s="77" t="s">
        <v>136</v>
      </c>
      <c r="R1421" s="76"/>
      <c r="S1421" s="76" t="s">
        <v>2760</v>
      </c>
      <c r="T1421" s="18" t="s">
        <v>83</v>
      </c>
      <c r="U1421" s="93" t="s">
        <v>81</v>
      </c>
      <c r="V1421" s="78"/>
    </row>
    <row r="1422" spans="1:22" s="111" customFormat="1" x14ac:dyDescent="0.3">
      <c r="A1422" s="71" t="str">
        <f t="shared" si="195"/>
        <v>NiN-3.0-T-C-PE-NA-MB-TL01-06</v>
      </c>
      <c r="B1422" s="72" t="str">
        <f t="shared" si="196"/>
        <v>TL01-06</v>
      </c>
      <c r="C1422" s="73" t="s">
        <v>7</v>
      </c>
      <c r="D1422" s="74" t="s">
        <v>14</v>
      </c>
      <c r="E1422" s="73" t="s">
        <v>31</v>
      </c>
      <c r="F1422" s="75" t="s">
        <v>32</v>
      </c>
      <c r="G1422" s="75" t="s">
        <v>33</v>
      </c>
      <c r="H1422" s="75" t="s">
        <v>34</v>
      </c>
      <c r="I1422" s="75" t="s">
        <v>35</v>
      </c>
      <c r="J1422" s="76" t="s">
        <v>31</v>
      </c>
      <c r="K1422" s="76" t="s">
        <v>125</v>
      </c>
      <c r="L1422" s="76" t="s">
        <v>190</v>
      </c>
      <c r="M1422" s="77" t="s">
        <v>38</v>
      </c>
      <c r="N1422" s="76" t="s">
        <v>2755</v>
      </c>
      <c r="O1422" s="76" t="s">
        <v>81</v>
      </c>
      <c r="P1422" s="76" t="s">
        <v>37</v>
      </c>
      <c r="Q1422" s="77" t="s">
        <v>137</v>
      </c>
      <c r="R1422" s="76"/>
      <c r="S1422" s="76" t="s">
        <v>2761</v>
      </c>
      <c r="T1422" s="18" t="s">
        <v>83</v>
      </c>
      <c r="U1422" s="93" t="s">
        <v>81</v>
      </c>
      <c r="V1422" s="78"/>
    </row>
    <row r="1423" spans="1:22" s="111" customFormat="1" x14ac:dyDescent="0.3">
      <c r="A1423" s="71" t="str">
        <f t="shared" si="195"/>
        <v>NiN-3.0-T-C-PE-NA-MB-TL01-07</v>
      </c>
      <c r="B1423" s="72" t="str">
        <f t="shared" si="196"/>
        <v>TL01-07</v>
      </c>
      <c r="C1423" s="73" t="s">
        <v>7</v>
      </c>
      <c r="D1423" s="74" t="s">
        <v>14</v>
      </c>
      <c r="E1423" s="73" t="s">
        <v>31</v>
      </c>
      <c r="F1423" s="75" t="s">
        <v>32</v>
      </c>
      <c r="G1423" s="75" t="s">
        <v>33</v>
      </c>
      <c r="H1423" s="75" t="s">
        <v>34</v>
      </c>
      <c r="I1423" s="75" t="s">
        <v>35</v>
      </c>
      <c r="J1423" s="76" t="s">
        <v>31</v>
      </c>
      <c r="K1423" s="76" t="s">
        <v>125</v>
      </c>
      <c r="L1423" s="76" t="s">
        <v>190</v>
      </c>
      <c r="M1423" s="77" t="s">
        <v>38</v>
      </c>
      <c r="N1423" s="76" t="s">
        <v>2755</v>
      </c>
      <c r="O1423" s="76" t="s">
        <v>81</v>
      </c>
      <c r="P1423" s="76" t="s">
        <v>37</v>
      </c>
      <c r="Q1423" s="77" t="s">
        <v>116</v>
      </c>
      <c r="R1423" s="76"/>
      <c r="S1423" s="76" t="s">
        <v>2762</v>
      </c>
      <c r="T1423" s="18" t="s">
        <v>83</v>
      </c>
      <c r="U1423" s="93" t="s">
        <v>81</v>
      </c>
      <c r="V1423" s="78"/>
    </row>
    <row r="1424" spans="1:22" s="111" customFormat="1" x14ac:dyDescent="0.3">
      <c r="A1424" s="71" t="str">
        <f t="shared" si="195"/>
        <v>NiN-3.0-T-C-PE-NA-MB-TL01-08</v>
      </c>
      <c r="B1424" s="72" t="str">
        <f t="shared" si="196"/>
        <v>TL01-08</v>
      </c>
      <c r="C1424" s="73" t="s">
        <v>7</v>
      </c>
      <c r="D1424" s="74" t="s">
        <v>14</v>
      </c>
      <c r="E1424" s="73" t="s">
        <v>31</v>
      </c>
      <c r="F1424" s="75" t="s">
        <v>32</v>
      </c>
      <c r="G1424" s="75" t="s">
        <v>33</v>
      </c>
      <c r="H1424" s="75" t="s">
        <v>34</v>
      </c>
      <c r="I1424" s="75" t="s">
        <v>35</v>
      </c>
      <c r="J1424" s="76" t="s">
        <v>31</v>
      </c>
      <c r="K1424" s="76" t="s">
        <v>125</v>
      </c>
      <c r="L1424" s="76" t="s">
        <v>190</v>
      </c>
      <c r="M1424" s="77" t="s">
        <v>38</v>
      </c>
      <c r="N1424" s="76" t="s">
        <v>2755</v>
      </c>
      <c r="O1424" s="76" t="s">
        <v>81</v>
      </c>
      <c r="P1424" s="76" t="s">
        <v>37</v>
      </c>
      <c r="Q1424" s="77" t="s">
        <v>175</v>
      </c>
      <c r="R1424" s="76"/>
      <c r="S1424" s="76" t="s">
        <v>2763</v>
      </c>
      <c r="T1424" s="18" t="s">
        <v>83</v>
      </c>
      <c r="U1424" s="93" t="s">
        <v>81</v>
      </c>
      <c r="V1424" s="78"/>
    </row>
    <row r="1425" spans="1:22" x14ac:dyDescent="0.3">
      <c r="A1425" s="26" t="str">
        <f t="shared" si="195"/>
        <v>NiN-3.0-T-C-PE-NA-MB-TM01-0</v>
      </c>
      <c r="B1425" s="27" t="str">
        <f>_xlfn.CONCAT(H1425,"-",J1425,L1425,M1425)</f>
        <v>NA-TM01</v>
      </c>
      <c r="C1425" s="30" t="s">
        <v>7</v>
      </c>
      <c r="D1425" s="31" t="s">
        <v>14</v>
      </c>
      <c r="E1425" s="30" t="s">
        <v>31</v>
      </c>
      <c r="F1425" s="35" t="s">
        <v>32</v>
      </c>
      <c r="G1425" s="35" t="s">
        <v>33</v>
      </c>
      <c r="H1425" s="35" t="s">
        <v>34</v>
      </c>
      <c r="I1425" s="35" t="s">
        <v>35</v>
      </c>
      <c r="J1425" s="37" t="s">
        <v>31</v>
      </c>
      <c r="K1425" s="37" t="s">
        <v>125</v>
      </c>
      <c r="L1425" s="37" t="s">
        <v>55</v>
      </c>
      <c r="M1425" s="38" t="s">
        <v>38</v>
      </c>
      <c r="N1425" s="37" t="s">
        <v>2771</v>
      </c>
      <c r="O1425" s="39" t="s">
        <v>81</v>
      </c>
      <c r="P1425" s="37">
        <v>0</v>
      </c>
      <c r="Q1425" s="38">
        <v>0</v>
      </c>
      <c r="R1425" s="37" t="s">
        <v>81</v>
      </c>
      <c r="S1425" s="37" t="s">
        <v>5238</v>
      </c>
      <c r="T1425" s="42" t="s">
        <v>2777</v>
      </c>
      <c r="U1425" s="104" t="s">
        <v>16</v>
      </c>
      <c r="V1425" s="21"/>
    </row>
    <row r="1426" spans="1:22" s="111" customFormat="1" x14ac:dyDescent="0.3">
      <c r="A1426" s="71" t="str">
        <f t="shared" si="195"/>
        <v>NiN-3.0-T-C-PE-NA-MB-TM01-01</v>
      </c>
      <c r="B1426" s="72" t="str">
        <f>_xlfn.CONCAT(J1426,L1426,M1426,"-",Q1426)</f>
        <v>TM01-01</v>
      </c>
      <c r="C1426" s="73" t="s">
        <v>7</v>
      </c>
      <c r="D1426" s="74" t="s">
        <v>14</v>
      </c>
      <c r="E1426" s="73" t="s">
        <v>31</v>
      </c>
      <c r="F1426" s="75" t="s">
        <v>32</v>
      </c>
      <c r="G1426" s="75" t="s">
        <v>33</v>
      </c>
      <c r="H1426" s="75" t="s">
        <v>34</v>
      </c>
      <c r="I1426" s="75" t="s">
        <v>35</v>
      </c>
      <c r="J1426" s="76" t="s">
        <v>31</v>
      </c>
      <c r="K1426" s="76" t="s">
        <v>125</v>
      </c>
      <c r="L1426" s="76" t="s">
        <v>55</v>
      </c>
      <c r="M1426" s="77" t="s">
        <v>38</v>
      </c>
      <c r="N1426" s="76" t="s">
        <v>2771</v>
      </c>
      <c r="O1426" s="76" t="s">
        <v>81</v>
      </c>
      <c r="P1426" s="76" t="s">
        <v>37</v>
      </c>
      <c r="Q1426" s="77" t="s">
        <v>38</v>
      </c>
      <c r="R1426" s="76"/>
      <c r="S1426" s="76" t="s">
        <v>2772</v>
      </c>
      <c r="T1426" s="18" t="s">
        <v>2765</v>
      </c>
      <c r="U1426" s="93" t="s">
        <v>16</v>
      </c>
      <c r="V1426" s="78"/>
    </row>
    <row r="1427" spans="1:22" s="111" customFormat="1" x14ac:dyDescent="0.3">
      <c r="A1427" s="71" t="str">
        <f t="shared" ref="A1427:A1433" si="197">_xlfn.CONCAT(C1427,"-",D1427,"-",E1427,"-",F1427,"-",G1427,"-",H1427,"-",I1427,"-",J1427,L1427,M1427,"-",Q1427)</f>
        <v>NiN-3.0-T-C-PE-NA-MB-TM01-02</v>
      </c>
      <c r="B1427" s="72" t="str">
        <f>_xlfn.CONCAT(J1427,L1427,M1427,"-",Q1427)</f>
        <v>TM01-02</v>
      </c>
      <c r="C1427" s="73" t="s">
        <v>7</v>
      </c>
      <c r="D1427" s="74" t="s">
        <v>14</v>
      </c>
      <c r="E1427" s="73" t="s">
        <v>31</v>
      </c>
      <c r="F1427" s="75" t="s">
        <v>32</v>
      </c>
      <c r="G1427" s="75" t="s">
        <v>33</v>
      </c>
      <c r="H1427" s="75" t="s">
        <v>34</v>
      </c>
      <c r="I1427" s="75" t="s">
        <v>35</v>
      </c>
      <c r="J1427" s="76" t="s">
        <v>31</v>
      </c>
      <c r="K1427" s="76" t="s">
        <v>125</v>
      </c>
      <c r="L1427" s="76" t="s">
        <v>55</v>
      </c>
      <c r="M1427" s="77" t="s">
        <v>38</v>
      </c>
      <c r="N1427" s="76" t="s">
        <v>2771</v>
      </c>
      <c r="O1427" s="76" t="s">
        <v>81</v>
      </c>
      <c r="P1427" s="76" t="s">
        <v>37</v>
      </c>
      <c r="Q1427" s="77" t="s">
        <v>132</v>
      </c>
      <c r="R1427" s="76"/>
      <c r="S1427" s="107" t="s">
        <v>2769</v>
      </c>
      <c r="T1427" s="18" t="s">
        <v>83</v>
      </c>
      <c r="U1427" s="93" t="s">
        <v>81</v>
      </c>
      <c r="V1427" s="78" t="s">
        <v>2767</v>
      </c>
    </row>
    <row r="1428" spans="1:22" s="111" customFormat="1" x14ac:dyDescent="0.3">
      <c r="A1428" s="71" t="str">
        <f t="shared" si="197"/>
        <v>NiN-3.0-T-C-PE-NA-MB-TM01-03</v>
      </c>
      <c r="B1428" s="72" t="str">
        <f>_xlfn.CONCAT(J1428,L1428,M1428,"-",Q1428)</f>
        <v>TM01-03</v>
      </c>
      <c r="C1428" s="73" t="s">
        <v>7</v>
      </c>
      <c r="D1428" s="74" t="s">
        <v>14</v>
      </c>
      <c r="E1428" s="73" t="s">
        <v>31</v>
      </c>
      <c r="F1428" s="75" t="s">
        <v>32</v>
      </c>
      <c r="G1428" s="75" t="s">
        <v>33</v>
      </c>
      <c r="H1428" s="75" t="s">
        <v>34</v>
      </c>
      <c r="I1428" s="75" t="s">
        <v>35</v>
      </c>
      <c r="J1428" s="76" t="s">
        <v>31</v>
      </c>
      <c r="K1428" s="76" t="s">
        <v>125</v>
      </c>
      <c r="L1428" s="76" t="s">
        <v>55</v>
      </c>
      <c r="M1428" s="77" t="s">
        <v>38</v>
      </c>
      <c r="N1428" s="76" t="s">
        <v>2771</v>
      </c>
      <c r="O1428" s="76" t="s">
        <v>81</v>
      </c>
      <c r="P1428" s="76" t="s">
        <v>37</v>
      </c>
      <c r="Q1428" s="77" t="s">
        <v>111</v>
      </c>
      <c r="R1428" s="76"/>
      <c r="S1428" s="76" t="s">
        <v>2768</v>
      </c>
      <c r="T1428" s="18" t="s">
        <v>2766</v>
      </c>
      <c r="U1428" s="93" t="s">
        <v>16</v>
      </c>
      <c r="V1428" s="78" t="s">
        <v>2764</v>
      </c>
    </row>
    <row r="1429" spans="1:22" x14ac:dyDescent="0.3">
      <c r="A1429" s="26" t="str">
        <f t="shared" si="197"/>
        <v>NiN-3.0-T-C-PE-NA-MB-TM02-0</v>
      </c>
      <c r="B1429" s="27" t="str">
        <f>_xlfn.CONCAT(H1429,"-",J1429,L1429,M1429)</f>
        <v>NA-TM02</v>
      </c>
      <c r="C1429" s="30" t="s">
        <v>7</v>
      </c>
      <c r="D1429" s="31" t="s">
        <v>14</v>
      </c>
      <c r="E1429" s="30" t="s">
        <v>31</v>
      </c>
      <c r="F1429" s="35" t="s">
        <v>32</v>
      </c>
      <c r="G1429" s="35" t="s">
        <v>33</v>
      </c>
      <c r="H1429" s="35" t="s">
        <v>34</v>
      </c>
      <c r="I1429" s="35" t="s">
        <v>35</v>
      </c>
      <c r="J1429" s="37" t="s">
        <v>31</v>
      </c>
      <c r="K1429" s="37" t="s">
        <v>125</v>
      </c>
      <c r="L1429" s="37" t="s">
        <v>55</v>
      </c>
      <c r="M1429" s="38" t="s">
        <v>132</v>
      </c>
      <c r="N1429" s="37" t="s">
        <v>2770</v>
      </c>
      <c r="O1429" s="39" t="s">
        <v>81</v>
      </c>
      <c r="P1429" s="37">
        <v>0</v>
      </c>
      <c r="Q1429" s="38">
        <v>0</v>
      </c>
      <c r="R1429" s="37" t="s">
        <v>81</v>
      </c>
      <c r="S1429" s="37" t="s">
        <v>5239</v>
      </c>
      <c r="T1429" s="42" t="s">
        <v>2778</v>
      </c>
      <c r="U1429" s="104" t="s">
        <v>16</v>
      </c>
      <c r="V1429" s="21"/>
    </row>
    <row r="1430" spans="1:22" s="111" customFormat="1" x14ac:dyDescent="0.3">
      <c r="A1430" s="71" t="str">
        <f t="shared" si="197"/>
        <v>NiN-3.0-T-C-PE-NA-MB-TM02-01</v>
      </c>
      <c r="B1430" s="72" t="str">
        <f>_xlfn.CONCAT(J1430,L1430,M1430,"-",Q1430)</f>
        <v>TM02-01</v>
      </c>
      <c r="C1430" s="73" t="s">
        <v>7</v>
      </c>
      <c r="D1430" s="74" t="s">
        <v>14</v>
      </c>
      <c r="E1430" s="73" t="s">
        <v>31</v>
      </c>
      <c r="F1430" s="75" t="s">
        <v>32</v>
      </c>
      <c r="G1430" s="75" t="s">
        <v>33</v>
      </c>
      <c r="H1430" s="75" t="s">
        <v>34</v>
      </c>
      <c r="I1430" s="75" t="s">
        <v>35</v>
      </c>
      <c r="J1430" s="76" t="s">
        <v>31</v>
      </c>
      <c r="K1430" s="76" t="s">
        <v>125</v>
      </c>
      <c r="L1430" s="76" t="s">
        <v>55</v>
      </c>
      <c r="M1430" s="77" t="s">
        <v>132</v>
      </c>
      <c r="N1430" s="76" t="s">
        <v>2770</v>
      </c>
      <c r="O1430" s="76" t="s">
        <v>81</v>
      </c>
      <c r="P1430" s="76" t="s">
        <v>37</v>
      </c>
      <c r="Q1430" s="77" t="s">
        <v>38</v>
      </c>
      <c r="R1430" s="76"/>
      <c r="S1430" s="76" t="s">
        <v>2773</v>
      </c>
      <c r="T1430" s="18" t="s">
        <v>2778</v>
      </c>
      <c r="U1430" s="93" t="s">
        <v>232</v>
      </c>
      <c r="V1430" s="78" t="s">
        <v>2775</v>
      </c>
    </row>
    <row r="1431" spans="1:22" s="111" customFormat="1" x14ac:dyDescent="0.3">
      <c r="A1431" s="71" t="str">
        <f t="shared" si="197"/>
        <v>NiN-3.0-T-C-PE-NA-MB-TM02-02</v>
      </c>
      <c r="B1431" s="72" t="str">
        <f>_xlfn.CONCAT(J1431,L1431,M1431,"-",Q1431)</f>
        <v>TM02-02</v>
      </c>
      <c r="C1431" s="73" t="s">
        <v>7</v>
      </c>
      <c r="D1431" s="74" t="s">
        <v>14</v>
      </c>
      <c r="E1431" s="73" t="s">
        <v>31</v>
      </c>
      <c r="F1431" s="75" t="s">
        <v>32</v>
      </c>
      <c r="G1431" s="75" t="s">
        <v>33</v>
      </c>
      <c r="H1431" s="75" t="s">
        <v>34</v>
      </c>
      <c r="I1431" s="75" t="s">
        <v>35</v>
      </c>
      <c r="J1431" s="76" t="s">
        <v>31</v>
      </c>
      <c r="K1431" s="76" t="s">
        <v>125</v>
      </c>
      <c r="L1431" s="76" t="s">
        <v>55</v>
      </c>
      <c r="M1431" s="77" t="s">
        <v>132</v>
      </c>
      <c r="N1431" s="76" t="s">
        <v>2770</v>
      </c>
      <c r="O1431" s="76" t="s">
        <v>81</v>
      </c>
      <c r="P1431" s="76" t="s">
        <v>37</v>
      </c>
      <c r="Q1431" s="77" t="s">
        <v>132</v>
      </c>
      <c r="R1431" s="76"/>
      <c r="S1431" s="76" t="s">
        <v>2774</v>
      </c>
      <c r="T1431" s="18" t="s">
        <v>2778</v>
      </c>
      <c r="U1431" s="93" t="s">
        <v>237</v>
      </c>
      <c r="V1431" s="78" t="s">
        <v>2776</v>
      </c>
    </row>
    <row r="1432" spans="1:22" x14ac:dyDescent="0.3">
      <c r="A1432" s="26" t="str">
        <f t="shared" si="197"/>
        <v>NiN-3.0-T-C-PE-NA-MB-TM03-0</v>
      </c>
      <c r="B1432" s="27" t="str">
        <f>_xlfn.CONCAT(H1432,"-",J1432,L1432,M1432)</f>
        <v>NA-TM03</v>
      </c>
      <c r="C1432" s="30" t="s">
        <v>7</v>
      </c>
      <c r="D1432" s="31" t="s">
        <v>14</v>
      </c>
      <c r="E1432" s="30" t="s">
        <v>31</v>
      </c>
      <c r="F1432" s="35" t="s">
        <v>32</v>
      </c>
      <c r="G1432" s="35" t="s">
        <v>33</v>
      </c>
      <c r="H1432" s="35" t="s">
        <v>34</v>
      </c>
      <c r="I1432" s="35" t="s">
        <v>35</v>
      </c>
      <c r="J1432" s="37" t="s">
        <v>31</v>
      </c>
      <c r="K1432" s="37" t="s">
        <v>125</v>
      </c>
      <c r="L1432" s="37" t="s">
        <v>55</v>
      </c>
      <c r="M1432" s="38" t="s">
        <v>111</v>
      </c>
      <c r="N1432" s="37" t="s">
        <v>2779</v>
      </c>
      <c r="O1432" s="39" t="s">
        <v>81</v>
      </c>
      <c r="P1432" s="37">
        <v>0</v>
      </c>
      <c r="Q1432" s="38">
        <v>0</v>
      </c>
      <c r="R1432" s="37" t="s">
        <v>81</v>
      </c>
      <c r="S1432" s="37" t="s">
        <v>5240</v>
      </c>
      <c r="T1432" s="42" t="s">
        <v>2797</v>
      </c>
      <c r="U1432" s="104" t="s">
        <v>231</v>
      </c>
      <c r="V1432" s="21"/>
    </row>
    <row r="1433" spans="1:22" s="111" customFormat="1" x14ac:dyDescent="0.3">
      <c r="A1433" s="71" t="str">
        <f t="shared" si="197"/>
        <v>NiN-3.0-T-C-PE-NA-MB-TM03-01</v>
      </c>
      <c r="B1433" s="72" t="str">
        <f>_xlfn.CONCAT(J1433,L1433,M1433,"-",Q1433)</f>
        <v>TM03-01</v>
      </c>
      <c r="C1433" s="73" t="s">
        <v>7</v>
      </c>
      <c r="D1433" s="74" t="s">
        <v>14</v>
      </c>
      <c r="E1433" s="73" t="s">
        <v>31</v>
      </c>
      <c r="F1433" s="75" t="s">
        <v>32</v>
      </c>
      <c r="G1433" s="75" t="s">
        <v>33</v>
      </c>
      <c r="H1433" s="75" t="s">
        <v>34</v>
      </c>
      <c r="I1433" s="75" t="s">
        <v>35</v>
      </c>
      <c r="J1433" s="76" t="s">
        <v>31</v>
      </c>
      <c r="K1433" s="76" t="s">
        <v>125</v>
      </c>
      <c r="L1433" s="76" t="s">
        <v>55</v>
      </c>
      <c r="M1433" s="77" t="s">
        <v>111</v>
      </c>
      <c r="N1433" s="76" t="s">
        <v>2779</v>
      </c>
      <c r="O1433" s="76" t="s">
        <v>81</v>
      </c>
      <c r="P1433" s="76" t="s">
        <v>37</v>
      </c>
      <c r="Q1433" s="77" t="s">
        <v>38</v>
      </c>
      <c r="R1433" s="76"/>
      <c r="S1433" s="76" t="s">
        <v>2780</v>
      </c>
      <c r="T1433" s="18" t="s">
        <v>2793</v>
      </c>
      <c r="U1433" s="93" t="s">
        <v>16</v>
      </c>
      <c r="V1433" s="78" t="s">
        <v>1160</v>
      </c>
    </row>
    <row r="1434" spans="1:22" s="111" customFormat="1" x14ac:dyDescent="0.3">
      <c r="A1434" s="71" t="str">
        <f t="shared" ref="A1434:A1444" si="198">_xlfn.CONCAT(C1434,"-",D1434,"-",E1434,"-",F1434,"-",G1434,"-",H1434,"-",I1434,"-",J1434,L1434,M1434,"-",Q1434)</f>
        <v>NiN-3.0-T-C-PE-NA-MB-TM03-02</v>
      </c>
      <c r="B1434" s="72" t="str">
        <f t="shared" ref="B1434:B1442" si="199">_xlfn.CONCAT(J1434,L1434,M1434,"-",Q1434)</f>
        <v>TM03-02</v>
      </c>
      <c r="C1434" s="73" t="s">
        <v>7</v>
      </c>
      <c r="D1434" s="74" t="s">
        <v>14</v>
      </c>
      <c r="E1434" s="73" t="s">
        <v>31</v>
      </c>
      <c r="F1434" s="75" t="s">
        <v>32</v>
      </c>
      <c r="G1434" s="75" t="s">
        <v>33</v>
      </c>
      <c r="H1434" s="75" t="s">
        <v>34</v>
      </c>
      <c r="I1434" s="75" t="s">
        <v>35</v>
      </c>
      <c r="J1434" s="76" t="s">
        <v>31</v>
      </c>
      <c r="K1434" s="76" t="s">
        <v>125</v>
      </c>
      <c r="L1434" s="76" t="s">
        <v>55</v>
      </c>
      <c r="M1434" s="77" t="s">
        <v>111</v>
      </c>
      <c r="N1434" s="76" t="s">
        <v>2779</v>
      </c>
      <c r="O1434" s="76" t="s">
        <v>81</v>
      </c>
      <c r="P1434" s="76" t="s">
        <v>37</v>
      </c>
      <c r="Q1434" s="77" t="s">
        <v>132</v>
      </c>
      <c r="R1434" s="76"/>
      <c r="S1434" s="76" t="s">
        <v>2781</v>
      </c>
      <c r="T1434" s="18" t="s">
        <v>2794</v>
      </c>
      <c r="U1434" s="93" t="s">
        <v>16</v>
      </c>
      <c r="V1434" s="78"/>
    </row>
    <row r="1435" spans="1:22" s="111" customFormat="1" x14ac:dyDescent="0.3">
      <c r="A1435" s="71" t="str">
        <f t="shared" si="198"/>
        <v>NiN-3.0-T-C-PE-NA-MB-TM03-03</v>
      </c>
      <c r="B1435" s="72" t="str">
        <f t="shared" si="199"/>
        <v>TM03-03</v>
      </c>
      <c r="C1435" s="73" t="s">
        <v>7</v>
      </c>
      <c r="D1435" s="74" t="s">
        <v>14</v>
      </c>
      <c r="E1435" s="73" t="s">
        <v>31</v>
      </c>
      <c r="F1435" s="75" t="s">
        <v>32</v>
      </c>
      <c r="G1435" s="75" t="s">
        <v>33</v>
      </c>
      <c r="H1435" s="75" t="s">
        <v>34</v>
      </c>
      <c r="I1435" s="75" t="s">
        <v>35</v>
      </c>
      <c r="J1435" s="76" t="s">
        <v>31</v>
      </c>
      <c r="K1435" s="76" t="s">
        <v>125</v>
      </c>
      <c r="L1435" s="76" t="s">
        <v>55</v>
      </c>
      <c r="M1435" s="77" t="s">
        <v>111</v>
      </c>
      <c r="N1435" s="76" t="s">
        <v>2779</v>
      </c>
      <c r="O1435" s="76" t="s">
        <v>81</v>
      </c>
      <c r="P1435" s="76" t="s">
        <v>37</v>
      </c>
      <c r="Q1435" s="77" t="s">
        <v>111</v>
      </c>
      <c r="R1435" s="76"/>
      <c r="S1435" s="76" t="s">
        <v>2782</v>
      </c>
      <c r="T1435" s="18" t="s">
        <v>2795</v>
      </c>
      <c r="U1435" s="93" t="s">
        <v>16</v>
      </c>
      <c r="V1435" s="78"/>
    </row>
    <row r="1436" spans="1:22" s="111" customFormat="1" x14ac:dyDescent="0.3">
      <c r="A1436" s="71" t="str">
        <f t="shared" si="198"/>
        <v>NiN-3.0-T-C-PE-NA-MB-TM03-04</v>
      </c>
      <c r="B1436" s="72" t="str">
        <f t="shared" si="199"/>
        <v>TM03-04</v>
      </c>
      <c r="C1436" s="73" t="s">
        <v>7</v>
      </c>
      <c r="D1436" s="74" t="s">
        <v>14</v>
      </c>
      <c r="E1436" s="73" t="s">
        <v>31</v>
      </c>
      <c r="F1436" s="75" t="s">
        <v>32</v>
      </c>
      <c r="G1436" s="75" t="s">
        <v>33</v>
      </c>
      <c r="H1436" s="75" t="s">
        <v>34</v>
      </c>
      <c r="I1436" s="75" t="s">
        <v>35</v>
      </c>
      <c r="J1436" s="76" t="s">
        <v>31</v>
      </c>
      <c r="K1436" s="76" t="s">
        <v>125</v>
      </c>
      <c r="L1436" s="76" t="s">
        <v>55</v>
      </c>
      <c r="M1436" s="77" t="s">
        <v>111</v>
      </c>
      <c r="N1436" s="76" t="s">
        <v>2779</v>
      </c>
      <c r="O1436" s="76" t="s">
        <v>81</v>
      </c>
      <c r="P1436" s="76" t="s">
        <v>37</v>
      </c>
      <c r="Q1436" s="77" t="s">
        <v>135</v>
      </c>
      <c r="R1436" s="76"/>
      <c r="S1436" s="76" t="s">
        <v>2783</v>
      </c>
      <c r="T1436" s="18" t="s">
        <v>2796</v>
      </c>
      <c r="U1436" s="93" t="s">
        <v>16</v>
      </c>
      <c r="V1436" s="78"/>
    </row>
    <row r="1437" spans="1:22" s="111" customFormat="1" x14ac:dyDescent="0.3">
      <c r="A1437" s="71" t="str">
        <f t="shared" si="198"/>
        <v>NiN-3.0-T-C-PE-NA-MB-TM03-05</v>
      </c>
      <c r="B1437" s="72" t="str">
        <f t="shared" si="199"/>
        <v>TM03-05</v>
      </c>
      <c r="C1437" s="73" t="s">
        <v>7</v>
      </c>
      <c r="D1437" s="74" t="s">
        <v>14</v>
      </c>
      <c r="E1437" s="73" t="s">
        <v>31</v>
      </c>
      <c r="F1437" s="75" t="s">
        <v>32</v>
      </c>
      <c r="G1437" s="75" t="s">
        <v>33</v>
      </c>
      <c r="H1437" s="75" t="s">
        <v>34</v>
      </c>
      <c r="I1437" s="75" t="s">
        <v>35</v>
      </c>
      <c r="J1437" s="76" t="s">
        <v>31</v>
      </c>
      <c r="K1437" s="76" t="s">
        <v>125</v>
      </c>
      <c r="L1437" s="76" t="s">
        <v>55</v>
      </c>
      <c r="M1437" s="77" t="s">
        <v>111</v>
      </c>
      <c r="N1437" s="76" t="s">
        <v>2779</v>
      </c>
      <c r="O1437" s="76" t="s">
        <v>81</v>
      </c>
      <c r="P1437" s="76" t="s">
        <v>37</v>
      </c>
      <c r="Q1437" s="77" t="s">
        <v>136</v>
      </c>
      <c r="R1437" s="76"/>
      <c r="S1437" s="76" t="s">
        <v>2784</v>
      </c>
      <c r="T1437" s="18" t="s">
        <v>83</v>
      </c>
      <c r="U1437" s="93" t="s">
        <v>81</v>
      </c>
      <c r="V1437" s="19"/>
    </row>
    <row r="1438" spans="1:22" s="111" customFormat="1" x14ac:dyDescent="0.3">
      <c r="A1438" s="71" t="str">
        <f t="shared" si="198"/>
        <v>NiN-3.0-T-C-PE-NA-MB-TM03-06</v>
      </c>
      <c r="B1438" s="72" t="str">
        <f t="shared" si="199"/>
        <v>TM03-06</v>
      </c>
      <c r="C1438" s="73" t="s">
        <v>7</v>
      </c>
      <c r="D1438" s="74" t="s">
        <v>14</v>
      </c>
      <c r="E1438" s="73" t="s">
        <v>31</v>
      </c>
      <c r="F1438" s="75" t="s">
        <v>32</v>
      </c>
      <c r="G1438" s="75" t="s">
        <v>33</v>
      </c>
      <c r="H1438" s="75" t="s">
        <v>34</v>
      </c>
      <c r="I1438" s="75" t="s">
        <v>35</v>
      </c>
      <c r="J1438" s="76" t="s">
        <v>31</v>
      </c>
      <c r="K1438" s="76" t="s">
        <v>125</v>
      </c>
      <c r="L1438" s="76" t="s">
        <v>55</v>
      </c>
      <c r="M1438" s="77" t="s">
        <v>111</v>
      </c>
      <c r="N1438" s="76" t="s">
        <v>2779</v>
      </c>
      <c r="O1438" s="76" t="s">
        <v>81</v>
      </c>
      <c r="P1438" s="76" t="s">
        <v>37</v>
      </c>
      <c r="Q1438" s="77" t="s">
        <v>137</v>
      </c>
      <c r="R1438" s="76"/>
      <c r="S1438" s="76" t="s">
        <v>2785</v>
      </c>
      <c r="T1438" s="18" t="s">
        <v>2798</v>
      </c>
      <c r="U1438" s="18" t="s">
        <v>16</v>
      </c>
      <c r="V1438" s="78" t="s">
        <v>1161</v>
      </c>
    </row>
    <row r="1439" spans="1:22" s="111" customFormat="1" x14ac:dyDescent="0.3">
      <c r="A1439" s="71" t="str">
        <f t="shared" si="198"/>
        <v>NiN-3.0-T-C-PE-NA-MB-TM03-07</v>
      </c>
      <c r="B1439" s="72" t="str">
        <f t="shared" si="199"/>
        <v>TM03-07</v>
      </c>
      <c r="C1439" s="73" t="s">
        <v>7</v>
      </c>
      <c r="D1439" s="74" t="s">
        <v>14</v>
      </c>
      <c r="E1439" s="73" t="s">
        <v>31</v>
      </c>
      <c r="F1439" s="75" t="s">
        <v>32</v>
      </c>
      <c r="G1439" s="75" t="s">
        <v>33</v>
      </c>
      <c r="H1439" s="75" t="s">
        <v>34</v>
      </c>
      <c r="I1439" s="75" t="s">
        <v>35</v>
      </c>
      <c r="J1439" s="76" t="s">
        <v>31</v>
      </c>
      <c r="K1439" s="76" t="s">
        <v>125</v>
      </c>
      <c r="L1439" s="76" t="s">
        <v>55</v>
      </c>
      <c r="M1439" s="77" t="s">
        <v>111</v>
      </c>
      <c r="N1439" s="76" t="s">
        <v>2779</v>
      </c>
      <c r="O1439" s="76" t="s">
        <v>81</v>
      </c>
      <c r="P1439" s="76" t="s">
        <v>37</v>
      </c>
      <c r="Q1439" s="77" t="s">
        <v>116</v>
      </c>
      <c r="R1439" s="76"/>
      <c r="S1439" s="76" t="s">
        <v>2786</v>
      </c>
      <c r="T1439" s="18" t="s">
        <v>2800</v>
      </c>
      <c r="U1439" s="18" t="s">
        <v>237</v>
      </c>
      <c r="V1439" s="78" t="s">
        <v>1162</v>
      </c>
    </row>
    <row r="1440" spans="1:22" s="111" customFormat="1" x14ac:dyDescent="0.3">
      <c r="A1440" s="71" t="str">
        <f t="shared" si="198"/>
        <v>NiN-3.0-T-C-PE-NA-MB-TM03-08</v>
      </c>
      <c r="B1440" s="72" t="str">
        <f t="shared" si="199"/>
        <v>TM03-08</v>
      </c>
      <c r="C1440" s="73" t="s">
        <v>7</v>
      </c>
      <c r="D1440" s="74" t="s">
        <v>14</v>
      </c>
      <c r="E1440" s="73" t="s">
        <v>31</v>
      </c>
      <c r="F1440" s="75" t="s">
        <v>32</v>
      </c>
      <c r="G1440" s="75" t="s">
        <v>33</v>
      </c>
      <c r="H1440" s="75" t="s">
        <v>34</v>
      </c>
      <c r="I1440" s="75" t="s">
        <v>35</v>
      </c>
      <c r="J1440" s="76" t="s">
        <v>31</v>
      </c>
      <c r="K1440" s="76" t="s">
        <v>125</v>
      </c>
      <c r="L1440" s="76" t="s">
        <v>55</v>
      </c>
      <c r="M1440" s="77" t="s">
        <v>111</v>
      </c>
      <c r="N1440" s="76" t="s">
        <v>2779</v>
      </c>
      <c r="O1440" s="76" t="s">
        <v>81</v>
      </c>
      <c r="P1440" s="76" t="s">
        <v>37</v>
      </c>
      <c r="Q1440" s="77" t="s">
        <v>175</v>
      </c>
      <c r="R1440" s="76"/>
      <c r="S1440" s="76" t="s">
        <v>2787</v>
      </c>
      <c r="T1440" s="18" t="s">
        <v>2800</v>
      </c>
      <c r="U1440" s="18" t="s">
        <v>232</v>
      </c>
      <c r="V1440" s="78" t="s">
        <v>1163</v>
      </c>
    </row>
    <row r="1441" spans="1:22" s="111" customFormat="1" x14ac:dyDescent="0.3">
      <c r="A1441" s="71" t="str">
        <f t="shared" si="198"/>
        <v>NiN-3.0-T-C-PE-NA-MB-TM03-09</v>
      </c>
      <c r="B1441" s="72" t="str">
        <f t="shared" si="199"/>
        <v>TM03-09</v>
      </c>
      <c r="C1441" s="73" t="s">
        <v>7</v>
      </c>
      <c r="D1441" s="74" t="s">
        <v>14</v>
      </c>
      <c r="E1441" s="73" t="s">
        <v>31</v>
      </c>
      <c r="F1441" s="75" t="s">
        <v>32</v>
      </c>
      <c r="G1441" s="75" t="s">
        <v>33</v>
      </c>
      <c r="H1441" s="75" t="s">
        <v>34</v>
      </c>
      <c r="I1441" s="75" t="s">
        <v>35</v>
      </c>
      <c r="J1441" s="76" t="s">
        <v>31</v>
      </c>
      <c r="K1441" s="76" t="s">
        <v>125</v>
      </c>
      <c r="L1441" s="76" t="s">
        <v>55</v>
      </c>
      <c r="M1441" s="77" t="s">
        <v>111</v>
      </c>
      <c r="N1441" s="76" t="s">
        <v>2779</v>
      </c>
      <c r="O1441" s="76" t="s">
        <v>81</v>
      </c>
      <c r="P1441" s="76" t="s">
        <v>37</v>
      </c>
      <c r="Q1441" s="77" t="s">
        <v>337</v>
      </c>
      <c r="R1441" s="76"/>
      <c r="S1441" s="76" t="s">
        <v>2788</v>
      </c>
      <c r="T1441" s="18" t="s">
        <v>2799</v>
      </c>
      <c r="U1441" s="18" t="s">
        <v>232</v>
      </c>
      <c r="V1441" s="78" t="s">
        <v>1164</v>
      </c>
    </row>
    <row r="1442" spans="1:22" s="111" customFormat="1" x14ac:dyDescent="0.3">
      <c r="A1442" s="71" t="str">
        <f t="shared" si="198"/>
        <v>NiN-3.0-T-C-PE-NA-MB-TM03-10</v>
      </c>
      <c r="B1442" s="72" t="str">
        <f t="shared" si="199"/>
        <v>TM03-10</v>
      </c>
      <c r="C1442" s="73" t="s">
        <v>7</v>
      </c>
      <c r="D1442" s="74" t="s">
        <v>14</v>
      </c>
      <c r="E1442" s="73" t="s">
        <v>31</v>
      </c>
      <c r="F1442" s="75" t="s">
        <v>32</v>
      </c>
      <c r="G1442" s="75" t="s">
        <v>33</v>
      </c>
      <c r="H1442" s="75" t="s">
        <v>34</v>
      </c>
      <c r="I1442" s="75" t="s">
        <v>35</v>
      </c>
      <c r="J1442" s="76" t="s">
        <v>31</v>
      </c>
      <c r="K1442" s="76" t="s">
        <v>125</v>
      </c>
      <c r="L1442" s="76" t="s">
        <v>55</v>
      </c>
      <c r="M1442" s="77" t="s">
        <v>111</v>
      </c>
      <c r="N1442" s="76" t="s">
        <v>2779</v>
      </c>
      <c r="O1442" s="76" t="s">
        <v>81</v>
      </c>
      <c r="P1442" s="76" t="s">
        <v>37</v>
      </c>
      <c r="Q1442" s="77" t="s">
        <v>338</v>
      </c>
      <c r="R1442" s="76"/>
      <c r="S1442" s="76" t="s">
        <v>2789</v>
      </c>
      <c r="T1442" s="18" t="s">
        <v>2799</v>
      </c>
      <c r="U1442" s="18" t="s">
        <v>237</v>
      </c>
      <c r="V1442" s="78" t="s">
        <v>1165</v>
      </c>
    </row>
    <row r="1443" spans="1:22" x14ac:dyDescent="0.3">
      <c r="A1443" s="26" t="str">
        <f t="shared" si="198"/>
        <v>NiN-3.0-T-C-PE-NA-MB-TM04-0</v>
      </c>
      <c r="B1443" s="27" t="str">
        <f>_xlfn.CONCAT(H1443,"-",J1443,L1443,M1443)</f>
        <v>NA-TM04</v>
      </c>
      <c r="C1443" s="30" t="s">
        <v>7</v>
      </c>
      <c r="D1443" s="31" t="s">
        <v>14</v>
      </c>
      <c r="E1443" s="30" t="s">
        <v>31</v>
      </c>
      <c r="F1443" s="35" t="s">
        <v>32</v>
      </c>
      <c r="G1443" s="35" t="s">
        <v>33</v>
      </c>
      <c r="H1443" s="35" t="s">
        <v>34</v>
      </c>
      <c r="I1443" s="35" t="s">
        <v>35</v>
      </c>
      <c r="J1443" s="37" t="s">
        <v>31</v>
      </c>
      <c r="K1443" s="37" t="s">
        <v>125</v>
      </c>
      <c r="L1443" s="37" t="s">
        <v>55</v>
      </c>
      <c r="M1443" s="38" t="s">
        <v>135</v>
      </c>
      <c r="N1443" s="37" t="s">
        <v>2790</v>
      </c>
      <c r="O1443" s="39" t="s">
        <v>81</v>
      </c>
      <c r="P1443" s="37">
        <v>0</v>
      </c>
      <c r="Q1443" s="38">
        <v>0</v>
      </c>
      <c r="R1443" s="37" t="s">
        <v>81</v>
      </c>
      <c r="S1443" s="37" t="s">
        <v>5241</v>
      </c>
      <c r="T1443" s="42" t="s">
        <v>2801</v>
      </c>
      <c r="U1443" s="104" t="s">
        <v>16</v>
      </c>
      <c r="V1443" s="21"/>
    </row>
    <row r="1444" spans="1:22" s="111" customFormat="1" x14ac:dyDescent="0.3">
      <c r="A1444" s="71" t="str">
        <f t="shared" si="198"/>
        <v>NiN-3.0-T-C-PE-NA-MB-TM04-01</v>
      </c>
      <c r="B1444" s="72" t="str">
        <f>_xlfn.CONCAT(J1444,L1444,M1444,"-",Q1444)</f>
        <v>TM04-01</v>
      </c>
      <c r="C1444" s="73" t="s">
        <v>7</v>
      </c>
      <c r="D1444" s="74" t="s">
        <v>14</v>
      </c>
      <c r="E1444" s="73" t="s">
        <v>31</v>
      </c>
      <c r="F1444" s="75" t="s">
        <v>32</v>
      </c>
      <c r="G1444" s="75" t="s">
        <v>33</v>
      </c>
      <c r="H1444" s="75" t="s">
        <v>34</v>
      </c>
      <c r="I1444" s="75" t="s">
        <v>35</v>
      </c>
      <c r="J1444" s="76" t="s">
        <v>31</v>
      </c>
      <c r="K1444" s="76" t="s">
        <v>125</v>
      </c>
      <c r="L1444" s="76" t="s">
        <v>55</v>
      </c>
      <c r="M1444" s="77" t="s">
        <v>135</v>
      </c>
      <c r="N1444" s="76" t="s">
        <v>2790</v>
      </c>
      <c r="O1444" s="76" t="s">
        <v>81</v>
      </c>
      <c r="P1444" s="76" t="s">
        <v>37</v>
      </c>
      <c r="Q1444" s="77" t="s">
        <v>38</v>
      </c>
      <c r="R1444" s="76"/>
      <c r="S1444" s="76" t="s">
        <v>2791</v>
      </c>
      <c r="T1444" s="18" t="s">
        <v>2802</v>
      </c>
      <c r="U1444" s="93" t="s">
        <v>16</v>
      </c>
      <c r="V1444" s="78" t="s">
        <v>2775</v>
      </c>
    </row>
    <row r="1445" spans="1:22" s="111" customFormat="1" x14ac:dyDescent="0.3">
      <c r="A1445" s="71" t="str">
        <f t="shared" ref="A1445:A1472" si="200">_xlfn.CONCAT(C1445,"-",D1445,"-",E1445,"-",F1445,"-",G1445,"-",H1445,"-",I1445,"-",J1445,L1445,M1445,"-",Q1445)</f>
        <v>NiN-3.0-T-C-PE-NA-MB-TM04-02</v>
      </c>
      <c r="B1445" s="72" t="str">
        <f>_xlfn.CONCAT(J1445,L1445,M1445,"-",Q1445)</f>
        <v>TM04-02</v>
      </c>
      <c r="C1445" s="73" t="s">
        <v>7</v>
      </c>
      <c r="D1445" s="74" t="s">
        <v>14</v>
      </c>
      <c r="E1445" s="73" t="s">
        <v>31</v>
      </c>
      <c r="F1445" s="75" t="s">
        <v>32</v>
      </c>
      <c r="G1445" s="75" t="s">
        <v>33</v>
      </c>
      <c r="H1445" s="75" t="s">
        <v>34</v>
      </c>
      <c r="I1445" s="75" t="s">
        <v>35</v>
      </c>
      <c r="J1445" s="76" t="s">
        <v>31</v>
      </c>
      <c r="K1445" s="76" t="s">
        <v>125</v>
      </c>
      <c r="L1445" s="76" t="s">
        <v>55</v>
      </c>
      <c r="M1445" s="77" t="s">
        <v>135</v>
      </c>
      <c r="N1445" s="76" t="s">
        <v>2790</v>
      </c>
      <c r="O1445" s="76" t="s">
        <v>81</v>
      </c>
      <c r="P1445" s="76" t="s">
        <v>37</v>
      </c>
      <c r="Q1445" s="77" t="s">
        <v>132</v>
      </c>
      <c r="R1445" s="76"/>
      <c r="S1445" s="76" t="s">
        <v>2792</v>
      </c>
      <c r="T1445" s="18" t="s">
        <v>2803</v>
      </c>
      <c r="U1445" s="93" t="s">
        <v>16</v>
      </c>
      <c r="V1445" s="78" t="s">
        <v>2776</v>
      </c>
    </row>
    <row r="1446" spans="1:22" x14ac:dyDescent="0.3">
      <c r="A1446" s="26" t="str">
        <f t="shared" si="200"/>
        <v>NiN-3.0-T-C-PE-NA-MB-TM05-0</v>
      </c>
      <c r="B1446" s="27" t="str">
        <f>_xlfn.CONCAT(H1446,"-",J1446,L1446,M1446)</f>
        <v>NA-TM05</v>
      </c>
      <c r="C1446" s="30" t="s">
        <v>7</v>
      </c>
      <c r="D1446" s="31" t="s">
        <v>14</v>
      </c>
      <c r="E1446" s="30" t="s">
        <v>31</v>
      </c>
      <c r="F1446" s="35" t="s">
        <v>32</v>
      </c>
      <c r="G1446" s="35" t="s">
        <v>33</v>
      </c>
      <c r="H1446" s="35" t="s">
        <v>34</v>
      </c>
      <c r="I1446" s="35" t="s">
        <v>35</v>
      </c>
      <c r="J1446" s="37" t="s">
        <v>31</v>
      </c>
      <c r="K1446" s="37" t="s">
        <v>125</v>
      </c>
      <c r="L1446" s="37" t="s">
        <v>55</v>
      </c>
      <c r="M1446" s="38" t="s">
        <v>136</v>
      </c>
      <c r="N1446" s="37" t="s">
        <v>2804</v>
      </c>
      <c r="O1446" s="39" t="s">
        <v>81</v>
      </c>
      <c r="P1446" s="37">
        <v>0</v>
      </c>
      <c r="Q1446" s="38">
        <v>0</v>
      </c>
      <c r="R1446" s="37" t="s">
        <v>81</v>
      </c>
      <c r="S1446" s="37" t="s">
        <v>5242</v>
      </c>
      <c r="T1446" s="42" t="s">
        <v>2807</v>
      </c>
      <c r="U1446" s="104" t="s">
        <v>16</v>
      </c>
      <c r="V1446" s="21"/>
    </row>
    <row r="1447" spans="1:22" s="111" customFormat="1" x14ac:dyDescent="0.3">
      <c r="A1447" s="71" t="str">
        <f t="shared" si="200"/>
        <v>NiN-3.0-T-C-PE-NA-MB-TM05-01</v>
      </c>
      <c r="B1447" s="72" t="str">
        <f>_xlfn.CONCAT(J1447,L1447,M1447,"-",Q1447)</f>
        <v>TM05-01</v>
      </c>
      <c r="C1447" s="73" t="s">
        <v>7</v>
      </c>
      <c r="D1447" s="74" t="s">
        <v>14</v>
      </c>
      <c r="E1447" s="73" t="s">
        <v>31</v>
      </c>
      <c r="F1447" s="75" t="s">
        <v>32</v>
      </c>
      <c r="G1447" s="75" t="s">
        <v>33</v>
      </c>
      <c r="H1447" s="75" t="s">
        <v>34</v>
      </c>
      <c r="I1447" s="75" t="s">
        <v>35</v>
      </c>
      <c r="J1447" s="76" t="s">
        <v>31</v>
      </c>
      <c r="K1447" s="76" t="s">
        <v>125</v>
      </c>
      <c r="L1447" s="76" t="s">
        <v>55</v>
      </c>
      <c r="M1447" s="77" t="s">
        <v>136</v>
      </c>
      <c r="N1447" s="76" t="s">
        <v>2804</v>
      </c>
      <c r="O1447" s="76" t="s">
        <v>81</v>
      </c>
      <c r="P1447" s="76" t="s">
        <v>37</v>
      </c>
      <c r="Q1447" s="77" t="s">
        <v>38</v>
      </c>
      <c r="R1447" s="76"/>
      <c r="S1447" s="76" t="s">
        <v>2805</v>
      </c>
      <c r="T1447" s="18" t="s">
        <v>2807</v>
      </c>
      <c r="U1447" s="93" t="s">
        <v>237</v>
      </c>
      <c r="V1447" s="78" t="s">
        <v>2808</v>
      </c>
    </row>
    <row r="1448" spans="1:22" s="111" customFormat="1" x14ac:dyDescent="0.3">
      <c r="A1448" s="71" t="str">
        <f t="shared" si="200"/>
        <v>NiN-3.0-T-C-PE-NA-MB-TM05-02</v>
      </c>
      <c r="B1448" s="72" t="str">
        <f>_xlfn.CONCAT(J1448,L1448,M1448,"-",Q1448)</f>
        <v>TM05-02</v>
      </c>
      <c r="C1448" s="73" t="s">
        <v>7</v>
      </c>
      <c r="D1448" s="74" t="s">
        <v>14</v>
      </c>
      <c r="E1448" s="73" t="s">
        <v>31</v>
      </c>
      <c r="F1448" s="75" t="s">
        <v>32</v>
      </c>
      <c r="G1448" s="75" t="s">
        <v>33</v>
      </c>
      <c r="H1448" s="75" t="s">
        <v>34</v>
      </c>
      <c r="I1448" s="75" t="s">
        <v>35</v>
      </c>
      <c r="J1448" s="76" t="s">
        <v>31</v>
      </c>
      <c r="K1448" s="76" t="s">
        <v>125</v>
      </c>
      <c r="L1448" s="76" t="s">
        <v>55</v>
      </c>
      <c r="M1448" s="77" t="s">
        <v>136</v>
      </c>
      <c r="N1448" s="76" t="s">
        <v>2804</v>
      </c>
      <c r="O1448" s="76" t="s">
        <v>81</v>
      </c>
      <c r="P1448" s="76" t="s">
        <v>37</v>
      </c>
      <c r="Q1448" s="77" t="s">
        <v>132</v>
      </c>
      <c r="R1448" s="76"/>
      <c r="S1448" s="76" t="s">
        <v>2806</v>
      </c>
      <c r="T1448" s="18" t="s">
        <v>2807</v>
      </c>
      <c r="U1448" s="93" t="s">
        <v>232</v>
      </c>
      <c r="V1448" s="78" t="s">
        <v>2809</v>
      </c>
    </row>
    <row r="1449" spans="1:22" x14ac:dyDescent="0.3">
      <c r="A1449" s="26" t="str">
        <f t="shared" si="200"/>
        <v>NiN-3.0-T-C-PE-NA-MB-TM06-0</v>
      </c>
      <c r="B1449" s="27" t="str">
        <f>_xlfn.CONCAT(H1449,"-",J1449,L1449,M1449)</f>
        <v>NA-TM06</v>
      </c>
      <c r="C1449" s="30" t="s">
        <v>7</v>
      </c>
      <c r="D1449" s="31" t="s">
        <v>14</v>
      </c>
      <c r="E1449" s="30" t="s">
        <v>31</v>
      </c>
      <c r="F1449" s="35" t="s">
        <v>32</v>
      </c>
      <c r="G1449" s="35" t="s">
        <v>33</v>
      </c>
      <c r="H1449" s="35" t="s">
        <v>34</v>
      </c>
      <c r="I1449" s="35" t="s">
        <v>35</v>
      </c>
      <c r="J1449" s="37" t="s">
        <v>31</v>
      </c>
      <c r="K1449" s="37" t="s">
        <v>125</v>
      </c>
      <c r="L1449" s="37" t="s">
        <v>55</v>
      </c>
      <c r="M1449" s="38" t="s">
        <v>137</v>
      </c>
      <c r="N1449" s="37" t="s">
        <v>2810</v>
      </c>
      <c r="O1449" s="39" t="s">
        <v>81</v>
      </c>
      <c r="P1449" s="37">
        <v>0</v>
      </c>
      <c r="Q1449" s="38">
        <v>0</v>
      </c>
      <c r="R1449" s="37" t="s">
        <v>81</v>
      </c>
      <c r="S1449" s="37" t="s">
        <v>2811</v>
      </c>
      <c r="T1449" s="42" t="s">
        <v>2814</v>
      </c>
      <c r="U1449" s="104" t="s">
        <v>2816</v>
      </c>
      <c r="V1449" s="21"/>
    </row>
    <row r="1450" spans="1:22" s="111" customFormat="1" x14ac:dyDescent="0.3">
      <c r="A1450" s="71" t="str">
        <f t="shared" si="200"/>
        <v>NiN-3.0-T-C-PE-NA-MB-TM06-01</v>
      </c>
      <c r="B1450" s="72" t="str">
        <f>_xlfn.CONCAT(J1450,L1450,M1450,"-",Q1450)</f>
        <v>TM06-01</v>
      </c>
      <c r="C1450" s="73" t="s">
        <v>7</v>
      </c>
      <c r="D1450" s="74" t="s">
        <v>14</v>
      </c>
      <c r="E1450" s="73" t="s">
        <v>31</v>
      </c>
      <c r="F1450" s="75" t="s">
        <v>32</v>
      </c>
      <c r="G1450" s="75" t="s">
        <v>33</v>
      </c>
      <c r="H1450" s="75" t="s">
        <v>34</v>
      </c>
      <c r="I1450" s="75" t="s">
        <v>35</v>
      </c>
      <c r="J1450" s="76" t="s">
        <v>31</v>
      </c>
      <c r="K1450" s="76" t="s">
        <v>125</v>
      </c>
      <c r="L1450" s="76" t="s">
        <v>55</v>
      </c>
      <c r="M1450" s="77" t="s">
        <v>137</v>
      </c>
      <c r="N1450" s="76" t="s">
        <v>2810</v>
      </c>
      <c r="O1450" s="76" t="s">
        <v>81</v>
      </c>
      <c r="P1450" s="76" t="s">
        <v>37</v>
      </c>
      <c r="Q1450" s="77" t="s">
        <v>38</v>
      </c>
      <c r="R1450" s="76"/>
      <c r="S1450" s="76" t="s">
        <v>2812</v>
      </c>
      <c r="T1450" s="18" t="s">
        <v>2815</v>
      </c>
      <c r="U1450" s="93" t="s">
        <v>1897</v>
      </c>
      <c r="V1450" s="78" t="s">
        <v>2817</v>
      </c>
    </row>
    <row r="1451" spans="1:22" s="111" customFormat="1" x14ac:dyDescent="0.3">
      <c r="A1451" s="71" t="str">
        <f t="shared" si="200"/>
        <v>NiN-3.0-T-C-PE-NA-MB-TM06-02</v>
      </c>
      <c r="B1451" s="72" t="str">
        <f>_xlfn.CONCAT(J1451,L1451,M1451,"-",Q1451)</f>
        <v>TM06-02</v>
      </c>
      <c r="C1451" s="73" t="s">
        <v>7</v>
      </c>
      <c r="D1451" s="74" t="s">
        <v>14</v>
      </c>
      <c r="E1451" s="73" t="s">
        <v>31</v>
      </c>
      <c r="F1451" s="75" t="s">
        <v>32</v>
      </c>
      <c r="G1451" s="75" t="s">
        <v>33</v>
      </c>
      <c r="H1451" s="75" t="s">
        <v>34</v>
      </c>
      <c r="I1451" s="75" t="s">
        <v>35</v>
      </c>
      <c r="J1451" s="76" t="s">
        <v>31</v>
      </c>
      <c r="K1451" s="76" t="s">
        <v>125</v>
      </c>
      <c r="L1451" s="76" t="s">
        <v>55</v>
      </c>
      <c r="M1451" s="77" t="s">
        <v>137</v>
      </c>
      <c r="N1451" s="76" t="s">
        <v>2810</v>
      </c>
      <c r="O1451" s="76" t="s">
        <v>81</v>
      </c>
      <c r="P1451" s="76" t="s">
        <v>37</v>
      </c>
      <c r="Q1451" s="77" t="s">
        <v>132</v>
      </c>
      <c r="R1451" s="76"/>
      <c r="S1451" s="76" t="s">
        <v>2813</v>
      </c>
      <c r="T1451" s="18" t="s">
        <v>2815</v>
      </c>
      <c r="U1451" s="18" t="s">
        <v>2275</v>
      </c>
      <c r="V1451" s="78" t="s">
        <v>1299</v>
      </c>
    </row>
    <row r="1452" spans="1:22" x14ac:dyDescent="0.3">
      <c r="A1452" s="26" t="str">
        <f t="shared" si="200"/>
        <v>NiN-3.0-T-C-PE-NA-MB-TN01-0</v>
      </c>
      <c r="B1452" s="27" t="str">
        <f>_xlfn.CONCAT(H1452,"-",J1452,L1452,M1452)</f>
        <v>NA-TN01</v>
      </c>
      <c r="C1452" s="30" t="s">
        <v>7</v>
      </c>
      <c r="D1452" s="31" t="s">
        <v>14</v>
      </c>
      <c r="E1452" s="30" t="s">
        <v>31</v>
      </c>
      <c r="F1452" s="35" t="s">
        <v>32</v>
      </c>
      <c r="G1452" s="35" t="s">
        <v>33</v>
      </c>
      <c r="H1452" s="35" t="s">
        <v>34</v>
      </c>
      <c r="I1452" s="35" t="s">
        <v>35</v>
      </c>
      <c r="J1452" s="37" t="s">
        <v>31</v>
      </c>
      <c r="K1452" s="37" t="s">
        <v>125</v>
      </c>
      <c r="L1452" s="37" t="s">
        <v>9</v>
      </c>
      <c r="M1452" s="38" t="s">
        <v>38</v>
      </c>
      <c r="N1452" s="37" t="s">
        <v>2818</v>
      </c>
      <c r="O1452" s="39" t="s">
        <v>81</v>
      </c>
      <c r="P1452" s="37">
        <v>0</v>
      </c>
      <c r="Q1452" s="38">
        <v>0</v>
      </c>
      <c r="R1452" s="37" t="s">
        <v>81</v>
      </c>
      <c r="S1452" s="37" t="s">
        <v>2822</v>
      </c>
      <c r="T1452" s="42" t="s">
        <v>2820</v>
      </c>
      <c r="U1452" s="104" t="s">
        <v>16</v>
      </c>
      <c r="V1452" s="21" t="s">
        <v>2819</v>
      </c>
    </row>
    <row r="1453" spans="1:22" s="111" customFormat="1" x14ac:dyDescent="0.3">
      <c r="A1453" s="71" t="str">
        <f t="shared" si="200"/>
        <v>NiN-3.0-T-C-PE-NA-MB-TN01-01</v>
      </c>
      <c r="B1453" s="72" t="str">
        <f>_xlfn.CONCAT(J1453,L1453,M1453,"-",Q1453)</f>
        <v>TN01-01</v>
      </c>
      <c r="C1453" s="73" t="s">
        <v>7</v>
      </c>
      <c r="D1453" s="74" t="s">
        <v>14</v>
      </c>
      <c r="E1453" s="73" t="s">
        <v>31</v>
      </c>
      <c r="F1453" s="75" t="s">
        <v>32</v>
      </c>
      <c r="G1453" s="75" t="s">
        <v>33</v>
      </c>
      <c r="H1453" s="75" t="s">
        <v>34</v>
      </c>
      <c r="I1453" s="75" t="s">
        <v>35</v>
      </c>
      <c r="J1453" s="76" t="s">
        <v>31</v>
      </c>
      <c r="K1453" s="76" t="s">
        <v>125</v>
      </c>
      <c r="L1453" s="76" t="s">
        <v>9</v>
      </c>
      <c r="M1453" s="77" t="s">
        <v>38</v>
      </c>
      <c r="N1453" s="76" t="s">
        <v>2818</v>
      </c>
      <c r="O1453" s="76" t="s">
        <v>81</v>
      </c>
      <c r="P1453" s="76" t="s">
        <v>37</v>
      </c>
      <c r="Q1453" s="77" t="s">
        <v>38</v>
      </c>
      <c r="R1453" s="76"/>
      <c r="S1453" s="76"/>
      <c r="T1453" s="18" t="s">
        <v>2821</v>
      </c>
      <c r="U1453" s="93" t="s">
        <v>16</v>
      </c>
      <c r="V1453" s="78"/>
    </row>
    <row r="1454" spans="1:22" x14ac:dyDescent="0.3">
      <c r="A1454" s="26" t="str">
        <f t="shared" si="200"/>
        <v>NiN-3.0-T-C-PE-NA-MB-TN02-0</v>
      </c>
      <c r="B1454" s="27" t="str">
        <f>_xlfn.CONCAT(H1454,"-",J1454,L1454,M1454)</f>
        <v>NA-TN02</v>
      </c>
      <c r="C1454" s="30" t="s">
        <v>7</v>
      </c>
      <c r="D1454" s="31" t="s">
        <v>14</v>
      </c>
      <c r="E1454" s="30" t="s">
        <v>31</v>
      </c>
      <c r="F1454" s="35" t="s">
        <v>32</v>
      </c>
      <c r="G1454" s="35" t="s">
        <v>33</v>
      </c>
      <c r="H1454" s="35" t="s">
        <v>34</v>
      </c>
      <c r="I1454" s="35" t="s">
        <v>35</v>
      </c>
      <c r="J1454" s="37" t="s">
        <v>31</v>
      </c>
      <c r="K1454" s="37" t="s">
        <v>125</v>
      </c>
      <c r="L1454" s="37" t="s">
        <v>9</v>
      </c>
      <c r="M1454" s="38" t="s">
        <v>132</v>
      </c>
      <c r="N1454" s="37" t="s">
        <v>2823</v>
      </c>
      <c r="O1454" s="39" t="s">
        <v>81</v>
      </c>
      <c r="P1454" s="37">
        <v>0</v>
      </c>
      <c r="Q1454" s="38">
        <v>0</v>
      </c>
      <c r="R1454" s="37" t="s">
        <v>81</v>
      </c>
      <c r="S1454" s="37" t="s">
        <v>5244</v>
      </c>
      <c r="T1454" s="42" t="s">
        <v>2828</v>
      </c>
      <c r="U1454" s="104" t="s">
        <v>16</v>
      </c>
      <c r="V1454" s="21" t="s">
        <v>2824</v>
      </c>
    </row>
    <row r="1455" spans="1:22" s="111" customFormat="1" x14ac:dyDescent="0.3">
      <c r="A1455" s="71" t="str">
        <f t="shared" si="200"/>
        <v>NiN-3.0-T-C-PE-NA-MB-TN02-01</v>
      </c>
      <c r="B1455" s="72" t="str">
        <f>_xlfn.CONCAT(J1455,L1455,M1455,"-",Q1455)</f>
        <v>TN02-01</v>
      </c>
      <c r="C1455" s="73" t="s">
        <v>7</v>
      </c>
      <c r="D1455" s="74" t="s">
        <v>14</v>
      </c>
      <c r="E1455" s="73" t="s">
        <v>31</v>
      </c>
      <c r="F1455" s="75" t="s">
        <v>32</v>
      </c>
      <c r="G1455" s="75" t="s">
        <v>33</v>
      </c>
      <c r="H1455" s="75" t="s">
        <v>34</v>
      </c>
      <c r="I1455" s="75" t="s">
        <v>35</v>
      </c>
      <c r="J1455" s="76" t="s">
        <v>31</v>
      </c>
      <c r="K1455" s="76" t="s">
        <v>125</v>
      </c>
      <c r="L1455" s="76" t="s">
        <v>9</v>
      </c>
      <c r="M1455" s="77" t="s">
        <v>132</v>
      </c>
      <c r="N1455" s="76" t="s">
        <v>2823</v>
      </c>
      <c r="O1455" s="76" t="s">
        <v>81</v>
      </c>
      <c r="P1455" s="76" t="s">
        <v>37</v>
      </c>
      <c r="Q1455" s="77" t="s">
        <v>38</v>
      </c>
      <c r="R1455" s="76"/>
      <c r="S1455" s="76"/>
      <c r="T1455" s="18" t="s">
        <v>2829</v>
      </c>
      <c r="U1455" s="93" t="s">
        <v>16</v>
      </c>
      <c r="V1455" s="78"/>
    </row>
    <row r="1456" spans="1:22" x14ac:dyDescent="0.3">
      <c r="A1456" s="26" t="str">
        <f t="shared" si="200"/>
        <v>NiN-3.0-T-C-PE-NA-MB-TN03-0</v>
      </c>
      <c r="B1456" s="27" t="str">
        <f>_xlfn.CONCAT(H1456,"-",J1456,L1456,M1456)</f>
        <v>NA-TN03</v>
      </c>
      <c r="C1456" s="30" t="s">
        <v>7</v>
      </c>
      <c r="D1456" s="31" t="s">
        <v>14</v>
      </c>
      <c r="E1456" s="30" t="s">
        <v>31</v>
      </c>
      <c r="F1456" s="35" t="s">
        <v>32</v>
      </c>
      <c r="G1456" s="35" t="s">
        <v>33</v>
      </c>
      <c r="H1456" s="35" t="s">
        <v>34</v>
      </c>
      <c r="I1456" s="35" t="s">
        <v>35</v>
      </c>
      <c r="J1456" s="37" t="s">
        <v>31</v>
      </c>
      <c r="K1456" s="37" t="s">
        <v>125</v>
      </c>
      <c r="L1456" s="37" t="s">
        <v>9</v>
      </c>
      <c r="M1456" s="38" t="s">
        <v>111</v>
      </c>
      <c r="N1456" s="37" t="s">
        <v>2826</v>
      </c>
      <c r="O1456" s="39" t="s">
        <v>81</v>
      </c>
      <c r="P1456" s="37">
        <v>0</v>
      </c>
      <c r="Q1456" s="38">
        <v>0</v>
      </c>
      <c r="R1456" s="37" t="s">
        <v>81</v>
      </c>
      <c r="S1456" s="37" t="s">
        <v>2827</v>
      </c>
      <c r="T1456" s="42" t="s">
        <v>2830</v>
      </c>
      <c r="U1456" s="104" t="s">
        <v>16</v>
      </c>
      <c r="V1456" s="21" t="s">
        <v>2825</v>
      </c>
    </row>
    <row r="1457" spans="1:22" s="111" customFormat="1" x14ac:dyDescent="0.3">
      <c r="A1457" s="71" t="str">
        <f t="shared" si="200"/>
        <v>NiN-3.0-T-C-PE-NA-MB-TN03-01</v>
      </c>
      <c r="B1457" s="72" t="str">
        <f>_xlfn.CONCAT(J1457,L1457,M1457,"-",Q1457)</f>
        <v>TN03-01</v>
      </c>
      <c r="C1457" s="73" t="s">
        <v>7</v>
      </c>
      <c r="D1457" s="74" t="s">
        <v>14</v>
      </c>
      <c r="E1457" s="73" t="s">
        <v>31</v>
      </c>
      <c r="F1457" s="75" t="s">
        <v>32</v>
      </c>
      <c r="G1457" s="75" t="s">
        <v>33</v>
      </c>
      <c r="H1457" s="75" t="s">
        <v>34</v>
      </c>
      <c r="I1457" s="75" t="s">
        <v>35</v>
      </c>
      <c r="J1457" s="76" t="s">
        <v>31</v>
      </c>
      <c r="K1457" s="76" t="s">
        <v>125</v>
      </c>
      <c r="L1457" s="76" t="s">
        <v>9</v>
      </c>
      <c r="M1457" s="77" t="s">
        <v>111</v>
      </c>
      <c r="N1457" s="76" t="s">
        <v>2826</v>
      </c>
      <c r="O1457" s="76" t="s">
        <v>81</v>
      </c>
      <c r="P1457" s="76" t="s">
        <v>37</v>
      </c>
      <c r="Q1457" s="77" t="s">
        <v>38</v>
      </c>
      <c r="R1457" s="76"/>
      <c r="S1457" s="76"/>
      <c r="T1457" s="18" t="s">
        <v>2831</v>
      </c>
      <c r="U1457" s="93" t="s">
        <v>16</v>
      </c>
      <c r="V1457" s="78"/>
    </row>
    <row r="1458" spans="1:22" x14ac:dyDescent="0.3">
      <c r="A1458" s="26" t="str">
        <f t="shared" si="200"/>
        <v>NiN-3.0-T-C-PE-NA-MB-TO01-0</v>
      </c>
      <c r="B1458" s="27" t="str">
        <f>_xlfn.CONCAT(H1458,"-",J1458,L1458,M1458)</f>
        <v>NA-TO01</v>
      </c>
      <c r="C1458" s="30" t="s">
        <v>7</v>
      </c>
      <c r="D1458" s="31" t="s">
        <v>14</v>
      </c>
      <c r="E1458" s="30" t="s">
        <v>31</v>
      </c>
      <c r="F1458" s="35" t="s">
        <v>32</v>
      </c>
      <c r="G1458" s="35" t="s">
        <v>33</v>
      </c>
      <c r="H1458" s="35" t="s">
        <v>34</v>
      </c>
      <c r="I1458" s="35" t="s">
        <v>35</v>
      </c>
      <c r="J1458" s="37" t="s">
        <v>31</v>
      </c>
      <c r="K1458" s="37" t="s">
        <v>125</v>
      </c>
      <c r="L1458" s="37" t="s">
        <v>1294</v>
      </c>
      <c r="M1458" s="38" t="s">
        <v>38</v>
      </c>
      <c r="N1458" s="37" t="s">
        <v>2832</v>
      </c>
      <c r="O1458" s="39" t="s">
        <v>81</v>
      </c>
      <c r="P1458" s="37">
        <v>0</v>
      </c>
      <c r="Q1458" s="38">
        <v>0</v>
      </c>
      <c r="R1458" s="37" t="s">
        <v>81</v>
      </c>
      <c r="S1458" s="37" t="s">
        <v>5243</v>
      </c>
      <c r="T1458" s="42" t="s">
        <v>2833</v>
      </c>
      <c r="U1458" s="104" t="s">
        <v>16</v>
      </c>
      <c r="V1458" s="21"/>
    </row>
    <row r="1459" spans="1:22" s="111" customFormat="1" x14ac:dyDescent="0.3">
      <c r="A1459" s="71" t="str">
        <f t="shared" si="200"/>
        <v>NiN-3.0-T-C-PE-NA-MB-TO01-01</v>
      </c>
      <c r="B1459" s="72" t="str">
        <f>_xlfn.CONCAT(J1459,L1459,M1459,"-",Q1459)</f>
        <v>TO01-01</v>
      </c>
      <c r="C1459" s="73" t="s">
        <v>7</v>
      </c>
      <c r="D1459" s="74" t="s">
        <v>14</v>
      </c>
      <c r="E1459" s="73" t="s">
        <v>31</v>
      </c>
      <c r="F1459" s="75" t="s">
        <v>32</v>
      </c>
      <c r="G1459" s="75" t="s">
        <v>33</v>
      </c>
      <c r="H1459" s="75" t="s">
        <v>34</v>
      </c>
      <c r="I1459" s="75" t="s">
        <v>35</v>
      </c>
      <c r="J1459" s="76" t="s">
        <v>31</v>
      </c>
      <c r="K1459" s="76" t="s">
        <v>125</v>
      </c>
      <c r="L1459" s="76" t="s">
        <v>1294</v>
      </c>
      <c r="M1459" s="77" t="s">
        <v>38</v>
      </c>
      <c r="N1459" s="76" t="s">
        <v>2832</v>
      </c>
      <c r="O1459" s="76" t="s">
        <v>81</v>
      </c>
      <c r="P1459" s="76" t="s">
        <v>37</v>
      </c>
      <c r="Q1459" s="77" t="s">
        <v>38</v>
      </c>
      <c r="R1459" s="76"/>
      <c r="S1459" s="76"/>
      <c r="T1459" s="18" t="s">
        <v>2834</v>
      </c>
      <c r="U1459" s="93" t="s">
        <v>16</v>
      </c>
      <c r="V1459" s="78"/>
    </row>
    <row r="1460" spans="1:22" x14ac:dyDescent="0.3">
      <c r="A1460" s="26" t="str">
        <f t="shared" si="200"/>
        <v>NiN-3.0-T-C-PE-NA-MB-TO02-0</v>
      </c>
      <c r="B1460" s="27" t="str">
        <f>_xlfn.CONCAT(H1460,"-",J1460,L1460,M1460)</f>
        <v>NA-TO02</v>
      </c>
      <c r="C1460" s="30" t="s">
        <v>7</v>
      </c>
      <c r="D1460" s="31" t="s">
        <v>14</v>
      </c>
      <c r="E1460" s="30" t="s">
        <v>31</v>
      </c>
      <c r="F1460" s="35" t="s">
        <v>32</v>
      </c>
      <c r="G1460" s="35" t="s">
        <v>33</v>
      </c>
      <c r="H1460" s="35" t="s">
        <v>34</v>
      </c>
      <c r="I1460" s="35" t="s">
        <v>35</v>
      </c>
      <c r="J1460" s="37" t="s">
        <v>31</v>
      </c>
      <c r="K1460" s="37" t="s">
        <v>125</v>
      </c>
      <c r="L1460" s="37" t="s">
        <v>1294</v>
      </c>
      <c r="M1460" s="38" t="s">
        <v>132</v>
      </c>
      <c r="N1460" s="37" t="s">
        <v>2835</v>
      </c>
      <c r="O1460" s="39" t="s">
        <v>81</v>
      </c>
      <c r="P1460" s="37">
        <v>0</v>
      </c>
      <c r="Q1460" s="38">
        <v>0</v>
      </c>
      <c r="R1460" s="37" t="s">
        <v>81</v>
      </c>
      <c r="S1460" s="37" t="s">
        <v>5245</v>
      </c>
      <c r="T1460" s="42" t="s">
        <v>2833</v>
      </c>
      <c r="U1460" s="104" t="s">
        <v>16</v>
      </c>
      <c r="V1460" s="21"/>
    </row>
    <row r="1461" spans="1:22" s="111" customFormat="1" x14ac:dyDescent="0.3">
      <c r="A1461" s="71" t="str">
        <f t="shared" si="200"/>
        <v>NiN-3.0-T-C-PE-NA-MB-TO02-01</v>
      </c>
      <c r="B1461" s="72" t="str">
        <f>_xlfn.CONCAT(J1461,L1461,M1461,"-",Q1461)</f>
        <v>TO02-01</v>
      </c>
      <c r="C1461" s="73" t="s">
        <v>7</v>
      </c>
      <c r="D1461" s="74" t="s">
        <v>14</v>
      </c>
      <c r="E1461" s="73" t="s">
        <v>31</v>
      </c>
      <c r="F1461" s="75" t="s">
        <v>32</v>
      </c>
      <c r="G1461" s="75" t="s">
        <v>33</v>
      </c>
      <c r="H1461" s="75" t="s">
        <v>34</v>
      </c>
      <c r="I1461" s="75" t="s">
        <v>35</v>
      </c>
      <c r="J1461" s="76" t="s">
        <v>31</v>
      </c>
      <c r="K1461" s="76" t="s">
        <v>125</v>
      </c>
      <c r="L1461" s="76" t="s">
        <v>1294</v>
      </c>
      <c r="M1461" s="77" t="s">
        <v>132</v>
      </c>
      <c r="N1461" s="76" t="s">
        <v>2835</v>
      </c>
      <c r="O1461" s="76" t="s">
        <v>81</v>
      </c>
      <c r="P1461" s="76" t="s">
        <v>37</v>
      </c>
      <c r="Q1461" s="77" t="s">
        <v>38</v>
      </c>
      <c r="R1461" s="76"/>
      <c r="S1461" s="76"/>
      <c r="T1461" s="18" t="s">
        <v>2834</v>
      </c>
      <c r="U1461" s="93" t="s">
        <v>16</v>
      </c>
      <c r="V1461" s="78"/>
    </row>
    <row r="1462" spans="1:22" x14ac:dyDescent="0.3">
      <c r="A1462" s="26" t="str">
        <f t="shared" si="200"/>
        <v>NiN-3.0-T-C-PE-NA-MB-TO03-0</v>
      </c>
      <c r="B1462" s="27" t="str">
        <f>_xlfn.CONCAT(H1462,"-",J1462,L1462,M1462)</f>
        <v>NA-TO03</v>
      </c>
      <c r="C1462" s="30" t="s">
        <v>7</v>
      </c>
      <c r="D1462" s="31" t="s">
        <v>14</v>
      </c>
      <c r="E1462" s="30" t="s">
        <v>31</v>
      </c>
      <c r="F1462" s="35" t="s">
        <v>32</v>
      </c>
      <c r="G1462" s="35" t="s">
        <v>33</v>
      </c>
      <c r="H1462" s="35" t="s">
        <v>34</v>
      </c>
      <c r="I1462" s="35" t="s">
        <v>35</v>
      </c>
      <c r="J1462" s="37" t="s">
        <v>31</v>
      </c>
      <c r="K1462" s="37" t="s">
        <v>125</v>
      </c>
      <c r="L1462" s="37" t="s">
        <v>1294</v>
      </c>
      <c r="M1462" s="38" t="s">
        <v>111</v>
      </c>
      <c r="N1462" s="37" t="s">
        <v>2842</v>
      </c>
      <c r="O1462" s="39" t="s">
        <v>81</v>
      </c>
      <c r="P1462" s="37">
        <v>0</v>
      </c>
      <c r="Q1462" s="38">
        <v>0</v>
      </c>
      <c r="R1462" s="37" t="s">
        <v>81</v>
      </c>
      <c r="S1462" s="37" t="s">
        <v>5246</v>
      </c>
      <c r="T1462" s="42" t="s">
        <v>2836</v>
      </c>
      <c r="U1462" s="104" t="s">
        <v>232</v>
      </c>
      <c r="V1462" s="21"/>
    </row>
    <row r="1463" spans="1:22" s="111" customFormat="1" x14ac:dyDescent="0.3">
      <c r="A1463" s="71" t="str">
        <f t="shared" si="200"/>
        <v>NiN-3.0-T-C-PE-NA-MB-TO03-01</v>
      </c>
      <c r="B1463" s="72" t="str">
        <f>_xlfn.CONCAT(J1463,L1463,M1463,"-",Q1463)</f>
        <v>TO03-01</v>
      </c>
      <c r="C1463" s="73" t="s">
        <v>7</v>
      </c>
      <c r="D1463" s="74" t="s">
        <v>14</v>
      </c>
      <c r="E1463" s="73" t="s">
        <v>31</v>
      </c>
      <c r="F1463" s="75" t="s">
        <v>32</v>
      </c>
      <c r="G1463" s="75" t="s">
        <v>33</v>
      </c>
      <c r="H1463" s="75" t="s">
        <v>34</v>
      </c>
      <c r="I1463" s="75" t="s">
        <v>35</v>
      </c>
      <c r="J1463" s="76" t="s">
        <v>31</v>
      </c>
      <c r="K1463" s="76" t="s">
        <v>125</v>
      </c>
      <c r="L1463" s="76" t="s">
        <v>1294</v>
      </c>
      <c r="M1463" s="77" t="s">
        <v>111</v>
      </c>
      <c r="N1463" s="76" t="s">
        <v>2842</v>
      </c>
      <c r="O1463" s="76" t="s">
        <v>81</v>
      </c>
      <c r="P1463" s="76" t="s">
        <v>37</v>
      </c>
      <c r="Q1463" s="77" t="s">
        <v>38</v>
      </c>
      <c r="R1463" s="76"/>
      <c r="S1463" s="76" t="s">
        <v>2837</v>
      </c>
      <c r="T1463" s="18" t="s">
        <v>2841</v>
      </c>
      <c r="U1463" s="18" t="s">
        <v>263</v>
      </c>
      <c r="V1463" s="78"/>
    </row>
    <row r="1464" spans="1:22" s="111" customFormat="1" x14ac:dyDescent="0.3">
      <c r="A1464" s="71" t="str">
        <f t="shared" si="200"/>
        <v>NiN-3.0-T-C-PE-NA-MB-TO03-02</v>
      </c>
      <c r="B1464" s="72" t="str">
        <f>_xlfn.CONCAT(J1464,L1464,M1464,"-",Q1464)</f>
        <v>TO03-02</v>
      </c>
      <c r="C1464" s="73" t="s">
        <v>7</v>
      </c>
      <c r="D1464" s="74" t="s">
        <v>14</v>
      </c>
      <c r="E1464" s="73" t="s">
        <v>31</v>
      </c>
      <c r="F1464" s="75" t="s">
        <v>32</v>
      </c>
      <c r="G1464" s="75" t="s">
        <v>33</v>
      </c>
      <c r="H1464" s="75" t="s">
        <v>34</v>
      </c>
      <c r="I1464" s="75" t="s">
        <v>35</v>
      </c>
      <c r="J1464" s="76" t="s">
        <v>31</v>
      </c>
      <c r="K1464" s="76" t="s">
        <v>125</v>
      </c>
      <c r="L1464" s="76" t="s">
        <v>1294</v>
      </c>
      <c r="M1464" s="77" t="s">
        <v>111</v>
      </c>
      <c r="N1464" s="76" t="s">
        <v>2842</v>
      </c>
      <c r="O1464" s="76" t="s">
        <v>81</v>
      </c>
      <c r="P1464" s="76" t="s">
        <v>37</v>
      </c>
      <c r="Q1464" s="77" t="s">
        <v>132</v>
      </c>
      <c r="R1464" s="76"/>
      <c r="S1464" s="76" t="s">
        <v>2838</v>
      </c>
      <c r="T1464" s="18" t="s">
        <v>2844</v>
      </c>
      <c r="U1464" s="18" t="s">
        <v>2308</v>
      </c>
      <c r="V1464" s="78"/>
    </row>
    <row r="1465" spans="1:22" s="111" customFormat="1" x14ac:dyDescent="0.3">
      <c r="A1465" s="71" t="str">
        <f t="shared" si="200"/>
        <v>NiN-3.0-T-C-PE-NA-MB-TO03-03</v>
      </c>
      <c r="B1465" s="72" t="str">
        <f>_xlfn.CONCAT(J1465,L1465,M1465,"-",Q1465)</f>
        <v>TO03-03</v>
      </c>
      <c r="C1465" s="73" t="s">
        <v>7</v>
      </c>
      <c r="D1465" s="74" t="s">
        <v>14</v>
      </c>
      <c r="E1465" s="73" t="s">
        <v>31</v>
      </c>
      <c r="F1465" s="75" t="s">
        <v>32</v>
      </c>
      <c r="G1465" s="75" t="s">
        <v>33</v>
      </c>
      <c r="H1465" s="75" t="s">
        <v>34</v>
      </c>
      <c r="I1465" s="75" t="s">
        <v>35</v>
      </c>
      <c r="J1465" s="76" t="s">
        <v>31</v>
      </c>
      <c r="K1465" s="76" t="s">
        <v>125</v>
      </c>
      <c r="L1465" s="76" t="s">
        <v>1294</v>
      </c>
      <c r="M1465" s="77" t="s">
        <v>111</v>
      </c>
      <c r="N1465" s="76" t="s">
        <v>2842</v>
      </c>
      <c r="O1465" s="76" t="s">
        <v>81</v>
      </c>
      <c r="P1465" s="76" t="s">
        <v>37</v>
      </c>
      <c r="Q1465" s="77" t="s">
        <v>111</v>
      </c>
      <c r="R1465" s="76"/>
      <c r="S1465" s="76" t="s">
        <v>2839</v>
      </c>
      <c r="T1465" s="18" t="s">
        <v>2844</v>
      </c>
      <c r="U1465" s="18" t="s">
        <v>2275</v>
      </c>
      <c r="V1465" s="78"/>
    </row>
    <row r="1466" spans="1:22" s="111" customFormat="1" x14ac:dyDescent="0.3">
      <c r="A1466" s="71" t="str">
        <f t="shared" si="200"/>
        <v>NiN-3.0-T-C-PE-NA-MB-TO03-04</v>
      </c>
      <c r="B1466" s="72" t="str">
        <f>_xlfn.CONCAT(J1466,L1466,M1466,"-",Q1466)</f>
        <v>TO03-04</v>
      </c>
      <c r="C1466" s="73" t="s">
        <v>7</v>
      </c>
      <c r="D1466" s="74" t="s">
        <v>14</v>
      </c>
      <c r="E1466" s="73" t="s">
        <v>31</v>
      </c>
      <c r="F1466" s="75" t="s">
        <v>32</v>
      </c>
      <c r="G1466" s="75" t="s">
        <v>33</v>
      </c>
      <c r="H1466" s="75" t="s">
        <v>34</v>
      </c>
      <c r="I1466" s="75" t="s">
        <v>35</v>
      </c>
      <c r="J1466" s="76" t="s">
        <v>31</v>
      </c>
      <c r="K1466" s="76" t="s">
        <v>125</v>
      </c>
      <c r="L1466" s="76" t="s">
        <v>1294</v>
      </c>
      <c r="M1466" s="77" t="s">
        <v>111</v>
      </c>
      <c r="N1466" s="76" t="s">
        <v>2842</v>
      </c>
      <c r="O1466" s="76" t="s">
        <v>81</v>
      </c>
      <c r="P1466" s="76" t="s">
        <v>37</v>
      </c>
      <c r="Q1466" s="77" t="s">
        <v>135</v>
      </c>
      <c r="R1466" s="76"/>
      <c r="S1466" s="76" t="s">
        <v>2840</v>
      </c>
      <c r="T1466" s="18" t="s">
        <v>2843</v>
      </c>
      <c r="U1466" s="18" t="s">
        <v>263</v>
      </c>
      <c r="V1466" s="78"/>
    </row>
    <row r="1467" spans="1:22" x14ac:dyDescent="0.3">
      <c r="A1467" s="26" t="str">
        <f t="shared" si="200"/>
        <v>NiN-3.0-T-C-PE-NA-MB-TO04-0</v>
      </c>
      <c r="B1467" s="27" t="str">
        <f>_xlfn.CONCAT(H1467,"-",J1467,L1467,M1467)</f>
        <v>NA-TO04</v>
      </c>
      <c r="C1467" s="30" t="s">
        <v>7</v>
      </c>
      <c r="D1467" s="31" t="s">
        <v>14</v>
      </c>
      <c r="E1467" s="30" t="s">
        <v>31</v>
      </c>
      <c r="F1467" s="35" t="s">
        <v>32</v>
      </c>
      <c r="G1467" s="35" t="s">
        <v>33</v>
      </c>
      <c r="H1467" s="35" t="s">
        <v>34</v>
      </c>
      <c r="I1467" s="35" t="s">
        <v>35</v>
      </c>
      <c r="J1467" s="37" t="s">
        <v>31</v>
      </c>
      <c r="K1467" s="37" t="s">
        <v>125</v>
      </c>
      <c r="L1467" s="37" t="s">
        <v>1294</v>
      </c>
      <c r="M1467" s="38" t="s">
        <v>135</v>
      </c>
      <c r="N1467" s="37" t="s">
        <v>2845</v>
      </c>
      <c r="O1467" s="39" t="s">
        <v>81</v>
      </c>
      <c r="P1467" s="37">
        <v>0</v>
      </c>
      <c r="Q1467" s="38">
        <v>0</v>
      </c>
      <c r="R1467" s="37" t="s">
        <v>81</v>
      </c>
      <c r="S1467" s="37" t="s">
        <v>5247</v>
      </c>
      <c r="T1467" s="42" t="s">
        <v>2836</v>
      </c>
      <c r="U1467" s="104" t="s">
        <v>237</v>
      </c>
      <c r="V1467" s="21"/>
    </row>
    <row r="1468" spans="1:22" s="111" customFormat="1" x14ac:dyDescent="0.3">
      <c r="A1468" s="71" t="str">
        <f t="shared" si="200"/>
        <v>NiN-3.0-T-C-PE-NA-MB-TO04-01</v>
      </c>
      <c r="B1468" s="72" t="str">
        <f>_xlfn.CONCAT(J1468,L1468,M1468,"-",Q1468)</f>
        <v>TO04-01</v>
      </c>
      <c r="C1468" s="73" t="s">
        <v>7</v>
      </c>
      <c r="D1468" s="74" t="s">
        <v>14</v>
      </c>
      <c r="E1468" s="73" t="s">
        <v>31</v>
      </c>
      <c r="F1468" s="75" t="s">
        <v>32</v>
      </c>
      <c r="G1468" s="75" t="s">
        <v>33</v>
      </c>
      <c r="H1468" s="75" t="s">
        <v>34</v>
      </c>
      <c r="I1468" s="75" t="s">
        <v>35</v>
      </c>
      <c r="J1468" s="76" t="s">
        <v>31</v>
      </c>
      <c r="K1468" s="76" t="s">
        <v>125</v>
      </c>
      <c r="L1468" s="76" t="s">
        <v>1294</v>
      </c>
      <c r="M1468" s="77" t="s">
        <v>135</v>
      </c>
      <c r="N1468" s="76" t="s">
        <v>2845</v>
      </c>
      <c r="O1468" s="76" t="s">
        <v>81</v>
      </c>
      <c r="P1468" s="76" t="s">
        <v>37</v>
      </c>
      <c r="Q1468" s="77" t="s">
        <v>38</v>
      </c>
      <c r="R1468" s="76"/>
      <c r="S1468" s="76" t="s">
        <v>2846</v>
      </c>
      <c r="T1468" s="18" t="s">
        <v>2841</v>
      </c>
      <c r="U1468" s="18" t="s">
        <v>237</v>
      </c>
      <c r="V1468" s="78" t="s">
        <v>2848</v>
      </c>
    </row>
    <row r="1469" spans="1:22" s="111" customFormat="1" x14ac:dyDescent="0.3">
      <c r="A1469" s="71" t="str">
        <f t="shared" si="200"/>
        <v>NiN-3.0-T-C-PE-NA-MB-TO04-02</v>
      </c>
      <c r="B1469" s="72" t="str">
        <f>_xlfn.CONCAT(J1469,L1469,M1469,"-",Q1469)</f>
        <v>TO04-02</v>
      </c>
      <c r="C1469" s="73" t="s">
        <v>7</v>
      </c>
      <c r="D1469" s="74" t="s">
        <v>14</v>
      </c>
      <c r="E1469" s="73" t="s">
        <v>31</v>
      </c>
      <c r="F1469" s="75" t="s">
        <v>32</v>
      </c>
      <c r="G1469" s="75" t="s">
        <v>33</v>
      </c>
      <c r="H1469" s="75" t="s">
        <v>34</v>
      </c>
      <c r="I1469" s="75" t="s">
        <v>35</v>
      </c>
      <c r="J1469" s="76" t="s">
        <v>31</v>
      </c>
      <c r="K1469" s="76" t="s">
        <v>125</v>
      </c>
      <c r="L1469" s="76" t="s">
        <v>1294</v>
      </c>
      <c r="M1469" s="77" t="s">
        <v>135</v>
      </c>
      <c r="N1469" s="76" t="s">
        <v>2845</v>
      </c>
      <c r="O1469" s="76" t="s">
        <v>81</v>
      </c>
      <c r="P1469" s="76" t="s">
        <v>37</v>
      </c>
      <c r="Q1469" s="77" t="s">
        <v>132</v>
      </c>
      <c r="R1469" s="76"/>
      <c r="S1469" s="76" t="s">
        <v>2847</v>
      </c>
      <c r="T1469" s="18" t="s">
        <v>2841</v>
      </c>
      <c r="U1469" s="18" t="s">
        <v>1251</v>
      </c>
      <c r="V1469" s="78" t="s">
        <v>2849</v>
      </c>
    </row>
    <row r="1470" spans="1:22" s="111" customFormat="1" x14ac:dyDescent="0.3">
      <c r="A1470" s="71" t="str">
        <f t="shared" si="200"/>
        <v>NiN-3.0-T-C-PE-NA-MB-TO04-03</v>
      </c>
      <c r="B1470" s="72" t="str">
        <f>_xlfn.CONCAT(J1470,L1470,M1470,"-",Q1470)</f>
        <v>TO04-03</v>
      </c>
      <c r="C1470" s="73" t="s">
        <v>7</v>
      </c>
      <c r="D1470" s="74" t="s">
        <v>14</v>
      </c>
      <c r="E1470" s="73" t="s">
        <v>31</v>
      </c>
      <c r="F1470" s="75" t="s">
        <v>32</v>
      </c>
      <c r="G1470" s="75" t="s">
        <v>33</v>
      </c>
      <c r="H1470" s="75" t="s">
        <v>34</v>
      </c>
      <c r="I1470" s="75" t="s">
        <v>35</v>
      </c>
      <c r="J1470" s="76" t="s">
        <v>31</v>
      </c>
      <c r="K1470" s="76" t="s">
        <v>125</v>
      </c>
      <c r="L1470" s="76" t="s">
        <v>1294</v>
      </c>
      <c r="M1470" s="77" t="s">
        <v>135</v>
      </c>
      <c r="N1470" s="76" t="s">
        <v>2845</v>
      </c>
      <c r="O1470" s="76" t="s">
        <v>81</v>
      </c>
      <c r="P1470" s="76" t="s">
        <v>37</v>
      </c>
      <c r="Q1470" s="77" t="s">
        <v>111</v>
      </c>
      <c r="R1470" s="76"/>
      <c r="S1470" s="76" t="s">
        <v>2851</v>
      </c>
      <c r="T1470" s="18" t="s">
        <v>83</v>
      </c>
      <c r="U1470" s="93" t="s">
        <v>81</v>
      </c>
      <c r="V1470" s="78" t="s">
        <v>2850</v>
      </c>
    </row>
    <row r="1471" spans="1:22" x14ac:dyDescent="0.3">
      <c r="A1471" s="26" t="str">
        <f t="shared" si="200"/>
        <v>NiN-3.0-T-C-PE-NA-MB-VA01-0</v>
      </c>
      <c r="B1471" s="27" t="str">
        <f>_xlfn.CONCAT(H1471,"-",J1471,L1471,M1471)</f>
        <v>NA-VA01</v>
      </c>
      <c r="C1471" s="30" t="s">
        <v>7</v>
      </c>
      <c r="D1471" s="31" t="s">
        <v>14</v>
      </c>
      <c r="E1471" s="30" t="s">
        <v>31</v>
      </c>
      <c r="F1471" s="35" t="s">
        <v>32</v>
      </c>
      <c r="G1471" s="35" t="s">
        <v>33</v>
      </c>
      <c r="H1471" s="35" t="s">
        <v>34</v>
      </c>
      <c r="I1471" s="35" t="s">
        <v>35</v>
      </c>
      <c r="J1471" s="37" t="s">
        <v>0</v>
      </c>
      <c r="K1471" s="37" t="s">
        <v>2852</v>
      </c>
      <c r="L1471" s="37" t="s">
        <v>8</v>
      </c>
      <c r="M1471" s="38" t="s">
        <v>38</v>
      </c>
      <c r="N1471" s="37" t="s">
        <v>2853</v>
      </c>
      <c r="O1471" s="39" t="s">
        <v>81</v>
      </c>
      <c r="P1471" s="37">
        <v>0</v>
      </c>
      <c r="Q1471" s="38">
        <v>0</v>
      </c>
      <c r="R1471" s="37" t="s">
        <v>81</v>
      </c>
      <c r="S1471" s="37" t="s">
        <v>5256</v>
      </c>
      <c r="T1471" s="42" t="s">
        <v>2854</v>
      </c>
      <c r="U1471" s="104" t="s">
        <v>16</v>
      </c>
      <c r="V1471" s="21"/>
    </row>
    <row r="1472" spans="1:22" s="111" customFormat="1" x14ac:dyDescent="0.3">
      <c r="A1472" s="71" t="str">
        <f t="shared" si="200"/>
        <v>NiN-3.0-T-C-PE-NA-MB-VA01-01</v>
      </c>
      <c r="B1472" s="72" t="str">
        <f>_xlfn.CONCAT(J1472,L1472,M1472,"-",Q1472)</f>
        <v>VA01-01</v>
      </c>
      <c r="C1472" s="73" t="s">
        <v>7</v>
      </c>
      <c r="D1472" s="74" t="s">
        <v>14</v>
      </c>
      <c r="E1472" s="73" t="s">
        <v>31</v>
      </c>
      <c r="F1472" s="75" t="s">
        <v>32</v>
      </c>
      <c r="G1472" s="75" t="s">
        <v>33</v>
      </c>
      <c r="H1472" s="75" t="s">
        <v>34</v>
      </c>
      <c r="I1472" s="75" t="s">
        <v>35</v>
      </c>
      <c r="J1472" s="76" t="s">
        <v>0</v>
      </c>
      <c r="K1472" s="76" t="s">
        <v>2852</v>
      </c>
      <c r="L1472" s="76" t="s">
        <v>8</v>
      </c>
      <c r="M1472" s="77" t="s">
        <v>38</v>
      </c>
      <c r="N1472" s="76" t="s">
        <v>2853</v>
      </c>
      <c r="O1472" s="76" t="s">
        <v>81</v>
      </c>
      <c r="P1472" s="76" t="s">
        <v>37</v>
      </c>
      <c r="Q1472" s="77" t="s">
        <v>38</v>
      </c>
      <c r="R1472" s="76"/>
      <c r="S1472" s="76" t="s">
        <v>2855</v>
      </c>
      <c r="T1472" s="18" t="s">
        <v>2887</v>
      </c>
      <c r="U1472" s="18" t="s">
        <v>16</v>
      </c>
      <c r="V1472" s="78"/>
    </row>
    <row r="1473" spans="1:22" s="111" customFormat="1" x14ac:dyDescent="0.3">
      <c r="A1473" s="71" t="str">
        <f t="shared" ref="A1473:A1505" si="201">_xlfn.CONCAT(C1473,"-",D1473,"-",E1473,"-",F1473,"-",G1473,"-",H1473,"-",I1473,"-",J1473,L1473,M1473,"-",Q1473)</f>
        <v>NiN-3.0-T-C-PE-NA-MB-VA01-02</v>
      </c>
      <c r="B1473" s="72" t="str">
        <f t="shared" ref="B1473:B1503" si="202">_xlfn.CONCAT(J1473,L1473,M1473,"-",Q1473)</f>
        <v>VA01-02</v>
      </c>
      <c r="C1473" s="73" t="s">
        <v>7</v>
      </c>
      <c r="D1473" s="74" t="s">
        <v>14</v>
      </c>
      <c r="E1473" s="73" t="s">
        <v>31</v>
      </c>
      <c r="F1473" s="75" t="s">
        <v>32</v>
      </c>
      <c r="G1473" s="75" t="s">
        <v>33</v>
      </c>
      <c r="H1473" s="75" t="s">
        <v>34</v>
      </c>
      <c r="I1473" s="75" t="s">
        <v>35</v>
      </c>
      <c r="J1473" s="76" t="s">
        <v>0</v>
      </c>
      <c r="K1473" s="76" t="s">
        <v>2852</v>
      </c>
      <c r="L1473" s="76" t="s">
        <v>8</v>
      </c>
      <c r="M1473" s="77" t="s">
        <v>38</v>
      </c>
      <c r="N1473" s="76" t="s">
        <v>2853</v>
      </c>
      <c r="O1473" s="76" t="s">
        <v>81</v>
      </c>
      <c r="P1473" s="76" t="s">
        <v>37</v>
      </c>
      <c r="Q1473" s="77" t="s">
        <v>132</v>
      </c>
      <c r="R1473" s="76"/>
      <c r="S1473" s="76" t="s">
        <v>2858</v>
      </c>
      <c r="T1473" s="18" t="s">
        <v>2888</v>
      </c>
      <c r="U1473" s="18" t="s">
        <v>16</v>
      </c>
      <c r="V1473" s="78"/>
    </row>
    <row r="1474" spans="1:22" s="111" customFormat="1" x14ac:dyDescent="0.3">
      <c r="A1474" s="71" t="str">
        <f t="shared" si="201"/>
        <v>NiN-3.0-T-C-PE-NA-MB-VA01-03</v>
      </c>
      <c r="B1474" s="72" t="str">
        <f t="shared" si="202"/>
        <v>VA01-03</v>
      </c>
      <c r="C1474" s="73" t="s">
        <v>7</v>
      </c>
      <c r="D1474" s="74" t="s">
        <v>14</v>
      </c>
      <c r="E1474" s="73" t="s">
        <v>31</v>
      </c>
      <c r="F1474" s="75" t="s">
        <v>32</v>
      </c>
      <c r="G1474" s="75" t="s">
        <v>33</v>
      </c>
      <c r="H1474" s="75" t="s">
        <v>34</v>
      </c>
      <c r="I1474" s="75" t="s">
        <v>35</v>
      </c>
      <c r="J1474" s="76" t="s">
        <v>0</v>
      </c>
      <c r="K1474" s="76" t="s">
        <v>2852</v>
      </c>
      <c r="L1474" s="76" t="s">
        <v>8</v>
      </c>
      <c r="M1474" s="77" t="s">
        <v>38</v>
      </c>
      <c r="N1474" s="76" t="s">
        <v>2853</v>
      </c>
      <c r="O1474" s="76" t="s">
        <v>81</v>
      </c>
      <c r="P1474" s="76" t="s">
        <v>37</v>
      </c>
      <c r="Q1474" s="77" t="s">
        <v>111</v>
      </c>
      <c r="R1474" s="76"/>
      <c r="S1474" s="76" t="s">
        <v>2859</v>
      </c>
      <c r="T1474" s="18" t="s">
        <v>2889</v>
      </c>
      <c r="U1474" s="18" t="s">
        <v>16</v>
      </c>
      <c r="V1474" s="78"/>
    </row>
    <row r="1475" spans="1:22" s="111" customFormat="1" x14ac:dyDescent="0.3">
      <c r="A1475" s="71" t="str">
        <f t="shared" si="201"/>
        <v>NiN-3.0-T-C-PE-NA-MB-VA01-04</v>
      </c>
      <c r="B1475" s="72" t="str">
        <f t="shared" si="202"/>
        <v>VA01-04</v>
      </c>
      <c r="C1475" s="73" t="s">
        <v>7</v>
      </c>
      <c r="D1475" s="74" t="s">
        <v>14</v>
      </c>
      <c r="E1475" s="73" t="s">
        <v>31</v>
      </c>
      <c r="F1475" s="75" t="s">
        <v>32</v>
      </c>
      <c r="G1475" s="75" t="s">
        <v>33</v>
      </c>
      <c r="H1475" s="75" t="s">
        <v>34</v>
      </c>
      <c r="I1475" s="75" t="s">
        <v>35</v>
      </c>
      <c r="J1475" s="76" t="s">
        <v>0</v>
      </c>
      <c r="K1475" s="76" t="s">
        <v>2852</v>
      </c>
      <c r="L1475" s="76" t="s">
        <v>8</v>
      </c>
      <c r="M1475" s="77" t="s">
        <v>38</v>
      </c>
      <c r="N1475" s="76" t="s">
        <v>2853</v>
      </c>
      <c r="O1475" s="76" t="s">
        <v>81</v>
      </c>
      <c r="P1475" s="76" t="s">
        <v>37</v>
      </c>
      <c r="Q1475" s="77" t="s">
        <v>135</v>
      </c>
      <c r="R1475" s="76"/>
      <c r="S1475" s="76" t="s">
        <v>2860</v>
      </c>
      <c r="T1475" s="18" t="s">
        <v>2890</v>
      </c>
      <c r="U1475" s="18" t="s">
        <v>16</v>
      </c>
      <c r="V1475" s="78"/>
    </row>
    <row r="1476" spans="1:22" s="111" customFormat="1" x14ac:dyDescent="0.3">
      <c r="A1476" s="71" t="str">
        <f t="shared" si="201"/>
        <v>NiN-3.0-T-C-PE-NA-MB-VA01-05</v>
      </c>
      <c r="B1476" s="72" t="str">
        <f t="shared" si="202"/>
        <v>VA01-05</v>
      </c>
      <c r="C1476" s="73" t="s">
        <v>7</v>
      </c>
      <c r="D1476" s="74" t="s">
        <v>14</v>
      </c>
      <c r="E1476" s="73" t="s">
        <v>31</v>
      </c>
      <c r="F1476" s="75" t="s">
        <v>32</v>
      </c>
      <c r="G1476" s="75" t="s">
        <v>33</v>
      </c>
      <c r="H1476" s="75" t="s">
        <v>34</v>
      </c>
      <c r="I1476" s="75" t="s">
        <v>35</v>
      </c>
      <c r="J1476" s="76" t="s">
        <v>0</v>
      </c>
      <c r="K1476" s="76" t="s">
        <v>2852</v>
      </c>
      <c r="L1476" s="76" t="s">
        <v>8</v>
      </c>
      <c r="M1476" s="77" t="s">
        <v>38</v>
      </c>
      <c r="N1476" s="76" t="s">
        <v>2853</v>
      </c>
      <c r="O1476" s="76" t="s">
        <v>81</v>
      </c>
      <c r="P1476" s="76" t="s">
        <v>37</v>
      </c>
      <c r="Q1476" s="77" t="s">
        <v>136</v>
      </c>
      <c r="R1476" s="76"/>
      <c r="S1476" s="76" t="s">
        <v>2861</v>
      </c>
      <c r="T1476" s="18" t="s">
        <v>2891</v>
      </c>
      <c r="U1476" s="18" t="s">
        <v>16</v>
      </c>
      <c r="V1476" s="78"/>
    </row>
    <row r="1477" spans="1:22" s="111" customFormat="1" x14ac:dyDescent="0.3">
      <c r="A1477" s="71" t="str">
        <f t="shared" si="201"/>
        <v>NiN-3.0-T-C-PE-NA-MB-VA01-06</v>
      </c>
      <c r="B1477" s="72" t="str">
        <f t="shared" si="202"/>
        <v>VA01-06</v>
      </c>
      <c r="C1477" s="73" t="s">
        <v>7</v>
      </c>
      <c r="D1477" s="74" t="s">
        <v>14</v>
      </c>
      <c r="E1477" s="73" t="s">
        <v>31</v>
      </c>
      <c r="F1477" s="75" t="s">
        <v>32</v>
      </c>
      <c r="G1477" s="75" t="s">
        <v>33</v>
      </c>
      <c r="H1477" s="75" t="s">
        <v>34</v>
      </c>
      <c r="I1477" s="75" t="s">
        <v>35</v>
      </c>
      <c r="J1477" s="76" t="s">
        <v>0</v>
      </c>
      <c r="K1477" s="76" t="s">
        <v>2852</v>
      </c>
      <c r="L1477" s="76" t="s">
        <v>8</v>
      </c>
      <c r="M1477" s="77" t="s">
        <v>38</v>
      </c>
      <c r="N1477" s="76" t="s">
        <v>2853</v>
      </c>
      <c r="O1477" s="76" t="s">
        <v>81</v>
      </c>
      <c r="P1477" s="76" t="s">
        <v>37</v>
      </c>
      <c r="Q1477" s="77" t="s">
        <v>137</v>
      </c>
      <c r="R1477" s="76"/>
      <c r="S1477" s="76" t="s">
        <v>2862</v>
      </c>
      <c r="T1477" s="18" t="s">
        <v>2892</v>
      </c>
      <c r="U1477" s="18" t="s">
        <v>16</v>
      </c>
      <c r="V1477" s="78"/>
    </row>
    <row r="1478" spans="1:22" s="111" customFormat="1" x14ac:dyDescent="0.3">
      <c r="A1478" s="71" t="str">
        <f t="shared" si="201"/>
        <v>NiN-3.0-T-C-PE-NA-MB-VA01-07</v>
      </c>
      <c r="B1478" s="72" t="str">
        <f t="shared" si="202"/>
        <v>VA01-07</v>
      </c>
      <c r="C1478" s="73" t="s">
        <v>7</v>
      </c>
      <c r="D1478" s="74" t="s">
        <v>14</v>
      </c>
      <c r="E1478" s="73" t="s">
        <v>31</v>
      </c>
      <c r="F1478" s="75" t="s">
        <v>32</v>
      </c>
      <c r="G1478" s="75" t="s">
        <v>33</v>
      </c>
      <c r="H1478" s="75" t="s">
        <v>34</v>
      </c>
      <c r="I1478" s="75" t="s">
        <v>35</v>
      </c>
      <c r="J1478" s="76" t="s">
        <v>0</v>
      </c>
      <c r="K1478" s="76" t="s">
        <v>2852</v>
      </c>
      <c r="L1478" s="76" t="s">
        <v>8</v>
      </c>
      <c r="M1478" s="77" t="s">
        <v>38</v>
      </c>
      <c r="N1478" s="76" t="s">
        <v>2853</v>
      </c>
      <c r="O1478" s="76" t="s">
        <v>81</v>
      </c>
      <c r="P1478" s="76" t="s">
        <v>37</v>
      </c>
      <c r="Q1478" s="77" t="s">
        <v>116</v>
      </c>
      <c r="R1478" s="76"/>
      <c r="S1478" s="76" t="s">
        <v>2863</v>
      </c>
      <c r="T1478" s="18" t="s">
        <v>2893</v>
      </c>
      <c r="U1478" s="18" t="s">
        <v>16</v>
      </c>
      <c r="V1478" s="78"/>
    </row>
    <row r="1479" spans="1:22" s="111" customFormat="1" x14ac:dyDescent="0.3">
      <c r="A1479" s="71" t="str">
        <f t="shared" si="201"/>
        <v>NiN-3.0-T-C-PE-NA-MB-VA01-08</v>
      </c>
      <c r="B1479" s="72" t="str">
        <f t="shared" si="202"/>
        <v>VA01-08</v>
      </c>
      <c r="C1479" s="73" t="s">
        <v>7</v>
      </c>
      <c r="D1479" s="74" t="s">
        <v>14</v>
      </c>
      <c r="E1479" s="73" t="s">
        <v>31</v>
      </c>
      <c r="F1479" s="75" t="s">
        <v>32</v>
      </c>
      <c r="G1479" s="75" t="s">
        <v>33</v>
      </c>
      <c r="H1479" s="75" t="s">
        <v>34</v>
      </c>
      <c r="I1479" s="75" t="s">
        <v>35</v>
      </c>
      <c r="J1479" s="76" t="s">
        <v>0</v>
      </c>
      <c r="K1479" s="76" t="s">
        <v>2852</v>
      </c>
      <c r="L1479" s="76" t="s">
        <v>8</v>
      </c>
      <c r="M1479" s="77" t="s">
        <v>38</v>
      </c>
      <c r="N1479" s="76" t="s">
        <v>2853</v>
      </c>
      <c r="O1479" s="76" t="s">
        <v>81</v>
      </c>
      <c r="P1479" s="76" t="s">
        <v>37</v>
      </c>
      <c r="Q1479" s="77" t="s">
        <v>175</v>
      </c>
      <c r="R1479" s="76"/>
      <c r="S1479" s="76" t="s">
        <v>2864</v>
      </c>
      <c r="T1479" s="18" t="s">
        <v>2894</v>
      </c>
      <c r="U1479" s="18" t="s">
        <v>16</v>
      </c>
      <c r="V1479" s="78"/>
    </row>
    <row r="1480" spans="1:22" s="111" customFormat="1" x14ac:dyDescent="0.3">
      <c r="A1480" s="71" t="str">
        <f t="shared" si="201"/>
        <v>NiN-3.0-T-C-PE-NA-MB-VA01-09</v>
      </c>
      <c r="B1480" s="72" t="str">
        <f t="shared" si="202"/>
        <v>VA01-09</v>
      </c>
      <c r="C1480" s="73" t="s">
        <v>7</v>
      </c>
      <c r="D1480" s="74" t="s">
        <v>14</v>
      </c>
      <c r="E1480" s="73" t="s">
        <v>31</v>
      </c>
      <c r="F1480" s="75" t="s">
        <v>32</v>
      </c>
      <c r="G1480" s="75" t="s">
        <v>33</v>
      </c>
      <c r="H1480" s="75" t="s">
        <v>34</v>
      </c>
      <c r="I1480" s="75" t="s">
        <v>35</v>
      </c>
      <c r="J1480" s="76" t="s">
        <v>0</v>
      </c>
      <c r="K1480" s="76" t="s">
        <v>2852</v>
      </c>
      <c r="L1480" s="76" t="s">
        <v>8</v>
      </c>
      <c r="M1480" s="77" t="s">
        <v>38</v>
      </c>
      <c r="N1480" s="76" t="s">
        <v>2853</v>
      </c>
      <c r="O1480" s="76" t="s">
        <v>81</v>
      </c>
      <c r="P1480" s="76" t="s">
        <v>37</v>
      </c>
      <c r="Q1480" s="77" t="s">
        <v>337</v>
      </c>
      <c r="R1480" s="76"/>
      <c r="S1480" s="76" t="s">
        <v>2865</v>
      </c>
      <c r="T1480" s="18" t="s">
        <v>2895</v>
      </c>
      <c r="U1480" s="18" t="s">
        <v>16</v>
      </c>
      <c r="V1480" s="78"/>
    </row>
    <row r="1481" spans="1:22" s="111" customFormat="1" x14ac:dyDescent="0.3">
      <c r="A1481" s="71" t="str">
        <f t="shared" si="201"/>
        <v>NiN-3.0-T-C-PE-NA-MB-VA01-10</v>
      </c>
      <c r="B1481" s="72" t="str">
        <f t="shared" si="202"/>
        <v>VA01-10</v>
      </c>
      <c r="C1481" s="73" t="s">
        <v>7</v>
      </c>
      <c r="D1481" s="74" t="s">
        <v>14</v>
      </c>
      <c r="E1481" s="73" t="s">
        <v>31</v>
      </c>
      <c r="F1481" s="75" t="s">
        <v>32</v>
      </c>
      <c r="G1481" s="75" t="s">
        <v>33</v>
      </c>
      <c r="H1481" s="75" t="s">
        <v>34</v>
      </c>
      <c r="I1481" s="75" t="s">
        <v>35</v>
      </c>
      <c r="J1481" s="76" t="s">
        <v>0</v>
      </c>
      <c r="K1481" s="76" t="s">
        <v>2852</v>
      </c>
      <c r="L1481" s="76" t="s">
        <v>8</v>
      </c>
      <c r="M1481" s="77" t="s">
        <v>38</v>
      </c>
      <c r="N1481" s="76" t="s">
        <v>2853</v>
      </c>
      <c r="O1481" s="76" t="s">
        <v>81</v>
      </c>
      <c r="P1481" s="76" t="s">
        <v>37</v>
      </c>
      <c r="Q1481" s="77" t="s">
        <v>338</v>
      </c>
      <c r="R1481" s="76"/>
      <c r="S1481" s="76" t="s">
        <v>2866</v>
      </c>
      <c r="T1481" s="18" t="s">
        <v>2896</v>
      </c>
      <c r="U1481" s="18" t="s">
        <v>16</v>
      </c>
      <c r="V1481" s="78"/>
    </row>
    <row r="1482" spans="1:22" s="111" customFormat="1" x14ac:dyDescent="0.3">
      <c r="A1482" s="71" t="str">
        <f t="shared" si="201"/>
        <v>NiN-3.0-T-C-PE-NA-MB-VA01-11</v>
      </c>
      <c r="B1482" s="72" t="str">
        <f t="shared" si="202"/>
        <v>VA01-11</v>
      </c>
      <c r="C1482" s="73" t="s">
        <v>7</v>
      </c>
      <c r="D1482" s="74" t="s">
        <v>14</v>
      </c>
      <c r="E1482" s="73" t="s">
        <v>31</v>
      </c>
      <c r="F1482" s="75" t="s">
        <v>32</v>
      </c>
      <c r="G1482" s="75" t="s">
        <v>33</v>
      </c>
      <c r="H1482" s="75" t="s">
        <v>34</v>
      </c>
      <c r="I1482" s="75" t="s">
        <v>35</v>
      </c>
      <c r="J1482" s="76" t="s">
        <v>0</v>
      </c>
      <c r="K1482" s="76" t="s">
        <v>2852</v>
      </c>
      <c r="L1482" s="76" t="s">
        <v>8</v>
      </c>
      <c r="M1482" s="77" t="s">
        <v>38</v>
      </c>
      <c r="N1482" s="76" t="s">
        <v>2853</v>
      </c>
      <c r="O1482" s="76" t="s">
        <v>81</v>
      </c>
      <c r="P1482" s="76" t="s">
        <v>37</v>
      </c>
      <c r="Q1482" s="77" t="s">
        <v>339</v>
      </c>
      <c r="R1482" s="76"/>
      <c r="S1482" s="76" t="s">
        <v>2867</v>
      </c>
      <c r="T1482" s="18" t="s">
        <v>2897</v>
      </c>
      <c r="U1482" s="18" t="s">
        <v>16</v>
      </c>
      <c r="V1482" s="78"/>
    </row>
    <row r="1483" spans="1:22" s="111" customFormat="1" x14ac:dyDescent="0.3">
      <c r="A1483" s="71" t="str">
        <f t="shared" si="201"/>
        <v>NiN-3.0-T-C-PE-NA-MB-VA01-12</v>
      </c>
      <c r="B1483" s="72" t="str">
        <f t="shared" si="202"/>
        <v>VA01-12</v>
      </c>
      <c r="C1483" s="73" t="s">
        <v>7</v>
      </c>
      <c r="D1483" s="74" t="s">
        <v>14</v>
      </c>
      <c r="E1483" s="73" t="s">
        <v>31</v>
      </c>
      <c r="F1483" s="75" t="s">
        <v>32</v>
      </c>
      <c r="G1483" s="75" t="s">
        <v>33</v>
      </c>
      <c r="H1483" s="75" t="s">
        <v>34</v>
      </c>
      <c r="I1483" s="75" t="s">
        <v>35</v>
      </c>
      <c r="J1483" s="76" t="s">
        <v>0</v>
      </c>
      <c r="K1483" s="76" t="s">
        <v>2852</v>
      </c>
      <c r="L1483" s="76" t="s">
        <v>8</v>
      </c>
      <c r="M1483" s="77" t="s">
        <v>38</v>
      </c>
      <c r="N1483" s="76" t="s">
        <v>2853</v>
      </c>
      <c r="O1483" s="76" t="s">
        <v>81</v>
      </c>
      <c r="P1483" s="76" t="s">
        <v>37</v>
      </c>
      <c r="Q1483" s="77" t="s">
        <v>340</v>
      </c>
      <c r="R1483" s="76"/>
      <c r="S1483" s="76" t="s">
        <v>2868</v>
      </c>
      <c r="T1483" s="18" t="s">
        <v>2898</v>
      </c>
      <c r="U1483" s="18" t="s">
        <v>16</v>
      </c>
      <c r="V1483" s="78"/>
    </row>
    <row r="1484" spans="1:22" s="111" customFormat="1" x14ac:dyDescent="0.3">
      <c r="A1484" s="71" t="str">
        <f t="shared" si="201"/>
        <v>NiN-3.0-T-C-PE-NA-MB-VA01-13</v>
      </c>
      <c r="B1484" s="72" t="str">
        <f t="shared" si="202"/>
        <v>VA01-13</v>
      </c>
      <c r="C1484" s="73" t="s">
        <v>7</v>
      </c>
      <c r="D1484" s="74" t="s">
        <v>14</v>
      </c>
      <c r="E1484" s="73" t="s">
        <v>31</v>
      </c>
      <c r="F1484" s="75" t="s">
        <v>32</v>
      </c>
      <c r="G1484" s="75" t="s">
        <v>33</v>
      </c>
      <c r="H1484" s="75" t="s">
        <v>34</v>
      </c>
      <c r="I1484" s="75" t="s">
        <v>35</v>
      </c>
      <c r="J1484" s="76" t="s">
        <v>0</v>
      </c>
      <c r="K1484" s="76" t="s">
        <v>2852</v>
      </c>
      <c r="L1484" s="76" t="s">
        <v>8</v>
      </c>
      <c r="M1484" s="77" t="s">
        <v>38</v>
      </c>
      <c r="N1484" s="76" t="s">
        <v>2853</v>
      </c>
      <c r="O1484" s="76" t="s">
        <v>81</v>
      </c>
      <c r="P1484" s="76" t="s">
        <v>37</v>
      </c>
      <c r="Q1484" s="77" t="s">
        <v>341</v>
      </c>
      <c r="R1484" s="76"/>
      <c r="S1484" s="76" t="s">
        <v>2869</v>
      </c>
      <c r="T1484" s="18" t="s">
        <v>2899</v>
      </c>
      <c r="U1484" s="18" t="s">
        <v>16</v>
      </c>
      <c r="V1484" s="78"/>
    </row>
    <row r="1485" spans="1:22" s="111" customFormat="1" x14ac:dyDescent="0.3">
      <c r="A1485" s="71" t="str">
        <f t="shared" si="201"/>
        <v>NiN-3.0-T-C-PE-NA-MB-VA01-14</v>
      </c>
      <c r="B1485" s="72" t="str">
        <f t="shared" si="202"/>
        <v>VA01-14</v>
      </c>
      <c r="C1485" s="73" t="s">
        <v>7</v>
      </c>
      <c r="D1485" s="74" t="s">
        <v>14</v>
      </c>
      <c r="E1485" s="73" t="s">
        <v>31</v>
      </c>
      <c r="F1485" s="75" t="s">
        <v>32</v>
      </c>
      <c r="G1485" s="75" t="s">
        <v>33</v>
      </c>
      <c r="H1485" s="75" t="s">
        <v>34</v>
      </c>
      <c r="I1485" s="75" t="s">
        <v>35</v>
      </c>
      <c r="J1485" s="76" t="s">
        <v>0</v>
      </c>
      <c r="K1485" s="76" t="s">
        <v>2852</v>
      </c>
      <c r="L1485" s="76" t="s">
        <v>8</v>
      </c>
      <c r="M1485" s="77" t="s">
        <v>38</v>
      </c>
      <c r="N1485" s="76" t="s">
        <v>2853</v>
      </c>
      <c r="O1485" s="76" t="s">
        <v>81</v>
      </c>
      <c r="P1485" s="76" t="s">
        <v>37</v>
      </c>
      <c r="Q1485" s="77" t="s">
        <v>342</v>
      </c>
      <c r="R1485" s="76"/>
      <c r="S1485" s="76" t="s">
        <v>2870</v>
      </c>
      <c r="T1485" s="18" t="s">
        <v>2900</v>
      </c>
      <c r="U1485" s="18" t="s">
        <v>16</v>
      </c>
      <c r="V1485" s="78"/>
    </row>
    <row r="1486" spans="1:22" s="111" customFormat="1" x14ac:dyDescent="0.3">
      <c r="A1486" s="71" t="str">
        <f t="shared" si="201"/>
        <v>NiN-3.0-T-C-PE-NA-MB-VA01-15</v>
      </c>
      <c r="B1486" s="72" t="str">
        <f t="shared" si="202"/>
        <v>VA01-15</v>
      </c>
      <c r="C1486" s="73" t="s">
        <v>7</v>
      </c>
      <c r="D1486" s="74" t="s">
        <v>14</v>
      </c>
      <c r="E1486" s="73" t="s">
        <v>31</v>
      </c>
      <c r="F1486" s="75" t="s">
        <v>32</v>
      </c>
      <c r="G1486" s="75" t="s">
        <v>33</v>
      </c>
      <c r="H1486" s="75" t="s">
        <v>34</v>
      </c>
      <c r="I1486" s="75" t="s">
        <v>35</v>
      </c>
      <c r="J1486" s="76" t="s">
        <v>0</v>
      </c>
      <c r="K1486" s="76" t="s">
        <v>2852</v>
      </c>
      <c r="L1486" s="76" t="s">
        <v>8</v>
      </c>
      <c r="M1486" s="77" t="s">
        <v>38</v>
      </c>
      <c r="N1486" s="76" t="s">
        <v>2853</v>
      </c>
      <c r="O1486" s="76" t="s">
        <v>81</v>
      </c>
      <c r="P1486" s="76" t="s">
        <v>37</v>
      </c>
      <c r="Q1486" s="77">
        <v>15</v>
      </c>
      <c r="R1486" s="76"/>
      <c r="S1486" s="76" t="s">
        <v>2871</v>
      </c>
      <c r="T1486" s="18" t="s">
        <v>2901</v>
      </c>
      <c r="U1486" s="18" t="s">
        <v>16</v>
      </c>
      <c r="V1486" s="78"/>
    </row>
    <row r="1487" spans="1:22" s="111" customFormat="1" x14ac:dyDescent="0.3">
      <c r="A1487" s="71" t="str">
        <f t="shared" si="201"/>
        <v>NiN-3.0-T-C-PE-NA-MB-VA01-16</v>
      </c>
      <c r="B1487" s="72" t="str">
        <f t="shared" si="202"/>
        <v>VA01-16</v>
      </c>
      <c r="C1487" s="73" t="s">
        <v>7</v>
      </c>
      <c r="D1487" s="74" t="s">
        <v>14</v>
      </c>
      <c r="E1487" s="73" t="s">
        <v>31</v>
      </c>
      <c r="F1487" s="75" t="s">
        <v>32</v>
      </c>
      <c r="G1487" s="75" t="s">
        <v>33</v>
      </c>
      <c r="H1487" s="75" t="s">
        <v>34</v>
      </c>
      <c r="I1487" s="75" t="s">
        <v>35</v>
      </c>
      <c r="J1487" s="76" t="s">
        <v>0</v>
      </c>
      <c r="K1487" s="76" t="s">
        <v>2852</v>
      </c>
      <c r="L1487" s="76" t="s">
        <v>8</v>
      </c>
      <c r="M1487" s="77" t="s">
        <v>38</v>
      </c>
      <c r="N1487" s="76" t="s">
        <v>2853</v>
      </c>
      <c r="O1487" s="76" t="s">
        <v>81</v>
      </c>
      <c r="P1487" s="76" t="s">
        <v>37</v>
      </c>
      <c r="Q1487" s="108">
        <f>Q1486+1</f>
        <v>16</v>
      </c>
      <c r="R1487" s="76"/>
      <c r="S1487" s="76" t="s">
        <v>2872</v>
      </c>
      <c r="T1487" s="18" t="s">
        <v>2902</v>
      </c>
      <c r="U1487" s="18" t="s">
        <v>16</v>
      </c>
      <c r="V1487" s="78"/>
    </row>
    <row r="1488" spans="1:22" s="111" customFormat="1" x14ac:dyDescent="0.3">
      <c r="A1488" s="71" t="str">
        <f t="shared" si="201"/>
        <v>NiN-3.0-T-C-PE-NA-MB-VA01-17</v>
      </c>
      <c r="B1488" s="72" t="str">
        <f t="shared" si="202"/>
        <v>VA01-17</v>
      </c>
      <c r="C1488" s="73" t="s">
        <v>7</v>
      </c>
      <c r="D1488" s="74" t="s">
        <v>14</v>
      </c>
      <c r="E1488" s="73" t="s">
        <v>31</v>
      </c>
      <c r="F1488" s="75" t="s">
        <v>32</v>
      </c>
      <c r="G1488" s="75" t="s">
        <v>33</v>
      </c>
      <c r="H1488" s="75" t="s">
        <v>34</v>
      </c>
      <c r="I1488" s="75" t="s">
        <v>35</v>
      </c>
      <c r="J1488" s="76" t="s">
        <v>0</v>
      </c>
      <c r="K1488" s="76" t="s">
        <v>2852</v>
      </c>
      <c r="L1488" s="76" t="s">
        <v>8</v>
      </c>
      <c r="M1488" s="77" t="s">
        <v>38</v>
      </c>
      <c r="N1488" s="76" t="s">
        <v>2853</v>
      </c>
      <c r="O1488" s="76" t="s">
        <v>81</v>
      </c>
      <c r="P1488" s="76" t="s">
        <v>37</v>
      </c>
      <c r="Q1488" s="108">
        <v>17</v>
      </c>
      <c r="R1488" s="76"/>
      <c r="S1488" s="76" t="s">
        <v>2873</v>
      </c>
      <c r="T1488" s="18" t="s">
        <v>2903</v>
      </c>
      <c r="U1488" s="18" t="s">
        <v>16</v>
      </c>
      <c r="V1488" s="78"/>
    </row>
    <row r="1489" spans="1:22" s="111" customFormat="1" x14ac:dyDescent="0.3">
      <c r="A1489" s="71" t="str">
        <f t="shared" si="201"/>
        <v>NiN-3.0-T-C-PE-NA-MB-VA01-18</v>
      </c>
      <c r="B1489" s="72" t="str">
        <f t="shared" si="202"/>
        <v>VA01-18</v>
      </c>
      <c r="C1489" s="73" t="s">
        <v>7</v>
      </c>
      <c r="D1489" s="74" t="s">
        <v>14</v>
      </c>
      <c r="E1489" s="73" t="s">
        <v>31</v>
      </c>
      <c r="F1489" s="75" t="s">
        <v>32</v>
      </c>
      <c r="G1489" s="75" t="s">
        <v>33</v>
      </c>
      <c r="H1489" s="75" t="s">
        <v>34</v>
      </c>
      <c r="I1489" s="75" t="s">
        <v>35</v>
      </c>
      <c r="J1489" s="76" t="s">
        <v>0</v>
      </c>
      <c r="K1489" s="76" t="s">
        <v>2852</v>
      </c>
      <c r="L1489" s="76" t="s">
        <v>8</v>
      </c>
      <c r="M1489" s="77" t="s">
        <v>38</v>
      </c>
      <c r="N1489" s="76" t="s">
        <v>2853</v>
      </c>
      <c r="O1489" s="76" t="s">
        <v>81</v>
      </c>
      <c r="P1489" s="76" t="s">
        <v>37</v>
      </c>
      <c r="Q1489" s="108">
        <v>18</v>
      </c>
      <c r="R1489" s="76"/>
      <c r="S1489" s="76" t="s">
        <v>2874</v>
      </c>
      <c r="T1489" s="18" t="s">
        <v>2904</v>
      </c>
      <c r="U1489" s="18" t="s">
        <v>16</v>
      </c>
      <c r="V1489" s="78"/>
    </row>
    <row r="1490" spans="1:22" s="111" customFormat="1" x14ac:dyDescent="0.3">
      <c r="A1490" s="71" t="str">
        <f t="shared" si="201"/>
        <v>NiN-3.0-T-C-PE-NA-MB-VA01-19</v>
      </c>
      <c r="B1490" s="72" t="str">
        <f t="shared" si="202"/>
        <v>VA01-19</v>
      </c>
      <c r="C1490" s="73" t="s">
        <v>7</v>
      </c>
      <c r="D1490" s="74" t="s">
        <v>14</v>
      </c>
      <c r="E1490" s="73" t="s">
        <v>31</v>
      </c>
      <c r="F1490" s="75" t="s">
        <v>32</v>
      </c>
      <c r="G1490" s="75" t="s">
        <v>33</v>
      </c>
      <c r="H1490" s="75" t="s">
        <v>34</v>
      </c>
      <c r="I1490" s="75" t="s">
        <v>35</v>
      </c>
      <c r="J1490" s="76" t="s">
        <v>0</v>
      </c>
      <c r="K1490" s="76" t="s">
        <v>2852</v>
      </c>
      <c r="L1490" s="76" t="s">
        <v>8</v>
      </c>
      <c r="M1490" s="77" t="s">
        <v>38</v>
      </c>
      <c r="N1490" s="76" t="s">
        <v>2853</v>
      </c>
      <c r="O1490" s="76" t="s">
        <v>81</v>
      </c>
      <c r="P1490" s="76" t="s">
        <v>37</v>
      </c>
      <c r="Q1490" s="108">
        <v>19</v>
      </c>
      <c r="R1490" s="76"/>
      <c r="S1490" s="76" t="s">
        <v>2875</v>
      </c>
      <c r="T1490" s="18" t="s">
        <v>2905</v>
      </c>
      <c r="U1490" s="18" t="s">
        <v>16</v>
      </c>
      <c r="V1490" s="78"/>
    </row>
    <row r="1491" spans="1:22" s="111" customFormat="1" x14ac:dyDescent="0.3">
      <c r="A1491" s="71" t="str">
        <f t="shared" si="201"/>
        <v>NiN-3.0-T-C-PE-NA-MB-VA01-20</v>
      </c>
      <c r="B1491" s="72" t="str">
        <f t="shared" si="202"/>
        <v>VA01-20</v>
      </c>
      <c r="C1491" s="73" t="s">
        <v>7</v>
      </c>
      <c r="D1491" s="74" t="s">
        <v>14</v>
      </c>
      <c r="E1491" s="73" t="s">
        <v>31</v>
      </c>
      <c r="F1491" s="75" t="s">
        <v>32</v>
      </c>
      <c r="G1491" s="75" t="s">
        <v>33</v>
      </c>
      <c r="H1491" s="75" t="s">
        <v>34</v>
      </c>
      <c r="I1491" s="75" t="s">
        <v>35</v>
      </c>
      <c r="J1491" s="76" t="s">
        <v>0</v>
      </c>
      <c r="K1491" s="76" t="s">
        <v>2852</v>
      </c>
      <c r="L1491" s="76" t="s">
        <v>8</v>
      </c>
      <c r="M1491" s="77" t="s">
        <v>38</v>
      </c>
      <c r="N1491" s="76" t="s">
        <v>2853</v>
      </c>
      <c r="O1491" s="76" t="s">
        <v>81</v>
      </c>
      <c r="P1491" s="76" t="s">
        <v>37</v>
      </c>
      <c r="Q1491" s="108">
        <v>20</v>
      </c>
      <c r="R1491" s="76"/>
      <c r="S1491" s="76" t="s">
        <v>2857</v>
      </c>
      <c r="T1491" s="18" t="s">
        <v>2906</v>
      </c>
      <c r="U1491" s="18" t="s">
        <v>16</v>
      </c>
      <c r="V1491" s="78"/>
    </row>
    <row r="1492" spans="1:22" s="111" customFormat="1" x14ac:dyDescent="0.3">
      <c r="A1492" s="71" t="str">
        <f t="shared" si="201"/>
        <v>NiN-3.0-T-C-PE-NA-MB-VA01-21</v>
      </c>
      <c r="B1492" s="72" t="str">
        <f t="shared" si="202"/>
        <v>VA01-21</v>
      </c>
      <c r="C1492" s="73" t="s">
        <v>7</v>
      </c>
      <c r="D1492" s="74" t="s">
        <v>14</v>
      </c>
      <c r="E1492" s="73" t="s">
        <v>31</v>
      </c>
      <c r="F1492" s="75" t="s">
        <v>32</v>
      </c>
      <c r="G1492" s="75" t="s">
        <v>33</v>
      </c>
      <c r="H1492" s="75" t="s">
        <v>34</v>
      </c>
      <c r="I1492" s="75" t="s">
        <v>35</v>
      </c>
      <c r="J1492" s="76" t="s">
        <v>0</v>
      </c>
      <c r="K1492" s="76" t="s">
        <v>2852</v>
      </c>
      <c r="L1492" s="76" t="s">
        <v>8</v>
      </c>
      <c r="M1492" s="77" t="s">
        <v>38</v>
      </c>
      <c r="N1492" s="76" t="s">
        <v>2853</v>
      </c>
      <c r="O1492" s="76" t="s">
        <v>81</v>
      </c>
      <c r="P1492" s="76" t="s">
        <v>37</v>
      </c>
      <c r="Q1492" s="108">
        <v>21</v>
      </c>
      <c r="R1492" s="76"/>
      <c r="S1492" s="76" t="s">
        <v>2883</v>
      </c>
      <c r="T1492" s="18" t="s">
        <v>2907</v>
      </c>
      <c r="U1492" s="18" t="s">
        <v>264</v>
      </c>
      <c r="V1492" s="78"/>
    </row>
    <row r="1493" spans="1:22" s="111" customFormat="1" x14ac:dyDescent="0.3">
      <c r="A1493" s="71" t="str">
        <f t="shared" si="201"/>
        <v>NiN-3.0-T-C-PE-NA-MB-VA01-22</v>
      </c>
      <c r="B1493" s="72" t="str">
        <f t="shared" si="202"/>
        <v>VA01-22</v>
      </c>
      <c r="C1493" s="73" t="s">
        <v>7</v>
      </c>
      <c r="D1493" s="74" t="s">
        <v>14</v>
      </c>
      <c r="E1493" s="73" t="s">
        <v>31</v>
      </c>
      <c r="F1493" s="75" t="s">
        <v>32</v>
      </c>
      <c r="G1493" s="75" t="s">
        <v>33</v>
      </c>
      <c r="H1493" s="75" t="s">
        <v>34</v>
      </c>
      <c r="I1493" s="75" t="s">
        <v>35</v>
      </c>
      <c r="J1493" s="76" t="s">
        <v>0</v>
      </c>
      <c r="K1493" s="76" t="s">
        <v>2852</v>
      </c>
      <c r="L1493" s="76" t="s">
        <v>8</v>
      </c>
      <c r="M1493" s="77" t="s">
        <v>38</v>
      </c>
      <c r="N1493" s="76" t="s">
        <v>2853</v>
      </c>
      <c r="O1493" s="76" t="s">
        <v>81</v>
      </c>
      <c r="P1493" s="76" t="s">
        <v>37</v>
      </c>
      <c r="Q1493" s="108">
        <v>22</v>
      </c>
      <c r="R1493" s="76"/>
      <c r="S1493" s="76" t="s">
        <v>2876</v>
      </c>
      <c r="T1493" s="18" t="s">
        <v>2908</v>
      </c>
      <c r="U1493" s="18" t="s">
        <v>232</v>
      </c>
      <c r="V1493" s="78"/>
    </row>
    <row r="1494" spans="1:22" s="111" customFormat="1" x14ac:dyDescent="0.3">
      <c r="A1494" s="71" t="str">
        <f t="shared" si="201"/>
        <v>NiN-3.0-T-C-PE-NA-MB-VA01-23</v>
      </c>
      <c r="B1494" s="72" t="str">
        <f t="shared" si="202"/>
        <v>VA01-23</v>
      </c>
      <c r="C1494" s="73" t="s">
        <v>7</v>
      </c>
      <c r="D1494" s="74" t="s">
        <v>14</v>
      </c>
      <c r="E1494" s="73" t="s">
        <v>31</v>
      </c>
      <c r="F1494" s="75" t="s">
        <v>32</v>
      </c>
      <c r="G1494" s="75" t="s">
        <v>33</v>
      </c>
      <c r="H1494" s="75" t="s">
        <v>34</v>
      </c>
      <c r="I1494" s="75" t="s">
        <v>35</v>
      </c>
      <c r="J1494" s="76" t="s">
        <v>0</v>
      </c>
      <c r="K1494" s="76" t="s">
        <v>2852</v>
      </c>
      <c r="L1494" s="76" t="s">
        <v>8</v>
      </c>
      <c r="M1494" s="77" t="s">
        <v>38</v>
      </c>
      <c r="N1494" s="76" t="s">
        <v>2853</v>
      </c>
      <c r="O1494" s="76" t="s">
        <v>81</v>
      </c>
      <c r="P1494" s="76" t="s">
        <v>37</v>
      </c>
      <c r="Q1494" s="108">
        <v>23</v>
      </c>
      <c r="R1494" s="76"/>
      <c r="S1494" s="76" t="s">
        <v>2877</v>
      </c>
      <c r="T1494" s="18" t="s">
        <v>2909</v>
      </c>
      <c r="U1494" s="18" t="s">
        <v>264</v>
      </c>
      <c r="V1494" s="78"/>
    </row>
    <row r="1495" spans="1:22" s="111" customFormat="1" x14ac:dyDescent="0.3">
      <c r="A1495" s="71" t="str">
        <f t="shared" si="201"/>
        <v>NiN-3.0-T-C-PE-NA-MB-VA01-24</v>
      </c>
      <c r="B1495" s="72" t="str">
        <f t="shared" si="202"/>
        <v>VA01-24</v>
      </c>
      <c r="C1495" s="73" t="s">
        <v>7</v>
      </c>
      <c r="D1495" s="74" t="s">
        <v>14</v>
      </c>
      <c r="E1495" s="73" t="s">
        <v>31</v>
      </c>
      <c r="F1495" s="75" t="s">
        <v>32</v>
      </c>
      <c r="G1495" s="75" t="s">
        <v>33</v>
      </c>
      <c r="H1495" s="75" t="s">
        <v>34</v>
      </c>
      <c r="I1495" s="75" t="s">
        <v>35</v>
      </c>
      <c r="J1495" s="76" t="s">
        <v>0</v>
      </c>
      <c r="K1495" s="76" t="s">
        <v>2852</v>
      </c>
      <c r="L1495" s="76" t="s">
        <v>8</v>
      </c>
      <c r="M1495" s="77" t="s">
        <v>38</v>
      </c>
      <c r="N1495" s="76" t="s">
        <v>2853</v>
      </c>
      <c r="O1495" s="76" t="s">
        <v>81</v>
      </c>
      <c r="P1495" s="76" t="s">
        <v>37</v>
      </c>
      <c r="Q1495" s="108">
        <v>24</v>
      </c>
      <c r="R1495" s="76"/>
      <c r="S1495" s="76" t="s">
        <v>2878</v>
      </c>
      <c r="T1495" s="18" t="s">
        <v>2910</v>
      </c>
      <c r="U1495" s="18" t="s">
        <v>232</v>
      </c>
      <c r="V1495" s="78"/>
    </row>
    <row r="1496" spans="1:22" s="111" customFormat="1" x14ac:dyDescent="0.3">
      <c r="A1496" s="71" t="str">
        <f t="shared" si="201"/>
        <v>NiN-3.0-T-C-PE-NA-MB-VA01-25</v>
      </c>
      <c r="B1496" s="72" t="str">
        <f t="shared" si="202"/>
        <v>VA01-25</v>
      </c>
      <c r="C1496" s="73" t="s">
        <v>7</v>
      </c>
      <c r="D1496" s="74" t="s">
        <v>14</v>
      </c>
      <c r="E1496" s="73" t="s">
        <v>31</v>
      </c>
      <c r="F1496" s="75" t="s">
        <v>32</v>
      </c>
      <c r="G1496" s="75" t="s">
        <v>33</v>
      </c>
      <c r="H1496" s="75" t="s">
        <v>34</v>
      </c>
      <c r="I1496" s="75" t="s">
        <v>35</v>
      </c>
      <c r="J1496" s="76" t="s">
        <v>0</v>
      </c>
      <c r="K1496" s="76" t="s">
        <v>2852</v>
      </c>
      <c r="L1496" s="76" t="s">
        <v>8</v>
      </c>
      <c r="M1496" s="77" t="s">
        <v>38</v>
      </c>
      <c r="N1496" s="76" t="s">
        <v>2853</v>
      </c>
      <c r="O1496" s="76" t="s">
        <v>81</v>
      </c>
      <c r="P1496" s="76" t="s">
        <v>37</v>
      </c>
      <c r="Q1496" s="108">
        <v>25</v>
      </c>
      <c r="R1496" s="76"/>
      <c r="S1496" s="76" t="s">
        <v>2879</v>
      </c>
      <c r="T1496" s="18" t="s">
        <v>2911</v>
      </c>
      <c r="U1496" s="18" t="s">
        <v>264</v>
      </c>
      <c r="V1496" s="78"/>
    </row>
    <row r="1497" spans="1:22" s="111" customFormat="1" x14ac:dyDescent="0.3">
      <c r="A1497" s="71" t="str">
        <f t="shared" si="201"/>
        <v>NiN-3.0-T-C-PE-NA-MB-VA01-26</v>
      </c>
      <c r="B1497" s="72" t="str">
        <f t="shared" si="202"/>
        <v>VA01-26</v>
      </c>
      <c r="C1497" s="73" t="s">
        <v>7</v>
      </c>
      <c r="D1497" s="74" t="s">
        <v>14</v>
      </c>
      <c r="E1497" s="73" t="s">
        <v>31</v>
      </c>
      <c r="F1497" s="75" t="s">
        <v>32</v>
      </c>
      <c r="G1497" s="75" t="s">
        <v>33</v>
      </c>
      <c r="H1497" s="75" t="s">
        <v>34</v>
      </c>
      <c r="I1497" s="75" t="s">
        <v>35</v>
      </c>
      <c r="J1497" s="76" t="s">
        <v>0</v>
      </c>
      <c r="K1497" s="76" t="s">
        <v>2852</v>
      </c>
      <c r="L1497" s="76" t="s">
        <v>8</v>
      </c>
      <c r="M1497" s="77" t="s">
        <v>38</v>
      </c>
      <c r="N1497" s="76" t="s">
        <v>2853</v>
      </c>
      <c r="O1497" s="76" t="s">
        <v>81</v>
      </c>
      <c r="P1497" s="76" t="s">
        <v>37</v>
      </c>
      <c r="Q1497" s="108">
        <v>26</v>
      </c>
      <c r="R1497" s="76"/>
      <c r="S1497" s="76" t="s">
        <v>2880</v>
      </c>
      <c r="T1497" s="18" t="s">
        <v>2912</v>
      </c>
      <c r="U1497" s="18" t="s">
        <v>237</v>
      </c>
      <c r="V1497" s="78"/>
    </row>
    <row r="1498" spans="1:22" s="111" customFormat="1" x14ac:dyDescent="0.3">
      <c r="A1498" s="71" t="str">
        <f t="shared" si="201"/>
        <v>NiN-3.0-T-C-PE-NA-MB-VA01-27</v>
      </c>
      <c r="B1498" s="72" t="str">
        <f t="shared" si="202"/>
        <v>VA01-27</v>
      </c>
      <c r="C1498" s="73" t="s">
        <v>7</v>
      </c>
      <c r="D1498" s="74" t="s">
        <v>14</v>
      </c>
      <c r="E1498" s="73" t="s">
        <v>31</v>
      </c>
      <c r="F1498" s="75" t="s">
        <v>32</v>
      </c>
      <c r="G1498" s="75" t="s">
        <v>33</v>
      </c>
      <c r="H1498" s="75" t="s">
        <v>34</v>
      </c>
      <c r="I1498" s="75" t="s">
        <v>35</v>
      </c>
      <c r="J1498" s="76" t="s">
        <v>0</v>
      </c>
      <c r="K1498" s="76" t="s">
        <v>2852</v>
      </c>
      <c r="L1498" s="76" t="s">
        <v>8</v>
      </c>
      <c r="M1498" s="77" t="s">
        <v>38</v>
      </c>
      <c r="N1498" s="76" t="s">
        <v>2853</v>
      </c>
      <c r="O1498" s="76" t="s">
        <v>81</v>
      </c>
      <c r="P1498" s="76" t="s">
        <v>37</v>
      </c>
      <c r="Q1498" s="108">
        <v>27</v>
      </c>
      <c r="R1498" s="76"/>
      <c r="S1498" s="76" t="s">
        <v>2881</v>
      </c>
      <c r="T1498" s="18" t="s">
        <v>2913</v>
      </c>
      <c r="U1498" s="18" t="s">
        <v>264</v>
      </c>
      <c r="V1498" s="78"/>
    </row>
    <row r="1499" spans="1:22" s="111" customFormat="1" x14ac:dyDescent="0.3">
      <c r="A1499" s="71" t="str">
        <f t="shared" si="201"/>
        <v>NiN-3.0-T-C-PE-NA-MB-VA01-28</v>
      </c>
      <c r="B1499" s="72" t="str">
        <f t="shared" si="202"/>
        <v>VA01-28</v>
      </c>
      <c r="C1499" s="73" t="s">
        <v>7</v>
      </c>
      <c r="D1499" s="74" t="s">
        <v>14</v>
      </c>
      <c r="E1499" s="73" t="s">
        <v>31</v>
      </c>
      <c r="F1499" s="75" t="s">
        <v>32</v>
      </c>
      <c r="G1499" s="75" t="s">
        <v>33</v>
      </c>
      <c r="H1499" s="75" t="s">
        <v>34</v>
      </c>
      <c r="I1499" s="75" t="s">
        <v>35</v>
      </c>
      <c r="J1499" s="76" t="s">
        <v>0</v>
      </c>
      <c r="K1499" s="76" t="s">
        <v>2852</v>
      </c>
      <c r="L1499" s="76" t="s">
        <v>8</v>
      </c>
      <c r="M1499" s="77" t="s">
        <v>38</v>
      </c>
      <c r="N1499" s="76" t="s">
        <v>2853</v>
      </c>
      <c r="O1499" s="76" t="s">
        <v>81</v>
      </c>
      <c r="P1499" s="76" t="s">
        <v>37</v>
      </c>
      <c r="Q1499" s="108">
        <v>28</v>
      </c>
      <c r="R1499" s="76"/>
      <c r="S1499" s="76" t="s">
        <v>2882</v>
      </c>
      <c r="T1499" s="18" t="s">
        <v>2914</v>
      </c>
      <c r="U1499" s="18" t="s">
        <v>52</v>
      </c>
      <c r="V1499" s="78"/>
    </row>
    <row r="1500" spans="1:22" s="111" customFormat="1" x14ac:dyDescent="0.3">
      <c r="A1500" s="71" t="str">
        <f t="shared" si="201"/>
        <v>NiN-3.0-T-C-PE-NA-MB-VA01-29</v>
      </c>
      <c r="B1500" s="72" t="str">
        <f t="shared" si="202"/>
        <v>VA01-29</v>
      </c>
      <c r="C1500" s="73" t="s">
        <v>7</v>
      </c>
      <c r="D1500" s="74" t="s">
        <v>14</v>
      </c>
      <c r="E1500" s="73" t="s">
        <v>31</v>
      </c>
      <c r="F1500" s="75" t="s">
        <v>32</v>
      </c>
      <c r="G1500" s="75" t="s">
        <v>33</v>
      </c>
      <c r="H1500" s="75" t="s">
        <v>34</v>
      </c>
      <c r="I1500" s="75" t="s">
        <v>35</v>
      </c>
      <c r="J1500" s="76" t="s">
        <v>0</v>
      </c>
      <c r="K1500" s="76" t="s">
        <v>2852</v>
      </c>
      <c r="L1500" s="76" t="s">
        <v>8</v>
      </c>
      <c r="M1500" s="77" t="s">
        <v>38</v>
      </c>
      <c r="N1500" s="76" t="s">
        <v>2853</v>
      </c>
      <c r="O1500" s="76" t="s">
        <v>81</v>
      </c>
      <c r="P1500" s="76" t="s">
        <v>37</v>
      </c>
      <c r="Q1500" s="108">
        <v>29</v>
      </c>
      <c r="R1500" s="76"/>
      <c r="S1500" s="76" t="s">
        <v>2856</v>
      </c>
      <c r="T1500" s="18" t="s">
        <v>2915</v>
      </c>
      <c r="U1500" s="18" t="s">
        <v>237</v>
      </c>
      <c r="V1500" s="78"/>
    </row>
    <row r="1501" spans="1:22" s="111" customFormat="1" x14ac:dyDescent="0.3">
      <c r="A1501" s="71" t="str">
        <f t="shared" si="201"/>
        <v>NiN-3.0-T-C-PE-NA-MB-VA01-30</v>
      </c>
      <c r="B1501" s="72" t="str">
        <f t="shared" si="202"/>
        <v>VA01-30</v>
      </c>
      <c r="C1501" s="73" t="s">
        <v>7</v>
      </c>
      <c r="D1501" s="74" t="s">
        <v>14</v>
      </c>
      <c r="E1501" s="73" t="s">
        <v>31</v>
      </c>
      <c r="F1501" s="75" t="s">
        <v>32</v>
      </c>
      <c r="G1501" s="75" t="s">
        <v>33</v>
      </c>
      <c r="H1501" s="75" t="s">
        <v>34</v>
      </c>
      <c r="I1501" s="75" t="s">
        <v>35</v>
      </c>
      <c r="J1501" s="76" t="s">
        <v>0</v>
      </c>
      <c r="K1501" s="76" t="s">
        <v>2852</v>
      </c>
      <c r="L1501" s="76" t="s">
        <v>8</v>
      </c>
      <c r="M1501" s="77" t="s">
        <v>38</v>
      </c>
      <c r="N1501" s="76" t="s">
        <v>2853</v>
      </c>
      <c r="O1501" s="76" t="s">
        <v>81</v>
      </c>
      <c r="P1501" s="76" t="s">
        <v>37</v>
      </c>
      <c r="Q1501" s="108">
        <v>30</v>
      </c>
      <c r="R1501" s="76"/>
      <c r="S1501" s="76" t="s">
        <v>2884</v>
      </c>
      <c r="T1501" s="18" t="s">
        <v>2916</v>
      </c>
      <c r="U1501" s="18" t="s">
        <v>16</v>
      </c>
      <c r="V1501" s="78"/>
    </row>
    <row r="1502" spans="1:22" s="111" customFormat="1" x14ac:dyDescent="0.3">
      <c r="A1502" s="71" t="str">
        <f t="shared" si="201"/>
        <v>NiN-3.0-T-C-PE-NA-MB-VA01-31</v>
      </c>
      <c r="B1502" s="72" t="str">
        <f t="shared" si="202"/>
        <v>VA01-31</v>
      </c>
      <c r="C1502" s="73" t="s">
        <v>7</v>
      </c>
      <c r="D1502" s="74" t="s">
        <v>14</v>
      </c>
      <c r="E1502" s="73" t="s">
        <v>31</v>
      </c>
      <c r="F1502" s="75" t="s">
        <v>32</v>
      </c>
      <c r="G1502" s="75" t="s">
        <v>33</v>
      </c>
      <c r="H1502" s="75" t="s">
        <v>34</v>
      </c>
      <c r="I1502" s="75" t="s">
        <v>35</v>
      </c>
      <c r="J1502" s="76" t="s">
        <v>0</v>
      </c>
      <c r="K1502" s="76" t="s">
        <v>2852</v>
      </c>
      <c r="L1502" s="76" t="s">
        <v>8</v>
      </c>
      <c r="M1502" s="77" t="s">
        <v>38</v>
      </c>
      <c r="N1502" s="76" t="s">
        <v>2853</v>
      </c>
      <c r="O1502" s="76" t="s">
        <v>81</v>
      </c>
      <c r="P1502" s="76" t="s">
        <v>37</v>
      </c>
      <c r="Q1502" s="108">
        <v>31</v>
      </c>
      <c r="R1502" s="76"/>
      <c r="S1502" s="76" t="s">
        <v>2885</v>
      </c>
      <c r="T1502" s="18" t="s">
        <v>2917</v>
      </c>
      <c r="U1502" s="18" t="s">
        <v>16</v>
      </c>
      <c r="V1502" s="78"/>
    </row>
    <row r="1503" spans="1:22" s="111" customFormat="1" x14ac:dyDescent="0.3">
      <c r="A1503" s="71" t="str">
        <f t="shared" si="201"/>
        <v>NiN-3.0-T-C-PE-NA-MB-VA01-32</v>
      </c>
      <c r="B1503" s="72" t="str">
        <f t="shared" si="202"/>
        <v>VA01-32</v>
      </c>
      <c r="C1503" s="73" t="s">
        <v>7</v>
      </c>
      <c r="D1503" s="74" t="s">
        <v>14</v>
      </c>
      <c r="E1503" s="73" t="s">
        <v>31</v>
      </c>
      <c r="F1503" s="75" t="s">
        <v>32</v>
      </c>
      <c r="G1503" s="75" t="s">
        <v>33</v>
      </c>
      <c r="H1503" s="75" t="s">
        <v>34</v>
      </c>
      <c r="I1503" s="75" t="s">
        <v>35</v>
      </c>
      <c r="J1503" s="76" t="s">
        <v>0</v>
      </c>
      <c r="K1503" s="76" t="s">
        <v>2852</v>
      </c>
      <c r="L1503" s="76" t="s">
        <v>8</v>
      </c>
      <c r="M1503" s="77" t="s">
        <v>38</v>
      </c>
      <c r="N1503" s="76" t="s">
        <v>2853</v>
      </c>
      <c r="O1503" s="76" t="s">
        <v>81</v>
      </c>
      <c r="P1503" s="76" t="s">
        <v>37</v>
      </c>
      <c r="Q1503" s="108">
        <v>32</v>
      </c>
      <c r="R1503" s="76"/>
      <c r="S1503" s="76" t="s">
        <v>2886</v>
      </c>
      <c r="T1503" s="18" t="s">
        <v>2918</v>
      </c>
      <c r="U1503" s="18" t="s">
        <v>16</v>
      </c>
      <c r="V1503" s="78"/>
    </row>
    <row r="1504" spans="1:22" x14ac:dyDescent="0.3">
      <c r="A1504" s="26" t="str">
        <f t="shared" si="201"/>
        <v>NiN-3.0-T-C-PE-NA-MB-VB01-0</v>
      </c>
      <c r="B1504" s="27" t="str">
        <f>_xlfn.CONCAT(H1504,"-",J1504,L1504,M1504)</f>
        <v>NA-VB01</v>
      </c>
      <c r="C1504" s="30" t="s">
        <v>7</v>
      </c>
      <c r="D1504" s="31" t="s">
        <v>14</v>
      </c>
      <c r="E1504" s="30" t="s">
        <v>31</v>
      </c>
      <c r="F1504" s="35" t="s">
        <v>32</v>
      </c>
      <c r="G1504" s="35" t="s">
        <v>33</v>
      </c>
      <c r="H1504" s="35" t="s">
        <v>34</v>
      </c>
      <c r="I1504" s="35" t="s">
        <v>35</v>
      </c>
      <c r="J1504" s="37" t="s">
        <v>0</v>
      </c>
      <c r="K1504" s="37" t="s">
        <v>2852</v>
      </c>
      <c r="L1504" s="37" t="s">
        <v>36</v>
      </c>
      <c r="M1504" s="38" t="s">
        <v>38</v>
      </c>
      <c r="N1504" s="37" t="s">
        <v>2919</v>
      </c>
      <c r="O1504" s="39" t="s">
        <v>81</v>
      </c>
      <c r="P1504" s="37">
        <v>0</v>
      </c>
      <c r="Q1504" s="38">
        <v>0</v>
      </c>
      <c r="R1504" s="37" t="s">
        <v>81</v>
      </c>
      <c r="S1504" s="37" t="s">
        <v>5259</v>
      </c>
      <c r="T1504" s="42" t="s">
        <v>2931</v>
      </c>
      <c r="U1504" s="104" t="s">
        <v>16</v>
      </c>
      <c r="V1504" s="21"/>
    </row>
    <row r="1505" spans="1:22" s="111" customFormat="1" x14ac:dyDescent="0.3">
      <c r="A1505" s="71" t="str">
        <f t="shared" si="201"/>
        <v>NiN-3.0-T-C-PE-NA-MB-VB01-01</v>
      </c>
      <c r="B1505" s="72" t="str">
        <f>_xlfn.CONCAT(J1505,L1505,M1505,"-",Q1505)</f>
        <v>VB01-01</v>
      </c>
      <c r="C1505" s="73" t="s">
        <v>7</v>
      </c>
      <c r="D1505" s="74" t="s">
        <v>14</v>
      </c>
      <c r="E1505" s="73" t="s">
        <v>31</v>
      </c>
      <c r="F1505" s="75" t="s">
        <v>32</v>
      </c>
      <c r="G1505" s="75" t="s">
        <v>33</v>
      </c>
      <c r="H1505" s="75" t="s">
        <v>34</v>
      </c>
      <c r="I1505" s="75" t="s">
        <v>35</v>
      </c>
      <c r="J1505" s="76" t="s">
        <v>0</v>
      </c>
      <c r="K1505" s="76" t="s">
        <v>2852</v>
      </c>
      <c r="L1505" s="76" t="s">
        <v>36</v>
      </c>
      <c r="M1505" s="77" t="s">
        <v>38</v>
      </c>
      <c r="N1505" s="76" t="s">
        <v>2919</v>
      </c>
      <c r="O1505" s="76" t="s">
        <v>81</v>
      </c>
      <c r="P1505" s="76" t="s">
        <v>37</v>
      </c>
      <c r="Q1505" s="77" t="s">
        <v>38</v>
      </c>
      <c r="R1505" s="76"/>
      <c r="S1505" s="105" t="s">
        <v>2923</v>
      </c>
      <c r="T1505" s="18" t="s">
        <v>2932</v>
      </c>
      <c r="U1505" s="18" t="s">
        <v>264</v>
      </c>
      <c r="V1505" s="78"/>
    </row>
    <row r="1506" spans="1:22" s="111" customFormat="1" x14ac:dyDescent="0.3">
      <c r="A1506" s="71" t="str">
        <f t="shared" ref="A1506:A1512" si="203">_xlfn.CONCAT(C1506,"-",D1506,"-",E1506,"-",F1506,"-",G1506,"-",H1506,"-",I1506,"-",J1506,L1506,M1506,"-",Q1506)</f>
        <v>NiN-3.0-T-C-PE-NA-MB-VB01-02</v>
      </c>
      <c r="B1506" s="72" t="str">
        <f t="shared" ref="B1506:B1512" si="204">_xlfn.CONCAT(J1506,L1506,M1506,"-",Q1506)</f>
        <v>VB01-02</v>
      </c>
      <c r="C1506" s="73" t="s">
        <v>7</v>
      </c>
      <c r="D1506" s="74" t="s">
        <v>14</v>
      </c>
      <c r="E1506" s="73" t="s">
        <v>31</v>
      </c>
      <c r="F1506" s="75" t="s">
        <v>32</v>
      </c>
      <c r="G1506" s="75" t="s">
        <v>33</v>
      </c>
      <c r="H1506" s="75" t="s">
        <v>34</v>
      </c>
      <c r="I1506" s="75" t="s">
        <v>35</v>
      </c>
      <c r="J1506" s="76" t="s">
        <v>0</v>
      </c>
      <c r="K1506" s="76" t="s">
        <v>2852</v>
      </c>
      <c r="L1506" s="76" t="s">
        <v>36</v>
      </c>
      <c r="M1506" s="77" t="s">
        <v>38</v>
      </c>
      <c r="N1506" s="76" t="s">
        <v>2919</v>
      </c>
      <c r="O1506" s="76" t="s">
        <v>81</v>
      </c>
      <c r="P1506" s="76" t="s">
        <v>37</v>
      </c>
      <c r="Q1506" s="77" t="s">
        <v>132</v>
      </c>
      <c r="R1506" s="76"/>
      <c r="S1506" s="105" t="s">
        <v>2924</v>
      </c>
      <c r="T1506" s="18" t="s">
        <v>2933</v>
      </c>
      <c r="U1506" s="18" t="s">
        <v>232</v>
      </c>
      <c r="V1506" s="78"/>
    </row>
    <row r="1507" spans="1:22" s="111" customFormat="1" x14ac:dyDescent="0.3">
      <c r="A1507" s="71" t="str">
        <f t="shared" si="203"/>
        <v>NiN-3.0-T-C-PE-NA-MB-VB01-03</v>
      </c>
      <c r="B1507" s="72" t="str">
        <f t="shared" si="204"/>
        <v>VB01-03</v>
      </c>
      <c r="C1507" s="73" t="s">
        <v>7</v>
      </c>
      <c r="D1507" s="74" t="s">
        <v>14</v>
      </c>
      <c r="E1507" s="73" t="s">
        <v>31</v>
      </c>
      <c r="F1507" s="75" t="s">
        <v>32</v>
      </c>
      <c r="G1507" s="75" t="s">
        <v>33</v>
      </c>
      <c r="H1507" s="75" t="s">
        <v>34</v>
      </c>
      <c r="I1507" s="75" t="s">
        <v>35</v>
      </c>
      <c r="J1507" s="76" t="s">
        <v>0</v>
      </c>
      <c r="K1507" s="76" t="s">
        <v>2852</v>
      </c>
      <c r="L1507" s="76" t="s">
        <v>36</v>
      </c>
      <c r="M1507" s="77" t="s">
        <v>38</v>
      </c>
      <c r="N1507" s="76" t="s">
        <v>2919</v>
      </c>
      <c r="O1507" s="76" t="s">
        <v>81</v>
      </c>
      <c r="P1507" s="76" t="s">
        <v>37</v>
      </c>
      <c r="Q1507" s="77" t="s">
        <v>111</v>
      </c>
      <c r="R1507" s="76"/>
      <c r="S1507" s="105" t="s">
        <v>2925</v>
      </c>
      <c r="T1507" s="18" t="s">
        <v>2934</v>
      </c>
      <c r="U1507" s="18" t="s">
        <v>264</v>
      </c>
      <c r="V1507" s="78"/>
    </row>
    <row r="1508" spans="1:22" s="111" customFormat="1" x14ac:dyDescent="0.3">
      <c r="A1508" s="71" t="str">
        <f t="shared" si="203"/>
        <v>NiN-3.0-T-C-PE-NA-MB-VB01-04</v>
      </c>
      <c r="B1508" s="72" t="str">
        <f t="shared" si="204"/>
        <v>VB01-04</v>
      </c>
      <c r="C1508" s="73" t="s">
        <v>7</v>
      </c>
      <c r="D1508" s="74" t="s">
        <v>14</v>
      </c>
      <c r="E1508" s="73" t="s">
        <v>31</v>
      </c>
      <c r="F1508" s="75" t="s">
        <v>32</v>
      </c>
      <c r="G1508" s="75" t="s">
        <v>33</v>
      </c>
      <c r="H1508" s="75" t="s">
        <v>34</v>
      </c>
      <c r="I1508" s="75" t="s">
        <v>35</v>
      </c>
      <c r="J1508" s="76" t="s">
        <v>0</v>
      </c>
      <c r="K1508" s="76" t="s">
        <v>2852</v>
      </c>
      <c r="L1508" s="76" t="s">
        <v>36</v>
      </c>
      <c r="M1508" s="77" t="s">
        <v>38</v>
      </c>
      <c r="N1508" s="76" t="s">
        <v>2919</v>
      </c>
      <c r="O1508" s="76" t="s">
        <v>81</v>
      </c>
      <c r="P1508" s="76" t="s">
        <v>37</v>
      </c>
      <c r="Q1508" s="77" t="s">
        <v>135</v>
      </c>
      <c r="R1508" s="76"/>
      <c r="S1508" s="105" t="s">
        <v>2926</v>
      </c>
      <c r="T1508" s="18" t="s">
        <v>2935</v>
      </c>
      <c r="U1508" s="18" t="s">
        <v>232</v>
      </c>
      <c r="V1508" s="78"/>
    </row>
    <row r="1509" spans="1:22" s="111" customFormat="1" x14ac:dyDescent="0.3">
      <c r="A1509" s="71" t="str">
        <f t="shared" si="203"/>
        <v>NiN-3.0-T-C-PE-NA-MB-VB01-05</v>
      </c>
      <c r="B1509" s="72" t="str">
        <f t="shared" si="204"/>
        <v>VB01-05</v>
      </c>
      <c r="C1509" s="73" t="s">
        <v>7</v>
      </c>
      <c r="D1509" s="74" t="s">
        <v>14</v>
      </c>
      <c r="E1509" s="73" t="s">
        <v>31</v>
      </c>
      <c r="F1509" s="75" t="s">
        <v>32</v>
      </c>
      <c r="G1509" s="75" t="s">
        <v>33</v>
      </c>
      <c r="H1509" s="75" t="s">
        <v>34</v>
      </c>
      <c r="I1509" s="75" t="s">
        <v>35</v>
      </c>
      <c r="J1509" s="76" t="s">
        <v>0</v>
      </c>
      <c r="K1509" s="76" t="s">
        <v>2852</v>
      </c>
      <c r="L1509" s="76" t="s">
        <v>36</v>
      </c>
      <c r="M1509" s="77" t="s">
        <v>38</v>
      </c>
      <c r="N1509" s="76" t="s">
        <v>2919</v>
      </c>
      <c r="O1509" s="76" t="s">
        <v>81</v>
      </c>
      <c r="P1509" s="76" t="s">
        <v>37</v>
      </c>
      <c r="Q1509" s="77" t="s">
        <v>136</v>
      </c>
      <c r="R1509" s="76"/>
      <c r="S1509" s="105" t="s">
        <v>2927</v>
      </c>
      <c r="T1509" s="18" t="s">
        <v>2936</v>
      </c>
      <c r="U1509" s="18" t="s">
        <v>264</v>
      </c>
      <c r="V1509" s="78"/>
    </row>
    <row r="1510" spans="1:22" s="111" customFormat="1" x14ac:dyDescent="0.3">
      <c r="A1510" s="71" t="str">
        <f t="shared" si="203"/>
        <v>NiN-3.0-T-C-PE-NA-MB-VB01-06</v>
      </c>
      <c r="B1510" s="72" t="str">
        <f t="shared" si="204"/>
        <v>VB01-06</v>
      </c>
      <c r="C1510" s="73" t="s">
        <v>7</v>
      </c>
      <c r="D1510" s="74" t="s">
        <v>14</v>
      </c>
      <c r="E1510" s="73" t="s">
        <v>31</v>
      </c>
      <c r="F1510" s="75" t="s">
        <v>32</v>
      </c>
      <c r="G1510" s="75" t="s">
        <v>33</v>
      </c>
      <c r="H1510" s="75" t="s">
        <v>34</v>
      </c>
      <c r="I1510" s="75" t="s">
        <v>35</v>
      </c>
      <c r="J1510" s="76" t="s">
        <v>0</v>
      </c>
      <c r="K1510" s="76" t="s">
        <v>2852</v>
      </c>
      <c r="L1510" s="76" t="s">
        <v>36</v>
      </c>
      <c r="M1510" s="77" t="s">
        <v>38</v>
      </c>
      <c r="N1510" s="76" t="s">
        <v>2919</v>
      </c>
      <c r="O1510" s="76" t="s">
        <v>81</v>
      </c>
      <c r="P1510" s="76" t="s">
        <v>37</v>
      </c>
      <c r="Q1510" s="77" t="s">
        <v>137</v>
      </c>
      <c r="R1510" s="76"/>
      <c r="S1510" s="105" t="s">
        <v>2928</v>
      </c>
      <c r="T1510" s="18" t="s">
        <v>2937</v>
      </c>
      <c r="U1510" s="18" t="s">
        <v>237</v>
      </c>
      <c r="V1510" s="78"/>
    </row>
    <row r="1511" spans="1:22" s="111" customFormat="1" x14ac:dyDescent="0.3">
      <c r="A1511" s="71" t="str">
        <f t="shared" si="203"/>
        <v>NiN-3.0-T-C-PE-NA-MB-VB01-07</v>
      </c>
      <c r="B1511" s="72" t="str">
        <f t="shared" si="204"/>
        <v>VB01-07</v>
      </c>
      <c r="C1511" s="73" t="s">
        <v>7</v>
      </c>
      <c r="D1511" s="74" t="s">
        <v>14</v>
      </c>
      <c r="E1511" s="73" t="s">
        <v>31</v>
      </c>
      <c r="F1511" s="75" t="s">
        <v>32</v>
      </c>
      <c r="G1511" s="75" t="s">
        <v>33</v>
      </c>
      <c r="H1511" s="75" t="s">
        <v>34</v>
      </c>
      <c r="I1511" s="75" t="s">
        <v>35</v>
      </c>
      <c r="J1511" s="76" t="s">
        <v>0</v>
      </c>
      <c r="K1511" s="76" t="s">
        <v>2852</v>
      </c>
      <c r="L1511" s="76" t="s">
        <v>36</v>
      </c>
      <c r="M1511" s="77" t="s">
        <v>38</v>
      </c>
      <c r="N1511" s="76" t="s">
        <v>2919</v>
      </c>
      <c r="O1511" s="76" t="s">
        <v>81</v>
      </c>
      <c r="P1511" s="76" t="s">
        <v>37</v>
      </c>
      <c r="Q1511" s="77" t="s">
        <v>116</v>
      </c>
      <c r="R1511" s="76"/>
      <c r="S1511" s="105" t="s">
        <v>2929</v>
      </c>
      <c r="T1511" s="18" t="s">
        <v>2938</v>
      </c>
      <c r="U1511" s="18" t="s">
        <v>264</v>
      </c>
      <c r="V1511" s="78"/>
    </row>
    <row r="1512" spans="1:22" s="111" customFormat="1" x14ac:dyDescent="0.3">
      <c r="A1512" s="71" t="str">
        <f t="shared" si="203"/>
        <v>NiN-3.0-T-C-PE-NA-MB-VB01-08</v>
      </c>
      <c r="B1512" s="72" t="str">
        <f t="shared" si="204"/>
        <v>VB01-08</v>
      </c>
      <c r="C1512" s="73" t="s">
        <v>7</v>
      </c>
      <c r="D1512" s="74" t="s">
        <v>14</v>
      </c>
      <c r="E1512" s="73" t="s">
        <v>31</v>
      </c>
      <c r="F1512" s="75" t="s">
        <v>32</v>
      </c>
      <c r="G1512" s="75" t="s">
        <v>33</v>
      </c>
      <c r="H1512" s="75" t="s">
        <v>34</v>
      </c>
      <c r="I1512" s="75" t="s">
        <v>35</v>
      </c>
      <c r="J1512" s="76" t="s">
        <v>0</v>
      </c>
      <c r="K1512" s="76" t="s">
        <v>2852</v>
      </c>
      <c r="L1512" s="76" t="s">
        <v>36</v>
      </c>
      <c r="M1512" s="77" t="s">
        <v>38</v>
      </c>
      <c r="N1512" s="76" t="s">
        <v>2919</v>
      </c>
      <c r="O1512" s="76" t="s">
        <v>81</v>
      </c>
      <c r="P1512" s="76" t="s">
        <v>37</v>
      </c>
      <c r="Q1512" s="77" t="s">
        <v>175</v>
      </c>
      <c r="R1512" s="76"/>
      <c r="S1512" s="105" t="s">
        <v>2930</v>
      </c>
      <c r="T1512" s="18" t="s">
        <v>2939</v>
      </c>
      <c r="U1512" s="18" t="s">
        <v>237</v>
      </c>
      <c r="V1512" s="78"/>
    </row>
    <row r="1513" spans="1:22" s="111" customFormat="1" x14ac:dyDescent="0.3">
      <c r="A1513" s="71" t="str">
        <f>_xlfn.CONCAT(C1513,"-",D1513,"-",E1513,"-",F1513,"-",G1513,"-",H1513,"-",I1513,"-",J1513,L1513,M1513,"-",Q1513)</f>
        <v>NiN-3.0-T-C-PE-NA-MB-VB01-09</v>
      </c>
      <c r="B1513" s="72" t="str">
        <f>_xlfn.CONCAT(J1513,L1513,M1513,"-",Q1513)</f>
        <v>VB01-09</v>
      </c>
      <c r="C1513" s="73" t="s">
        <v>7</v>
      </c>
      <c r="D1513" s="74" t="s">
        <v>14</v>
      </c>
      <c r="E1513" s="73" t="s">
        <v>31</v>
      </c>
      <c r="F1513" s="75" t="s">
        <v>32</v>
      </c>
      <c r="G1513" s="75" t="s">
        <v>33</v>
      </c>
      <c r="H1513" s="75" t="s">
        <v>34</v>
      </c>
      <c r="I1513" s="75" t="s">
        <v>35</v>
      </c>
      <c r="J1513" s="76" t="s">
        <v>0</v>
      </c>
      <c r="K1513" s="76" t="s">
        <v>2852</v>
      </c>
      <c r="L1513" s="76" t="s">
        <v>36</v>
      </c>
      <c r="M1513" s="77" t="s">
        <v>38</v>
      </c>
      <c r="N1513" s="76" t="s">
        <v>2919</v>
      </c>
      <c r="O1513" s="76" t="s">
        <v>81</v>
      </c>
      <c r="P1513" s="76" t="s">
        <v>37</v>
      </c>
      <c r="Q1513" s="77" t="s">
        <v>337</v>
      </c>
      <c r="R1513" s="76"/>
      <c r="S1513" s="76" t="s">
        <v>2920</v>
      </c>
      <c r="T1513" s="18" t="s">
        <v>2940</v>
      </c>
      <c r="U1513" s="18" t="s">
        <v>16</v>
      </c>
      <c r="V1513" s="78"/>
    </row>
    <row r="1514" spans="1:22" s="111" customFormat="1" x14ac:dyDescent="0.3">
      <c r="A1514" s="71" t="str">
        <f>_xlfn.CONCAT(C1514,"-",D1514,"-",E1514,"-",F1514,"-",G1514,"-",H1514,"-",I1514,"-",J1514,L1514,M1514,"-",Q1514)</f>
        <v>NiN-3.0-T-C-PE-NA-MB-VB01-10</v>
      </c>
      <c r="B1514" s="72" t="str">
        <f>_xlfn.CONCAT(J1514,L1514,M1514,"-",Q1514)</f>
        <v>VB01-10</v>
      </c>
      <c r="C1514" s="73" t="s">
        <v>7</v>
      </c>
      <c r="D1514" s="74" t="s">
        <v>14</v>
      </c>
      <c r="E1514" s="73" t="s">
        <v>31</v>
      </c>
      <c r="F1514" s="75" t="s">
        <v>32</v>
      </c>
      <c r="G1514" s="75" t="s">
        <v>33</v>
      </c>
      <c r="H1514" s="75" t="s">
        <v>34</v>
      </c>
      <c r="I1514" s="75" t="s">
        <v>35</v>
      </c>
      <c r="J1514" s="76" t="s">
        <v>0</v>
      </c>
      <c r="K1514" s="76" t="s">
        <v>2852</v>
      </c>
      <c r="L1514" s="76" t="s">
        <v>36</v>
      </c>
      <c r="M1514" s="77" t="s">
        <v>38</v>
      </c>
      <c r="N1514" s="76" t="s">
        <v>2919</v>
      </c>
      <c r="O1514" s="76" t="s">
        <v>81</v>
      </c>
      <c r="P1514" s="76" t="s">
        <v>37</v>
      </c>
      <c r="Q1514" s="77" t="s">
        <v>338</v>
      </c>
      <c r="R1514" s="76"/>
      <c r="S1514" s="76" t="s">
        <v>2921</v>
      </c>
      <c r="T1514" s="18" t="s">
        <v>2941</v>
      </c>
      <c r="U1514" s="18" t="s">
        <v>16</v>
      </c>
      <c r="V1514" s="78"/>
    </row>
    <row r="1515" spans="1:22" s="111" customFormat="1" x14ac:dyDescent="0.3">
      <c r="A1515" s="71" t="str">
        <f>_xlfn.CONCAT(C1515,"-",D1515,"-",E1515,"-",F1515,"-",G1515,"-",H1515,"-",I1515,"-",J1515,L1515,M1515,"-",Q1515)</f>
        <v>NiN-3.0-T-C-PE-NA-MB-VB01-11</v>
      </c>
      <c r="B1515" s="72" t="str">
        <f>_xlfn.CONCAT(J1515,L1515,M1515,"-",Q1515)</f>
        <v>VB01-11</v>
      </c>
      <c r="C1515" s="73" t="s">
        <v>7</v>
      </c>
      <c r="D1515" s="74" t="s">
        <v>14</v>
      </c>
      <c r="E1515" s="73" t="s">
        <v>31</v>
      </c>
      <c r="F1515" s="75" t="s">
        <v>32</v>
      </c>
      <c r="G1515" s="75" t="s">
        <v>33</v>
      </c>
      <c r="H1515" s="75" t="s">
        <v>34</v>
      </c>
      <c r="I1515" s="75" t="s">
        <v>35</v>
      </c>
      <c r="J1515" s="76" t="s">
        <v>0</v>
      </c>
      <c r="K1515" s="76" t="s">
        <v>2852</v>
      </c>
      <c r="L1515" s="76" t="s">
        <v>36</v>
      </c>
      <c r="M1515" s="77" t="s">
        <v>38</v>
      </c>
      <c r="N1515" s="76" t="s">
        <v>2919</v>
      </c>
      <c r="O1515" s="76" t="s">
        <v>81</v>
      </c>
      <c r="P1515" s="76" t="s">
        <v>37</v>
      </c>
      <c r="Q1515" s="77" t="s">
        <v>339</v>
      </c>
      <c r="R1515" s="76"/>
      <c r="S1515" s="76" t="s">
        <v>2922</v>
      </c>
      <c r="T1515" s="18" t="s">
        <v>2942</v>
      </c>
      <c r="U1515" s="18" t="s">
        <v>16</v>
      </c>
      <c r="V1515" s="78"/>
    </row>
    <row r="1516" spans="1:22" x14ac:dyDescent="0.3">
      <c r="A1516" s="26" t="str">
        <f>_xlfn.CONCAT(C1516,"-",D1516,"-",E1516,"-",F1516,"-",G1516,"-",H1516,"-",I1516,"-",J1516,L1516,M1516,"-",Q1516)</f>
        <v>NiN-3.0-T-C-PE-NA-MB-VC01-0</v>
      </c>
      <c r="B1516" s="27" t="str">
        <f>_xlfn.CONCAT(H1516,"-",J1516,L1516,M1516)</f>
        <v>NA-VC01</v>
      </c>
      <c r="C1516" s="30" t="s">
        <v>7</v>
      </c>
      <c r="D1516" s="31" t="s">
        <v>14</v>
      </c>
      <c r="E1516" s="30" t="s">
        <v>31</v>
      </c>
      <c r="F1516" s="35" t="s">
        <v>32</v>
      </c>
      <c r="G1516" s="35" t="s">
        <v>33</v>
      </c>
      <c r="H1516" s="35" t="s">
        <v>34</v>
      </c>
      <c r="I1516" s="35" t="s">
        <v>35</v>
      </c>
      <c r="J1516" s="37" t="s">
        <v>0</v>
      </c>
      <c r="K1516" s="37" t="s">
        <v>2852</v>
      </c>
      <c r="L1516" s="37" t="s">
        <v>32</v>
      </c>
      <c r="M1516" s="38" t="s">
        <v>38</v>
      </c>
      <c r="N1516" s="37" t="s">
        <v>2943</v>
      </c>
      <c r="O1516" s="39" t="s">
        <v>81</v>
      </c>
      <c r="P1516" s="37">
        <v>0</v>
      </c>
      <c r="Q1516" s="38">
        <v>0</v>
      </c>
      <c r="R1516" s="37" t="s">
        <v>81</v>
      </c>
      <c r="S1516" s="37" t="s">
        <v>5260</v>
      </c>
      <c r="T1516" s="42" t="s">
        <v>2944</v>
      </c>
      <c r="U1516" s="104" t="s">
        <v>232</v>
      </c>
      <c r="V1516" s="21"/>
    </row>
    <row r="1517" spans="1:22" s="111" customFormat="1" x14ac:dyDescent="0.3">
      <c r="A1517" s="71" t="str">
        <f>_xlfn.CONCAT(C1517,"-",D1517,"-",E1517,"-",F1517,"-",G1517,"-",H1517,"-",I1517,"-",J1517,L1517,M1517,"-",Q1517)</f>
        <v>NiN-3.0-T-C-PE-NA-MB-VC01-01</v>
      </c>
      <c r="B1517" s="72" t="str">
        <f>_xlfn.CONCAT(J1517,L1517,M1517,"-",Q1517)</f>
        <v>VC01-01</v>
      </c>
      <c r="C1517" s="73" t="s">
        <v>7</v>
      </c>
      <c r="D1517" s="74" t="s">
        <v>14</v>
      </c>
      <c r="E1517" s="73" t="s">
        <v>31</v>
      </c>
      <c r="F1517" s="75" t="s">
        <v>32</v>
      </c>
      <c r="G1517" s="75" t="s">
        <v>33</v>
      </c>
      <c r="H1517" s="75" t="s">
        <v>34</v>
      </c>
      <c r="I1517" s="75" t="s">
        <v>35</v>
      </c>
      <c r="J1517" s="76" t="s">
        <v>0</v>
      </c>
      <c r="K1517" s="76" t="s">
        <v>2852</v>
      </c>
      <c r="L1517" s="76" t="s">
        <v>32</v>
      </c>
      <c r="M1517" s="77" t="s">
        <v>38</v>
      </c>
      <c r="N1517" s="76" t="s">
        <v>2943</v>
      </c>
      <c r="O1517" s="76" t="s">
        <v>81</v>
      </c>
      <c r="P1517" s="76" t="s">
        <v>37</v>
      </c>
      <c r="Q1517" s="77" t="s">
        <v>38</v>
      </c>
      <c r="R1517" s="76"/>
      <c r="S1517" s="105" t="s">
        <v>2945</v>
      </c>
      <c r="T1517" s="18" t="s">
        <v>2963</v>
      </c>
      <c r="U1517" s="18" t="s">
        <v>16</v>
      </c>
      <c r="V1517" s="78"/>
    </row>
    <row r="1518" spans="1:22" s="111" customFormat="1" x14ac:dyDescent="0.3">
      <c r="A1518" s="71" t="str">
        <f t="shared" ref="A1518:A1526" si="205">_xlfn.CONCAT(C1518,"-",D1518,"-",E1518,"-",F1518,"-",G1518,"-",H1518,"-",I1518,"-",J1518,L1518,M1518,"-",Q1518)</f>
        <v>NiN-3.0-T-C-PE-NA-MB-VC01-02</v>
      </c>
      <c r="B1518" s="72" t="str">
        <f t="shared" ref="B1518:B1524" si="206">_xlfn.CONCAT(J1518,L1518,M1518,"-",Q1518)</f>
        <v>VC01-02</v>
      </c>
      <c r="C1518" s="73" t="s">
        <v>7</v>
      </c>
      <c r="D1518" s="74" t="s">
        <v>14</v>
      </c>
      <c r="E1518" s="73" t="s">
        <v>31</v>
      </c>
      <c r="F1518" s="75" t="s">
        <v>32</v>
      </c>
      <c r="G1518" s="75" t="s">
        <v>33</v>
      </c>
      <c r="H1518" s="75" t="s">
        <v>34</v>
      </c>
      <c r="I1518" s="75" t="s">
        <v>35</v>
      </c>
      <c r="J1518" s="76" t="s">
        <v>0</v>
      </c>
      <c r="K1518" s="76" t="s">
        <v>2852</v>
      </c>
      <c r="L1518" s="76" t="s">
        <v>32</v>
      </c>
      <c r="M1518" s="77" t="s">
        <v>38</v>
      </c>
      <c r="N1518" s="76" t="s">
        <v>2943</v>
      </c>
      <c r="O1518" s="76" t="s">
        <v>81</v>
      </c>
      <c r="P1518" s="76" t="s">
        <v>37</v>
      </c>
      <c r="Q1518" s="77" t="s">
        <v>132</v>
      </c>
      <c r="R1518" s="76"/>
      <c r="S1518" s="105" t="s">
        <v>2946</v>
      </c>
      <c r="T1518" s="18" t="s">
        <v>2964</v>
      </c>
      <c r="U1518" s="18" t="s">
        <v>16</v>
      </c>
      <c r="V1518" s="78"/>
    </row>
    <row r="1519" spans="1:22" s="111" customFormat="1" x14ac:dyDescent="0.3">
      <c r="A1519" s="71" t="str">
        <f t="shared" si="205"/>
        <v>NiN-3.0-T-C-PE-NA-MB-VC01-03</v>
      </c>
      <c r="B1519" s="72" t="str">
        <f t="shared" si="206"/>
        <v>VC01-03</v>
      </c>
      <c r="C1519" s="73" t="s">
        <v>7</v>
      </c>
      <c r="D1519" s="74" t="s">
        <v>14</v>
      </c>
      <c r="E1519" s="73" t="s">
        <v>31</v>
      </c>
      <c r="F1519" s="75" t="s">
        <v>32</v>
      </c>
      <c r="G1519" s="75" t="s">
        <v>33</v>
      </c>
      <c r="H1519" s="75" t="s">
        <v>34</v>
      </c>
      <c r="I1519" s="75" t="s">
        <v>35</v>
      </c>
      <c r="J1519" s="76" t="s">
        <v>0</v>
      </c>
      <c r="K1519" s="76" t="s">
        <v>2852</v>
      </c>
      <c r="L1519" s="76" t="s">
        <v>32</v>
      </c>
      <c r="M1519" s="77" t="s">
        <v>38</v>
      </c>
      <c r="N1519" s="76" t="s">
        <v>2943</v>
      </c>
      <c r="O1519" s="76" t="s">
        <v>81</v>
      </c>
      <c r="P1519" s="76" t="s">
        <v>37</v>
      </c>
      <c r="Q1519" s="77" t="s">
        <v>111</v>
      </c>
      <c r="R1519" s="76"/>
      <c r="S1519" s="105" t="s">
        <v>2947</v>
      </c>
      <c r="T1519" s="18" t="s">
        <v>2965</v>
      </c>
      <c r="U1519" s="18" t="s">
        <v>16</v>
      </c>
      <c r="V1519" s="78"/>
    </row>
    <row r="1520" spans="1:22" s="111" customFormat="1" x14ac:dyDescent="0.3">
      <c r="A1520" s="71" t="str">
        <f t="shared" si="205"/>
        <v>NiN-3.0-T-C-PE-NA-MB-VC01-04</v>
      </c>
      <c r="B1520" s="72" t="str">
        <f t="shared" si="206"/>
        <v>VC01-04</v>
      </c>
      <c r="C1520" s="73" t="s">
        <v>7</v>
      </c>
      <c r="D1520" s="74" t="s">
        <v>14</v>
      </c>
      <c r="E1520" s="73" t="s">
        <v>31</v>
      </c>
      <c r="F1520" s="75" t="s">
        <v>32</v>
      </c>
      <c r="G1520" s="75" t="s">
        <v>33</v>
      </c>
      <c r="H1520" s="75" t="s">
        <v>34</v>
      </c>
      <c r="I1520" s="75" t="s">
        <v>35</v>
      </c>
      <c r="J1520" s="76" t="s">
        <v>0</v>
      </c>
      <c r="K1520" s="76" t="s">
        <v>2852</v>
      </c>
      <c r="L1520" s="76" t="s">
        <v>32</v>
      </c>
      <c r="M1520" s="77" t="s">
        <v>38</v>
      </c>
      <c r="N1520" s="76" t="s">
        <v>2943</v>
      </c>
      <c r="O1520" s="76" t="s">
        <v>81</v>
      </c>
      <c r="P1520" s="76" t="s">
        <v>37</v>
      </c>
      <c r="Q1520" s="77" t="s">
        <v>135</v>
      </c>
      <c r="R1520" s="76"/>
      <c r="S1520" s="105" t="s">
        <v>2948</v>
      </c>
      <c r="T1520" s="18" t="s">
        <v>2966</v>
      </c>
      <c r="U1520" s="18" t="s">
        <v>16</v>
      </c>
      <c r="V1520" s="78"/>
    </row>
    <row r="1521" spans="1:22" s="111" customFormat="1" x14ac:dyDescent="0.3">
      <c r="A1521" s="71" t="str">
        <f t="shared" si="205"/>
        <v>NiN-3.0-T-C-PE-NA-MB-VC01-05</v>
      </c>
      <c r="B1521" s="72" t="str">
        <f t="shared" si="206"/>
        <v>VC01-05</v>
      </c>
      <c r="C1521" s="73" t="s">
        <v>7</v>
      </c>
      <c r="D1521" s="74" t="s">
        <v>14</v>
      </c>
      <c r="E1521" s="73" t="s">
        <v>31</v>
      </c>
      <c r="F1521" s="75" t="s">
        <v>32</v>
      </c>
      <c r="G1521" s="75" t="s">
        <v>33</v>
      </c>
      <c r="H1521" s="75" t="s">
        <v>34</v>
      </c>
      <c r="I1521" s="75" t="s">
        <v>35</v>
      </c>
      <c r="J1521" s="76" t="s">
        <v>0</v>
      </c>
      <c r="K1521" s="76" t="s">
        <v>2852</v>
      </c>
      <c r="L1521" s="76" t="s">
        <v>32</v>
      </c>
      <c r="M1521" s="77" t="s">
        <v>38</v>
      </c>
      <c r="N1521" s="76" t="s">
        <v>2943</v>
      </c>
      <c r="O1521" s="76" t="s">
        <v>81</v>
      </c>
      <c r="P1521" s="76" t="s">
        <v>37</v>
      </c>
      <c r="Q1521" s="77" t="s">
        <v>136</v>
      </c>
      <c r="R1521" s="76"/>
      <c r="S1521" s="105" t="s">
        <v>2949</v>
      </c>
      <c r="T1521" s="18" t="s">
        <v>2967</v>
      </c>
      <c r="U1521" s="18" t="s">
        <v>16</v>
      </c>
      <c r="V1521" s="78"/>
    </row>
    <row r="1522" spans="1:22" s="111" customFormat="1" x14ac:dyDescent="0.3">
      <c r="A1522" s="71" t="str">
        <f t="shared" si="205"/>
        <v>NiN-3.0-T-C-PE-NA-MB-VC01-06</v>
      </c>
      <c r="B1522" s="72" t="str">
        <f t="shared" si="206"/>
        <v>VC01-06</v>
      </c>
      <c r="C1522" s="73" t="s">
        <v>7</v>
      </c>
      <c r="D1522" s="74" t="s">
        <v>14</v>
      </c>
      <c r="E1522" s="73" t="s">
        <v>31</v>
      </c>
      <c r="F1522" s="75" t="s">
        <v>32</v>
      </c>
      <c r="G1522" s="75" t="s">
        <v>33</v>
      </c>
      <c r="H1522" s="75" t="s">
        <v>34</v>
      </c>
      <c r="I1522" s="75" t="s">
        <v>35</v>
      </c>
      <c r="J1522" s="76" t="s">
        <v>0</v>
      </c>
      <c r="K1522" s="76" t="s">
        <v>2852</v>
      </c>
      <c r="L1522" s="76" t="s">
        <v>32</v>
      </c>
      <c r="M1522" s="77" t="s">
        <v>38</v>
      </c>
      <c r="N1522" s="76" t="s">
        <v>2943</v>
      </c>
      <c r="O1522" s="76" t="s">
        <v>81</v>
      </c>
      <c r="P1522" s="76" t="s">
        <v>37</v>
      </c>
      <c r="Q1522" s="77" t="s">
        <v>137</v>
      </c>
      <c r="R1522" s="76"/>
      <c r="S1522" s="105" t="s">
        <v>2950</v>
      </c>
      <c r="T1522" s="18" t="s">
        <v>2968</v>
      </c>
      <c r="U1522" s="18" t="s">
        <v>16</v>
      </c>
      <c r="V1522" s="78"/>
    </row>
    <row r="1523" spans="1:22" s="111" customFormat="1" x14ac:dyDescent="0.3">
      <c r="A1523" s="71" t="str">
        <f t="shared" si="205"/>
        <v>NiN-3.0-T-C-PE-NA-MB-VC01-07</v>
      </c>
      <c r="B1523" s="72" t="str">
        <f t="shared" si="206"/>
        <v>VC01-07</v>
      </c>
      <c r="C1523" s="73" t="s">
        <v>7</v>
      </c>
      <c r="D1523" s="74" t="s">
        <v>14</v>
      </c>
      <c r="E1523" s="73" t="s">
        <v>31</v>
      </c>
      <c r="F1523" s="75" t="s">
        <v>32</v>
      </c>
      <c r="G1523" s="75" t="s">
        <v>33</v>
      </c>
      <c r="H1523" s="75" t="s">
        <v>34</v>
      </c>
      <c r="I1523" s="75" t="s">
        <v>35</v>
      </c>
      <c r="J1523" s="76" t="s">
        <v>0</v>
      </c>
      <c r="K1523" s="76" t="s">
        <v>2852</v>
      </c>
      <c r="L1523" s="76" t="s">
        <v>32</v>
      </c>
      <c r="M1523" s="77" t="s">
        <v>38</v>
      </c>
      <c r="N1523" s="76" t="s">
        <v>2943</v>
      </c>
      <c r="O1523" s="76" t="s">
        <v>81</v>
      </c>
      <c r="P1523" s="76" t="s">
        <v>37</v>
      </c>
      <c r="Q1523" s="77" t="s">
        <v>116</v>
      </c>
      <c r="R1523" s="76"/>
      <c r="S1523" s="105" t="s">
        <v>2951</v>
      </c>
      <c r="T1523" s="18" t="s">
        <v>2969</v>
      </c>
      <c r="U1523" s="18" t="s">
        <v>16</v>
      </c>
      <c r="V1523" s="78"/>
    </row>
    <row r="1524" spans="1:22" s="111" customFormat="1" x14ac:dyDescent="0.3">
      <c r="A1524" s="71" t="str">
        <f t="shared" si="205"/>
        <v>NiN-3.0-T-C-PE-NA-MB-VC01-08</v>
      </c>
      <c r="B1524" s="72" t="str">
        <f t="shared" si="206"/>
        <v>VC01-08</v>
      </c>
      <c r="C1524" s="73" t="s">
        <v>7</v>
      </c>
      <c r="D1524" s="74" t="s">
        <v>14</v>
      </c>
      <c r="E1524" s="73" t="s">
        <v>31</v>
      </c>
      <c r="F1524" s="75" t="s">
        <v>32</v>
      </c>
      <c r="G1524" s="75" t="s">
        <v>33</v>
      </c>
      <c r="H1524" s="75" t="s">
        <v>34</v>
      </c>
      <c r="I1524" s="75" t="s">
        <v>35</v>
      </c>
      <c r="J1524" s="76" t="s">
        <v>0</v>
      </c>
      <c r="K1524" s="76" t="s">
        <v>2852</v>
      </c>
      <c r="L1524" s="76" t="s">
        <v>32</v>
      </c>
      <c r="M1524" s="77" t="s">
        <v>38</v>
      </c>
      <c r="N1524" s="76" t="s">
        <v>2943</v>
      </c>
      <c r="O1524" s="76" t="s">
        <v>81</v>
      </c>
      <c r="P1524" s="76" t="s">
        <v>37</v>
      </c>
      <c r="Q1524" s="77" t="s">
        <v>175</v>
      </c>
      <c r="R1524" s="76"/>
      <c r="S1524" s="105" t="s">
        <v>2952</v>
      </c>
      <c r="T1524" s="18" t="s">
        <v>83</v>
      </c>
      <c r="U1524" s="93" t="s">
        <v>81</v>
      </c>
      <c r="V1524" s="78"/>
    </row>
    <row r="1525" spans="1:22" x14ac:dyDescent="0.3">
      <c r="A1525" s="26" t="str">
        <f t="shared" si="205"/>
        <v>NiN-3.0-T-C-PE-NA-MB-VC02-0</v>
      </c>
      <c r="B1525" s="27" t="str">
        <f>_xlfn.CONCAT(H1525,"-",J1525,L1525,M1525)</f>
        <v>NA-VC02</v>
      </c>
      <c r="C1525" s="30" t="s">
        <v>7</v>
      </c>
      <c r="D1525" s="31" t="s">
        <v>14</v>
      </c>
      <c r="E1525" s="30" t="s">
        <v>31</v>
      </c>
      <c r="F1525" s="35" t="s">
        <v>32</v>
      </c>
      <c r="G1525" s="35" t="s">
        <v>33</v>
      </c>
      <c r="H1525" s="35" t="s">
        <v>34</v>
      </c>
      <c r="I1525" s="35" t="s">
        <v>35</v>
      </c>
      <c r="J1525" s="37" t="s">
        <v>0</v>
      </c>
      <c r="K1525" s="37" t="s">
        <v>2852</v>
      </c>
      <c r="L1525" s="37" t="s">
        <v>32</v>
      </c>
      <c r="M1525" s="38" t="s">
        <v>132</v>
      </c>
      <c r="N1525" s="37" t="s">
        <v>1241</v>
      </c>
      <c r="O1525" s="39" t="s">
        <v>81</v>
      </c>
      <c r="P1525" s="37">
        <v>0</v>
      </c>
      <c r="Q1525" s="38">
        <v>0</v>
      </c>
      <c r="R1525" s="37" t="s">
        <v>81</v>
      </c>
      <c r="S1525" s="37" t="s">
        <v>2953</v>
      </c>
      <c r="T1525" s="42" t="s">
        <v>2970</v>
      </c>
      <c r="U1525" s="104" t="s">
        <v>16</v>
      </c>
      <c r="V1525" s="21"/>
    </row>
    <row r="1526" spans="1:22" s="111" customFormat="1" x14ac:dyDescent="0.3">
      <c r="A1526" s="71" t="str">
        <f t="shared" si="205"/>
        <v>NiN-3.0-T-C-PE-NA-MB-VC02-01</v>
      </c>
      <c r="B1526" s="72" t="str">
        <f>_xlfn.CONCAT(J1526,L1526,M1526,"-",Q1526)</f>
        <v>VC02-01</v>
      </c>
      <c r="C1526" s="73" t="s">
        <v>7</v>
      </c>
      <c r="D1526" s="74" t="s">
        <v>14</v>
      </c>
      <c r="E1526" s="73" t="s">
        <v>31</v>
      </c>
      <c r="F1526" s="75" t="s">
        <v>32</v>
      </c>
      <c r="G1526" s="75" t="s">
        <v>33</v>
      </c>
      <c r="H1526" s="75" t="s">
        <v>34</v>
      </c>
      <c r="I1526" s="75" t="s">
        <v>35</v>
      </c>
      <c r="J1526" s="76" t="s">
        <v>0</v>
      </c>
      <c r="K1526" s="76" t="s">
        <v>2852</v>
      </c>
      <c r="L1526" s="76" t="s">
        <v>32</v>
      </c>
      <c r="M1526" s="77" t="s">
        <v>132</v>
      </c>
      <c r="N1526" s="76" t="s">
        <v>1241</v>
      </c>
      <c r="O1526" s="76" t="s">
        <v>81</v>
      </c>
      <c r="P1526" s="76" t="s">
        <v>37</v>
      </c>
      <c r="Q1526" s="77" t="s">
        <v>38</v>
      </c>
      <c r="R1526" s="76"/>
      <c r="S1526" s="105" t="s">
        <v>2959</v>
      </c>
      <c r="T1526" s="18" t="s">
        <v>83</v>
      </c>
      <c r="U1526" s="93" t="s">
        <v>81</v>
      </c>
      <c r="V1526" s="78"/>
    </row>
    <row r="1527" spans="1:22" s="111" customFormat="1" x14ac:dyDescent="0.3">
      <c r="A1527" s="71" t="str">
        <f t="shared" ref="A1527:A1536" si="207">_xlfn.CONCAT(C1527,"-",D1527,"-",E1527,"-",F1527,"-",G1527,"-",H1527,"-",I1527,"-",J1527,L1527,M1527,"-",Q1527)</f>
        <v>NiN-3.0-T-C-PE-NA-MB-VC02-02</v>
      </c>
      <c r="B1527" s="72" t="str">
        <f>_xlfn.CONCAT(J1527,L1527,M1527,"-",Q1527)</f>
        <v>VC02-02</v>
      </c>
      <c r="C1527" s="73" t="s">
        <v>7</v>
      </c>
      <c r="D1527" s="74" t="s">
        <v>14</v>
      </c>
      <c r="E1527" s="73" t="s">
        <v>31</v>
      </c>
      <c r="F1527" s="75" t="s">
        <v>32</v>
      </c>
      <c r="G1527" s="75" t="s">
        <v>33</v>
      </c>
      <c r="H1527" s="75" t="s">
        <v>34</v>
      </c>
      <c r="I1527" s="75" t="s">
        <v>35</v>
      </c>
      <c r="J1527" s="76" t="s">
        <v>0</v>
      </c>
      <c r="K1527" s="76" t="s">
        <v>2852</v>
      </c>
      <c r="L1527" s="76" t="s">
        <v>32</v>
      </c>
      <c r="M1527" s="77" t="s">
        <v>132</v>
      </c>
      <c r="N1527" s="76" t="s">
        <v>1241</v>
      </c>
      <c r="O1527" s="76" t="s">
        <v>81</v>
      </c>
      <c r="P1527" s="76" t="s">
        <v>37</v>
      </c>
      <c r="Q1527" s="77" t="s">
        <v>132</v>
      </c>
      <c r="R1527" s="76"/>
      <c r="S1527" s="105" t="s">
        <v>2960</v>
      </c>
      <c r="T1527" s="18" t="s">
        <v>2971</v>
      </c>
      <c r="U1527" s="18" t="s">
        <v>16</v>
      </c>
      <c r="V1527" s="78"/>
    </row>
    <row r="1528" spans="1:22" s="111" customFormat="1" x14ac:dyDescent="0.3">
      <c r="A1528" s="71" t="str">
        <f t="shared" si="207"/>
        <v>NiN-3.0-T-C-PE-NA-MB-VC02-03</v>
      </c>
      <c r="B1528" s="72" t="str">
        <f>_xlfn.CONCAT(J1528,L1528,M1528,"-",Q1528)</f>
        <v>VC02-03</v>
      </c>
      <c r="C1528" s="73" t="s">
        <v>7</v>
      </c>
      <c r="D1528" s="74" t="s">
        <v>14</v>
      </c>
      <c r="E1528" s="73" t="s">
        <v>31</v>
      </c>
      <c r="F1528" s="75" t="s">
        <v>32</v>
      </c>
      <c r="G1528" s="75" t="s">
        <v>33</v>
      </c>
      <c r="H1528" s="75" t="s">
        <v>34</v>
      </c>
      <c r="I1528" s="75" t="s">
        <v>35</v>
      </c>
      <c r="J1528" s="76" t="s">
        <v>0</v>
      </c>
      <c r="K1528" s="76" t="s">
        <v>2852</v>
      </c>
      <c r="L1528" s="76" t="s">
        <v>32</v>
      </c>
      <c r="M1528" s="77" t="s">
        <v>132</v>
      </c>
      <c r="N1528" s="76" t="s">
        <v>1241</v>
      </c>
      <c r="O1528" s="76" t="s">
        <v>81</v>
      </c>
      <c r="P1528" s="76" t="s">
        <v>37</v>
      </c>
      <c r="Q1528" s="77" t="s">
        <v>111</v>
      </c>
      <c r="R1528" s="76"/>
      <c r="S1528" s="105" t="s">
        <v>2958</v>
      </c>
      <c r="T1528" s="18" t="s">
        <v>2972</v>
      </c>
      <c r="U1528" s="18" t="s">
        <v>16</v>
      </c>
      <c r="V1528" s="78"/>
    </row>
    <row r="1529" spans="1:22" s="111" customFormat="1" x14ac:dyDescent="0.3">
      <c r="A1529" s="71" t="str">
        <f t="shared" si="207"/>
        <v>NiN-3.0-T-C-PE-NA-MB-VC02-04</v>
      </c>
      <c r="B1529" s="72" t="str">
        <f>_xlfn.CONCAT(J1529,L1529,M1529,"-",Q1529)</f>
        <v>VC02-04</v>
      </c>
      <c r="C1529" s="73" t="s">
        <v>7</v>
      </c>
      <c r="D1529" s="74" t="s">
        <v>14</v>
      </c>
      <c r="E1529" s="73" t="s">
        <v>31</v>
      </c>
      <c r="F1529" s="75" t="s">
        <v>32</v>
      </c>
      <c r="G1529" s="75" t="s">
        <v>33</v>
      </c>
      <c r="H1529" s="75" t="s">
        <v>34</v>
      </c>
      <c r="I1529" s="75" t="s">
        <v>35</v>
      </c>
      <c r="J1529" s="76" t="s">
        <v>0</v>
      </c>
      <c r="K1529" s="76" t="s">
        <v>2852</v>
      </c>
      <c r="L1529" s="76" t="s">
        <v>32</v>
      </c>
      <c r="M1529" s="77" t="s">
        <v>132</v>
      </c>
      <c r="N1529" s="76" t="s">
        <v>1241</v>
      </c>
      <c r="O1529" s="76" t="s">
        <v>81</v>
      </c>
      <c r="P1529" s="76" t="s">
        <v>37</v>
      </c>
      <c r="Q1529" s="77" t="s">
        <v>135</v>
      </c>
      <c r="R1529" s="76"/>
      <c r="S1529" s="105" t="s">
        <v>2961</v>
      </c>
      <c r="T1529" s="18" t="s">
        <v>2973</v>
      </c>
      <c r="U1529" s="18" t="s">
        <v>16</v>
      </c>
      <c r="V1529" s="78"/>
    </row>
    <row r="1530" spans="1:22" s="111" customFormat="1" x14ac:dyDescent="0.3">
      <c r="A1530" s="71" t="str">
        <f t="shared" si="207"/>
        <v>NiN-3.0-T-C-PE-NA-MB-VC02-05</v>
      </c>
      <c r="B1530" s="72" t="str">
        <f>_xlfn.CONCAT(J1530,L1530,M1530,"-",Q1530)</f>
        <v>VC02-05</v>
      </c>
      <c r="C1530" s="73" t="s">
        <v>7</v>
      </c>
      <c r="D1530" s="74" t="s">
        <v>14</v>
      </c>
      <c r="E1530" s="73" t="s">
        <v>31</v>
      </c>
      <c r="F1530" s="75" t="s">
        <v>32</v>
      </c>
      <c r="G1530" s="75" t="s">
        <v>33</v>
      </c>
      <c r="H1530" s="75" t="s">
        <v>34</v>
      </c>
      <c r="I1530" s="75" t="s">
        <v>35</v>
      </c>
      <c r="J1530" s="76" t="s">
        <v>0</v>
      </c>
      <c r="K1530" s="76" t="s">
        <v>2852</v>
      </c>
      <c r="L1530" s="76" t="s">
        <v>32</v>
      </c>
      <c r="M1530" s="77" t="s">
        <v>132</v>
      </c>
      <c r="N1530" s="76" t="s">
        <v>1241</v>
      </c>
      <c r="O1530" s="76" t="s">
        <v>81</v>
      </c>
      <c r="P1530" s="76" t="s">
        <v>37</v>
      </c>
      <c r="Q1530" s="77" t="s">
        <v>136</v>
      </c>
      <c r="R1530" s="76"/>
      <c r="S1530" s="105" t="s">
        <v>2962</v>
      </c>
      <c r="T1530" s="18" t="s">
        <v>2974</v>
      </c>
      <c r="U1530" s="18" t="s">
        <v>16</v>
      </c>
      <c r="V1530" s="78"/>
    </row>
    <row r="1531" spans="1:22" x14ac:dyDescent="0.3">
      <c r="A1531" s="26" t="str">
        <f t="shared" si="207"/>
        <v>NiN-3.0-T-C-PE-NA-MB-VC03-0</v>
      </c>
      <c r="B1531" s="27" t="str">
        <f>_xlfn.CONCAT(H1531,"-",J1531,L1531,M1531)</f>
        <v>NA-VC03</v>
      </c>
      <c r="C1531" s="30" t="s">
        <v>7</v>
      </c>
      <c r="D1531" s="31" t="s">
        <v>14</v>
      </c>
      <c r="E1531" s="30" t="s">
        <v>31</v>
      </c>
      <c r="F1531" s="35" t="s">
        <v>32</v>
      </c>
      <c r="G1531" s="35" t="s">
        <v>33</v>
      </c>
      <c r="H1531" s="35" t="s">
        <v>34</v>
      </c>
      <c r="I1531" s="35" t="s">
        <v>35</v>
      </c>
      <c r="J1531" s="37" t="s">
        <v>0</v>
      </c>
      <c r="K1531" s="37" t="s">
        <v>2852</v>
      </c>
      <c r="L1531" s="37" t="s">
        <v>32</v>
      </c>
      <c r="M1531" s="38" t="s">
        <v>111</v>
      </c>
      <c r="N1531" s="37" t="s">
        <v>2975</v>
      </c>
      <c r="O1531" s="39" t="s">
        <v>81</v>
      </c>
      <c r="P1531" s="37">
        <v>0</v>
      </c>
      <c r="Q1531" s="38">
        <v>0</v>
      </c>
      <c r="R1531" s="37" t="s">
        <v>81</v>
      </c>
      <c r="S1531" s="37" t="s">
        <v>2953</v>
      </c>
      <c r="T1531" s="42" t="s">
        <v>2970</v>
      </c>
      <c r="U1531" s="104" t="s">
        <v>16</v>
      </c>
      <c r="V1531" s="21"/>
    </row>
    <row r="1532" spans="1:22" s="111" customFormat="1" x14ac:dyDescent="0.3">
      <c r="A1532" s="71" t="str">
        <f t="shared" si="207"/>
        <v>NiN-3.0-T-C-PE-NA-MB-VC03-01</v>
      </c>
      <c r="B1532" s="72" t="str">
        <f>_xlfn.CONCAT(J1532,L1532,M1532,"-",Q1532)</f>
        <v>VC03-01</v>
      </c>
      <c r="C1532" s="73" t="s">
        <v>7</v>
      </c>
      <c r="D1532" s="74" t="s">
        <v>14</v>
      </c>
      <c r="E1532" s="73" t="s">
        <v>31</v>
      </c>
      <c r="F1532" s="75" t="s">
        <v>32</v>
      </c>
      <c r="G1532" s="75" t="s">
        <v>33</v>
      </c>
      <c r="H1532" s="75" t="s">
        <v>34</v>
      </c>
      <c r="I1532" s="75" t="s">
        <v>35</v>
      </c>
      <c r="J1532" s="76" t="s">
        <v>0</v>
      </c>
      <c r="K1532" s="76" t="s">
        <v>2852</v>
      </c>
      <c r="L1532" s="76" t="s">
        <v>32</v>
      </c>
      <c r="M1532" s="77" t="s">
        <v>111</v>
      </c>
      <c r="N1532" s="76" t="s">
        <v>2975</v>
      </c>
      <c r="O1532" s="76" t="s">
        <v>81</v>
      </c>
      <c r="P1532" s="76" t="s">
        <v>37</v>
      </c>
      <c r="Q1532" s="77" t="s">
        <v>38</v>
      </c>
      <c r="R1532" s="76"/>
      <c r="S1532" s="105" t="s">
        <v>2959</v>
      </c>
      <c r="T1532" s="18" t="s">
        <v>2976</v>
      </c>
      <c r="U1532" s="93" t="s">
        <v>16</v>
      </c>
      <c r="V1532" s="78"/>
    </row>
    <row r="1533" spans="1:22" s="111" customFormat="1" x14ac:dyDescent="0.3">
      <c r="A1533" s="71" t="str">
        <f t="shared" si="207"/>
        <v>NiN-3.0-T-C-PE-NA-MB-VC03-02</v>
      </c>
      <c r="B1533" s="72" t="str">
        <f>_xlfn.CONCAT(J1533,L1533,M1533,"-",Q1533)</f>
        <v>VC03-02</v>
      </c>
      <c r="C1533" s="73" t="s">
        <v>7</v>
      </c>
      <c r="D1533" s="74" t="s">
        <v>14</v>
      </c>
      <c r="E1533" s="73" t="s">
        <v>31</v>
      </c>
      <c r="F1533" s="75" t="s">
        <v>32</v>
      </c>
      <c r="G1533" s="75" t="s">
        <v>33</v>
      </c>
      <c r="H1533" s="75" t="s">
        <v>34</v>
      </c>
      <c r="I1533" s="75" t="s">
        <v>35</v>
      </c>
      <c r="J1533" s="76" t="s">
        <v>0</v>
      </c>
      <c r="K1533" s="76" t="s">
        <v>2852</v>
      </c>
      <c r="L1533" s="76" t="s">
        <v>32</v>
      </c>
      <c r="M1533" s="77" t="s">
        <v>111</v>
      </c>
      <c r="N1533" s="76" t="s">
        <v>2975</v>
      </c>
      <c r="O1533" s="76" t="s">
        <v>81</v>
      </c>
      <c r="P1533" s="76" t="s">
        <v>37</v>
      </c>
      <c r="Q1533" s="77" t="s">
        <v>132</v>
      </c>
      <c r="R1533" s="76"/>
      <c r="S1533" s="105" t="s">
        <v>2960</v>
      </c>
      <c r="T1533" s="18" t="s">
        <v>2977</v>
      </c>
      <c r="U1533" s="18" t="s">
        <v>16</v>
      </c>
      <c r="V1533" s="78"/>
    </row>
    <row r="1534" spans="1:22" s="111" customFormat="1" x14ac:dyDescent="0.3">
      <c r="A1534" s="71" t="str">
        <f t="shared" si="207"/>
        <v>NiN-3.0-T-C-PE-NA-MB-VC03-03</v>
      </c>
      <c r="B1534" s="72" t="str">
        <f>_xlfn.CONCAT(J1534,L1534,M1534,"-",Q1534)</f>
        <v>VC03-03</v>
      </c>
      <c r="C1534" s="73" t="s">
        <v>7</v>
      </c>
      <c r="D1534" s="74" t="s">
        <v>14</v>
      </c>
      <c r="E1534" s="73" t="s">
        <v>31</v>
      </c>
      <c r="F1534" s="75" t="s">
        <v>32</v>
      </c>
      <c r="G1534" s="75" t="s">
        <v>33</v>
      </c>
      <c r="H1534" s="75" t="s">
        <v>34</v>
      </c>
      <c r="I1534" s="75" t="s">
        <v>35</v>
      </c>
      <c r="J1534" s="76" t="s">
        <v>0</v>
      </c>
      <c r="K1534" s="76" t="s">
        <v>2852</v>
      </c>
      <c r="L1534" s="76" t="s">
        <v>32</v>
      </c>
      <c r="M1534" s="77" t="s">
        <v>111</v>
      </c>
      <c r="N1534" s="76" t="s">
        <v>2975</v>
      </c>
      <c r="O1534" s="76" t="s">
        <v>81</v>
      </c>
      <c r="P1534" s="76" t="s">
        <v>37</v>
      </c>
      <c r="Q1534" s="77" t="s">
        <v>111</v>
      </c>
      <c r="R1534" s="76"/>
      <c r="S1534" s="105" t="s">
        <v>2958</v>
      </c>
      <c r="T1534" s="18" t="s">
        <v>2978</v>
      </c>
      <c r="U1534" s="18" t="s">
        <v>16</v>
      </c>
      <c r="V1534" s="78"/>
    </row>
    <row r="1535" spans="1:22" s="111" customFormat="1" x14ac:dyDescent="0.3">
      <c r="A1535" s="71" t="str">
        <f t="shared" si="207"/>
        <v>NiN-3.0-T-C-PE-NA-MB-VC03-04</v>
      </c>
      <c r="B1535" s="72" t="str">
        <f>_xlfn.CONCAT(J1535,L1535,M1535,"-",Q1535)</f>
        <v>VC03-04</v>
      </c>
      <c r="C1535" s="73" t="s">
        <v>7</v>
      </c>
      <c r="D1535" s="74" t="s">
        <v>14</v>
      </c>
      <c r="E1535" s="73" t="s">
        <v>31</v>
      </c>
      <c r="F1535" s="75" t="s">
        <v>32</v>
      </c>
      <c r="G1535" s="75" t="s">
        <v>33</v>
      </c>
      <c r="H1535" s="75" t="s">
        <v>34</v>
      </c>
      <c r="I1535" s="75" t="s">
        <v>35</v>
      </c>
      <c r="J1535" s="76" t="s">
        <v>0</v>
      </c>
      <c r="K1535" s="76" t="s">
        <v>2852</v>
      </c>
      <c r="L1535" s="76" t="s">
        <v>32</v>
      </c>
      <c r="M1535" s="77" t="s">
        <v>111</v>
      </c>
      <c r="N1535" s="76" t="s">
        <v>2975</v>
      </c>
      <c r="O1535" s="76" t="s">
        <v>81</v>
      </c>
      <c r="P1535" s="76" t="s">
        <v>37</v>
      </c>
      <c r="Q1535" s="77" t="s">
        <v>135</v>
      </c>
      <c r="R1535" s="76"/>
      <c r="S1535" s="105" t="s">
        <v>2961</v>
      </c>
      <c r="T1535" s="18" t="s">
        <v>2979</v>
      </c>
      <c r="U1535" s="18" t="s">
        <v>16</v>
      </c>
      <c r="V1535" s="78"/>
    </row>
    <row r="1536" spans="1:22" s="111" customFormat="1" x14ac:dyDescent="0.3">
      <c r="A1536" s="71" t="str">
        <f t="shared" si="207"/>
        <v>NiN-3.0-T-C-PE-NA-MB-VC03-05</v>
      </c>
      <c r="B1536" s="72" t="str">
        <f>_xlfn.CONCAT(J1536,L1536,M1536,"-",Q1536)</f>
        <v>VC03-05</v>
      </c>
      <c r="C1536" s="73" t="s">
        <v>7</v>
      </c>
      <c r="D1536" s="74" t="s">
        <v>14</v>
      </c>
      <c r="E1536" s="73" t="s">
        <v>31</v>
      </c>
      <c r="F1536" s="75" t="s">
        <v>32</v>
      </c>
      <c r="G1536" s="75" t="s">
        <v>33</v>
      </c>
      <c r="H1536" s="75" t="s">
        <v>34</v>
      </c>
      <c r="I1536" s="75" t="s">
        <v>35</v>
      </c>
      <c r="J1536" s="76" t="s">
        <v>0</v>
      </c>
      <c r="K1536" s="76" t="s">
        <v>2852</v>
      </c>
      <c r="L1536" s="76" t="s">
        <v>32</v>
      </c>
      <c r="M1536" s="77" t="s">
        <v>111</v>
      </c>
      <c r="N1536" s="76" t="s">
        <v>2975</v>
      </c>
      <c r="O1536" s="76" t="s">
        <v>81</v>
      </c>
      <c r="P1536" s="76" t="s">
        <v>37</v>
      </c>
      <c r="Q1536" s="77" t="s">
        <v>136</v>
      </c>
      <c r="R1536" s="76"/>
      <c r="S1536" s="105" t="s">
        <v>2962</v>
      </c>
      <c r="T1536" s="18" t="s">
        <v>2983</v>
      </c>
      <c r="U1536" s="18" t="s">
        <v>16</v>
      </c>
      <c r="V1536" s="78"/>
    </row>
    <row r="1537" spans="1:22" x14ac:dyDescent="0.3">
      <c r="A1537" s="26" t="str">
        <f>_xlfn.CONCAT(C1537,"-",D1537,"-",E1537,"-",F1537,"-",G1537,"-",H1537,"-",I1537,"-",J1537,L1537,M1537,"-",Q1537)</f>
        <v>NiN-3.0-T-C-PE-NA-MB-VC04-0</v>
      </c>
      <c r="B1537" s="27" t="str">
        <f>_xlfn.CONCAT(H1537,"-",J1537,L1537,M1537)</f>
        <v>NA-VC04</v>
      </c>
      <c r="C1537" s="30" t="s">
        <v>7</v>
      </c>
      <c r="D1537" s="31" t="s">
        <v>14</v>
      </c>
      <c r="E1537" s="30" t="s">
        <v>31</v>
      </c>
      <c r="F1537" s="35" t="s">
        <v>32</v>
      </c>
      <c r="G1537" s="35" t="s">
        <v>33</v>
      </c>
      <c r="H1537" s="35" t="s">
        <v>34</v>
      </c>
      <c r="I1537" s="35" t="s">
        <v>35</v>
      </c>
      <c r="J1537" s="37" t="s">
        <v>0</v>
      </c>
      <c r="K1537" s="37" t="s">
        <v>2852</v>
      </c>
      <c r="L1537" s="37" t="s">
        <v>32</v>
      </c>
      <c r="M1537" s="38" t="s">
        <v>135</v>
      </c>
      <c r="N1537" s="37" t="s">
        <v>2980</v>
      </c>
      <c r="O1537" s="39" t="s">
        <v>81</v>
      </c>
      <c r="P1537" s="37">
        <v>0</v>
      </c>
      <c r="Q1537" s="38">
        <v>0</v>
      </c>
      <c r="R1537" s="37" t="s">
        <v>81</v>
      </c>
      <c r="S1537" s="37" t="s">
        <v>2412</v>
      </c>
      <c r="T1537" s="42" t="s">
        <v>2982</v>
      </c>
      <c r="U1537" s="104" t="s">
        <v>16</v>
      </c>
      <c r="V1537" s="21"/>
    </row>
    <row r="1538" spans="1:22" s="111" customFormat="1" x14ac:dyDescent="0.3">
      <c r="A1538" s="71" t="str">
        <f>_xlfn.CONCAT(C1538,"-",D1538,"-",E1538,"-",F1538,"-",G1538,"-",H1538,"-",I1538,"-",J1538,L1538,M1538,"-",Q1538)</f>
        <v>NiN-3.0-T-C-PE-NA-MB-VC04-01</v>
      </c>
      <c r="B1538" s="72" t="str">
        <f>_xlfn.CONCAT(J1538,L1538,M1538,"-",Q1538)</f>
        <v>VC04-01</v>
      </c>
      <c r="C1538" s="73" t="s">
        <v>7</v>
      </c>
      <c r="D1538" s="74" t="s">
        <v>14</v>
      </c>
      <c r="E1538" s="73" t="s">
        <v>31</v>
      </c>
      <c r="F1538" s="75" t="s">
        <v>32</v>
      </c>
      <c r="G1538" s="75" t="s">
        <v>33</v>
      </c>
      <c r="H1538" s="75" t="s">
        <v>34</v>
      </c>
      <c r="I1538" s="75" t="s">
        <v>35</v>
      </c>
      <c r="J1538" s="76" t="s">
        <v>0</v>
      </c>
      <c r="K1538" s="76" t="s">
        <v>2852</v>
      </c>
      <c r="L1538" s="76" t="s">
        <v>32</v>
      </c>
      <c r="M1538" s="77" t="s">
        <v>135</v>
      </c>
      <c r="N1538" s="76" t="s">
        <v>2980</v>
      </c>
      <c r="O1538" s="76" t="s">
        <v>81</v>
      </c>
      <c r="P1538" s="76" t="s">
        <v>37</v>
      </c>
      <c r="Q1538" s="77" t="s">
        <v>38</v>
      </c>
      <c r="R1538" s="76"/>
      <c r="S1538" s="105" t="s">
        <v>2981</v>
      </c>
      <c r="T1538" s="18" t="s">
        <v>83</v>
      </c>
      <c r="U1538" s="93" t="s">
        <v>81</v>
      </c>
      <c r="V1538" s="78"/>
    </row>
    <row r="1539" spans="1:22" s="111" customFormat="1" x14ac:dyDescent="0.3">
      <c r="A1539" s="71" t="str">
        <f t="shared" ref="A1539:A1550" si="208">_xlfn.CONCAT(C1539,"-",D1539,"-",E1539,"-",F1539,"-",G1539,"-",H1539,"-",I1539,"-",J1539,L1539,M1539,"-",Q1539)</f>
        <v>NiN-3.0-T-C-PE-NA-MB-VC04-02</v>
      </c>
      <c r="B1539" s="72" t="str">
        <f t="shared" ref="B1539:B1550" si="209">_xlfn.CONCAT(J1539,L1539,M1539,"-",Q1539)</f>
        <v>VC04-02</v>
      </c>
      <c r="C1539" s="73" t="s">
        <v>7</v>
      </c>
      <c r="D1539" s="74" t="s">
        <v>14</v>
      </c>
      <c r="E1539" s="73" t="s">
        <v>31</v>
      </c>
      <c r="F1539" s="75" t="s">
        <v>32</v>
      </c>
      <c r="G1539" s="75" t="s">
        <v>33</v>
      </c>
      <c r="H1539" s="75" t="s">
        <v>34</v>
      </c>
      <c r="I1539" s="75" t="s">
        <v>35</v>
      </c>
      <c r="J1539" s="76" t="s">
        <v>0</v>
      </c>
      <c r="K1539" s="76" t="s">
        <v>2852</v>
      </c>
      <c r="L1539" s="76" t="s">
        <v>32</v>
      </c>
      <c r="M1539" s="77" t="s">
        <v>135</v>
      </c>
      <c r="N1539" s="76" t="s">
        <v>2980</v>
      </c>
      <c r="O1539" s="76" t="s">
        <v>81</v>
      </c>
      <c r="P1539" s="76" t="s">
        <v>37</v>
      </c>
      <c r="Q1539" s="77" t="s">
        <v>132</v>
      </c>
      <c r="R1539" s="76"/>
      <c r="S1539" s="105" t="s">
        <v>2416</v>
      </c>
      <c r="T1539" s="18" t="s">
        <v>83</v>
      </c>
      <c r="U1539" s="93" t="s">
        <v>81</v>
      </c>
      <c r="V1539" s="78"/>
    </row>
    <row r="1540" spans="1:22" s="111" customFormat="1" x14ac:dyDescent="0.3">
      <c r="A1540" s="71" t="str">
        <f t="shared" si="208"/>
        <v>NiN-3.0-T-C-PE-NA-MB-VC04-03</v>
      </c>
      <c r="B1540" s="72" t="str">
        <f t="shared" si="209"/>
        <v>VC04-03</v>
      </c>
      <c r="C1540" s="73" t="s">
        <v>7</v>
      </c>
      <c r="D1540" s="74" t="s">
        <v>14</v>
      </c>
      <c r="E1540" s="73" t="s">
        <v>31</v>
      </c>
      <c r="F1540" s="75" t="s">
        <v>32</v>
      </c>
      <c r="G1540" s="75" t="s">
        <v>33</v>
      </c>
      <c r="H1540" s="75" t="s">
        <v>34</v>
      </c>
      <c r="I1540" s="75" t="s">
        <v>35</v>
      </c>
      <c r="J1540" s="76" t="s">
        <v>0</v>
      </c>
      <c r="K1540" s="76" t="s">
        <v>2852</v>
      </c>
      <c r="L1540" s="76" t="s">
        <v>32</v>
      </c>
      <c r="M1540" s="77" t="s">
        <v>135</v>
      </c>
      <c r="N1540" s="76" t="s">
        <v>2980</v>
      </c>
      <c r="O1540" s="76" t="s">
        <v>81</v>
      </c>
      <c r="P1540" s="76" t="s">
        <v>37</v>
      </c>
      <c r="Q1540" s="77" t="s">
        <v>111</v>
      </c>
      <c r="R1540" s="76"/>
      <c r="S1540" s="105" t="s">
        <v>2984</v>
      </c>
      <c r="T1540" s="18" t="s">
        <v>2994</v>
      </c>
      <c r="U1540" s="18" t="s">
        <v>16</v>
      </c>
      <c r="V1540" s="78"/>
    </row>
    <row r="1541" spans="1:22" s="111" customFormat="1" x14ac:dyDescent="0.3">
      <c r="A1541" s="71" t="str">
        <f t="shared" si="208"/>
        <v>NiN-3.0-T-C-PE-NA-MB-VC04-04</v>
      </c>
      <c r="B1541" s="72" t="str">
        <f t="shared" si="209"/>
        <v>VC04-04</v>
      </c>
      <c r="C1541" s="73" t="s">
        <v>7</v>
      </c>
      <c r="D1541" s="74" t="s">
        <v>14</v>
      </c>
      <c r="E1541" s="73" t="s">
        <v>31</v>
      </c>
      <c r="F1541" s="75" t="s">
        <v>32</v>
      </c>
      <c r="G1541" s="75" t="s">
        <v>33</v>
      </c>
      <c r="H1541" s="75" t="s">
        <v>34</v>
      </c>
      <c r="I1541" s="75" t="s">
        <v>35</v>
      </c>
      <c r="J1541" s="76" t="s">
        <v>0</v>
      </c>
      <c r="K1541" s="76" t="s">
        <v>2852</v>
      </c>
      <c r="L1541" s="76" t="s">
        <v>32</v>
      </c>
      <c r="M1541" s="77" t="s">
        <v>135</v>
      </c>
      <c r="N1541" s="76" t="s">
        <v>2980</v>
      </c>
      <c r="O1541" s="76" t="s">
        <v>81</v>
      </c>
      <c r="P1541" s="76" t="s">
        <v>37</v>
      </c>
      <c r="Q1541" s="77" t="s">
        <v>135</v>
      </c>
      <c r="R1541" s="76"/>
      <c r="S1541" s="105" t="s">
        <v>2423</v>
      </c>
      <c r="T1541" s="18" t="s">
        <v>2995</v>
      </c>
      <c r="U1541" s="18" t="s">
        <v>16</v>
      </c>
      <c r="V1541" s="78"/>
    </row>
    <row r="1542" spans="1:22" s="111" customFormat="1" x14ac:dyDescent="0.3">
      <c r="A1542" s="71" t="str">
        <f t="shared" si="208"/>
        <v>NiN-3.0-T-C-PE-NA-MB-VC04-05</v>
      </c>
      <c r="B1542" s="72" t="str">
        <f t="shared" si="209"/>
        <v>VC04-05</v>
      </c>
      <c r="C1542" s="73" t="s">
        <v>7</v>
      </c>
      <c r="D1542" s="74" t="s">
        <v>14</v>
      </c>
      <c r="E1542" s="73" t="s">
        <v>31</v>
      </c>
      <c r="F1542" s="75" t="s">
        <v>32</v>
      </c>
      <c r="G1542" s="75" t="s">
        <v>33</v>
      </c>
      <c r="H1542" s="75" t="s">
        <v>34</v>
      </c>
      <c r="I1542" s="75" t="s">
        <v>35</v>
      </c>
      <c r="J1542" s="76" t="s">
        <v>0</v>
      </c>
      <c r="K1542" s="76" t="s">
        <v>2852</v>
      </c>
      <c r="L1542" s="76" t="s">
        <v>32</v>
      </c>
      <c r="M1542" s="77" t="s">
        <v>135</v>
      </c>
      <c r="N1542" s="76" t="s">
        <v>2980</v>
      </c>
      <c r="O1542" s="76" t="s">
        <v>81</v>
      </c>
      <c r="P1542" s="76" t="s">
        <v>37</v>
      </c>
      <c r="Q1542" s="77" t="s">
        <v>136</v>
      </c>
      <c r="R1542" s="76"/>
      <c r="S1542" s="105" t="s">
        <v>2985</v>
      </c>
      <c r="T1542" s="18" t="s">
        <v>83</v>
      </c>
      <c r="U1542" s="93" t="s">
        <v>81</v>
      </c>
      <c r="V1542" s="78"/>
    </row>
    <row r="1543" spans="1:22" s="111" customFormat="1" x14ac:dyDescent="0.3">
      <c r="A1543" s="71" t="str">
        <f t="shared" si="208"/>
        <v>NiN-3.0-T-C-PE-NA-MB-VC04-06</v>
      </c>
      <c r="B1543" s="72" t="str">
        <f t="shared" si="209"/>
        <v>VC04-06</v>
      </c>
      <c r="C1543" s="73" t="s">
        <v>7</v>
      </c>
      <c r="D1543" s="74" t="s">
        <v>14</v>
      </c>
      <c r="E1543" s="73" t="s">
        <v>31</v>
      </c>
      <c r="F1543" s="75" t="s">
        <v>32</v>
      </c>
      <c r="G1543" s="75" t="s">
        <v>33</v>
      </c>
      <c r="H1543" s="75" t="s">
        <v>34</v>
      </c>
      <c r="I1543" s="75" t="s">
        <v>35</v>
      </c>
      <c r="J1543" s="76" t="s">
        <v>0</v>
      </c>
      <c r="K1543" s="76" t="s">
        <v>2852</v>
      </c>
      <c r="L1543" s="76" t="s">
        <v>32</v>
      </c>
      <c r="M1543" s="77" t="s">
        <v>135</v>
      </c>
      <c r="N1543" s="76" t="s">
        <v>2980</v>
      </c>
      <c r="O1543" s="76" t="s">
        <v>81</v>
      </c>
      <c r="P1543" s="76" t="s">
        <v>37</v>
      </c>
      <c r="Q1543" s="77" t="s">
        <v>137</v>
      </c>
      <c r="R1543" s="76"/>
      <c r="S1543" s="105" t="s">
        <v>2419</v>
      </c>
      <c r="T1543" s="18" t="s">
        <v>83</v>
      </c>
      <c r="U1543" s="93" t="s">
        <v>81</v>
      </c>
      <c r="V1543" s="78"/>
    </row>
    <row r="1544" spans="1:22" s="111" customFormat="1" x14ac:dyDescent="0.3">
      <c r="A1544" s="71" t="str">
        <f t="shared" si="208"/>
        <v>NiN-3.0-T-C-PE-NA-MB-VC04-07</v>
      </c>
      <c r="B1544" s="72" t="str">
        <f t="shared" si="209"/>
        <v>VC04-07</v>
      </c>
      <c r="C1544" s="73" t="s">
        <v>7</v>
      </c>
      <c r="D1544" s="74" t="s">
        <v>14</v>
      </c>
      <c r="E1544" s="73" t="s">
        <v>31</v>
      </c>
      <c r="F1544" s="75" t="s">
        <v>32</v>
      </c>
      <c r="G1544" s="75" t="s">
        <v>33</v>
      </c>
      <c r="H1544" s="75" t="s">
        <v>34</v>
      </c>
      <c r="I1544" s="75" t="s">
        <v>35</v>
      </c>
      <c r="J1544" s="76" t="s">
        <v>0</v>
      </c>
      <c r="K1544" s="76" t="s">
        <v>2852</v>
      </c>
      <c r="L1544" s="76" t="s">
        <v>32</v>
      </c>
      <c r="M1544" s="77" t="s">
        <v>135</v>
      </c>
      <c r="N1544" s="76" t="s">
        <v>2980</v>
      </c>
      <c r="O1544" s="76" t="s">
        <v>81</v>
      </c>
      <c r="P1544" s="76" t="s">
        <v>37</v>
      </c>
      <c r="Q1544" s="77" t="s">
        <v>116</v>
      </c>
      <c r="R1544" s="76"/>
      <c r="S1544" s="105" t="s">
        <v>2986</v>
      </c>
      <c r="T1544" s="18" t="s">
        <v>2996</v>
      </c>
      <c r="U1544" s="18" t="s">
        <v>16</v>
      </c>
      <c r="V1544" s="78"/>
    </row>
    <row r="1545" spans="1:22" s="111" customFormat="1" x14ac:dyDescent="0.3">
      <c r="A1545" s="71" t="str">
        <f t="shared" si="208"/>
        <v>NiN-3.0-T-C-PE-NA-MB-VC04-08</v>
      </c>
      <c r="B1545" s="72" t="str">
        <f t="shared" si="209"/>
        <v>VC04-08</v>
      </c>
      <c r="C1545" s="73" t="s">
        <v>7</v>
      </c>
      <c r="D1545" s="74" t="s">
        <v>14</v>
      </c>
      <c r="E1545" s="73" t="s">
        <v>31</v>
      </c>
      <c r="F1545" s="75" t="s">
        <v>32</v>
      </c>
      <c r="G1545" s="75" t="s">
        <v>33</v>
      </c>
      <c r="H1545" s="75" t="s">
        <v>34</v>
      </c>
      <c r="I1545" s="75" t="s">
        <v>35</v>
      </c>
      <c r="J1545" s="76" t="s">
        <v>0</v>
      </c>
      <c r="K1545" s="76" t="s">
        <v>2852</v>
      </c>
      <c r="L1545" s="76" t="s">
        <v>32</v>
      </c>
      <c r="M1545" s="77" t="s">
        <v>135</v>
      </c>
      <c r="N1545" s="76" t="s">
        <v>2980</v>
      </c>
      <c r="O1545" s="76" t="s">
        <v>81</v>
      </c>
      <c r="P1545" s="76" t="s">
        <v>37</v>
      </c>
      <c r="Q1545" s="77" t="s">
        <v>175</v>
      </c>
      <c r="R1545" s="76"/>
      <c r="S1545" s="105" t="s">
        <v>2987</v>
      </c>
      <c r="T1545" s="18" t="s">
        <v>2997</v>
      </c>
      <c r="U1545" s="18" t="s">
        <v>16</v>
      </c>
      <c r="V1545" s="78"/>
    </row>
    <row r="1546" spans="1:22" s="111" customFormat="1" x14ac:dyDescent="0.3">
      <c r="A1546" s="71" t="str">
        <f t="shared" si="208"/>
        <v>NiN-3.0-T-C-PE-NA-MB-VC04-09</v>
      </c>
      <c r="B1546" s="72" t="str">
        <f t="shared" si="209"/>
        <v>VC04-09</v>
      </c>
      <c r="C1546" s="73" t="s">
        <v>7</v>
      </c>
      <c r="D1546" s="74" t="s">
        <v>14</v>
      </c>
      <c r="E1546" s="73" t="s">
        <v>31</v>
      </c>
      <c r="F1546" s="75" t="s">
        <v>32</v>
      </c>
      <c r="G1546" s="75" t="s">
        <v>33</v>
      </c>
      <c r="H1546" s="75" t="s">
        <v>34</v>
      </c>
      <c r="I1546" s="75" t="s">
        <v>35</v>
      </c>
      <c r="J1546" s="76" t="s">
        <v>0</v>
      </c>
      <c r="K1546" s="76" t="s">
        <v>2852</v>
      </c>
      <c r="L1546" s="76" t="s">
        <v>32</v>
      </c>
      <c r="M1546" s="77" t="s">
        <v>135</v>
      </c>
      <c r="N1546" s="76" t="s">
        <v>2980</v>
      </c>
      <c r="O1546" s="76" t="s">
        <v>81</v>
      </c>
      <c r="P1546" s="76" t="s">
        <v>37</v>
      </c>
      <c r="Q1546" s="77" t="s">
        <v>337</v>
      </c>
      <c r="R1546" s="76"/>
      <c r="S1546" s="105" t="s">
        <v>2988</v>
      </c>
      <c r="T1546" s="18" t="s">
        <v>3000</v>
      </c>
      <c r="U1546" s="18" t="s">
        <v>16</v>
      </c>
      <c r="V1546" s="78"/>
    </row>
    <row r="1547" spans="1:22" s="111" customFormat="1" x14ac:dyDescent="0.3">
      <c r="A1547" s="71" t="str">
        <f t="shared" si="208"/>
        <v>NiN-3.0-T-C-PE-NA-MB-VC04-10</v>
      </c>
      <c r="B1547" s="72" t="str">
        <f t="shared" si="209"/>
        <v>VC04-10</v>
      </c>
      <c r="C1547" s="73" t="s">
        <v>7</v>
      </c>
      <c r="D1547" s="74" t="s">
        <v>14</v>
      </c>
      <c r="E1547" s="73" t="s">
        <v>31</v>
      </c>
      <c r="F1547" s="75" t="s">
        <v>32</v>
      </c>
      <c r="G1547" s="75" t="s">
        <v>33</v>
      </c>
      <c r="H1547" s="75" t="s">
        <v>34</v>
      </c>
      <c r="I1547" s="75" t="s">
        <v>35</v>
      </c>
      <c r="J1547" s="76" t="s">
        <v>0</v>
      </c>
      <c r="K1547" s="76" t="s">
        <v>2852</v>
      </c>
      <c r="L1547" s="76" t="s">
        <v>32</v>
      </c>
      <c r="M1547" s="77" t="s">
        <v>135</v>
      </c>
      <c r="N1547" s="76" t="s">
        <v>2980</v>
      </c>
      <c r="O1547" s="76" t="s">
        <v>81</v>
      </c>
      <c r="P1547" s="76" t="s">
        <v>37</v>
      </c>
      <c r="Q1547" s="77" t="s">
        <v>338</v>
      </c>
      <c r="R1547" s="76"/>
      <c r="S1547" s="105" t="s">
        <v>2989</v>
      </c>
      <c r="T1547" s="18" t="s">
        <v>3001</v>
      </c>
      <c r="U1547" s="18" t="s">
        <v>16</v>
      </c>
      <c r="V1547" s="78"/>
    </row>
    <row r="1548" spans="1:22" s="111" customFormat="1" x14ac:dyDescent="0.3">
      <c r="A1548" s="71" t="str">
        <f t="shared" si="208"/>
        <v>NiN-3.0-T-C-PE-NA-MB-VC04-11</v>
      </c>
      <c r="B1548" s="72" t="str">
        <f t="shared" si="209"/>
        <v>VC04-11</v>
      </c>
      <c r="C1548" s="73" t="s">
        <v>7</v>
      </c>
      <c r="D1548" s="74" t="s">
        <v>14</v>
      </c>
      <c r="E1548" s="73" t="s">
        <v>31</v>
      </c>
      <c r="F1548" s="75" t="s">
        <v>32</v>
      </c>
      <c r="G1548" s="75" t="s">
        <v>33</v>
      </c>
      <c r="H1548" s="75" t="s">
        <v>34</v>
      </c>
      <c r="I1548" s="75" t="s">
        <v>35</v>
      </c>
      <c r="J1548" s="76" t="s">
        <v>0</v>
      </c>
      <c r="K1548" s="76" t="s">
        <v>2852</v>
      </c>
      <c r="L1548" s="76" t="s">
        <v>32</v>
      </c>
      <c r="M1548" s="77" t="s">
        <v>135</v>
      </c>
      <c r="N1548" s="76" t="s">
        <v>2980</v>
      </c>
      <c r="O1548" s="76" t="s">
        <v>81</v>
      </c>
      <c r="P1548" s="76" t="s">
        <v>37</v>
      </c>
      <c r="Q1548" s="77" t="s">
        <v>339</v>
      </c>
      <c r="R1548" s="76"/>
      <c r="S1548" s="105" t="s">
        <v>2990</v>
      </c>
      <c r="T1548" s="18" t="s">
        <v>2998</v>
      </c>
      <c r="U1548" s="18" t="s">
        <v>16</v>
      </c>
      <c r="V1548" s="78"/>
    </row>
    <row r="1549" spans="1:22" s="111" customFormat="1" x14ac:dyDescent="0.3">
      <c r="A1549" s="71" t="str">
        <f t="shared" si="208"/>
        <v>NiN-3.0-T-C-PE-NA-MB-VC04-12</v>
      </c>
      <c r="B1549" s="72" t="str">
        <f t="shared" si="209"/>
        <v>VC04-12</v>
      </c>
      <c r="C1549" s="73" t="s">
        <v>7</v>
      </c>
      <c r="D1549" s="74" t="s">
        <v>14</v>
      </c>
      <c r="E1549" s="73" t="s">
        <v>31</v>
      </c>
      <c r="F1549" s="75" t="s">
        <v>32</v>
      </c>
      <c r="G1549" s="75" t="s">
        <v>33</v>
      </c>
      <c r="H1549" s="75" t="s">
        <v>34</v>
      </c>
      <c r="I1549" s="75" t="s">
        <v>35</v>
      </c>
      <c r="J1549" s="76" t="s">
        <v>0</v>
      </c>
      <c r="K1549" s="76" t="s">
        <v>2852</v>
      </c>
      <c r="L1549" s="76" t="s">
        <v>32</v>
      </c>
      <c r="M1549" s="77" t="s">
        <v>135</v>
      </c>
      <c r="N1549" s="76" t="s">
        <v>2980</v>
      </c>
      <c r="O1549" s="76" t="s">
        <v>81</v>
      </c>
      <c r="P1549" s="76" t="s">
        <v>37</v>
      </c>
      <c r="Q1549" s="77" t="s">
        <v>340</v>
      </c>
      <c r="R1549" s="76"/>
      <c r="S1549" s="105" t="s">
        <v>2991</v>
      </c>
      <c r="T1549" s="18" t="s">
        <v>2999</v>
      </c>
      <c r="U1549" s="18" t="s">
        <v>16</v>
      </c>
      <c r="V1549" s="78"/>
    </row>
    <row r="1550" spans="1:22" s="111" customFormat="1" x14ac:dyDescent="0.3">
      <c r="A1550" s="71" t="str">
        <f t="shared" si="208"/>
        <v>NiN-3.0-T-C-PE-NA-MB-VC04-13</v>
      </c>
      <c r="B1550" s="72" t="str">
        <f t="shared" si="209"/>
        <v>VC04-13</v>
      </c>
      <c r="C1550" s="73" t="s">
        <v>7</v>
      </c>
      <c r="D1550" s="74" t="s">
        <v>14</v>
      </c>
      <c r="E1550" s="73" t="s">
        <v>31</v>
      </c>
      <c r="F1550" s="75" t="s">
        <v>32</v>
      </c>
      <c r="G1550" s="75" t="s">
        <v>33</v>
      </c>
      <c r="H1550" s="75" t="s">
        <v>34</v>
      </c>
      <c r="I1550" s="75" t="s">
        <v>35</v>
      </c>
      <c r="J1550" s="76" t="s">
        <v>0</v>
      </c>
      <c r="K1550" s="76" t="s">
        <v>2852</v>
      </c>
      <c r="L1550" s="76" t="s">
        <v>32</v>
      </c>
      <c r="M1550" s="77" t="s">
        <v>135</v>
      </c>
      <c r="N1550" s="76" t="s">
        <v>2980</v>
      </c>
      <c r="O1550" s="76" t="s">
        <v>81</v>
      </c>
      <c r="P1550" s="76" t="s">
        <v>37</v>
      </c>
      <c r="Q1550" s="77" t="s">
        <v>341</v>
      </c>
      <c r="R1550" s="76"/>
      <c r="S1550" s="105" t="s">
        <v>2992</v>
      </c>
      <c r="T1550" s="18" t="s">
        <v>3002</v>
      </c>
      <c r="U1550" s="18" t="s">
        <v>232</v>
      </c>
      <c r="V1550" s="78"/>
    </row>
    <row r="1551" spans="1:22" s="111" customFormat="1" x14ac:dyDescent="0.3">
      <c r="A1551" s="71" t="str">
        <f>_xlfn.CONCAT(C1551,"-",D1551,"-",E1551,"-",F1551,"-",G1551,"-",H1551,"-",I1551,"-",J1551,L1551,M1551,"-",Q1551)</f>
        <v>NiN-3.0-T-C-PE-NA-MB-VC04-14</v>
      </c>
      <c r="B1551" s="72" t="str">
        <f>_xlfn.CONCAT(J1551,L1551,M1551,"-",Q1551)</f>
        <v>VC04-14</v>
      </c>
      <c r="C1551" s="73" t="s">
        <v>7</v>
      </c>
      <c r="D1551" s="74" t="s">
        <v>14</v>
      </c>
      <c r="E1551" s="73" t="s">
        <v>31</v>
      </c>
      <c r="F1551" s="75" t="s">
        <v>32</v>
      </c>
      <c r="G1551" s="75" t="s">
        <v>33</v>
      </c>
      <c r="H1551" s="75" t="s">
        <v>34</v>
      </c>
      <c r="I1551" s="75" t="s">
        <v>35</v>
      </c>
      <c r="J1551" s="76" t="s">
        <v>0</v>
      </c>
      <c r="K1551" s="76" t="s">
        <v>2852</v>
      </c>
      <c r="L1551" s="76" t="s">
        <v>32</v>
      </c>
      <c r="M1551" s="77" t="s">
        <v>135</v>
      </c>
      <c r="N1551" s="76" t="s">
        <v>2980</v>
      </c>
      <c r="O1551" s="76" t="s">
        <v>81</v>
      </c>
      <c r="P1551" s="76" t="s">
        <v>37</v>
      </c>
      <c r="Q1551" s="77" t="s">
        <v>342</v>
      </c>
      <c r="R1551" s="76"/>
      <c r="S1551" s="105" t="s">
        <v>2993</v>
      </c>
      <c r="T1551" s="18" t="s">
        <v>3002</v>
      </c>
      <c r="U1551" s="18" t="s">
        <v>237</v>
      </c>
      <c r="V1551" s="78"/>
    </row>
    <row r="1552" spans="1:22" x14ac:dyDescent="0.3">
      <c r="A1552" s="26" t="str">
        <f>_xlfn.CONCAT(C1552,"-",D1552,"-",E1552,"-",F1552,"-",G1552,"-",H1552,"-",I1552,"-",J1552,L1552,M1552,"-",Q1552)</f>
        <v>NiN-3.0-T-C-PE-NA-MB-VC05-0</v>
      </c>
      <c r="B1552" s="27" t="str">
        <f>_xlfn.CONCAT(H1552,"-",J1552,L1552,M1552)</f>
        <v>NA-VC05</v>
      </c>
      <c r="C1552" s="30" t="s">
        <v>7</v>
      </c>
      <c r="D1552" s="31" t="s">
        <v>14</v>
      </c>
      <c r="E1552" s="30" t="s">
        <v>31</v>
      </c>
      <c r="F1552" s="35" t="s">
        <v>32</v>
      </c>
      <c r="G1552" s="35" t="s">
        <v>33</v>
      </c>
      <c r="H1552" s="35" t="s">
        <v>34</v>
      </c>
      <c r="I1552" s="35" t="s">
        <v>35</v>
      </c>
      <c r="J1552" s="37" t="s">
        <v>0</v>
      </c>
      <c r="K1552" s="37" t="s">
        <v>2852</v>
      </c>
      <c r="L1552" s="37" t="s">
        <v>32</v>
      </c>
      <c r="M1552" s="38" t="s">
        <v>136</v>
      </c>
      <c r="N1552" s="37" t="s">
        <v>1239</v>
      </c>
      <c r="O1552" s="39" t="s">
        <v>81</v>
      </c>
      <c r="P1552" s="37">
        <v>0</v>
      </c>
      <c r="Q1552" s="38">
        <v>0</v>
      </c>
      <c r="R1552" s="37" t="s">
        <v>81</v>
      </c>
      <c r="S1552" s="37" t="s">
        <v>5262</v>
      </c>
      <c r="T1552" s="42" t="s">
        <v>3003</v>
      </c>
      <c r="U1552" s="104" t="s">
        <v>1898</v>
      </c>
      <c r="V1552" s="21"/>
    </row>
    <row r="1553" spans="1:22" s="111" customFormat="1" x14ac:dyDescent="0.3">
      <c r="A1553" s="71" t="str">
        <f>_xlfn.CONCAT(C1553,"-",D1553,"-",E1553,"-",F1553,"-",G1553,"-",H1553,"-",I1553,"-",J1553,L1553,M1553,"-",Q1553)</f>
        <v>NiN-3.0-T-C-PE-NA-MB-VC05-01</v>
      </c>
      <c r="B1553" s="72" t="str">
        <f>_xlfn.CONCAT(J1553,L1553,M1553,"-",Q1553)</f>
        <v>VC05-01</v>
      </c>
      <c r="C1553" s="73" t="s">
        <v>7</v>
      </c>
      <c r="D1553" s="74" t="s">
        <v>14</v>
      </c>
      <c r="E1553" s="73" t="s">
        <v>31</v>
      </c>
      <c r="F1553" s="75" t="s">
        <v>32</v>
      </c>
      <c r="G1553" s="75" t="s">
        <v>33</v>
      </c>
      <c r="H1553" s="75" t="s">
        <v>34</v>
      </c>
      <c r="I1553" s="75" t="s">
        <v>35</v>
      </c>
      <c r="J1553" s="76" t="s">
        <v>0</v>
      </c>
      <c r="K1553" s="76" t="s">
        <v>2852</v>
      </c>
      <c r="L1553" s="76" t="s">
        <v>32</v>
      </c>
      <c r="M1553" s="77" t="s">
        <v>136</v>
      </c>
      <c r="N1553" s="76" t="s">
        <v>1239</v>
      </c>
      <c r="O1553" s="76" t="s">
        <v>81</v>
      </c>
      <c r="P1553" s="76" t="s">
        <v>37</v>
      </c>
      <c r="Q1553" s="77" t="s">
        <v>38</v>
      </c>
      <c r="R1553" s="76"/>
      <c r="S1553" s="105" t="s">
        <v>3004</v>
      </c>
      <c r="T1553" s="18" t="s">
        <v>3009</v>
      </c>
      <c r="U1553" s="18" t="s">
        <v>2308</v>
      </c>
      <c r="V1553" s="78"/>
    </row>
    <row r="1554" spans="1:22" s="111" customFormat="1" x14ac:dyDescent="0.3">
      <c r="A1554" s="71" t="str">
        <f t="shared" ref="A1554:A1559" si="210">_xlfn.CONCAT(C1554,"-",D1554,"-",E1554,"-",F1554,"-",G1554,"-",H1554,"-",I1554,"-",J1554,L1554,M1554,"-",Q1554)</f>
        <v>NiN-3.0-T-C-PE-NA-MB-VC05-02</v>
      </c>
      <c r="B1554" s="72" t="str">
        <f>_xlfn.CONCAT(J1554,L1554,M1554,"-",Q1554)</f>
        <v>VC05-02</v>
      </c>
      <c r="C1554" s="73" t="s">
        <v>7</v>
      </c>
      <c r="D1554" s="74" t="s">
        <v>14</v>
      </c>
      <c r="E1554" s="73" t="s">
        <v>31</v>
      </c>
      <c r="F1554" s="75" t="s">
        <v>32</v>
      </c>
      <c r="G1554" s="75" t="s">
        <v>33</v>
      </c>
      <c r="H1554" s="75" t="s">
        <v>34</v>
      </c>
      <c r="I1554" s="75" t="s">
        <v>35</v>
      </c>
      <c r="J1554" s="76" t="s">
        <v>0</v>
      </c>
      <c r="K1554" s="76" t="s">
        <v>2852</v>
      </c>
      <c r="L1554" s="76" t="s">
        <v>32</v>
      </c>
      <c r="M1554" s="77" t="s">
        <v>136</v>
      </c>
      <c r="N1554" s="76" t="s">
        <v>1239</v>
      </c>
      <c r="O1554" s="76" t="s">
        <v>81</v>
      </c>
      <c r="P1554" s="76" t="s">
        <v>37</v>
      </c>
      <c r="Q1554" s="77" t="s">
        <v>132</v>
      </c>
      <c r="R1554" s="76"/>
      <c r="S1554" s="105" t="s">
        <v>3005</v>
      </c>
      <c r="T1554" s="18" t="s">
        <v>3009</v>
      </c>
      <c r="U1554" s="18" t="s">
        <v>2308</v>
      </c>
      <c r="V1554" s="78"/>
    </row>
    <row r="1555" spans="1:22" s="111" customFormat="1" x14ac:dyDescent="0.3">
      <c r="A1555" s="71" t="str">
        <f t="shared" si="210"/>
        <v>NiN-3.0-T-C-PE-NA-MB-VC05-03</v>
      </c>
      <c r="B1555" s="72" t="str">
        <f>_xlfn.CONCAT(J1555,L1555,M1555,"-",Q1555)</f>
        <v>VC05-03</v>
      </c>
      <c r="C1555" s="73" t="s">
        <v>7</v>
      </c>
      <c r="D1555" s="74" t="s">
        <v>14</v>
      </c>
      <c r="E1555" s="73" t="s">
        <v>31</v>
      </c>
      <c r="F1555" s="75" t="s">
        <v>32</v>
      </c>
      <c r="G1555" s="75" t="s">
        <v>33</v>
      </c>
      <c r="H1555" s="75" t="s">
        <v>34</v>
      </c>
      <c r="I1555" s="75" t="s">
        <v>35</v>
      </c>
      <c r="J1555" s="76" t="s">
        <v>0</v>
      </c>
      <c r="K1555" s="76" t="s">
        <v>2852</v>
      </c>
      <c r="L1555" s="76" t="s">
        <v>32</v>
      </c>
      <c r="M1555" s="77" t="s">
        <v>136</v>
      </c>
      <c r="N1555" s="76" t="s">
        <v>1239</v>
      </c>
      <c r="O1555" s="76" t="s">
        <v>81</v>
      </c>
      <c r="P1555" s="76" t="s">
        <v>37</v>
      </c>
      <c r="Q1555" s="77" t="s">
        <v>111</v>
      </c>
      <c r="R1555" s="76"/>
      <c r="S1555" s="105" t="s">
        <v>3006</v>
      </c>
      <c r="T1555" s="18" t="s">
        <v>3009</v>
      </c>
      <c r="U1555" s="18" t="s">
        <v>2308</v>
      </c>
      <c r="V1555" s="78"/>
    </row>
    <row r="1556" spans="1:22" s="111" customFormat="1" x14ac:dyDescent="0.3">
      <c r="A1556" s="71" t="str">
        <f t="shared" si="210"/>
        <v>NiN-3.0-T-C-PE-NA-MB-VC05-04</v>
      </c>
      <c r="B1556" s="72" t="str">
        <f>_xlfn.CONCAT(J1556,L1556,M1556,"-",Q1556)</f>
        <v>VC05-04</v>
      </c>
      <c r="C1556" s="73" t="s">
        <v>7</v>
      </c>
      <c r="D1556" s="74" t="s">
        <v>14</v>
      </c>
      <c r="E1556" s="73" t="s">
        <v>31</v>
      </c>
      <c r="F1556" s="75" t="s">
        <v>32</v>
      </c>
      <c r="G1556" s="75" t="s">
        <v>33</v>
      </c>
      <c r="H1556" s="75" t="s">
        <v>34</v>
      </c>
      <c r="I1556" s="75" t="s">
        <v>35</v>
      </c>
      <c r="J1556" s="76" t="s">
        <v>0</v>
      </c>
      <c r="K1556" s="76" t="s">
        <v>2852</v>
      </c>
      <c r="L1556" s="76" t="s">
        <v>32</v>
      </c>
      <c r="M1556" s="77" t="s">
        <v>136</v>
      </c>
      <c r="N1556" s="76" t="s">
        <v>1239</v>
      </c>
      <c r="O1556" s="76" t="s">
        <v>81</v>
      </c>
      <c r="P1556" s="76" t="s">
        <v>37</v>
      </c>
      <c r="Q1556" s="77" t="s">
        <v>135</v>
      </c>
      <c r="R1556" s="76"/>
      <c r="S1556" s="105" t="s">
        <v>3007</v>
      </c>
      <c r="T1556" s="18" t="s">
        <v>3009</v>
      </c>
      <c r="U1556" s="18" t="s">
        <v>2308</v>
      </c>
      <c r="V1556" s="78"/>
    </row>
    <row r="1557" spans="1:22" s="111" customFormat="1" x14ac:dyDescent="0.3">
      <c r="A1557" s="71" t="str">
        <f t="shared" si="210"/>
        <v>NiN-3.0-T-C-PE-NA-MB-VC05-05</v>
      </c>
      <c r="B1557" s="72" t="str">
        <f>_xlfn.CONCAT(J1557,L1557,M1557,"-",Q1557)</f>
        <v>VC05-05</v>
      </c>
      <c r="C1557" s="73" t="s">
        <v>7</v>
      </c>
      <c r="D1557" s="74" t="s">
        <v>14</v>
      </c>
      <c r="E1557" s="73" t="s">
        <v>31</v>
      </c>
      <c r="F1557" s="75" t="s">
        <v>32</v>
      </c>
      <c r="G1557" s="75" t="s">
        <v>33</v>
      </c>
      <c r="H1557" s="75" t="s">
        <v>34</v>
      </c>
      <c r="I1557" s="75" t="s">
        <v>35</v>
      </c>
      <c r="J1557" s="76" t="s">
        <v>0</v>
      </c>
      <c r="K1557" s="76" t="s">
        <v>2852</v>
      </c>
      <c r="L1557" s="76" t="s">
        <v>32</v>
      </c>
      <c r="M1557" s="77" t="s">
        <v>136</v>
      </c>
      <c r="N1557" s="76" t="s">
        <v>1239</v>
      </c>
      <c r="O1557" s="76" t="s">
        <v>81</v>
      </c>
      <c r="P1557" s="76" t="s">
        <v>37</v>
      </c>
      <c r="Q1557" s="77" t="s">
        <v>136</v>
      </c>
      <c r="R1557" s="76"/>
      <c r="S1557" s="105" t="s">
        <v>3008</v>
      </c>
      <c r="T1557" s="18" t="s">
        <v>3009</v>
      </c>
      <c r="U1557" s="18" t="s">
        <v>3010</v>
      </c>
      <c r="V1557" s="78"/>
    </row>
    <row r="1558" spans="1:22" x14ac:dyDescent="0.3">
      <c r="A1558" s="26" t="str">
        <f t="shared" si="210"/>
        <v>NiN-3.0-T-C-PE-NA-MB-VE01-0</v>
      </c>
      <c r="B1558" s="27" t="str">
        <f>_xlfn.CONCAT(H1558,"-",J1558,L1558,M1558)</f>
        <v>NA-VE01</v>
      </c>
      <c r="C1558" s="30" t="s">
        <v>7</v>
      </c>
      <c r="D1558" s="31" t="s">
        <v>14</v>
      </c>
      <c r="E1558" s="30" t="s">
        <v>31</v>
      </c>
      <c r="F1558" s="35" t="s">
        <v>32</v>
      </c>
      <c r="G1558" s="35" t="s">
        <v>33</v>
      </c>
      <c r="H1558" s="35" t="s">
        <v>34</v>
      </c>
      <c r="I1558" s="35" t="s">
        <v>35</v>
      </c>
      <c r="J1558" s="37" t="s">
        <v>0</v>
      </c>
      <c r="K1558" s="37" t="s">
        <v>2852</v>
      </c>
      <c r="L1558" s="37" t="s">
        <v>138</v>
      </c>
      <c r="M1558" s="38" t="s">
        <v>38</v>
      </c>
      <c r="N1558" s="37" t="s">
        <v>3011</v>
      </c>
      <c r="O1558" s="39" t="s">
        <v>81</v>
      </c>
      <c r="P1558" s="37">
        <v>0</v>
      </c>
      <c r="Q1558" s="38">
        <v>0</v>
      </c>
      <c r="R1558" s="37" t="s">
        <v>81</v>
      </c>
      <c r="S1558" s="37" t="s">
        <v>5263</v>
      </c>
      <c r="T1558" s="42" t="s">
        <v>83</v>
      </c>
      <c r="U1558" s="104" t="s">
        <v>81</v>
      </c>
      <c r="V1558" s="21"/>
    </row>
    <row r="1559" spans="1:22" s="111" customFormat="1" x14ac:dyDescent="0.3">
      <c r="A1559" s="71" t="str">
        <f t="shared" si="210"/>
        <v>NiN-3.0-T-C-PE-NA-MB-VE01-01</v>
      </c>
      <c r="B1559" s="72" t="str">
        <f>_xlfn.CONCAT(J1559,L1559,M1559,"-",Q1559)</f>
        <v>VE01-01</v>
      </c>
      <c r="C1559" s="73" t="s">
        <v>7</v>
      </c>
      <c r="D1559" s="74" t="s">
        <v>14</v>
      </c>
      <c r="E1559" s="73" t="s">
        <v>31</v>
      </c>
      <c r="F1559" s="75" t="s">
        <v>32</v>
      </c>
      <c r="G1559" s="75" t="s">
        <v>33</v>
      </c>
      <c r="H1559" s="75" t="s">
        <v>34</v>
      </c>
      <c r="I1559" s="75" t="s">
        <v>35</v>
      </c>
      <c r="J1559" s="76" t="s">
        <v>0</v>
      </c>
      <c r="K1559" s="76" t="s">
        <v>2852</v>
      </c>
      <c r="L1559" s="76" t="s">
        <v>138</v>
      </c>
      <c r="M1559" s="77" t="s">
        <v>38</v>
      </c>
      <c r="N1559" s="76" t="s">
        <v>3011</v>
      </c>
      <c r="O1559" s="76" t="s">
        <v>81</v>
      </c>
      <c r="P1559" s="76" t="s">
        <v>37</v>
      </c>
      <c r="Q1559" s="77" t="s">
        <v>38</v>
      </c>
      <c r="R1559" s="76"/>
      <c r="S1559" s="105" t="s">
        <v>3012</v>
      </c>
      <c r="T1559" s="18" t="s">
        <v>83</v>
      </c>
      <c r="U1559" s="18" t="s">
        <v>81</v>
      </c>
      <c r="V1559" s="78"/>
    </row>
    <row r="1560" spans="1:22" s="111" customFormat="1" x14ac:dyDescent="0.3">
      <c r="A1560" s="71" t="str">
        <f t="shared" ref="A1560:A1585" si="211">_xlfn.CONCAT(C1560,"-",D1560,"-",E1560,"-",F1560,"-",G1560,"-",H1560,"-",I1560,"-",J1560,L1560,M1560,"-",Q1560)</f>
        <v>NiN-3.0-T-C-PE-NA-MB-VE01-02</v>
      </c>
      <c r="B1560" s="72" t="str">
        <f>_xlfn.CONCAT(J1560,L1560,M1560,"-",Q1560)</f>
        <v>VE01-02</v>
      </c>
      <c r="C1560" s="73" t="s">
        <v>7</v>
      </c>
      <c r="D1560" s="74" t="s">
        <v>14</v>
      </c>
      <c r="E1560" s="73" t="s">
        <v>31</v>
      </c>
      <c r="F1560" s="75" t="s">
        <v>32</v>
      </c>
      <c r="G1560" s="75" t="s">
        <v>33</v>
      </c>
      <c r="H1560" s="75" t="s">
        <v>34</v>
      </c>
      <c r="I1560" s="75" t="s">
        <v>35</v>
      </c>
      <c r="J1560" s="76" t="s">
        <v>0</v>
      </c>
      <c r="K1560" s="76" t="s">
        <v>2852</v>
      </c>
      <c r="L1560" s="76" t="s">
        <v>138</v>
      </c>
      <c r="M1560" s="77" t="s">
        <v>38</v>
      </c>
      <c r="N1560" s="76" t="s">
        <v>3011</v>
      </c>
      <c r="O1560" s="76" t="s">
        <v>81</v>
      </c>
      <c r="P1560" s="76" t="s">
        <v>37</v>
      </c>
      <c r="Q1560" s="77" t="s">
        <v>132</v>
      </c>
      <c r="R1560" s="76"/>
      <c r="S1560" s="76" t="s">
        <v>2316</v>
      </c>
      <c r="T1560" s="18" t="s">
        <v>83</v>
      </c>
      <c r="U1560" s="18" t="s">
        <v>81</v>
      </c>
      <c r="V1560" s="78"/>
    </row>
    <row r="1561" spans="1:22" x14ac:dyDescent="0.3">
      <c r="A1561" s="26" t="str">
        <f t="shared" si="211"/>
        <v>NiN-3.0-T-C-PE-NA-MB-VF01-0</v>
      </c>
      <c r="B1561" s="27" t="str">
        <f>_xlfn.CONCAT(H1561,"-",J1561,L1561,M1561)</f>
        <v>NA-VF01</v>
      </c>
      <c r="C1561" s="30" t="s">
        <v>7</v>
      </c>
      <c r="D1561" s="31" t="s">
        <v>14</v>
      </c>
      <c r="E1561" s="30" t="s">
        <v>31</v>
      </c>
      <c r="F1561" s="35" t="s">
        <v>32</v>
      </c>
      <c r="G1561" s="35" t="s">
        <v>33</v>
      </c>
      <c r="H1561" s="35" t="s">
        <v>34</v>
      </c>
      <c r="I1561" s="35" t="s">
        <v>35</v>
      </c>
      <c r="J1561" s="37" t="s">
        <v>0</v>
      </c>
      <c r="K1561" s="37" t="s">
        <v>2852</v>
      </c>
      <c r="L1561" s="37" t="s">
        <v>121</v>
      </c>
      <c r="M1561" s="38" t="s">
        <v>38</v>
      </c>
      <c r="N1561" s="37" t="s">
        <v>3025</v>
      </c>
      <c r="O1561" s="39" t="s">
        <v>81</v>
      </c>
      <c r="P1561" s="37">
        <v>0</v>
      </c>
      <c r="Q1561" s="38">
        <v>0</v>
      </c>
      <c r="R1561" s="37" t="s">
        <v>81</v>
      </c>
      <c r="S1561" s="37" t="s">
        <v>3141</v>
      </c>
      <c r="T1561" s="42" t="s">
        <v>2968</v>
      </c>
      <c r="U1561" s="104" t="s">
        <v>232</v>
      </c>
      <c r="V1561" s="21"/>
    </row>
    <row r="1562" spans="1:22" s="111" customFormat="1" x14ac:dyDescent="0.3">
      <c r="A1562" s="71" t="str">
        <f t="shared" si="211"/>
        <v>NiN-3.0-T-C-PE-NA-MB-VF01-01</v>
      </c>
      <c r="B1562" s="72" t="str">
        <f>_xlfn.CONCAT(J1562,L1562,M1562,"-",Q1562)</f>
        <v>VF01-01</v>
      </c>
      <c r="C1562" s="73" t="s">
        <v>7</v>
      </c>
      <c r="D1562" s="74" t="s">
        <v>14</v>
      </c>
      <c r="E1562" s="73" t="s">
        <v>31</v>
      </c>
      <c r="F1562" s="75" t="s">
        <v>32</v>
      </c>
      <c r="G1562" s="75" t="s">
        <v>33</v>
      </c>
      <c r="H1562" s="75" t="s">
        <v>34</v>
      </c>
      <c r="I1562" s="75" t="s">
        <v>35</v>
      </c>
      <c r="J1562" s="76" t="s">
        <v>0</v>
      </c>
      <c r="K1562" s="76" t="s">
        <v>2852</v>
      </c>
      <c r="L1562" s="76" t="s">
        <v>121</v>
      </c>
      <c r="M1562" s="77" t="s">
        <v>38</v>
      </c>
      <c r="N1562" s="76" t="s">
        <v>3025</v>
      </c>
      <c r="O1562" s="76" t="s">
        <v>81</v>
      </c>
      <c r="P1562" s="76" t="s">
        <v>37</v>
      </c>
      <c r="Q1562" s="77" t="s">
        <v>38</v>
      </c>
      <c r="R1562" s="76"/>
      <c r="S1562" s="105"/>
      <c r="T1562" s="18" t="s">
        <v>2968</v>
      </c>
      <c r="U1562" s="18" t="s">
        <v>232</v>
      </c>
      <c r="V1562" s="78"/>
    </row>
    <row r="1563" spans="1:22" x14ac:dyDescent="0.3">
      <c r="A1563" s="26" t="str">
        <f t="shared" si="211"/>
        <v>NiN-3.0-T-C-PE-NA-MB-VF02-0</v>
      </c>
      <c r="B1563" s="27" t="str">
        <f>_xlfn.CONCAT(H1563,"-",J1563,L1563,M1563)</f>
        <v>NA-VF02</v>
      </c>
      <c r="C1563" s="30" t="s">
        <v>7</v>
      </c>
      <c r="D1563" s="31" t="s">
        <v>14</v>
      </c>
      <c r="E1563" s="30" t="s">
        <v>31</v>
      </c>
      <c r="F1563" s="35" t="s">
        <v>32</v>
      </c>
      <c r="G1563" s="35" t="s">
        <v>33</v>
      </c>
      <c r="H1563" s="35" t="s">
        <v>34</v>
      </c>
      <c r="I1563" s="35" t="s">
        <v>35</v>
      </c>
      <c r="J1563" s="37" t="s">
        <v>0</v>
      </c>
      <c r="K1563" s="37" t="s">
        <v>2852</v>
      </c>
      <c r="L1563" s="37" t="s">
        <v>121</v>
      </c>
      <c r="M1563" s="38" t="s">
        <v>132</v>
      </c>
      <c r="N1563" s="37" t="s">
        <v>3013</v>
      </c>
      <c r="O1563" s="39" t="s">
        <v>81</v>
      </c>
      <c r="P1563" s="37">
        <v>0</v>
      </c>
      <c r="Q1563" s="38">
        <v>0</v>
      </c>
      <c r="R1563" s="37" t="s">
        <v>81</v>
      </c>
      <c r="S1563" s="37" t="s">
        <v>3142</v>
      </c>
      <c r="T1563" s="42" t="s">
        <v>3024</v>
      </c>
      <c r="U1563" s="104" t="s">
        <v>16</v>
      </c>
      <c r="V1563" s="21"/>
    </row>
    <row r="1564" spans="1:22" s="111" customFormat="1" x14ac:dyDescent="0.3">
      <c r="A1564" s="71" t="str">
        <f t="shared" si="211"/>
        <v>NiN-3.0-T-C-PE-NA-MB-VF02-01</v>
      </c>
      <c r="B1564" s="72" t="str">
        <f>_xlfn.CONCAT(J1564,L1564,M1564,"-",Q1564)</f>
        <v>VF02-01</v>
      </c>
      <c r="C1564" s="73" t="s">
        <v>7</v>
      </c>
      <c r="D1564" s="74" t="s">
        <v>14</v>
      </c>
      <c r="E1564" s="73" t="s">
        <v>31</v>
      </c>
      <c r="F1564" s="75" t="s">
        <v>32</v>
      </c>
      <c r="G1564" s="75" t="s">
        <v>33</v>
      </c>
      <c r="H1564" s="75" t="s">
        <v>34</v>
      </c>
      <c r="I1564" s="75" t="s">
        <v>35</v>
      </c>
      <c r="J1564" s="76" t="s">
        <v>0</v>
      </c>
      <c r="K1564" s="76" t="s">
        <v>2852</v>
      </c>
      <c r="L1564" s="76" t="s">
        <v>121</v>
      </c>
      <c r="M1564" s="77" t="s">
        <v>132</v>
      </c>
      <c r="N1564" s="76" t="s">
        <v>3013</v>
      </c>
      <c r="O1564" s="76" t="s">
        <v>81</v>
      </c>
      <c r="P1564" s="76" t="s">
        <v>37</v>
      </c>
      <c r="Q1564" s="77" t="s">
        <v>38</v>
      </c>
      <c r="R1564" s="76"/>
      <c r="S1564" s="105" t="s">
        <v>3019</v>
      </c>
      <c r="T1564" s="18" t="s">
        <v>3018</v>
      </c>
      <c r="U1564" s="18" t="s">
        <v>264</v>
      </c>
      <c r="V1564" s="78"/>
    </row>
    <row r="1565" spans="1:22" s="111" customFormat="1" x14ac:dyDescent="0.3">
      <c r="A1565" s="71" t="str">
        <f t="shared" si="211"/>
        <v>NiN-3.0-T-C-PE-NA-MB-VF02-02</v>
      </c>
      <c r="B1565" s="72" t="str">
        <f>_xlfn.CONCAT(J1565,L1565,M1565,"-",Q1565)</f>
        <v>VF02-02</v>
      </c>
      <c r="C1565" s="73" t="s">
        <v>7</v>
      </c>
      <c r="D1565" s="74" t="s">
        <v>14</v>
      </c>
      <c r="E1565" s="73" t="s">
        <v>31</v>
      </c>
      <c r="F1565" s="75" t="s">
        <v>32</v>
      </c>
      <c r="G1565" s="75" t="s">
        <v>33</v>
      </c>
      <c r="H1565" s="75" t="s">
        <v>34</v>
      </c>
      <c r="I1565" s="75" t="s">
        <v>35</v>
      </c>
      <c r="J1565" s="76" t="s">
        <v>0</v>
      </c>
      <c r="K1565" s="76" t="s">
        <v>2852</v>
      </c>
      <c r="L1565" s="76" t="s">
        <v>121</v>
      </c>
      <c r="M1565" s="77" t="s">
        <v>132</v>
      </c>
      <c r="N1565" s="76" t="s">
        <v>3013</v>
      </c>
      <c r="O1565" s="76" t="s">
        <v>81</v>
      </c>
      <c r="P1565" s="76" t="s">
        <v>37</v>
      </c>
      <c r="Q1565" s="77" t="s">
        <v>132</v>
      </c>
      <c r="R1565" s="76"/>
      <c r="S1565" s="105" t="s">
        <v>3020</v>
      </c>
      <c r="T1565" s="18" t="s">
        <v>3022</v>
      </c>
      <c r="U1565" s="18" t="s">
        <v>232</v>
      </c>
      <c r="V1565" s="78"/>
    </row>
    <row r="1566" spans="1:22" s="111" customFormat="1" x14ac:dyDescent="0.3">
      <c r="A1566" s="71" t="str">
        <f t="shared" si="211"/>
        <v>NiN-3.0-T-C-PE-NA-MB-VF02-03</v>
      </c>
      <c r="B1566" s="72" t="str">
        <f>_xlfn.CONCAT(J1566,L1566,M1566,"-",Q1566)</f>
        <v>VF02-03</v>
      </c>
      <c r="C1566" s="73" t="s">
        <v>7</v>
      </c>
      <c r="D1566" s="74" t="s">
        <v>14</v>
      </c>
      <c r="E1566" s="73" t="s">
        <v>31</v>
      </c>
      <c r="F1566" s="75" t="s">
        <v>32</v>
      </c>
      <c r="G1566" s="75" t="s">
        <v>33</v>
      </c>
      <c r="H1566" s="75" t="s">
        <v>34</v>
      </c>
      <c r="I1566" s="75" t="s">
        <v>35</v>
      </c>
      <c r="J1566" s="76" t="s">
        <v>0</v>
      </c>
      <c r="K1566" s="76" t="s">
        <v>2852</v>
      </c>
      <c r="L1566" s="76" t="s">
        <v>121</v>
      </c>
      <c r="M1566" s="77" t="s">
        <v>132</v>
      </c>
      <c r="N1566" s="76" t="s">
        <v>3013</v>
      </c>
      <c r="O1566" s="76" t="s">
        <v>81</v>
      </c>
      <c r="P1566" s="76" t="s">
        <v>37</v>
      </c>
      <c r="Q1566" s="77" t="s">
        <v>111</v>
      </c>
      <c r="R1566" s="76"/>
      <c r="S1566" s="105" t="s">
        <v>3021</v>
      </c>
      <c r="T1566" s="18" t="s">
        <v>3023</v>
      </c>
      <c r="U1566" s="18" t="s">
        <v>16</v>
      </c>
      <c r="V1566" s="78"/>
    </row>
    <row r="1567" spans="1:22" x14ac:dyDescent="0.3">
      <c r="A1567" s="26" t="str">
        <f t="shared" si="211"/>
        <v>NiN-3.0-T-C-PE-NA-MB-VG01-0</v>
      </c>
      <c r="B1567" s="27" t="str">
        <f>_xlfn.CONCAT(H1567,"-",J1567,L1567,M1567)</f>
        <v>NA-VG01</v>
      </c>
      <c r="C1567" s="30" t="s">
        <v>7</v>
      </c>
      <c r="D1567" s="31" t="s">
        <v>14</v>
      </c>
      <c r="E1567" s="30" t="s">
        <v>31</v>
      </c>
      <c r="F1567" s="35" t="s">
        <v>32</v>
      </c>
      <c r="G1567" s="35" t="s">
        <v>33</v>
      </c>
      <c r="H1567" s="35" t="s">
        <v>34</v>
      </c>
      <c r="I1567" s="35" t="s">
        <v>35</v>
      </c>
      <c r="J1567" s="37" t="s">
        <v>0</v>
      </c>
      <c r="K1567" s="37" t="s">
        <v>2852</v>
      </c>
      <c r="L1567" s="37" t="s">
        <v>37</v>
      </c>
      <c r="M1567" s="38" t="s">
        <v>38</v>
      </c>
      <c r="N1567" s="37" t="s">
        <v>3028</v>
      </c>
      <c r="O1567" s="39" t="s">
        <v>81</v>
      </c>
      <c r="P1567" s="37">
        <v>0</v>
      </c>
      <c r="Q1567" s="38">
        <v>0</v>
      </c>
      <c r="R1567" s="37" t="s">
        <v>81</v>
      </c>
      <c r="S1567" s="37" t="s">
        <v>5264</v>
      </c>
      <c r="T1567" s="42" t="s">
        <v>83</v>
      </c>
      <c r="U1567" s="104" t="s">
        <v>81</v>
      </c>
      <c r="V1567" s="21"/>
    </row>
    <row r="1568" spans="1:22" s="111" customFormat="1" x14ac:dyDescent="0.3">
      <c r="A1568" s="71" t="str">
        <f t="shared" si="211"/>
        <v>NiN-3.0-T-C-PE-NA-MB-VG01-01</v>
      </c>
      <c r="B1568" s="72" t="str">
        <f>_xlfn.CONCAT(J1568,L1568,M1568,"-",Q1568)</f>
        <v>VG01-01</v>
      </c>
      <c r="C1568" s="73" t="s">
        <v>7</v>
      </c>
      <c r="D1568" s="74" t="s">
        <v>14</v>
      </c>
      <c r="E1568" s="73" t="s">
        <v>31</v>
      </c>
      <c r="F1568" s="75" t="s">
        <v>32</v>
      </c>
      <c r="G1568" s="75" t="s">
        <v>33</v>
      </c>
      <c r="H1568" s="75" t="s">
        <v>34</v>
      </c>
      <c r="I1568" s="75" t="s">
        <v>35</v>
      </c>
      <c r="J1568" s="76" t="s">
        <v>0</v>
      </c>
      <c r="K1568" s="76" t="s">
        <v>2852</v>
      </c>
      <c r="L1568" s="76" t="s">
        <v>37</v>
      </c>
      <c r="M1568" s="77" t="s">
        <v>38</v>
      </c>
      <c r="N1568" s="76" t="s">
        <v>3028</v>
      </c>
      <c r="O1568" s="76" t="s">
        <v>81</v>
      </c>
      <c r="P1568" s="76" t="s">
        <v>37</v>
      </c>
      <c r="Q1568" s="77" t="s">
        <v>38</v>
      </c>
      <c r="R1568" s="76"/>
      <c r="S1568" s="105" t="s">
        <v>3026</v>
      </c>
      <c r="T1568" s="18" t="s">
        <v>83</v>
      </c>
      <c r="U1568" s="18" t="s">
        <v>81</v>
      </c>
      <c r="V1568" s="78"/>
    </row>
    <row r="1569" spans="1:22" s="111" customFormat="1" x14ac:dyDescent="0.3">
      <c r="A1569" s="71" t="str">
        <f t="shared" si="211"/>
        <v>NiN-3.0-T-C-PE-NA-MB-VG01-02</v>
      </c>
      <c r="B1569" s="72" t="str">
        <f>_xlfn.CONCAT(J1569,L1569,M1569,"-",Q1569)</f>
        <v>VG01-02</v>
      </c>
      <c r="C1569" s="73" t="s">
        <v>7</v>
      </c>
      <c r="D1569" s="74" t="s">
        <v>14</v>
      </c>
      <c r="E1569" s="73" t="s">
        <v>31</v>
      </c>
      <c r="F1569" s="75" t="s">
        <v>32</v>
      </c>
      <c r="G1569" s="75" t="s">
        <v>33</v>
      </c>
      <c r="H1569" s="75" t="s">
        <v>34</v>
      </c>
      <c r="I1569" s="75" t="s">
        <v>35</v>
      </c>
      <c r="J1569" s="76" t="s">
        <v>0</v>
      </c>
      <c r="K1569" s="76" t="s">
        <v>2852</v>
      </c>
      <c r="L1569" s="76" t="s">
        <v>37</v>
      </c>
      <c r="M1569" s="77" t="s">
        <v>38</v>
      </c>
      <c r="N1569" s="76" t="s">
        <v>3028</v>
      </c>
      <c r="O1569" s="76" t="s">
        <v>81</v>
      </c>
      <c r="P1569" s="76" t="s">
        <v>37</v>
      </c>
      <c r="Q1569" s="77" t="s">
        <v>132</v>
      </c>
      <c r="R1569" s="76"/>
      <c r="S1569" s="105" t="s">
        <v>3027</v>
      </c>
      <c r="T1569" s="18" t="s">
        <v>83</v>
      </c>
      <c r="U1569" s="18" t="s">
        <v>81</v>
      </c>
      <c r="V1569" s="78"/>
    </row>
    <row r="1570" spans="1:22" s="111" customFormat="1" x14ac:dyDescent="0.3">
      <c r="A1570" s="71" t="str">
        <f t="shared" si="211"/>
        <v>NiN-3.0-T-C-PE-NA-MB-VG01-03</v>
      </c>
      <c r="B1570" s="72" t="str">
        <f>_xlfn.CONCAT(J1570,L1570,M1570,"-",Q1570)</f>
        <v>VG01-03</v>
      </c>
      <c r="C1570" s="73" t="s">
        <v>7</v>
      </c>
      <c r="D1570" s="74" t="s">
        <v>14</v>
      </c>
      <c r="E1570" s="73" t="s">
        <v>31</v>
      </c>
      <c r="F1570" s="75" t="s">
        <v>32</v>
      </c>
      <c r="G1570" s="75" t="s">
        <v>33</v>
      </c>
      <c r="H1570" s="75" t="s">
        <v>34</v>
      </c>
      <c r="I1570" s="75" t="s">
        <v>35</v>
      </c>
      <c r="J1570" s="76" t="s">
        <v>0</v>
      </c>
      <c r="K1570" s="76" t="s">
        <v>2852</v>
      </c>
      <c r="L1570" s="76" t="s">
        <v>37</v>
      </c>
      <c r="M1570" s="77" t="s">
        <v>38</v>
      </c>
      <c r="N1570" s="76" t="s">
        <v>3028</v>
      </c>
      <c r="O1570" s="76" t="s">
        <v>81</v>
      </c>
      <c r="P1570" s="76" t="s">
        <v>37</v>
      </c>
      <c r="Q1570" s="77" t="s">
        <v>111</v>
      </c>
      <c r="R1570" s="76"/>
      <c r="S1570" s="105" t="s">
        <v>3143</v>
      </c>
      <c r="T1570" s="18" t="s">
        <v>83</v>
      </c>
      <c r="U1570" s="18" t="s">
        <v>81</v>
      </c>
      <c r="V1570" s="78"/>
    </row>
    <row r="1571" spans="1:22" x14ac:dyDescent="0.3">
      <c r="A1571" s="26" t="str">
        <f t="shared" si="211"/>
        <v>NiN-3.0-T-C-PE-NA-MB-VG02-0</v>
      </c>
      <c r="B1571" s="27" t="str">
        <f>_xlfn.CONCAT(H1571,"-",J1571,L1571,M1571)</f>
        <v>NA-VG02</v>
      </c>
      <c r="C1571" s="30" t="s">
        <v>7</v>
      </c>
      <c r="D1571" s="31" t="s">
        <v>14</v>
      </c>
      <c r="E1571" s="30" t="s">
        <v>31</v>
      </c>
      <c r="F1571" s="35" t="s">
        <v>32</v>
      </c>
      <c r="G1571" s="35" t="s">
        <v>33</v>
      </c>
      <c r="H1571" s="35" t="s">
        <v>34</v>
      </c>
      <c r="I1571" s="35" t="s">
        <v>35</v>
      </c>
      <c r="J1571" s="37" t="s">
        <v>0</v>
      </c>
      <c r="K1571" s="37" t="s">
        <v>2852</v>
      </c>
      <c r="L1571" s="37" t="s">
        <v>37</v>
      </c>
      <c r="M1571" s="38" t="s">
        <v>132</v>
      </c>
      <c r="N1571" s="37" t="s">
        <v>3029</v>
      </c>
      <c r="O1571" s="39" t="s">
        <v>81</v>
      </c>
      <c r="P1571" s="37">
        <v>0</v>
      </c>
      <c r="Q1571" s="38">
        <v>0</v>
      </c>
      <c r="R1571" s="37" t="s">
        <v>81</v>
      </c>
      <c r="S1571" s="37" t="s">
        <v>5264</v>
      </c>
      <c r="T1571" s="42" t="s">
        <v>83</v>
      </c>
      <c r="U1571" s="104" t="s">
        <v>81</v>
      </c>
      <c r="V1571" s="21"/>
    </row>
    <row r="1572" spans="1:22" s="111" customFormat="1" x14ac:dyDescent="0.3">
      <c r="A1572" s="71" t="str">
        <f t="shared" si="211"/>
        <v>NiN-3.0-T-C-PE-NA-MB-VG02-01</v>
      </c>
      <c r="B1572" s="72" t="str">
        <f>_xlfn.CONCAT(J1572,L1572,M1572,"-",Q1572)</f>
        <v>VG02-01</v>
      </c>
      <c r="C1572" s="73" t="s">
        <v>7</v>
      </c>
      <c r="D1572" s="74" t="s">
        <v>14</v>
      </c>
      <c r="E1572" s="73" t="s">
        <v>31</v>
      </c>
      <c r="F1572" s="75" t="s">
        <v>32</v>
      </c>
      <c r="G1572" s="75" t="s">
        <v>33</v>
      </c>
      <c r="H1572" s="75" t="s">
        <v>34</v>
      </c>
      <c r="I1572" s="75" t="s">
        <v>35</v>
      </c>
      <c r="J1572" s="76" t="s">
        <v>0</v>
      </c>
      <c r="K1572" s="76" t="s">
        <v>2852</v>
      </c>
      <c r="L1572" s="76" t="s">
        <v>37</v>
      </c>
      <c r="M1572" s="77" t="s">
        <v>132</v>
      </c>
      <c r="N1572" s="76" t="s">
        <v>3029</v>
      </c>
      <c r="O1572" s="76" t="s">
        <v>81</v>
      </c>
      <c r="P1572" s="76" t="s">
        <v>37</v>
      </c>
      <c r="Q1572" s="77" t="s">
        <v>38</v>
      </c>
      <c r="R1572" s="76"/>
      <c r="S1572" s="105" t="s">
        <v>3026</v>
      </c>
      <c r="T1572" s="18" t="s">
        <v>83</v>
      </c>
      <c r="U1572" s="18" t="s">
        <v>81</v>
      </c>
      <c r="V1572" s="78"/>
    </row>
    <row r="1573" spans="1:22" s="111" customFormat="1" x14ac:dyDescent="0.3">
      <c r="A1573" s="71" t="str">
        <f t="shared" si="211"/>
        <v>NiN-3.0-T-C-PE-NA-MB-VG02-02</v>
      </c>
      <c r="B1573" s="72" t="str">
        <f>_xlfn.CONCAT(J1573,L1573,M1573,"-",Q1573)</f>
        <v>VG02-02</v>
      </c>
      <c r="C1573" s="73" t="s">
        <v>7</v>
      </c>
      <c r="D1573" s="74" t="s">
        <v>14</v>
      </c>
      <c r="E1573" s="73" t="s">
        <v>31</v>
      </c>
      <c r="F1573" s="75" t="s">
        <v>32</v>
      </c>
      <c r="G1573" s="75" t="s">
        <v>33</v>
      </c>
      <c r="H1573" s="75" t="s">
        <v>34</v>
      </c>
      <c r="I1573" s="75" t="s">
        <v>35</v>
      </c>
      <c r="J1573" s="76" t="s">
        <v>0</v>
      </c>
      <c r="K1573" s="76" t="s">
        <v>2852</v>
      </c>
      <c r="L1573" s="76" t="s">
        <v>37</v>
      </c>
      <c r="M1573" s="77" t="s">
        <v>132</v>
      </c>
      <c r="N1573" s="76" t="s">
        <v>3029</v>
      </c>
      <c r="O1573" s="76" t="s">
        <v>81</v>
      </c>
      <c r="P1573" s="76" t="s">
        <v>37</v>
      </c>
      <c r="Q1573" s="77" t="s">
        <v>132</v>
      </c>
      <c r="R1573" s="76"/>
      <c r="S1573" s="105" t="s">
        <v>3027</v>
      </c>
      <c r="T1573" s="18" t="s">
        <v>83</v>
      </c>
      <c r="U1573" s="18" t="s">
        <v>81</v>
      </c>
      <c r="V1573" s="78"/>
    </row>
    <row r="1574" spans="1:22" s="111" customFormat="1" x14ac:dyDescent="0.3">
      <c r="A1574" s="71" t="str">
        <f t="shared" si="211"/>
        <v>NiN-3.0-T-C-PE-NA-MB-VG02-03</v>
      </c>
      <c r="B1574" s="72" t="str">
        <f>_xlfn.CONCAT(J1574,L1574,M1574,"-",Q1574)</f>
        <v>VG02-03</v>
      </c>
      <c r="C1574" s="73" t="s">
        <v>7</v>
      </c>
      <c r="D1574" s="74" t="s">
        <v>14</v>
      </c>
      <c r="E1574" s="73" t="s">
        <v>31</v>
      </c>
      <c r="F1574" s="75" t="s">
        <v>32</v>
      </c>
      <c r="G1574" s="75" t="s">
        <v>33</v>
      </c>
      <c r="H1574" s="75" t="s">
        <v>34</v>
      </c>
      <c r="I1574" s="75" t="s">
        <v>35</v>
      </c>
      <c r="J1574" s="76" t="s">
        <v>0</v>
      </c>
      <c r="K1574" s="76" t="s">
        <v>2852</v>
      </c>
      <c r="L1574" s="76" t="s">
        <v>37</v>
      </c>
      <c r="M1574" s="77" t="s">
        <v>132</v>
      </c>
      <c r="N1574" s="76" t="s">
        <v>3029</v>
      </c>
      <c r="O1574" s="76" t="s">
        <v>81</v>
      </c>
      <c r="P1574" s="76" t="s">
        <v>37</v>
      </c>
      <c r="Q1574" s="77" t="s">
        <v>111</v>
      </c>
      <c r="R1574" s="76"/>
      <c r="S1574" s="105" t="s">
        <v>3143</v>
      </c>
      <c r="T1574" s="18" t="s">
        <v>83</v>
      </c>
      <c r="U1574" s="18" t="s">
        <v>81</v>
      </c>
      <c r="V1574" s="78"/>
    </row>
    <row r="1575" spans="1:22" x14ac:dyDescent="0.3">
      <c r="A1575" s="26" t="str">
        <f t="shared" si="211"/>
        <v>NiN-3.0-T-C-PE-NA-MB-VK01-0</v>
      </c>
      <c r="B1575" s="27" t="str">
        <f>_xlfn.CONCAT(H1575,"-",J1575,L1575,M1575)</f>
        <v>NA-VK01</v>
      </c>
      <c r="C1575" s="30" t="s">
        <v>7</v>
      </c>
      <c r="D1575" s="31" t="s">
        <v>14</v>
      </c>
      <c r="E1575" s="30" t="s">
        <v>31</v>
      </c>
      <c r="F1575" s="35" t="s">
        <v>32</v>
      </c>
      <c r="G1575" s="35" t="s">
        <v>33</v>
      </c>
      <c r="H1575" s="35" t="s">
        <v>34</v>
      </c>
      <c r="I1575" s="35" t="s">
        <v>35</v>
      </c>
      <c r="J1575" s="37" t="s">
        <v>0</v>
      </c>
      <c r="K1575" s="37" t="s">
        <v>2852</v>
      </c>
      <c r="L1575" s="37" t="s">
        <v>119</v>
      </c>
      <c r="M1575" s="38" t="s">
        <v>38</v>
      </c>
      <c r="N1575" s="37" t="s">
        <v>3030</v>
      </c>
      <c r="O1575" s="39" t="s">
        <v>81</v>
      </c>
      <c r="P1575" s="37">
        <v>0</v>
      </c>
      <c r="Q1575" s="38">
        <v>0</v>
      </c>
      <c r="R1575" s="37" t="s">
        <v>81</v>
      </c>
      <c r="S1575" s="37" t="s">
        <v>5265</v>
      </c>
      <c r="T1575" s="42" t="s">
        <v>3031</v>
      </c>
      <c r="U1575" s="104" t="s">
        <v>232</v>
      </c>
      <c r="V1575" s="21"/>
    </row>
    <row r="1576" spans="1:22" s="111" customFormat="1" x14ac:dyDescent="0.3">
      <c r="A1576" s="71" t="str">
        <f t="shared" si="211"/>
        <v>NiN-3.0-T-C-PE-NA-MB-VK01-01</v>
      </c>
      <c r="B1576" s="72" t="str">
        <f>_xlfn.CONCAT(J1576,L1576,M1576,"-",Q1576)</f>
        <v>VK01-01</v>
      </c>
      <c r="C1576" s="73" t="s">
        <v>7</v>
      </c>
      <c r="D1576" s="74" t="s">
        <v>14</v>
      </c>
      <c r="E1576" s="73" t="s">
        <v>31</v>
      </c>
      <c r="F1576" s="75" t="s">
        <v>32</v>
      </c>
      <c r="G1576" s="75" t="s">
        <v>33</v>
      </c>
      <c r="H1576" s="75" t="s">
        <v>34</v>
      </c>
      <c r="I1576" s="75" t="s">
        <v>35</v>
      </c>
      <c r="J1576" s="76" t="s">
        <v>0</v>
      </c>
      <c r="K1576" s="76" t="s">
        <v>2852</v>
      </c>
      <c r="L1576" s="76" t="s">
        <v>119</v>
      </c>
      <c r="M1576" s="77" t="s">
        <v>38</v>
      </c>
      <c r="N1576" s="76" t="s">
        <v>3030</v>
      </c>
      <c r="O1576" s="76" t="s">
        <v>81</v>
      </c>
      <c r="P1576" s="76" t="s">
        <v>37</v>
      </c>
      <c r="Q1576" s="77" t="s">
        <v>38</v>
      </c>
      <c r="R1576" s="76"/>
      <c r="S1576" s="105" t="s">
        <v>3032</v>
      </c>
      <c r="T1576" s="18" t="s">
        <v>3033</v>
      </c>
      <c r="U1576" s="18" t="s">
        <v>232</v>
      </c>
      <c r="V1576" s="78"/>
    </row>
    <row r="1577" spans="1:22" s="111" customFormat="1" x14ac:dyDescent="0.3">
      <c r="A1577" s="71" t="str">
        <f t="shared" si="211"/>
        <v>NiN-3.0-T-C-PE-NA-MB-VK01-02</v>
      </c>
      <c r="B1577" s="72" t="str">
        <f>_xlfn.CONCAT(J1577,L1577,M1577,"-",Q1577)</f>
        <v>VK01-02</v>
      </c>
      <c r="C1577" s="73" t="s">
        <v>7</v>
      </c>
      <c r="D1577" s="74" t="s">
        <v>14</v>
      </c>
      <c r="E1577" s="73" t="s">
        <v>31</v>
      </c>
      <c r="F1577" s="75" t="s">
        <v>32</v>
      </c>
      <c r="G1577" s="75" t="s">
        <v>33</v>
      </c>
      <c r="H1577" s="75" t="s">
        <v>34</v>
      </c>
      <c r="I1577" s="75" t="s">
        <v>35</v>
      </c>
      <c r="J1577" s="76" t="s">
        <v>0</v>
      </c>
      <c r="K1577" s="76" t="s">
        <v>2852</v>
      </c>
      <c r="L1577" s="76" t="s">
        <v>119</v>
      </c>
      <c r="M1577" s="77" t="s">
        <v>38</v>
      </c>
      <c r="N1577" s="76" t="s">
        <v>3030</v>
      </c>
      <c r="O1577" s="76" t="s">
        <v>81</v>
      </c>
      <c r="P1577" s="76" t="s">
        <v>37</v>
      </c>
      <c r="Q1577" s="77" t="s">
        <v>132</v>
      </c>
      <c r="R1577" s="76"/>
      <c r="S1577" s="105" t="s">
        <v>2507</v>
      </c>
      <c r="T1577" s="18" t="s">
        <v>3034</v>
      </c>
      <c r="U1577" s="18" t="s">
        <v>232</v>
      </c>
      <c r="V1577" s="78"/>
    </row>
    <row r="1578" spans="1:22" s="111" customFormat="1" x14ac:dyDescent="0.3">
      <c r="A1578" s="71" t="str">
        <f t="shared" si="211"/>
        <v>NiN-3.0-T-C-PE-NA-MB-VK01-03</v>
      </c>
      <c r="B1578" s="72" t="str">
        <f>_xlfn.CONCAT(J1578,L1578,M1578,"-",Q1578)</f>
        <v>VK01-03</v>
      </c>
      <c r="C1578" s="73" t="s">
        <v>7</v>
      </c>
      <c r="D1578" s="74" t="s">
        <v>14</v>
      </c>
      <c r="E1578" s="73" t="s">
        <v>31</v>
      </c>
      <c r="F1578" s="75" t="s">
        <v>32</v>
      </c>
      <c r="G1578" s="75" t="s">
        <v>33</v>
      </c>
      <c r="H1578" s="75" t="s">
        <v>34</v>
      </c>
      <c r="I1578" s="75" t="s">
        <v>35</v>
      </c>
      <c r="J1578" s="76" t="s">
        <v>0</v>
      </c>
      <c r="K1578" s="76" t="s">
        <v>2852</v>
      </c>
      <c r="L1578" s="76" t="s">
        <v>119</v>
      </c>
      <c r="M1578" s="77" t="s">
        <v>38</v>
      </c>
      <c r="N1578" s="76" t="s">
        <v>3030</v>
      </c>
      <c r="O1578" s="76" t="s">
        <v>81</v>
      </c>
      <c r="P1578" s="76" t="s">
        <v>37</v>
      </c>
      <c r="Q1578" s="77" t="s">
        <v>111</v>
      </c>
      <c r="R1578" s="76"/>
      <c r="S1578" s="105" t="s">
        <v>2316</v>
      </c>
      <c r="T1578" s="18" t="s">
        <v>3035</v>
      </c>
      <c r="U1578" s="18" t="s">
        <v>231</v>
      </c>
      <c r="V1578" s="78"/>
    </row>
    <row r="1579" spans="1:22" x14ac:dyDescent="0.3">
      <c r="A1579" s="26" t="str">
        <f t="shared" si="211"/>
        <v>NiN-3.0-T-C-PE-NA-MB-VK02-0</v>
      </c>
      <c r="B1579" s="27" t="str">
        <f>_xlfn.CONCAT(H1579,"-",J1579,L1579,M1579)</f>
        <v>NA-VK02</v>
      </c>
      <c r="C1579" s="30" t="s">
        <v>7</v>
      </c>
      <c r="D1579" s="31" t="s">
        <v>14</v>
      </c>
      <c r="E1579" s="30" t="s">
        <v>31</v>
      </c>
      <c r="F1579" s="35" t="s">
        <v>32</v>
      </c>
      <c r="G1579" s="35" t="s">
        <v>33</v>
      </c>
      <c r="H1579" s="35" t="s">
        <v>34</v>
      </c>
      <c r="I1579" s="35" t="s">
        <v>35</v>
      </c>
      <c r="J1579" s="37" t="s">
        <v>0</v>
      </c>
      <c r="K1579" s="37" t="s">
        <v>2852</v>
      </c>
      <c r="L1579" s="37" t="s">
        <v>119</v>
      </c>
      <c r="M1579" s="38" t="s">
        <v>132</v>
      </c>
      <c r="N1579" s="37" t="s">
        <v>3036</v>
      </c>
      <c r="O1579" s="39" t="s">
        <v>81</v>
      </c>
      <c r="P1579" s="37">
        <v>0</v>
      </c>
      <c r="Q1579" s="38">
        <v>0</v>
      </c>
      <c r="R1579" s="37" t="s">
        <v>81</v>
      </c>
      <c r="S1579" s="37" t="s">
        <v>5266</v>
      </c>
      <c r="T1579" s="42" t="s">
        <v>3041</v>
      </c>
      <c r="U1579" s="104" t="s">
        <v>232</v>
      </c>
      <c r="V1579" s="21"/>
    </row>
    <row r="1580" spans="1:22" s="111" customFormat="1" x14ac:dyDescent="0.3">
      <c r="A1580" s="71" t="str">
        <f t="shared" si="211"/>
        <v>NiN-3.0-T-C-PE-NA-MB-VK02-01</v>
      </c>
      <c r="B1580" s="72" t="str">
        <f>_xlfn.CONCAT(J1580,L1580,M1580,"-",Q1580)</f>
        <v>VK02-01</v>
      </c>
      <c r="C1580" s="73" t="s">
        <v>7</v>
      </c>
      <c r="D1580" s="74" t="s">
        <v>14</v>
      </c>
      <c r="E1580" s="73" t="s">
        <v>31</v>
      </c>
      <c r="F1580" s="75" t="s">
        <v>32</v>
      </c>
      <c r="G1580" s="75" t="s">
        <v>33</v>
      </c>
      <c r="H1580" s="75" t="s">
        <v>34</v>
      </c>
      <c r="I1580" s="75" t="s">
        <v>35</v>
      </c>
      <c r="J1580" s="76" t="s">
        <v>0</v>
      </c>
      <c r="K1580" s="76" t="s">
        <v>2852</v>
      </c>
      <c r="L1580" s="76" t="s">
        <v>119</v>
      </c>
      <c r="M1580" s="77" t="s">
        <v>132</v>
      </c>
      <c r="N1580" s="76" t="s">
        <v>3036</v>
      </c>
      <c r="O1580" s="76" t="s">
        <v>81</v>
      </c>
      <c r="P1580" s="76" t="s">
        <v>37</v>
      </c>
      <c r="Q1580" s="77" t="s">
        <v>38</v>
      </c>
      <c r="R1580" s="76"/>
      <c r="S1580" s="105" t="s">
        <v>3037</v>
      </c>
      <c r="T1580" s="18" t="s">
        <v>3042</v>
      </c>
      <c r="U1580" s="18" t="s">
        <v>232</v>
      </c>
      <c r="V1580" s="78"/>
    </row>
    <row r="1581" spans="1:22" s="111" customFormat="1" x14ac:dyDescent="0.3">
      <c r="A1581" s="71" t="str">
        <f t="shared" si="211"/>
        <v>NiN-3.0-T-C-PE-NA-MB-VK02-02</v>
      </c>
      <c r="B1581" s="72" t="str">
        <f>_xlfn.CONCAT(J1581,L1581,M1581,"-",Q1581)</f>
        <v>VK02-02</v>
      </c>
      <c r="C1581" s="73" t="s">
        <v>7</v>
      </c>
      <c r="D1581" s="74" t="s">
        <v>14</v>
      </c>
      <c r="E1581" s="73" t="s">
        <v>31</v>
      </c>
      <c r="F1581" s="75" t="s">
        <v>32</v>
      </c>
      <c r="G1581" s="75" t="s">
        <v>33</v>
      </c>
      <c r="H1581" s="75" t="s">
        <v>34</v>
      </c>
      <c r="I1581" s="75" t="s">
        <v>35</v>
      </c>
      <c r="J1581" s="76" t="s">
        <v>0</v>
      </c>
      <c r="K1581" s="76" t="s">
        <v>2852</v>
      </c>
      <c r="L1581" s="76" t="s">
        <v>119</v>
      </c>
      <c r="M1581" s="77" t="s">
        <v>132</v>
      </c>
      <c r="N1581" s="76" t="s">
        <v>3036</v>
      </c>
      <c r="O1581" s="76" t="s">
        <v>81</v>
      </c>
      <c r="P1581" s="76" t="s">
        <v>37</v>
      </c>
      <c r="Q1581" s="77" t="s">
        <v>132</v>
      </c>
      <c r="R1581" s="76"/>
      <c r="S1581" s="105" t="s">
        <v>3038</v>
      </c>
      <c r="T1581" s="18" t="s">
        <v>3043</v>
      </c>
      <c r="U1581" s="18" t="s">
        <v>237</v>
      </c>
      <c r="V1581" s="78"/>
    </row>
    <row r="1582" spans="1:22" s="111" customFormat="1" x14ac:dyDescent="0.3">
      <c r="A1582" s="71" t="str">
        <f t="shared" si="211"/>
        <v>NiN-3.0-T-C-PE-NA-MB-VK02-03</v>
      </c>
      <c r="B1582" s="72" t="str">
        <f>_xlfn.CONCAT(J1582,L1582,M1582,"-",Q1582)</f>
        <v>VK02-03</v>
      </c>
      <c r="C1582" s="73" t="s">
        <v>7</v>
      </c>
      <c r="D1582" s="74" t="s">
        <v>14</v>
      </c>
      <c r="E1582" s="73" t="s">
        <v>31</v>
      </c>
      <c r="F1582" s="75" t="s">
        <v>32</v>
      </c>
      <c r="G1582" s="75" t="s">
        <v>33</v>
      </c>
      <c r="H1582" s="75" t="s">
        <v>34</v>
      </c>
      <c r="I1582" s="75" t="s">
        <v>35</v>
      </c>
      <c r="J1582" s="76" t="s">
        <v>0</v>
      </c>
      <c r="K1582" s="76" t="s">
        <v>2852</v>
      </c>
      <c r="L1582" s="76" t="s">
        <v>119</v>
      </c>
      <c r="M1582" s="77" t="s">
        <v>132</v>
      </c>
      <c r="N1582" s="76" t="s">
        <v>3036</v>
      </c>
      <c r="O1582" s="76" t="s">
        <v>81</v>
      </c>
      <c r="P1582" s="76" t="s">
        <v>37</v>
      </c>
      <c r="Q1582" s="77" t="s">
        <v>111</v>
      </c>
      <c r="R1582" s="76"/>
      <c r="S1582" s="105" t="s">
        <v>3039</v>
      </c>
      <c r="T1582" s="18" t="s">
        <v>3044</v>
      </c>
      <c r="U1582" s="18" t="s">
        <v>232</v>
      </c>
      <c r="V1582" s="78"/>
    </row>
    <row r="1583" spans="1:22" s="111" customFormat="1" x14ac:dyDescent="0.3">
      <c r="A1583" s="71" t="str">
        <f t="shared" si="211"/>
        <v>NiN-3.0-T-C-PE-NA-MB-VK02-04</v>
      </c>
      <c r="B1583" s="72" t="str">
        <f>_xlfn.CONCAT(J1583,L1583,M1583,"-",Q1583)</f>
        <v>VK02-04</v>
      </c>
      <c r="C1583" s="73" t="s">
        <v>7</v>
      </c>
      <c r="D1583" s="74" t="s">
        <v>14</v>
      </c>
      <c r="E1583" s="73" t="s">
        <v>31</v>
      </c>
      <c r="F1583" s="75" t="s">
        <v>32</v>
      </c>
      <c r="G1583" s="75" t="s">
        <v>33</v>
      </c>
      <c r="H1583" s="75" t="s">
        <v>34</v>
      </c>
      <c r="I1583" s="75" t="s">
        <v>35</v>
      </c>
      <c r="J1583" s="76" t="s">
        <v>0</v>
      </c>
      <c r="K1583" s="76" t="s">
        <v>2852</v>
      </c>
      <c r="L1583" s="76" t="s">
        <v>119</v>
      </c>
      <c r="M1583" s="77" t="s">
        <v>132</v>
      </c>
      <c r="N1583" s="76" t="s">
        <v>3036</v>
      </c>
      <c r="O1583" s="76" t="s">
        <v>81</v>
      </c>
      <c r="P1583" s="76" t="s">
        <v>37</v>
      </c>
      <c r="Q1583" s="77" t="s">
        <v>135</v>
      </c>
      <c r="R1583" s="76"/>
      <c r="S1583" s="105" t="s">
        <v>3040</v>
      </c>
      <c r="T1583" s="18" t="s">
        <v>3045</v>
      </c>
      <c r="U1583" s="18" t="s">
        <v>16</v>
      </c>
      <c r="V1583" s="78"/>
    </row>
    <row r="1584" spans="1:22" x14ac:dyDescent="0.3">
      <c r="A1584" s="26" t="str">
        <f t="shared" si="211"/>
        <v>NiN-3.0-T-C-PE-NA-MB-VM01-0</v>
      </c>
      <c r="B1584" s="27" t="str">
        <f>_xlfn.CONCAT(H1584,"-",J1584,L1584,M1584)</f>
        <v>NA-VM01</v>
      </c>
      <c r="C1584" s="30" t="s">
        <v>7</v>
      </c>
      <c r="D1584" s="31" t="s">
        <v>14</v>
      </c>
      <c r="E1584" s="30" t="s">
        <v>31</v>
      </c>
      <c r="F1584" s="35" t="s">
        <v>32</v>
      </c>
      <c r="G1584" s="35" t="s">
        <v>33</v>
      </c>
      <c r="H1584" s="35" t="s">
        <v>34</v>
      </c>
      <c r="I1584" s="35" t="s">
        <v>35</v>
      </c>
      <c r="J1584" s="37" t="s">
        <v>0</v>
      </c>
      <c r="K1584" s="37" t="s">
        <v>2852</v>
      </c>
      <c r="L1584" s="37" t="s">
        <v>55</v>
      </c>
      <c r="M1584" s="38" t="s">
        <v>38</v>
      </c>
      <c r="N1584" s="37" t="s">
        <v>3046</v>
      </c>
      <c r="O1584" s="39" t="s">
        <v>81</v>
      </c>
      <c r="P1584" s="37">
        <v>0</v>
      </c>
      <c r="Q1584" s="38">
        <v>0</v>
      </c>
      <c r="R1584" s="37" t="s">
        <v>81</v>
      </c>
      <c r="S1584" s="37" t="s">
        <v>3047</v>
      </c>
      <c r="T1584" s="42" t="s">
        <v>3048</v>
      </c>
      <c r="U1584" s="104" t="s">
        <v>16</v>
      </c>
      <c r="V1584" s="21"/>
    </row>
    <row r="1585" spans="1:22" s="111" customFormat="1" x14ac:dyDescent="0.3">
      <c r="A1585" s="71" t="str">
        <f t="shared" si="211"/>
        <v>NiN-3.0-T-C-PE-NA-MB-VM01-01</v>
      </c>
      <c r="B1585" s="72" t="str">
        <f t="shared" ref="B1585:B1590" si="212">_xlfn.CONCAT(J1585,L1585,M1585,"-",Q1585)</f>
        <v>VM01-01</v>
      </c>
      <c r="C1585" s="73" t="s">
        <v>7</v>
      </c>
      <c r="D1585" s="74" t="s">
        <v>14</v>
      </c>
      <c r="E1585" s="73" t="s">
        <v>31</v>
      </c>
      <c r="F1585" s="75" t="s">
        <v>32</v>
      </c>
      <c r="G1585" s="75" t="s">
        <v>33</v>
      </c>
      <c r="H1585" s="75" t="s">
        <v>34</v>
      </c>
      <c r="I1585" s="75" t="s">
        <v>35</v>
      </c>
      <c r="J1585" s="76" t="s">
        <v>0</v>
      </c>
      <c r="K1585" s="76" t="s">
        <v>2852</v>
      </c>
      <c r="L1585" s="76" t="s">
        <v>55</v>
      </c>
      <c r="M1585" s="77" t="s">
        <v>38</v>
      </c>
      <c r="N1585" s="76" t="s">
        <v>3046</v>
      </c>
      <c r="O1585" s="76" t="s">
        <v>81</v>
      </c>
      <c r="P1585" s="76" t="s">
        <v>37</v>
      </c>
      <c r="Q1585" s="77" t="s">
        <v>38</v>
      </c>
      <c r="R1585" s="76"/>
      <c r="S1585" s="105" t="s">
        <v>3049</v>
      </c>
      <c r="T1585" s="18" t="s">
        <v>3054</v>
      </c>
      <c r="U1585" s="18" t="s">
        <v>16</v>
      </c>
      <c r="V1585" s="78"/>
    </row>
    <row r="1586" spans="1:22" s="111" customFormat="1" x14ac:dyDescent="0.3">
      <c r="A1586" s="71" t="str">
        <f t="shared" ref="A1586:A1592" si="213">_xlfn.CONCAT(C1586,"-",D1586,"-",E1586,"-",F1586,"-",G1586,"-",H1586,"-",I1586,"-",J1586,L1586,M1586,"-",Q1586)</f>
        <v>NiN-3.0-T-C-PE-NA-MB-VM01-02</v>
      </c>
      <c r="B1586" s="72" t="str">
        <f t="shared" si="212"/>
        <v>VM01-02</v>
      </c>
      <c r="C1586" s="73" t="s">
        <v>7</v>
      </c>
      <c r="D1586" s="74" t="s">
        <v>14</v>
      </c>
      <c r="E1586" s="73" t="s">
        <v>31</v>
      </c>
      <c r="F1586" s="75" t="s">
        <v>32</v>
      </c>
      <c r="G1586" s="75" t="s">
        <v>33</v>
      </c>
      <c r="H1586" s="75" t="s">
        <v>34</v>
      </c>
      <c r="I1586" s="75" t="s">
        <v>35</v>
      </c>
      <c r="J1586" s="76" t="s">
        <v>0</v>
      </c>
      <c r="K1586" s="76" t="s">
        <v>2852</v>
      </c>
      <c r="L1586" s="76" t="s">
        <v>55</v>
      </c>
      <c r="M1586" s="77" t="s">
        <v>38</v>
      </c>
      <c r="N1586" s="76" t="s">
        <v>3046</v>
      </c>
      <c r="O1586" s="76" t="s">
        <v>81</v>
      </c>
      <c r="P1586" s="76" t="s">
        <v>37</v>
      </c>
      <c r="Q1586" s="77" t="s">
        <v>132</v>
      </c>
      <c r="R1586" s="76"/>
      <c r="S1586" s="105" t="s">
        <v>3050</v>
      </c>
      <c r="T1586" s="18" t="s">
        <v>3055</v>
      </c>
      <c r="U1586" s="18" t="s">
        <v>232</v>
      </c>
      <c r="V1586" s="78"/>
    </row>
    <row r="1587" spans="1:22" s="111" customFormat="1" x14ac:dyDescent="0.3">
      <c r="A1587" s="71" t="str">
        <f t="shared" si="213"/>
        <v>NiN-3.0-T-C-PE-NA-MB-VM01-03</v>
      </c>
      <c r="B1587" s="72" t="str">
        <f t="shared" si="212"/>
        <v>VM01-03</v>
      </c>
      <c r="C1587" s="73" t="s">
        <v>7</v>
      </c>
      <c r="D1587" s="74" t="s">
        <v>14</v>
      </c>
      <c r="E1587" s="73" t="s">
        <v>31</v>
      </c>
      <c r="F1587" s="75" t="s">
        <v>32</v>
      </c>
      <c r="G1587" s="75" t="s">
        <v>33</v>
      </c>
      <c r="H1587" s="75" t="s">
        <v>34</v>
      </c>
      <c r="I1587" s="75" t="s">
        <v>35</v>
      </c>
      <c r="J1587" s="76" t="s">
        <v>0</v>
      </c>
      <c r="K1587" s="76" t="s">
        <v>2852</v>
      </c>
      <c r="L1587" s="76" t="s">
        <v>55</v>
      </c>
      <c r="M1587" s="77" t="s">
        <v>38</v>
      </c>
      <c r="N1587" s="76" t="s">
        <v>3046</v>
      </c>
      <c r="O1587" s="76" t="s">
        <v>81</v>
      </c>
      <c r="P1587" s="76" t="s">
        <v>37</v>
      </c>
      <c r="Q1587" s="77" t="s">
        <v>111</v>
      </c>
      <c r="R1587" s="76"/>
      <c r="S1587" s="105" t="s">
        <v>3051</v>
      </c>
      <c r="T1587" s="18" t="s">
        <v>3055</v>
      </c>
      <c r="U1587" s="18" t="s">
        <v>237</v>
      </c>
      <c r="V1587" s="78"/>
    </row>
    <row r="1588" spans="1:22" s="111" customFormat="1" x14ac:dyDescent="0.3">
      <c r="A1588" s="71" t="str">
        <f t="shared" si="213"/>
        <v>NiN-3.0-T-C-PE-NA-MB-VM01-04</v>
      </c>
      <c r="B1588" s="72" t="str">
        <f t="shared" si="212"/>
        <v>VM01-04</v>
      </c>
      <c r="C1588" s="73" t="s">
        <v>7</v>
      </c>
      <c r="D1588" s="74" t="s">
        <v>14</v>
      </c>
      <c r="E1588" s="73" t="s">
        <v>31</v>
      </c>
      <c r="F1588" s="75" t="s">
        <v>32</v>
      </c>
      <c r="G1588" s="75" t="s">
        <v>33</v>
      </c>
      <c r="H1588" s="75" t="s">
        <v>34</v>
      </c>
      <c r="I1588" s="75" t="s">
        <v>35</v>
      </c>
      <c r="J1588" s="76" t="s">
        <v>0</v>
      </c>
      <c r="K1588" s="76" t="s">
        <v>2852</v>
      </c>
      <c r="L1588" s="76" t="s">
        <v>55</v>
      </c>
      <c r="M1588" s="77" t="s">
        <v>38</v>
      </c>
      <c r="N1588" s="76" t="s">
        <v>3046</v>
      </c>
      <c r="O1588" s="76" t="s">
        <v>81</v>
      </c>
      <c r="P1588" s="76" t="s">
        <v>37</v>
      </c>
      <c r="Q1588" s="77" t="s">
        <v>135</v>
      </c>
      <c r="R1588" s="76"/>
      <c r="S1588" s="105" t="s">
        <v>3053</v>
      </c>
      <c r="T1588" s="18" t="s">
        <v>3056</v>
      </c>
      <c r="U1588" s="18" t="s">
        <v>16</v>
      </c>
      <c r="V1588" s="78"/>
    </row>
    <row r="1589" spans="1:22" s="111" customFormat="1" x14ac:dyDescent="0.3">
      <c r="A1589" s="71" t="str">
        <f t="shared" si="213"/>
        <v>NiN-3.0-T-C-PE-NA-MB-VM01-05</v>
      </c>
      <c r="B1589" s="72" t="str">
        <f t="shared" si="212"/>
        <v>VM01-05</v>
      </c>
      <c r="C1589" s="73" t="s">
        <v>7</v>
      </c>
      <c r="D1589" s="74" t="s">
        <v>14</v>
      </c>
      <c r="E1589" s="73" t="s">
        <v>31</v>
      </c>
      <c r="F1589" s="75" t="s">
        <v>32</v>
      </c>
      <c r="G1589" s="75" t="s">
        <v>33</v>
      </c>
      <c r="H1589" s="75" t="s">
        <v>34</v>
      </c>
      <c r="I1589" s="75" t="s">
        <v>35</v>
      </c>
      <c r="J1589" s="76" t="s">
        <v>0</v>
      </c>
      <c r="K1589" s="76" t="s">
        <v>2852</v>
      </c>
      <c r="L1589" s="76" t="s">
        <v>55</v>
      </c>
      <c r="M1589" s="77" t="s">
        <v>38</v>
      </c>
      <c r="N1589" s="76" t="s">
        <v>3046</v>
      </c>
      <c r="O1589" s="76" t="s">
        <v>81</v>
      </c>
      <c r="P1589" s="76" t="s">
        <v>37</v>
      </c>
      <c r="Q1589" s="77" t="s">
        <v>136</v>
      </c>
      <c r="R1589" s="76"/>
      <c r="S1589" s="105" t="s">
        <v>3052</v>
      </c>
      <c r="T1589" s="18" t="s">
        <v>3057</v>
      </c>
      <c r="U1589" s="18" t="s">
        <v>232</v>
      </c>
      <c r="V1589" s="78"/>
    </row>
    <row r="1590" spans="1:22" s="111" customFormat="1" x14ac:dyDescent="0.3">
      <c r="A1590" s="71" t="str">
        <f t="shared" si="213"/>
        <v>NiN-3.0-T-C-PE-NA-MB-VM01-06</v>
      </c>
      <c r="B1590" s="72" t="str">
        <f t="shared" si="212"/>
        <v>VM01-06</v>
      </c>
      <c r="C1590" s="73" t="s">
        <v>7</v>
      </c>
      <c r="D1590" s="74" t="s">
        <v>14</v>
      </c>
      <c r="E1590" s="73" t="s">
        <v>31</v>
      </c>
      <c r="F1590" s="75" t="s">
        <v>32</v>
      </c>
      <c r="G1590" s="75" t="s">
        <v>33</v>
      </c>
      <c r="H1590" s="75" t="s">
        <v>34</v>
      </c>
      <c r="I1590" s="75" t="s">
        <v>35</v>
      </c>
      <c r="J1590" s="76" t="s">
        <v>0</v>
      </c>
      <c r="K1590" s="76" t="s">
        <v>2852</v>
      </c>
      <c r="L1590" s="76" t="s">
        <v>55</v>
      </c>
      <c r="M1590" s="77" t="s">
        <v>38</v>
      </c>
      <c r="N1590" s="76" t="s">
        <v>3046</v>
      </c>
      <c r="O1590" s="76" t="s">
        <v>81</v>
      </c>
      <c r="P1590" s="76" t="s">
        <v>37</v>
      </c>
      <c r="Q1590" s="77" t="s">
        <v>137</v>
      </c>
      <c r="R1590" s="76"/>
      <c r="S1590" s="105" t="s">
        <v>3144</v>
      </c>
      <c r="T1590" s="18" t="s">
        <v>3057</v>
      </c>
      <c r="U1590" s="18" t="s">
        <v>1644</v>
      </c>
      <c r="V1590" s="78"/>
    </row>
    <row r="1591" spans="1:22" x14ac:dyDescent="0.3">
      <c r="A1591" s="26" t="str">
        <f t="shared" si="213"/>
        <v>NiN-3.0-T-C-PE-NA-MB-VM02-0</v>
      </c>
      <c r="B1591" s="27" t="str">
        <f>_xlfn.CONCAT(H1591,"-",J1591,L1591,M1591)</f>
        <v>NA-VM02</v>
      </c>
      <c r="C1591" s="30" t="s">
        <v>7</v>
      </c>
      <c r="D1591" s="31" t="s">
        <v>14</v>
      </c>
      <c r="E1591" s="30" t="s">
        <v>31</v>
      </c>
      <c r="F1591" s="35" t="s">
        <v>32</v>
      </c>
      <c r="G1591" s="35" t="s">
        <v>33</v>
      </c>
      <c r="H1591" s="35" t="s">
        <v>34</v>
      </c>
      <c r="I1591" s="35" t="s">
        <v>35</v>
      </c>
      <c r="J1591" s="37" t="s">
        <v>0</v>
      </c>
      <c r="K1591" s="37" t="s">
        <v>2852</v>
      </c>
      <c r="L1591" s="37" t="s">
        <v>55</v>
      </c>
      <c r="M1591" s="38" t="s">
        <v>132</v>
      </c>
      <c r="N1591" s="37" t="s">
        <v>3058</v>
      </c>
      <c r="O1591" s="39" t="s">
        <v>81</v>
      </c>
      <c r="P1591" s="37">
        <v>0</v>
      </c>
      <c r="Q1591" s="38">
        <v>0</v>
      </c>
      <c r="R1591" s="37" t="s">
        <v>81</v>
      </c>
      <c r="S1591" s="37" t="s">
        <v>3059</v>
      </c>
      <c r="T1591" s="42" t="s">
        <v>3060</v>
      </c>
      <c r="U1591" s="104" t="s">
        <v>16</v>
      </c>
      <c r="V1591" s="21"/>
    </row>
    <row r="1592" spans="1:22" s="111" customFormat="1" x14ac:dyDescent="0.3">
      <c r="A1592" s="71" t="str">
        <f t="shared" si="213"/>
        <v>NiN-3.0-T-C-PE-NA-MB-VM02-01</v>
      </c>
      <c r="B1592" s="72" t="str">
        <f>_xlfn.CONCAT(J1592,L1592,M1592,"-",Q1592)</f>
        <v>VM02-01</v>
      </c>
      <c r="C1592" s="73" t="s">
        <v>7</v>
      </c>
      <c r="D1592" s="74" t="s">
        <v>14</v>
      </c>
      <c r="E1592" s="73" t="s">
        <v>31</v>
      </c>
      <c r="F1592" s="75" t="s">
        <v>32</v>
      </c>
      <c r="G1592" s="75" t="s">
        <v>33</v>
      </c>
      <c r="H1592" s="75" t="s">
        <v>34</v>
      </c>
      <c r="I1592" s="75" t="s">
        <v>35</v>
      </c>
      <c r="J1592" s="76" t="s">
        <v>0</v>
      </c>
      <c r="K1592" s="76" t="s">
        <v>2852</v>
      </c>
      <c r="L1592" s="76" t="s">
        <v>55</v>
      </c>
      <c r="M1592" s="77" t="s">
        <v>132</v>
      </c>
      <c r="N1592" s="76" t="s">
        <v>3058</v>
      </c>
      <c r="O1592" s="76" t="s">
        <v>81</v>
      </c>
      <c r="P1592" s="76" t="s">
        <v>37</v>
      </c>
      <c r="Q1592" s="77" t="s">
        <v>38</v>
      </c>
      <c r="R1592" s="76"/>
      <c r="S1592" s="105"/>
      <c r="T1592" s="18" t="s">
        <v>3060</v>
      </c>
      <c r="U1592" s="18" t="s">
        <v>16</v>
      </c>
      <c r="V1592" s="78"/>
    </row>
    <row r="1593" spans="1:22" x14ac:dyDescent="0.3">
      <c r="A1593" s="26" t="str">
        <f>_xlfn.CONCAT(C1593,"-",D1593,"-",E1593,"-",F1593,"-",G1593,"-",H1593,"-",I1593,"-",J1593,L1593,M1593,"-",Q1593)</f>
        <v>NiN-3.0-T-C-PE-NA-MB-VM03-0</v>
      </c>
      <c r="B1593" s="27" t="str">
        <f>_xlfn.CONCAT(H1593,"-",J1593,L1593,M1593)</f>
        <v>NA-VM03</v>
      </c>
      <c r="C1593" s="30" t="s">
        <v>7</v>
      </c>
      <c r="D1593" s="31" t="s">
        <v>14</v>
      </c>
      <c r="E1593" s="30" t="s">
        <v>31</v>
      </c>
      <c r="F1593" s="35" t="s">
        <v>32</v>
      </c>
      <c r="G1593" s="35" t="s">
        <v>33</v>
      </c>
      <c r="H1593" s="35" t="s">
        <v>34</v>
      </c>
      <c r="I1593" s="35" t="s">
        <v>35</v>
      </c>
      <c r="J1593" s="37" t="s">
        <v>0</v>
      </c>
      <c r="K1593" s="37" t="s">
        <v>2852</v>
      </c>
      <c r="L1593" s="37" t="s">
        <v>55</v>
      </c>
      <c r="M1593" s="38" t="s">
        <v>111</v>
      </c>
      <c r="N1593" s="37" t="s">
        <v>3061</v>
      </c>
      <c r="O1593" s="39" t="s">
        <v>81</v>
      </c>
      <c r="P1593" s="37">
        <v>0</v>
      </c>
      <c r="Q1593" s="38">
        <v>0</v>
      </c>
      <c r="R1593" s="37" t="s">
        <v>81</v>
      </c>
      <c r="S1593" s="37" t="s">
        <v>3062</v>
      </c>
      <c r="T1593" s="42" t="s">
        <v>3063</v>
      </c>
      <c r="U1593" s="104" t="s">
        <v>16</v>
      </c>
      <c r="V1593" s="21"/>
    </row>
    <row r="1594" spans="1:22" s="111" customFormat="1" x14ac:dyDescent="0.3">
      <c r="A1594" s="71" t="str">
        <f>_xlfn.CONCAT(C1594,"-",D1594,"-",E1594,"-",F1594,"-",G1594,"-",H1594,"-",I1594,"-",J1594,L1594,M1594,"-",Q1594)</f>
        <v>NiN-3.0-T-C-PE-NA-MB-VM03-01</v>
      </c>
      <c r="B1594" s="72" t="str">
        <f>_xlfn.CONCAT(J1594,L1594,M1594,"-",Q1594)</f>
        <v>VM03-01</v>
      </c>
      <c r="C1594" s="73" t="s">
        <v>7</v>
      </c>
      <c r="D1594" s="74" t="s">
        <v>14</v>
      </c>
      <c r="E1594" s="73" t="s">
        <v>31</v>
      </c>
      <c r="F1594" s="75" t="s">
        <v>32</v>
      </c>
      <c r="G1594" s="75" t="s">
        <v>33</v>
      </c>
      <c r="H1594" s="75" t="s">
        <v>34</v>
      </c>
      <c r="I1594" s="75" t="s">
        <v>35</v>
      </c>
      <c r="J1594" s="76" t="s">
        <v>0</v>
      </c>
      <c r="K1594" s="76" t="s">
        <v>2852</v>
      </c>
      <c r="L1594" s="76" t="s">
        <v>55</v>
      </c>
      <c r="M1594" s="77" t="s">
        <v>111</v>
      </c>
      <c r="N1594" s="76" t="s">
        <v>3061</v>
      </c>
      <c r="O1594" s="76" t="s">
        <v>81</v>
      </c>
      <c r="P1594" s="76" t="s">
        <v>37</v>
      </c>
      <c r="Q1594" s="77" t="s">
        <v>38</v>
      </c>
      <c r="R1594" s="76"/>
      <c r="S1594" s="105"/>
      <c r="T1594" s="18" t="s">
        <v>3063</v>
      </c>
      <c r="U1594" s="18" t="s">
        <v>16</v>
      </c>
      <c r="V1594" s="78"/>
    </row>
    <row r="1595" spans="1:22" x14ac:dyDescent="0.3">
      <c r="A1595" s="26" t="str">
        <f t="shared" ref="A1595:A1600" si="214">_xlfn.CONCAT(C1595,"-",D1595,"-",E1595,"-",F1595,"-",G1595,"-",H1595,"-",I1595,"-",J1595,L1595,M1595,"-",Q1595)</f>
        <v>NiN-3.0-T-C-PE-NA-MB-VM04-0</v>
      </c>
      <c r="B1595" s="27" t="str">
        <f>_xlfn.CONCAT(H1595,"-",J1595,L1595,M1595)</f>
        <v>NA-VM04</v>
      </c>
      <c r="C1595" s="30" t="s">
        <v>7</v>
      </c>
      <c r="D1595" s="31" t="s">
        <v>14</v>
      </c>
      <c r="E1595" s="30" t="s">
        <v>31</v>
      </c>
      <c r="F1595" s="35" t="s">
        <v>32</v>
      </c>
      <c r="G1595" s="35" t="s">
        <v>33</v>
      </c>
      <c r="H1595" s="35" t="s">
        <v>34</v>
      </c>
      <c r="I1595" s="35" t="s">
        <v>35</v>
      </c>
      <c r="J1595" s="37" t="s">
        <v>0</v>
      </c>
      <c r="K1595" s="37" t="s">
        <v>2852</v>
      </c>
      <c r="L1595" s="37" t="s">
        <v>55</v>
      </c>
      <c r="M1595" s="38" t="s">
        <v>135</v>
      </c>
      <c r="N1595" s="37" t="s">
        <v>3064</v>
      </c>
      <c r="O1595" s="39" t="s">
        <v>81</v>
      </c>
      <c r="P1595" s="37">
        <v>0</v>
      </c>
      <c r="Q1595" s="38">
        <v>0</v>
      </c>
      <c r="R1595" s="37" t="s">
        <v>81</v>
      </c>
      <c r="S1595" s="37" t="s">
        <v>3065</v>
      </c>
      <c r="T1595" s="42" t="s">
        <v>83</v>
      </c>
      <c r="U1595" s="104" t="s">
        <v>81</v>
      </c>
      <c r="V1595" s="21"/>
    </row>
    <row r="1596" spans="1:22" s="111" customFormat="1" x14ac:dyDescent="0.3">
      <c r="A1596" s="71" t="str">
        <f t="shared" si="214"/>
        <v>NiN-3.0-T-C-PE-NA-MB-VM04-01</v>
      </c>
      <c r="B1596" s="72" t="str">
        <f>_xlfn.CONCAT(J1596,L1596,M1596,"-",Q1596)</f>
        <v>VM04-01</v>
      </c>
      <c r="C1596" s="73" t="s">
        <v>7</v>
      </c>
      <c r="D1596" s="74" t="s">
        <v>14</v>
      </c>
      <c r="E1596" s="73" t="s">
        <v>31</v>
      </c>
      <c r="F1596" s="75" t="s">
        <v>32</v>
      </c>
      <c r="G1596" s="75" t="s">
        <v>33</v>
      </c>
      <c r="H1596" s="75" t="s">
        <v>34</v>
      </c>
      <c r="I1596" s="75" t="s">
        <v>35</v>
      </c>
      <c r="J1596" s="76" t="s">
        <v>0</v>
      </c>
      <c r="K1596" s="76" t="s">
        <v>2852</v>
      </c>
      <c r="L1596" s="76" t="s">
        <v>55</v>
      </c>
      <c r="M1596" s="77" t="s">
        <v>135</v>
      </c>
      <c r="N1596" s="76" t="s">
        <v>3064</v>
      </c>
      <c r="O1596" s="76" t="s">
        <v>81</v>
      </c>
      <c r="P1596" s="76" t="s">
        <v>37</v>
      </c>
      <c r="Q1596" s="77" t="s">
        <v>38</v>
      </c>
      <c r="R1596" s="76"/>
      <c r="S1596" s="105"/>
      <c r="T1596" s="18" t="s">
        <v>83</v>
      </c>
      <c r="U1596" s="18" t="s">
        <v>81</v>
      </c>
      <c r="V1596" s="78"/>
    </row>
    <row r="1597" spans="1:22" x14ac:dyDescent="0.3">
      <c r="A1597" s="26" t="str">
        <f t="shared" si="214"/>
        <v>NiN-3.0-T-C-PE-NA-MB-VM05-0</v>
      </c>
      <c r="B1597" s="27" t="str">
        <f>_xlfn.CONCAT(H1597,"-",J1597,L1597,M1597)</f>
        <v>NA-VM05</v>
      </c>
      <c r="C1597" s="30" t="s">
        <v>7</v>
      </c>
      <c r="D1597" s="31" t="s">
        <v>14</v>
      </c>
      <c r="E1597" s="30" t="s">
        <v>31</v>
      </c>
      <c r="F1597" s="35" t="s">
        <v>32</v>
      </c>
      <c r="G1597" s="35" t="s">
        <v>33</v>
      </c>
      <c r="H1597" s="35" t="s">
        <v>34</v>
      </c>
      <c r="I1597" s="35" t="s">
        <v>35</v>
      </c>
      <c r="J1597" s="37" t="s">
        <v>0</v>
      </c>
      <c r="K1597" s="37" t="s">
        <v>2852</v>
      </c>
      <c r="L1597" s="37" t="s">
        <v>55</v>
      </c>
      <c r="M1597" s="38" t="s">
        <v>136</v>
      </c>
      <c r="N1597" s="37" t="s">
        <v>3066</v>
      </c>
      <c r="O1597" s="39" t="s">
        <v>81</v>
      </c>
      <c r="P1597" s="37">
        <v>0</v>
      </c>
      <c r="Q1597" s="38">
        <v>0</v>
      </c>
      <c r="R1597" s="37" t="s">
        <v>81</v>
      </c>
      <c r="S1597" s="37" t="s">
        <v>3059</v>
      </c>
      <c r="T1597" s="42" t="s">
        <v>3068</v>
      </c>
      <c r="U1597" s="104" t="s">
        <v>16</v>
      </c>
      <c r="V1597" s="21"/>
    </row>
    <row r="1598" spans="1:22" s="111" customFormat="1" x14ac:dyDescent="0.3">
      <c r="A1598" s="71" t="str">
        <f t="shared" si="214"/>
        <v>NiN-3.0-T-C-PE-NA-MB-VM05-01</v>
      </c>
      <c r="B1598" s="72" t="str">
        <f>_xlfn.CONCAT(J1598,L1598,M1598,"-",Q1598)</f>
        <v>VM05-01</v>
      </c>
      <c r="C1598" s="73" t="s">
        <v>7</v>
      </c>
      <c r="D1598" s="74" t="s">
        <v>14</v>
      </c>
      <c r="E1598" s="73" t="s">
        <v>31</v>
      </c>
      <c r="F1598" s="75" t="s">
        <v>32</v>
      </c>
      <c r="G1598" s="75" t="s">
        <v>33</v>
      </c>
      <c r="H1598" s="75" t="s">
        <v>34</v>
      </c>
      <c r="I1598" s="75" t="s">
        <v>35</v>
      </c>
      <c r="J1598" s="76" t="s">
        <v>0</v>
      </c>
      <c r="K1598" s="76" t="s">
        <v>2852</v>
      </c>
      <c r="L1598" s="76" t="s">
        <v>55</v>
      </c>
      <c r="M1598" s="77" t="s">
        <v>136</v>
      </c>
      <c r="N1598" s="76" t="s">
        <v>3066</v>
      </c>
      <c r="O1598" s="76" t="s">
        <v>81</v>
      </c>
      <c r="P1598" s="76" t="s">
        <v>37</v>
      </c>
      <c r="Q1598" s="77" t="s">
        <v>38</v>
      </c>
      <c r="R1598" s="76"/>
      <c r="S1598" s="105"/>
      <c r="T1598" s="18" t="s">
        <v>3068</v>
      </c>
      <c r="U1598" s="18" t="s">
        <v>16</v>
      </c>
      <c r="V1598" s="78"/>
    </row>
    <row r="1599" spans="1:22" x14ac:dyDescent="0.3">
      <c r="A1599" s="26" t="str">
        <f t="shared" si="214"/>
        <v>NiN-3.0-T-C-PE-NA-MB-VM06-0</v>
      </c>
      <c r="B1599" s="27" t="str">
        <f>_xlfn.CONCAT(H1599,"-",J1599,L1599,M1599)</f>
        <v>NA-VM06</v>
      </c>
      <c r="C1599" s="30" t="s">
        <v>7</v>
      </c>
      <c r="D1599" s="31" t="s">
        <v>14</v>
      </c>
      <c r="E1599" s="30" t="s">
        <v>31</v>
      </c>
      <c r="F1599" s="35" t="s">
        <v>32</v>
      </c>
      <c r="G1599" s="35" t="s">
        <v>33</v>
      </c>
      <c r="H1599" s="35" t="s">
        <v>34</v>
      </c>
      <c r="I1599" s="35" t="s">
        <v>35</v>
      </c>
      <c r="J1599" s="37" t="s">
        <v>0</v>
      </c>
      <c r="K1599" s="37" t="s">
        <v>2852</v>
      </c>
      <c r="L1599" s="37" t="s">
        <v>55</v>
      </c>
      <c r="M1599" s="38" t="s">
        <v>137</v>
      </c>
      <c r="N1599" s="37" t="s">
        <v>3067</v>
      </c>
      <c r="O1599" s="39" t="s">
        <v>81</v>
      </c>
      <c r="P1599" s="37">
        <v>0</v>
      </c>
      <c r="Q1599" s="38">
        <v>0</v>
      </c>
      <c r="R1599" s="37" t="s">
        <v>81</v>
      </c>
      <c r="S1599" s="37" t="s">
        <v>3062</v>
      </c>
      <c r="T1599" s="42" t="s">
        <v>3069</v>
      </c>
      <c r="U1599" s="104" t="s">
        <v>16</v>
      </c>
      <c r="V1599" s="21"/>
    </row>
    <row r="1600" spans="1:22" s="111" customFormat="1" x14ac:dyDescent="0.3">
      <c r="A1600" s="71" t="str">
        <f t="shared" si="214"/>
        <v>NiN-3.0-T-C-PE-NA-MB-VM06-01</v>
      </c>
      <c r="B1600" s="72" t="str">
        <f>_xlfn.CONCAT(J1600,L1600,M1600,"-",Q1600)</f>
        <v>VM06-01</v>
      </c>
      <c r="C1600" s="73" t="s">
        <v>7</v>
      </c>
      <c r="D1600" s="74" t="s">
        <v>14</v>
      </c>
      <c r="E1600" s="73" t="s">
        <v>31</v>
      </c>
      <c r="F1600" s="75" t="s">
        <v>32</v>
      </c>
      <c r="G1600" s="75" t="s">
        <v>33</v>
      </c>
      <c r="H1600" s="75" t="s">
        <v>34</v>
      </c>
      <c r="I1600" s="75" t="s">
        <v>35</v>
      </c>
      <c r="J1600" s="76" t="s">
        <v>0</v>
      </c>
      <c r="K1600" s="76" t="s">
        <v>2852</v>
      </c>
      <c r="L1600" s="76" t="s">
        <v>55</v>
      </c>
      <c r="M1600" s="77" t="s">
        <v>137</v>
      </c>
      <c r="N1600" s="76" t="s">
        <v>3067</v>
      </c>
      <c r="O1600" s="76" t="s">
        <v>81</v>
      </c>
      <c r="P1600" s="76" t="s">
        <v>37</v>
      </c>
      <c r="Q1600" s="77" t="s">
        <v>38</v>
      </c>
      <c r="R1600" s="76"/>
      <c r="S1600" s="105"/>
      <c r="T1600" s="18" t="s">
        <v>3069</v>
      </c>
      <c r="U1600" s="18" t="s">
        <v>16</v>
      </c>
      <c r="V1600" s="78"/>
    </row>
    <row r="1601" spans="1:22" x14ac:dyDescent="0.3">
      <c r="A1601" s="26" t="str">
        <f t="shared" ref="A1601:A1611" si="215">_xlfn.CONCAT(C1601,"-",D1601,"-",E1601,"-",F1601,"-",G1601,"-",H1601,"-",I1601,"-",J1601,L1601,M1601,"-",Q1601)</f>
        <v>NiN-3.0-T-C-PE-NA-MB-VO01-0</v>
      </c>
      <c r="B1601" s="27" t="str">
        <f>_xlfn.CONCAT(H1601,"-",J1601,L1601,M1601)</f>
        <v>NA-VO01</v>
      </c>
      <c r="C1601" s="30" t="s">
        <v>7</v>
      </c>
      <c r="D1601" s="31" t="s">
        <v>14</v>
      </c>
      <c r="E1601" s="30" t="s">
        <v>31</v>
      </c>
      <c r="F1601" s="35" t="s">
        <v>32</v>
      </c>
      <c r="G1601" s="35" t="s">
        <v>33</v>
      </c>
      <c r="H1601" s="35" t="s">
        <v>34</v>
      </c>
      <c r="I1601" s="35" t="s">
        <v>35</v>
      </c>
      <c r="J1601" s="37" t="s">
        <v>0</v>
      </c>
      <c r="K1601" s="37" t="s">
        <v>2852</v>
      </c>
      <c r="L1601" s="37" t="s">
        <v>1294</v>
      </c>
      <c r="M1601" s="38" t="s">
        <v>38</v>
      </c>
      <c r="N1601" s="37" t="s">
        <v>3070</v>
      </c>
      <c r="O1601" s="39" t="s">
        <v>81</v>
      </c>
      <c r="P1601" s="37">
        <v>0</v>
      </c>
      <c r="Q1601" s="38">
        <v>0</v>
      </c>
      <c r="R1601" s="37" t="s">
        <v>81</v>
      </c>
      <c r="S1601" s="37" t="s">
        <v>5267</v>
      </c>
      <c r="T1601" s="42" t="s">
        <v>3031</v>
      </c>
      <c r="U1601" s="104" t="s">
        <v>1251</v>
      </c>
      <c r="V1601" s="21"/>
    </row>
    <row r="1602" spans="1:22" s="111" customFormat="1" x14ac:dyDescent="0.3">
      <c r="A1602" s="71" t="str">
        <f t="shared" si="215"/>
        <v>NiN-3.0-T-C-PE-NA-MB-VO01-01</v>
      </c>
      <c r="B1602" s="72" t="str">
        <f>_xlfn.CONCAT(J1602,L1602,M1602,"-",Q1602)</f>
        <v>VO01-01</v>
      </c>
      <c r="C1602" s="73" t="s">
        <v>7</v>
      </c>
      <c r="D1602" s="74" t="s">
        <v>14</v>
      </c>
      <c r="E1602" s="73" t="s">
        <v>31</v>
      </c>
      <c r="F1602" s="75" t="s">
        <v>32</v>
      </c>
      <c r="G1602" s="75" t="s">
        <v>33</v>
      </c>
      <c r="H1602" s="75" t="s">
        <v>34</v>
      </c>
      <c r="I1602" s="75" t="s">
        <v>35</v>
      </c>
      <c r="J1602" s="76" t="s">
        <v>0</v>
      </c>
      <c r="K1602" s="76" t="s">
        <v>2852</v>
      </c>
      <c r="L1602" s="76" t="s">
        <v>1294</v>
      </c>
      <c r="M1602" s="77" t="s">
        <v>38</v>
      </c>
      <c r="N1602" s="76" t="s">
        <v>3070</v>
      </c>
      <c r="O1602" s="76" t="s">
        <v>81</v>
      </c>
      <c r="P1602" s="76" t="s">
        <v>37</v>
      </c>
      <c r="Q1602" s="77" t="s">
        <v>38</v>
      </c>
      <c r="R1602" s="76"/>
      <c r="S1602" s="105"/>
      <c r="T1602" s="18" t="s">
        <v>3031</v>
      </c>
      <c r="U1602" s="18" t="s">
        <v>1251</v>
      </c>
      <c r="V1602" s="78"/>
    </row>
    <row r="1603" spans="1:22" x14ac:dyDescent="0.3">
      <c r="A1603" s="26" t="str">
        <f>_xlfn.CONCAT(C1603,"-",D1603,"-",E1603,"-",F1603,"-",G1603,"-",H1603,"-",I1603,"-",J1603,L1603,M1603,"-",Q1603)</f>
        <v>NiN-3.0-T-C-PE-NA-MB-IA01-0</v>
      </c>
      <c r="B1603" s="27" t="str">
        <f>_xlfn.CONCAT(H1603,"-",J1603,L1603,M1603)</f>
        <v>NA-IA01</v>
      </c>
      <c r="C1603" s="30" t="s">
        <v>7</v>
      </c>
      <c r="D1603" s="31" t="s">
        <v>14</v>
      </c>
      <c r="E1603" s="30" t="s">
        <v>31</v>
      </c>
      <c r="F1603" s="35" t="s">
        <v>32</v>
      </c>
      <c r="G1603" s="35" t="s">
        <v>33</v>
      </c>
      <c r="H1603" s="35" t="s">
        <v>34</v>
      </c>
      <c r="I1603" s="35" t="s">
        <v>35</v>
      </c>
      <c r="J1603" s="37" t="s">
        <v>173</v>
      </c>
      <c r="K1603" s="37" t="s">
        <v>3072</v>
      </c>
      <c r="L1603" s="37" t="s">
        <v>8</v>
      </c>
      <c r="M1603" s="38" t="s">
        <v>38</v>
      </c>
      <c r="N1603" s="37" t="s">
        <v>3073</v>
      </c>
      <c r="O1603" s="39" t="s">
        <v>81</v>
      </c>
      <c r="P1603" s="37">
        <v>0</v>
      </c>
      <c r="Q1603" s="38">
        <v>0</v>
      </c>
      <c r="R1603" s="37" t="s">
        <v>81</v>
      </c>
      <c r="S1603" s="37" t="s">
        <v>5272</v>
      </c>
      <c r="T1603" s="42" t="s">
        <v>3074</v>
      </c>
      <c r="U1603" s="104" t="s">
        <v>16</v>
      </c>
      <c r="V1603" s="21"/>
    </row>
    <row r="1604" spans="1:22" s="111" customFormat="1" x14ac:dyDescent="0.3">
      <c r="A1604" s="71" t="str">
        <f>_xlfn.CONCAT(C1604,"-",D1604,"-",E1604,"-",F1604,"-",G1604,"-",H1604,"-",I1604,"-",J1604,L1604,M1604,"-",Q1604)</f>
        <v>NiN-3.0-T-C-PE-NA-MB-IA01-01</v>
      </c>
      <c r="B1604" s="72" t="str">
        <f>_xlfn.CONCAT(J1604,L1604,M1604,"-",Q1604)</f>
        <v>IA01-01</v>
      </c>
      <c r="C1604" s="73" t="s">
        <v>7</v>
      </c>
      <c r="D1604" s="74" t="s">
        <v>14</v>
      </c>
      <c r="E1604" s="73" t="s">
        <v>31</v>
      </c>
      <c r="F1604" s="75" t="s">
        <v>32</v>
      </c>
      <c r="G1604" s="75" t="s">
        <v>33</v>
      </c>
      <c r="H1604" s="75" t="s">
        <v>34</v>
      </c>
      <c r="I1604" s="75" t="s">
        <v>35</v>
      </c>
      <c r="J1604" s="76" t="s">
        <v>173</v>
      </c>
      <c r="K1604" s="76" t="s">
        <v>3072</v>
      </c>
      <c r="L1604" s="76" t="s">
        <v>8</v>
      </c>
      <c r="M1604" s="77" t="s">
        <v>38</v>
      </c>
      <c r="N1604" s="76" t="s">
        <v>3073</v>
      </c>
      <c r="O1604" s="76" t="s">
        <v>81</v>
      </c>
      <c r="P1604" s="76" t="s">
        <v>37</v>
      </c>
      <c r="Q1604" s="77" t="s">
        <v>38</v>
      </c>
      <c r="R1604" s="76"/>
      <c r="S1604" s="105" t="s">
        <v>3075</v>
      </c>
      <c r="T1604" s="18" t="s">
        <v>3079</v>
      </c>
      <c r="U1604" s="18" t="s">
        <v>232</v>
      </c>
      <c r="V1604" s="78"/>
    </row>
    <row r="1605" spans="1:22" s="111" customFormat="1" x14ac:dyDescent="0.3">
      <c r="A1605" s="71" t="str">
        <f>_xlfn.CONCAT(C1605,"-",D1605,"-",E1605,"-",F1605,"-",G1605,"-",H1605,"-",I1605,"-",J1605,L1605,M1605,"-",Q1605)</f>
        <v>NiN-3.0-T-C-PE-NA-MB-IA01-02</v>
      </c>
      <c r="B1605" s="72" t="str">
        <f>_xlfn.CONCAT(J1605,L1605,M1605,"-",Q1605)</f>
        <v>IA01-02</v>
      </c>
      <c r="C1605" s="73" t="s">
        <v>7</v>
      </c>
      <c r="D1605" s="74" t="s">
        <v>14</v>
      </c>
      <c r="E1605" s="73" t="s">
        <v>31</v>
      </c>
      <c r="F1605" s="75" t="s">
        <v>32</v>
      </c>
      <c r="G1605" s="75" t="s">
        <v>33</v>
      </c>
      <c r="H1605" s="75" t="s">
        <v>34</v>
      </c>
      <c r="I1605" s="75" t="s">
        <v>35</v>
      </c>
      <c r="J1605" s="76" t="s">
        <v>173</v>
      </c>
      <c r="K1605" s="76" t="s">
        <v>3072</v>
      </c>
      <c r="L1605" s="76" t="s">
        <v>8</v>
      </c>
      <c r="M1605" s="77" t="s">
        <v>38</v>
      </c>
      <c r="N1605" s="76" t="s">
        <v>3073</v>
      </c>
      <c r="O1605" s="76" t="s">
        <v>81</v>
      </c>
      <c r="P1605" s="76" t="s">
        <v>37</v>
      </c>
      <c r="Q1605" s="77" t="s">
        <v>132</v>
      </c>
      <c r="R1605" s="76"/>
      <c r="S1605" s="105" t="s">
        <v>3076</v>
      </c>
      <c r="T1605" s="18" t="s">
        <v>3079</v>
      </c>
      <c r="U1605" s="18" t="s">
        <v>237</v>
      </c>
      <c r="V1605" s="78"/>
    </row>
    <row r="1606" spans="1:22" s="111" customFormat="1" x14ac:dyDescent="0.3">
      <c r="A1606" s="71" t="str">
        <f>_xlfn.CONCAT(C1606,"-",D1606,"-",E1606,"-",F1606,"-",G1606,"-",H1606,"-",I1606,"-",J1606,L1606,M1606,"-",Q1606)</f>
        <v>NiN-3.0-T-C-PE-NA-MB-IA01-03</v>
      </c>
      <c r="B1606" s="72" t="str">
        <f>_xlfn.CONCAT(J1606,L1606,M1606,"-",Q1606)</f>
        <v>IA01-03</v>
      </c>
      <c r="C1606" s="73" t="s">
        <v>7</v>
      </c>
      <c r="D1606" s="74" t="s">
        <v>14</v>
      </c>
      <c r="E1606" s="73" t="s">
        <v>31</v>
      </c>
      <c r="F1606" s="75" t="s">
        <v>32</v>
      </c>
      <c r="G1606" s="75" t="s">
        <v>33</v>
      </c>
      <c r="H1606" s="75" t="s">
        <v>34</v>
      </c>
      <c r="I1606" s="75" t="s">
        <v>35</v>
      </c>
      <c r="J1606" s="76" t="s">
        <v>173</v>
      </c>
      <c r="K1606" s="76" t="s">
        <v>3072</v>
      </c>
      <c r="L1606" s="76" t="s">
        <v>8</v>
      </c>
      <c r="M1606" s="77" t="s">
        <v>38</v>
      </c>
      <c r="N1606" s="76" t="s">
        <v>3073</v>
      </c>
      <c r="O1606" s="76" t="s">
        <v>81</v>
      </c>
      <c r="P1606" s="76" t="s">
        <v>37</v>
      </c>
      <c r="Q1606" s="77" t="s">
        <v>111</v>
      </c>
      <c r="R1606" s="76"/>
      <c r="S1606" s="105" t="s">
        <v>3077</v>
      </c>
      <c r="T1606" s="18" t="s">
        <v>3079</v>
      </c>
      <c r="U1606" s="18" t="s">
        <v>1251</v>
      </c>
      <c r="V1606" s="78"/>
    </row>
    <row r="1607" spans="1:22" s="111" customFormat="1" ht="15" thickBot="1" x14ac:dyDescent="0.35">
      <c r="A1607" s="71" t="str">
        <f>_xlfn.CONCAT(C1607,"-",D1607,"-",E1607,"-",F1607,"-",G1607,"-",H1607,"-",I1607,"-",J1607,L1607,M1607,"-",Q1607)</f>
        <v>NiN-3.0-T-C-PE-NA-MB-IA01-04</v>
      </c>
      <c r="B1607" s="72" t="str">
        <f>_xlfn.CONCAT(J1607,L1607,M1607,"-",Q1607)</f>
        <v>IA01-04</v>
      </c>
      <c r="C1607" s="73" t="s">
        <v>7</v>
      </c>
      <c r="D1607" s="74" t="s">
        <v>14</v>
      </c>
      <c r="E1607" s="73" t="s">
        <v>31</v>
      </c>
      <c r="F1607" s="75" t="s">
        <v>32</v>
      </c>
      <c r="G1607" s="75" t="s">
        <v>33</v>
      </c>
      <c r="H1607" s="75" t="s">
        <v>34</v>
      </c>
      <c r="I1607" s="75" t="s">
        <v>35</v>
      </c>
      <c r="J1607" s="76" t="s">
        <v>173</v>
      </c>
      <c r="K1607" s="76" t="s">
        <v>3072</v>
      </c>
      <c r="L1607" s="76" t="s">
        <v>8</v>
      </c>
      <c r="M1607" s="77" t="s">
        <v>38</v>
      </c>
      <c r="N1607" s="76" t="s">
        <v>3073</v>
      </c>
      <c r="O1607" s="76" t="s">
        <v>81</v>
      </c>
      <c r="P1607" s="76" t="s">
        <v>37</v>
      </c>
      <c r="Q1607" s="77" t="s">
        <v>135</v>
      </c>
      <c r="R1607" s="76"/>
      <c r="S1607" s="105" t="s">
        <v>3078</v>
      </c>
      <c r="T1607" s="18" t="s">
        <v>1773</v>
      </c>
      <c r="U1607" s="18" t="s">
        <v>16</v>
      </c>
      <c r="V1607" s="78"/>
    </row>
    <row r="1608" spans="1:22" x14ac:dyDescent="0.3">
      <c r="A1608" s="52" t="s">
        <v>5473</v>
      </c>
      <c r="B1608" s="53"/>
      <c r="C1608" s="53"/>
      <c r="D1608" s="54"/>
      <c r="E1608" s="53"/>
      <c r="F1608" s="53"/>
      <c r="G1608" s="53"/>
      <c r="H1608" s="53"/>
      <c r="I1608" s="53"/>
      <c r="J1608" s="53"/>
      <c r="K1608" s="53"/>
      <c r="L1608" s="53"/>
      <c r="M1608" s="55"/>
      <c r="N1608" s="53"/>
      <c r="O1608" s="56"/>
      <c r="P1608" s="53"/>
      <c r="Q1608" s="53"/>
      <c r="R1608" s="53"/>
      <c r="S1608" s="53"/>
      <c r="T1608" s="53"/>
      <c r="U1608" s="53"/>
      <c r="V1608" s="57"/>
    </row>
    <row r="1609" spans="1:22" x14ac:dyDescent="0.3">
      <c r="A1609" s="81" t="str">
        <f t="shared" si="215"/>
        <v>NiN-3.0-T-C-PE-NA-VM-S00-0</v>
      </c>
      <c r="B1609" s="80" t="str">
        <f>_xlfn.CONCAT(H1609,"-",J1609)</f>
        <v>NA-S</v>
      </c>
      <c r="C1609" s="82" t="s">
        <v>7</v>
      </c>
      <c r="D1609" s="83" t="s">
        <v>14</v>
      </c>
      <c r="E1609" s="82" t="s">
        <v>31</v>
      </c>
      <c r="F1609" s="84" t="s">
        <v>32</v>
      </c>
      <c r="G1609" s="84" t="s">
        <v>33</v>
      </c>
      <c r="H1609" s="84" t="s">
        <v>34</v>
      </c>
      <c r="I1609" s="84" t="s">
        <v>1101</v>
      </c>
      <c r="J1609" s="85" t="s">
        <v>1309</v>
      </c>
      <c r="K1609" s="85" t="s">
        <v>3071</v>
      </c>
      <c r="L1609" s="85">
        <v>0</v>
      </c>
      <c r="M1609" s="86">
        <v>0</v>
      </c>
      <c r="N1609" s="87" t="s">
        <v>81</v>
      </c>
      <c r="O1609" s="87" t="s">
        <v>81</v>
      </c>
      <c r="P1609" s="85">
        <v>0</v>
      </c>
      <c r="Q1609" s="86">
        <v>0</v>
      </c>
      <c r="R1609" s="85" t="s">
        <v>81</v>
      </c>
      <c r="S1609" s="85"/>
      <c r="T1609" s="88" t="s">
        <v>55</v>
      </c>
      <c r="U1609" s="88"/>
      <c r="V1609" s="21"/>
    </row>
    <row r="1610" spans="1:22" x14ac:dyDescent="0.3">
      <c r="A1610" s="26" t="str">
        <f t="shared" si="215"/>
        <v>NiN-3.0-T-C-PE-NA-VM-SA01-0</v>
      </c>
      <c r="B1610" s="27" t="str">
        <f>_xlfn.CONCAT(H1610,"-",J1610,L1610,M1610)</f>
        <v>NA-SA01</v>
      </c>
      <c r="C1610" s="30" t="s">
        <v>7</v>
      </c>
      <c r="D1610" s="31" t="s">
        <v>14</v>
      </c>
      <c r="E1610" s="30" t="s">
        <v>31</v>
      </c>
      <c r="F1610" s="35" t="s">
        <v>32</v>
      </c>
      <c r="G1610" s="35" t="s">
        <v>33</v>
      </c>
      <c r="H1610" s="35" t="s">
        <v>34</v>
      </c>
      <c r="I1610" s="35" t="s">
        <v>1101</v>
      </c>
      <c r="J1610" s="37" t="s">
        <v>1309</v>
      </c>
      <c r="K1610" s="37" t="s">
        <v>3071</v>
      </c>
      <c r="L1610" s="37" t="s">
        <v>8</v>
      </c>
      <c r="M1610" s="38" t="s">
        <v>38</v>
      </c>
      <c r="N1610" s="37" t="s">
        <v>3080</v>
      </c>
      <c r="O1610" s="39" t="s">
        <v>81</v>
      </c>
      <c r="P1610" s="37">
        <v>0</v>
      </c>
      <c r="Q1610" s="38">
        <v>0</v>
      </c>
      <c r="R1610" s="37" t="s">
        <v>81</v>
      </c>
      <c r="S1610" s="37" t="s">
        <v>5273</v>
      </c>
      <c r="T1610" s="42" t="s">
        <v>3107</v>
      </c>
      <c r="U1610" s="42" t="s">
        <v>252</v>
      </c>
      <c r="V1610" s="21"/>
    </row>
    <row r="1611" spans="1:22" s="111" customFormat="1" x14ac:dyDescent="0.3">
      <c r="A1611" s="71" t="str">
        <f t="shared" si="215"/>
        <v>NiN-3.0-T-C-PE-NA-VM-SA01-01</v>
      </c>
      <c r="B1611" s="72" t="str">
        <f>_xlfn.CONCAT(J1611,L1611,M1611,"-",Q1611)</f>
        <v>SA01-01</v>
      </c>
      <c r="C1611" s="73" t="s">
        <v>7</v>
      </c>
      <c r="D1611" s="74" t="s">
        <v>14</v>
      </c>
      <c r="E1611" s="73" t="s">
        <v>31</v>
      </c>
      <c r="F1611" s="75" t="s">
        <v>32</v>
      </c>
      <c r="G1611" s="75" t="s">
        <v>33</v>
      </c>
      <c r="H1611" s="75" t="s">
        <v>34</v>
      </c>
      <c r="I1611" s="75" t="s">
        <v>1101</v>
      </c>
      <c r="J1611" s="76" t="s">
        <v>1309</v>
      </c>
      <c r="K1611" s="76" t="s">
        <v>3071</v>
      </c>
      <c r="L1611" s="76" t="s">
        <v>8</v>
      </c>
      <c r="M1611" s="77" t="s">
        <v>38</v>
      </c>
      <c r="N1611" s="76" t="s">
        <v>3080</v>
      </c>
      <c r="O1611" s="76" t="s">
        <v>81</v>
      </c>
      <c r="P1611" s="76" t="s">
        <v>37</v>
      </c>
      <c r="Q1611" s="77" t="s">
        <v>38</v>
      </c>
      <c r="R1611" s="76"/>
      <c r="S1611" s="76" t="s">
        <v>3081</v>
      </c>
      <c r="T1611" s="18" t="s">
        <v>3107</v>
      </c>
      <c r="U1611" s="18" t="s">
        <v>3108</v>
      </c>
      <c r="V1611" s="78" t="s">
        <v>284</v>
      </c>
    </row>
    <row r="1612" spans="1:22" s="111" customFormat="1" x14ac:dyDescent="0.3">
      <c r="A1612" s="71" t="str">
        <f t="shared" ref="A1612:A1644" si="216">_xlfn.CONCAT(C1612,"-",D1612,"-",E1612,"-",F1612,"-",G1612,"-",H1612,"-",I1612,"-",J1612,L1612,M1612,"-",Q1612)</f>
        <v>NiN-3.0-T-C-PE-NA-VM-SA01-02</v>
      </c>
      <c r="B1612" s="72" t="str">
        <f>_xlfn.CONCAT(J1612,L1612,M1612,"-",Q1612)</f>
        <v>SA01-02</v>
      </c>
      <c r="C1612" s="73" t="s">
        <v>7</v>
      </c>
      <c r="D1612" s="74" t="s">
        <v>14</v>
      </c>
      <c r="E1612" s="73" t="s">
        <v>31</v>
      </c>
      <c r="F1612" s="75" t="s">
        <v>32</v>
      </c>
      <c r="G1612" s="75" t="s">
        <v>33</v>
      </c>
      <c r="H1612" s="75" t="s">
        <v>34</v>
      </c>
      <c r="I1612" s="75" t="s">
        <v>1101</v>
      </c>
      <c r="J1612" s="76" t="s">
        <v>1309</v>
      </c>
      <c r="K1612" s="76" t="s">
        <v>3071</v>
      </c>
      <c r="L1612" s="76" t="s">
        <v>8</v>
      </c>
      <c r="M1612" s="77" t="s">
        <v>38</v>
      </c>
      <c r="N1612" s="76" t="s">
        <v>3080</v>
      </c>
      <c r="O1612" s="76" t="s">
        <v>81</v>
      </c>
      <c r="P1612" s="76" t="s">
        <v>37</v>
      </c>
      <c r="Q1612" s="77" t="s">
        <v>132</v>
      </c>
      <c r="R1612" s="76"/>
      <c r="S1612" s="76" t="s">
        <v>3082</v>
      </c>
      <c r="T1612" s="18" t="s">
        <v>3107</v>
      </c>
      <c r="U1612" s="18" t="s">
        <v>2387</v>
      </c>
      <c r="V1612" s="78" t="s">
        <v>3083</v>
      </c>
    </row>
    <row r="1613" spans="1:22" x14ac:dyDescent="0.3">
      <c r="A1613" s="26" t="str">
        <f t="shared" si="216"/>
        <v>NiN-3.0-T-C-PE-NA-VM-SC01-0</v>
      </c>
      <c r="B1613" s="27" t="str">
        <f>_xlfn.CONCAT(H1613,"-",J1613,L1613,M1613)</f>
        <v>NA-SC01</v>
      </c>
      <c r="C1613" s="30" t="s">
        <v>7</v>
      </c>
      <c r="D1613" s="31" t="s">
        <v>14</v>
      </c>
      <c r="E1613" s="30" t="s">
        <v>31</v>
      </c>
      <c r="F1613" s="35" t="s">
        <v>32</v>
      </c>
      <c r="G1613" s="35" t="s">
        <v>33</v>
      </c>
      <c r="H1613" s="35" t="s">
        <v>34</v>
      </c>
      <c r="I1613" s="35" t="s">
        <v>1101</v>
      </c>
      <c r="J1613" s="37" t="s">
        <v>1309</v>
      </c>
      <c r="K1613" s="37" t="s">
        <v>3071</v>
      </c>
      <c r="L1613" s="37" t="s">
        <v>32</v>
      </c>
      <c r="M1613" s="38" t="s">
        <v>38</v>
      </c>
      <c r="N1613" s="37" t="s">
        <v>3089</v>
      </c>
      <c r="O1613" s="39" t="s">
        <v>81</v>
      </c>
      <c r="P1613" s="37">
        <v>0</v>
      </c>
      <c r="Q1613" s="38">
        <v>0</v>
      </c>
      <c r="R1613" s="37" t="s">
        <v>81</v>
      </c>
      <c r="S1613" s="37" t="s">
        <v>3090</v>
      </c>
      <c r="T1613" s="42" t="s">
        <v>3109</v>
      </c>
      <c r="U1613" s="42" t="s">
        <v>263</v>
      </c>
      <c r="V1613" s="21"/>
    </row>
    <row r="1614" spans="1:22" s="111" customFormat="1" x14ac:dyDescent="0.3">
      <c r="A1614" s="71" t="str">
        <f t="shared" si="216"/>
        <v>NiN-3.0-T-C-PE-NA-VM-SC01-01</v>
      </c>
      <c r="B1614" s="72" t="str">
        <f>_xlfn.CONCAT(J1614,L1614,M1614,"-",Q1614)</f>
        <v>SC01-01</v>
      </c>
      <c r="C1614" s="73" t="s">
        <v>7</v>
      </c>
      <c r="D1614" s="74" t="s">
        <v>14</v>
      </c>
      <c r="E1614" s="73" t="s">
        <v>31</v>
      </c>
      <c r="F1614" s="75" t="s">
        <v>32</v>
      </c>
      <c r="G1614" s="75" t="s">
        <v>33</v>
      </c>
      <c r="H1614" s="75" t="s">
        <v>34</v>
      </c>
      <c r="I1614" s="75" t="s">
        <v>1101</v>
      </c>
      <c r="J1614" s="76" t="s">
        <v>1309</v>
      </c>
      <c r="K1614" s="76" t="s">
        <v>3071</v>
      </c>
      <c r="L1614" s="76" t="s">
        <v>32</v>
      </c>
      <c r="M1614" s="77" t="s">
        <v>38</v>
      </c>
      <c r="N1614" s="76" t="s">
        <v>3089</v>
      </c>
      <c r="O1614" s="76" t="s">
        <v>81</v>
      </c>
      <c r="P1614" s="76" t="s">
        <v>37</v>
      </c>
      <c r="Q1614" s="77" t="s">
        <v>38</v>
      </c>
      <c r="R1614" s="76"/>
      <c r="S1614" s="76" t="s">
        <v>3091</v>
      </c>
      <c r="T1614" s="18" t="s">
        <v>3110</v>
      </c>
      <c r="U1614" s="18" t="s">
        <v>1898</v>
      </c>
      <c r="V1614" s="78"/>
    </row>
    <row r="1615" spans="1:22" s="111" customFormat="1" x14ac:dyDescent="0.3">
      <c r="A1615" s="71" t="str">
        <f t="shared" si="216"/>
        <v>NiN-3.0-T-C-PE-NA-VM-SC01-02</v>
      </c>
      <c r="B1615" s="72" t="str">
        <f>_xlfn.CONCAT(J1615,L1615,M1615,"-",Q1615)</f>
        <v>SC01-02</v>
      </c>
      <c r="C1615" s="73" t="s">
        <v>7</v>
      </c>
      <c r="D1615" s="74" t="s">
        <v>14</v>
      </c>
      <c r="E1615" s="73" t="s">
        <v>31</v>
      </c>
      <c r="F1615" s="75" t="s">
        <v>32</v>
      </c>
      <c r="G1615" s="75" t="s">
        <v>33</v>
      </c>
      <c r="H1615" s="75" t="s">
        <v>34</v>
      </c>
      <c r="I1615" s="75" t="s">
        <v>1101</v>
      </c>
      <c r="J1615" s="76" t="s">
        <v>1309</v>
      </c>
      <c r="K1615" s="76" t="s">
        <v>3071</v>
      </c>
      <c r="L1615" s="76" t="s">
        <v>32</v>
      </c>
      <c r="M1615" s="77" t="s">
        <v>38</v>
      </c>
      <c r="N1615" s="76" t="s">
        <v>3089</v>
      </c>
      <c r="O1615" s="76" t="s">
        <v>81</v>
      </c>
      <c r="P1615" s="76" t="s">
        <v>37</v>
      </c>
      <c r="Q1615" s="77" t="s">
        <v>132</v>
      </c>
      <c r="R1615" s="76"/>
      <c r="S1615" s="76" t="s">
        <v>3092</v>
      </c>
      <c r="T1615" s="18" t="s">
        <v>3111</v>
      </c>
      <c r="U1615" s="18" t="s">
        <v>16</v>
      </c>
      <c r="V1615" s="78"/>
    </row>
    <row r="1616" spans="1:22" x14ac:dyDescent="0.3">
      <c r="A1616" s="26" t="str">
        <f t="shared" si="216"/>
        <v>NiN-3.0-T-C-PE-NA-VM-SC02-0</v>
      </c>
      <c r="B1616" s="27" t="str">
        <f>_xlfn.CONCAT(H1616,"-",J1616,L1616,M1616)</f>
        <v>NA-SC02</v>
      </c>
      <c r="C1616" s="30" t="s">
        <v>7</v>
      </c>
      <c r="D1616" s="31" t="s">
        <v>14</v>
      </c>
      <c r="E1616" s="30" t="s">
        <v>31</v>
      </c>
      <c r="F1616" s="35" t="s">
        <v>32</v>
      </c>
      <c r="G1616" s="35" t="s">
        <v>33</v>
      </c>
      <c r="H1616" s="35" t="s">
        <v>34</v>
      </c>
      <c r="I1616" s="35" t="s">
        <v>1101</v>
      </c>
      <c r="J1616" s="37" t="s">
        <v>1309</v>
      </c>
      <c r="K1616" s="37" t="s">
        <v>3071</v>
      </c>
      <c r="L1616" s="37" t="s">
        <v>32</v>
      </c>
      <c r="M1616" s="38" t="s">
        <v>132</v>
      </c>
      <c r="N1616" s="37" t="s">
        <v>3093</v>
      </c>
      <c r="O1616" s="39" t="s">
        <v>81</v>
      </c>
      <c r="P1616" s="37">
        <v>0</v>
      </c>
      <c r="Q1616" s="38">
        <v>0</v>
      </c>
      <c r="R1616" s="37" t="s">
        <v>81</v>
      </c>
      <c r="S1616" s="37" t="s">
        <v>5274</v>
      </c>
      <c r="T1616" s="42" t="s">
        <v>3112</v>
      </c>
      <c r="U1616" s="42" t="s">
        <v>3108</v>
      </c>
      <c r="V1616" s="21"/>
    </row>
    <row r="1617" spans="1:22" s="111" customFormat="1" x14ac:dyDescent="0.3">
      <c r="A1617" s="71" t="str">
        <f t="shared" si="216"/>
        <v>NiN-3.0-T-C-PE-NA-VM-SC02-01</v>
      </c>
      <c r="B1617" s="72" t="str">
        <f>_xlfn.CONCAT(J1617,L1617,M1617,"-",Q1617)</f>
        <v>SC02-01</v>
      </c>
      <c r="C1617" s="73" t="s">
        <v>7</v>
      </c>
      <c r="D1617" s="74" t="s">
        <v>14</v>
      </c>
      <c r="E1617" s="73" t="s">
        <v>31</v>
      </c>
      <c r="F1617" s="75" t="s">
        <v>32</v>
      </c>
      <c r="G1617" s="75" t="s">
        <v>33</v>
      </c>
      <c r="H1617" s="75" t="s">
        <v>34</v>
      </c>
      <c r="I1617" s="75" t="s">
        <v>1101</v>
      </c>
      <c r="J1617" s="76" t="s">
        <v>1309</v>
      </c>
      <c r="K1617" s="76" t="s">
        <v>3071</v>
      </c>
      <c r="L1617" s="76" t="s">
        <v>32</v>
      </c>
      <c r="M1617" s="77" t="s">
        <v>132</v>
      </c>
      <c r="N1617" s="76" t="s">
        <v>3093</v>
      </c>
      <c r="O1617" s="76" t="s">
        <v>81</v>
      </c>
      <c r="P1617" s="76" t="s">
        <v>37</v>
      </c>
      <c r="Q1617" s="77" t="s">
        <v>38</v>
      </c>
      <c r="R1617" s="76"/>
      <c r="S1617" s="76" t="s">
        <v>3311</v>
      </c>
      <c r="T1617" s="18" t="s">
        <v>3112</v>
      </c>
      <c r="U1617" s="18" t="s">
        <v>3113</v>
      </c>
      <c r="V1617" s="78"/>
    </row>
    <row r="1618" spans="1:22" s="111" customFormat="1" x14ac:dyDescent="0.3">
      <c r="A1618" s="71" t="str">
        <f t="shared" si="216"/>
        <v>NiN-3.0-T-C-PE-NA-VM-SC02-02</v>
      </c>
      <c r="B1618" s="72" t="str">
        <f>_xlfn.CONCAT(J1618,L1618,M1618,"-",Q1618)</f>
        <v>SC02-02</v>
      </c>
      <c r="C1618" s="73" t="s">
        <v>7</v>
      </c>
      <c r="D1618" s="74" t="s">
        <v>14</v>
      </c>
      <c r="E1618" s="73" t="s">
        <v>31</v>
      </c>
      <c r="F1618" s="75" t="s">
        <v>32</v>
      </c>
      <c r="G1618" s="75" t="s">
        <v>33</v>
      </c>
      <c r="H1618" s="75" t="s">
        <v>34</v>
      </c>
      <c r="I1618" s="75" t="s">
        <v>1101</v>
      </c>
      <c r="J1618" s="76" t="s">
        <v>1309</v>
      </c>
      <c r="K1618" s="76" t="s">
        <v>3071</v>
      </c>
      <c r="L1618" s="76" t="s">
        <v>32</v>
      </c>
      <c r="M1618" s="77" t="s">
        <v>132</v>
      </c>
      <c r="N1618" s="76" t="s">
        <v>3093</v>
      </c>
      <c r="O1618" s="76" t="s">
        <v>81</v>
      </c>
      <c r="P1618" s="76" t="s">
        <v>37</v>
      </c>
      <c r="Q1618" s="77" t="s">
        <v>132</v>
      </c>
      <c r="R1618" s="76"/>
      <c r="S1618" s="76" t="s">
        <v>3312</v>
      </c>
      <c r="T1618" s="18" t="s">
        <v>3112</v>
      </c>
      <c r="U1618" s="18" t="s">
        <v>3113</v>
      </c>
      <c r="V1618" s="78"/>
    </row>
    <row r="1619" spans="1:22" s="111" customFormat="1" x14ac:dyDescent="0.3">
      <c r="A1619" s="71" t="str">
        <f t="shared" si="216"/>
        <v>NiN-3.0-T-C-PE-NA-VM-SC02-03</v>
      </c>
      <c r="B1619" s="72" t="str">
        <f>_xlfn.CONCAT(J1619,L1619,M1619,"-",Q1619)</f>
        <v>SC02-03</v>
      </c>
      <c r="C1619" s="73" t="s">
        <v>7</v>
      </c>
      <c r="D1619" s="74" t="s">
        <v>14</v>
      </c>
      <c r="E1619" s="73" t="s">
        <v>31</v>
      </c>
      <c r="F1619" s="75" t="s">
        <v>32</v>
      </c>
      <c r="G1619" s="75" t="s">
        <v>33</v>
      </c>
      <c r="H1619" s="75" t="s">
        <v>34</v>
      </c>
      <c r="I1619" s="75" t="s">
        <v>1101</v>
      </c>
      <c r="J1619" s="76" t="s">
        <v>1309</v>
      </c>
      <c r="K1619" s="76" t="s">
        <v>3071</v>
      </c>
      <c r="L1619" s="76" t="s">
        <v>32</v>
      </c>
      <c r="M1619" s="77" t="s">
        <v>132</v>
      </c>
      <c r="N1619" s="76" t="s">
        <v>3093</v>
      </c>
      <c r="O1619" s="76" t="s">
        <v>81</v>
      </c>
      <c r="P1619" s="76" t="s">
        <v>37</v>
      </c>
      <c r="Q1619" s="77" t="s">
        <v>111</v>
      </c>
      <c r="R1619" s="76"/>
      <c r="S1619" s="76" t="s">
        <v>3313</v>
      </c>
      <c r="T1619" s="18" t="s">
        <v>3112</v>
      </c>
      <c r="U1619" s="18" t="s">
        <v>3113</v>
      </c>
      <c r="V1619" s="78"/>
    </row>
    <row r="1620" spans="1:22" s="111" customFormat="1" x14ac:dyDescent="0.3">
      <c r="A1620" s="71" t="str">
        <f t="shared" si="216"/>
        <v>NiN-3.0-T-C-PE-NA-VM-SC02-04</v>
      </c>
      <c r="B1620" s="72" t="str">
        <f>_xlfn.CONCAT(J1620,L1620,M1620,"-",Q1620)</f>
        <v>SC02-04</v>
      </c>
      <c r="C1620" s="73" t="s">
        <v>7</v>
      </c>
      <c r="D1620" s="74" t="s">
        <v>14</v>
      </c>
      <c r="E1620" s="73" t="s">
        <v>31</v>
      </c>
      <c r="F1620" s="75" t="s">
        <v>32</v>
      </c>
      <c r="G1620" s="75" t="s">
        <v>33</v>
      </c>
      <c r="H1620" s="75" t="s">
        <v>34</v>
      </c>
      <c r="I1620" s="75" t="s">
        <v>1101</v>
      </c>
      <c r="J1620" s="76" t="s">
        <v>1309</v>
      </c>
      <c r="K1620" s="76" t="s">
        <v>3071</v>
      </c>
      <c r="L1620" s="76" t="s">
        <v>32</v>
      </c>
      <c r="M1620" s="77" t="s">
        <v>132</v>
      </c>
      <c r="N1620" s="76" t="s">
        <v>3093</v>
      </c>
      <c r="O1620" s="76" t="s">
        <v>81</v>
      </c>
      <c r="P1620" s="76" t="s">
        <v>37</v>
      </c>
      <c r="Q1620" s="77" t="s">
        <v>135</v>
      </c>
      <c r="R1620" s="76"/>
      <c r="S1620" s="76" t="s">
        <v>3314</v>
      </c>
      <c r="T1620" s="18" t="s">
        <v>3112</v>
      </c>
      <c r="U1620" s="18" t="s">
        <v>3113</v>
      </c>
      <c r="V1620" s="78"/>
    </row>
    <row r="1621" spans="1:22" s="111" customFormat="1" x14ac:dyDescent="0.3">
      <c r="A1621" s="71" t="str">
        <f t="shared" si="216"/>
        <v>NiN-3.0-T-C-PE-NA-VM-SC02-05</v>
      </c>
      <c r="B1621" s="72" t="str">
        <f>_xlfn.CONCAT(J1621,L1621,M1621,"-",Q1621)</f>
        <v>SC02-05</v>
      </c>
      <c r="C1621" s="73" t="s">
        <v>7</v>
      </c>
      <c r="D1621" s="74" t="s">
        <v>14</v>
      </c>
      <c r="E1621" s="73" t="s">
        <v>31</v>
      </c>
      <c r="F1621" s="75" t="s">
        <v>32</v>
      </c>
      <c r="G1621" s="75" t="s">
        <v>33</v>
      </c>
      <c r="H1621" s="75" t="s">
        <v>34</v>
      </c>
      <c r="I1621" s="75" t="s">
        <v>1101</v>
      </c>
      <c r="J1621" s="76" t="s">
        <v>1309</v>
      </c>
      <c r="K1621" s="76" t="s">
        <v>3071</v>
      </c>
      <c r="L1621" s="76" t="s">
        <v>32</v>
      </c>
      <c r="M1621" s="77" t="s">
        <v>132</v>
      </c>
      <c r="N1621" s="76" t="s">
        <v>3093</v>
      </c>
      <c r="O1621" s="76" t="s">
        <v>81</v>
      </c>
      <c r="P1621" s="76" t="s">
        <v>37</v>
      </c>
      <c r="Q1621" s="77" t="s">
        <v>136</v>
      </c>
      <c r="R1621" s="76"/>
      <c r="S1621" s="76" t="s">
        <v>3315</v>
      </c>
      <c r="T1621" s="18" t="s">
        <v>3112</v>
      </c>
      <c r="U1621" s="18" t="s">
        <v>3113</v>
      </c>
      <c r="V1621" s="78"/>
    </row>
    <row r="1622" spans="1:22" x14ac:dyDescent="0.3">
      <c r="A1622" s="26" t="str">
        <f t="shared" si="216"/>
        <v>NiN-3.0-T-C-PE-NA-VM-SC03-0</v>
      </c>
      <c r="B1622" s="27" t="str">
        <f>_xlfn.CONCAT(H1622,"-",J1622,L1622,M1622)</f>
        <v>NA-SC03</v>
      </c>
      <c r="C1622" s="30" t="s">
        <v>7</v>
      </c>
      <c r="D1622" s="31" t="s">
        <v>14</v>
      </c>
      <c r="E1622" s="30" t="s">
        <v>31</v>
      </c>
      <c r="F1622" s="35" t="s">
        <v>32</v>
      </c>
      <c r="G1622" s="35" t="s">
        <v>33</v>
      </c>
      <c r="H1622" s="35" t="s">
        <v>34</v>
      </c>
      <c r="I1622" s="35" t="s">
        <v>1101</v>
      </c>
      <c r="J1622" s="37" t="s">
        <v>1309</v>
      </c>
      <c r="K1622" s="37" t="s">
        <v>3071</v>
      </c>
      <c r="L1622" s="37" t="s">
        <v>32</v>
      </c>
      <c r="M1622" s="38" t="s">
        <v>111</v>
      </c>
      <c r="N1622" s="37" t="s">
        <v>3098</v>
      </c>
      <c r="O1622" s="39" t="s">
        <v>81</v>
      </c>
      <c r="P1622" s="37">
        <v>0</v>
      </c>
      <c r="Q1622" s="38">
        <v>0</v>
      </c>
      <c r="R1622" s="37" t="s">
        <v>81</v>
      </c>
      <c r="S1622" s="37" t="s">
        <v>5275</v>
      </c>
      <c r="T1622" s="42" t="s">
        <v>3112</v>
      </c>
      <c r="U1622" s="42" t="s">
        <v>3114</v>
      </c>
      <c r="V1622" s="21"/>
    </row>
    <row r="1623" spans="1:22" s="111" customFormat="1" x14ac:dyDescent="0.3">
      <c r="A1623" s="71" t="str">
        <f t="shared" si="216"/>
        <v>NiN-3.0-T-C-PE-NA-VM-SC03-01</v>
      </c>
      <c r="B1623" s="72" t="str">
        <f>_xlfn.CONCAT(J1623,L1623,M1623,"-",Q1623)</f>
        <v>SC03-01</v>
      </c>
      <c r="C1623" s="73" t="s">
        <v>7</v>
      </c>
      <c r="D1623" s="74" t="s">
        <v>14</v>
      </c>
      <c r="E1623" s="73" t="s">
        <v>31</v>
      </c>
      <c r="F1623" s="75" t="s">
        <v>32</v>
      </c>
      <c r="G1623" s="75" t="s">
        <v>33</v>
      </c>
      <c r="H1623" s="75" t="s">
        <v>34</v>
      </c>
      <c r="I1623" s="75" t="s">
        <v>1101</v>
      </c>
      <c r="J1623" s="76" t="s">
        <v>1309</v>
      </c>
      <c r="K1623" s="76" t="s">
        <v>3071</v>
      </c>
      <c r="L1623" s="76" t="s">
        <v>32</v>
      </c>
      <c r="M1623" s="77" t="s">
        <v>111</v>
      </c>
      <c r="N1623" s="76" t="s">
        <v>3098</v>
      </c>
      <c r="O1623" s="76" t="s">
        <v>81</v>
      </c>
      <c r="P1623" s="76" t="s">
        <v>37</v>
      </c>
      <c r="Q1623" s="77" t="s">
        <v>38</v>
      </c>
      <c r="R1623" s="76"/>
      <c r="S1623" s="76"/>
      <c r="T1623" s="18" t="s">
        <v>3112</v>
      </c>
      <c r="U1623" s="18" t="s">
        <v>3114</v>
      </c>
      <c r="V1623" s="78"/>
    </row>
    <row r="1624" spans="1:22" x14ac:dyDescent="0.3">
      <c r="A1624" s="26" t="str">
        <f t="shared" si="216"/>
        <v>NiN-3.0-T-C-PE-NA-VM-SC04-0</v>
      </c>
      <c r="B1624" s="27" t="str">
        <f>_xlfn.CONCAT(H1624,"-",J1624,L1624,M1624)</f>
        <v>NA-SC04</v>
      </c>
      <c r="C1624" s="30" t="s">
        <v>7</v>
      </c>
      <c r="D1624" s="31" t="s">
        <v>14</v>
      </c>
      <c r="E1624" s="30" t="s">
        <v>31</v>
      </c>
      <c r="F1624" s="35" t="s">
        <v>32</v>
      </c>
      <c r="G1624" s="35" t="s">
        <v>33</v>
      </c>
      <c r="H1624" s="35" t="s">
        <v>34</v>
      </c>
      <c r="I1624" s="35" t="s">
        <v>1101</v>
      </c>
      <c r="J1624" s="37" t="s">
        <v>1309</v>
      </c>
      <c r="K1624" s="37" t="s">
        <v>3071</v>
      </c>
      <c r="L1624" s="37" t="s">
        <v>32</v>
      </c>
      <c r="M1624" s="114" t="s">
        <v>135</v>
      </c>
      <c r="N1624" s="37" t="s">
        <v>4938</v>
      </c>
      <c r="O1624" s="39" t="s">
        <v>81</v>
      </c>
      <c r="P1624" s="37">
        <v>0</v>
      </c>
      <c r="Q1624" s="38">
        <v>0</v>
      </c>
      <c r="R1624" s="37" t="s">
        <v>81</v>
      </c>
      <c r="S1624" s="37" t="s">
        <v>1886</v>
      </c>
      <c r="T1624" s="42" t="s">
        <v>3120</v>
      </c>
      <c r="U1624" s="42" t="s">
        <v>264</v>
      </c>
      <c r="V1624" s="21"/>
    </row>
    <row r="1625" spans="1:22" s="111" customFormat="1" x14ac:dyDescent="0.3">
      <c r="A1625" s="71" t="str">
        <f t="shared" si="216"/>
        <v>NiN-3.0-T-C-PE-NA-VM-SC04-01</v>
      </c>
      <c r="B1625" s="72" t="str">
        <f>_xlfn.CONCAT(J1625,L1625,M1625,"-",Q1625)</f>
        <v>SC04-01</v>
      </c>
      <c r="C1625" s="73" t="s">
        <v>7</v>
      </c>
      <c r="D1625" s="74" t="s">
        <v>14</v>
      </c>
      <c r="E1625" s="73" t="s">
        <v>31</v>
      </c>
      <c r="F1625" s="75" t="s">
        <v>32</v>
      </c>
      <c r="G1625" s="75" t="s">
        <v>33</v>
      </c>
      <c r="H1625" s="75" t="s">
        <v>34</v>
      </c>
      <c r="I1625" s="75" t="s">
        <v>1101</v>
      </c>
      <c r="J1625" s="76" t="s">
        <v>1309</v>
      </c>
      <c r="K1625" s="76" t="s">
        <v>3071</v>
      </c>
      <c r="L1625" s="76" t="s">
        <v>32</v>
      </c>
      <c r="M1625" s="44" t="s">
        <v>135</v>
      </c>
      <c r="N1625" s="76" t="s">
        <v>4938</v>
      </c>
      <c r="O1625" s="76" t="s">
        <v>81</v>
      </c>
      <c r="P1625" s="76" t="s">
        <v>37</v>
      </c>
      <c r="Q1625" s="77" t="s">
        <v>38</v>
      </c>
      <c r="R1625" s="76"/>
      <c r="S1625" s="76" t="s">
        <v>1886</v>
      </c>
      <c r="T1625" s="18" t="s">
        <v>3112</v>
      </c>
      <c r="U1625" s="18" t="s">
        <v>1251</v>
      </c>
      <c r="V1625" s="78"/>
    </row>
    <row r="1626" spans="1:22" s="111" customFormat="1" x14ac:dyDescent="0.3">
      <c r="A1626" s="71" t="str">
        <f t="shared" si="216"/>
        <v>NiN-3.0-T-C-PE-NA-VM-SC04-02</v>
      </c>
      <c r="B1626" s="72" t="str">
        <f>_xlfn.CONCAT(J1626,L1626,M1626,"-",Q1626)</f>
        <v>SC04-02</v>
      </c>
      <c r="C1626" s="73" t="s">
        <v>7</v>
      </c>
      <c r="D1626" s="74" t="s">
        <v>14</v>
      </c>
      <c r="E1626" s="73" t="s">
        <v>31</v>
      </c>
      <c r="F1626" s="75" t="s">
        <v>32</v>
      </c>
      <c r="G1626" s="75" t="s">
        <v>33</v>
      </c>
      <c r="H1626" s="75" t="s">
        <v>34</v>
      </c>
      <c r="I1626" s="75" t="s">
        <v>1101</v>
      </c>
      <c r="J1626" s="76" t="s">
        <v>1309</v>
      </c>
      <c r="K1626" s="76" t="s">
        <v>3071</v>
      </c>
      <c r="L1626" s="76" t="s">
        <v>32</v>
      </c>
      <c r="M1626" s="44" t="s">
        <v>135</v>
      </c>
      <c r="N1626" s="76" t="s">
        <v>4938</v>
      </c>
      <c r="O1626" s="76" t="s">
        <v>81</v>
      </c>
      <c r="P1626" s="76" t="s">
        <v>37</v>
      </c>
      <c r="Q1626" s="77" t="s">
        <v>132</v>
      </c>
      <c r="R1626" s="76"/>
      <c r="S1626" s="76" t="s">
        <v>3099</v>
      </c>
      <c r="T1626" s="18" t="s">
        <v>3121</v>
      </c>
      <c r="U1626" s="18" t="s">
        <v>16</v>
      </c>
      <c r="V1626" s="78"/>
    </row>
    <row r="1627" spans="1:22" x14ac:dyDescent="0.3">
      <c r="A1627" s="26" t="str">
        <f t="shared" si="216"/>
        <v>NiN-3.0-T-C-PE-NA-VM-SC05-0</v>
      </c>
      <c r="B1627" s="27" t="str">
        <f>_xlfn.CONCAT(H1627,"-",J1627,L1627,M1627)</f>
        <v>NA-SC05</v>
      </c>
      <c r="C1627" s="30" t="s">
        <v>7</v>
      </c>
      <c r="D1627" s="31" t="s">
        <v>14</v>
      </c>
      <c r="E1627" s="30" t="s">
        <v>31</v>
      </c>
      <c r="F1627" s="35" t="s">
        <v>32</v>
      </c>
      <c r="G1627" s="35" t="s">
        <v>33</v>
      </c>
      <c r="H1627" s="35" t="s">
        <v>34</v>
      </c>
      <c r="I1627" s="35" t="s">
        <v>1101</v>
      </c>
      <c r="J1627" s="37" t="s">
        <v>1309</v>
      </c>
      <c r="K1627" s="37" t="s">
        <v>3071</v>
      </c>
      <c r="L1627" s="37" t="s">
        <v>32</v>
      </c>
      <c r="M1627" s="114" t="s">
        <v>136</v>
      </c>
      <c r="N1627" s="37" t="s">
        <v>3100</v>
      </c>
      <c r="O1627" s="39" t="s">
        <v>81</v>
      </c>
      <c r="P1627" s="37">
        <v>0</v>
      </c>
      <c r="Q1627" s="38">
        <v>0</v>
      </c>
      <c r="R1627" s="37" t="s">
        <v>81</v>
      </c>
      <c r="S1627" s="37" t="s">
        <v>1883</v>
      </c>
      <c r="T1627" s="42" t="s">
        <v>3115</v>
      </c>
      <c r="U1627" s="42" t="s">
        <v>16</v>
      </c>
      <c r="V1627" s="21"/>
    </row>
    <row r="1628" spans="1:22" s="111" customFormat="1" x14ac:dyDescent="0.3">
      <c r="A1628" s="71" t="str">
        <f t="shared" si="216"/>
        <v>NiN-3.0-T-C-PE-NA-VM-SC05-01</v>
      </c>
      <c r="B1628" s="72" t="str">
        <f>_xlfn.CONCAT(J1628,L1628,M1628,"-",Q1628)</f>
        <v>SC05-01</v>
      </c>
      <c r="C1628" s="73" t="s">
        <v>7</v>
      </c>
      <c r="D1628" s="74" t="s">
        <v>14</v>
      </c>
      <c r="E1628" s="73" t="s">
        <v>31</v>
      </c>
      <c r="F1628" s="75" t="s">
        <v>32</v>
      </c>
      <c r="G1628" s="75" t="s">
        <v>33</v>
      </c>
      <c r="H1628" s="75" t="s">
        <v>34</v>
      </c>
      <c r="I1628" s="75" t="s">
        <v>1101</v>
      </c>
      <c r="J1628" s="76" t="s">
        <v>1309</v>
      </c>
      <c r="K1628" s="76" t="s">
        <v>3071</v>
      </c>
      <c r="L1628" s="76" t="s">
        <v>32</v>
      </c>
      <c r="M1628" s="44" t="s">
        <v>136</v>
      </c>
      <c r="N1628" s="76" t="s">
        <v>3100</v>
      </c>
      <c r="O1628" s="76" t="s">
        <v>81</v>
      </c>
      <c r="P1628" s="76" t="s">
        <v>37</v>
      </c>
      <c r="Q1628" s="77" t="s">
        <v>38</v>
      </c>
      <c r="R1628" s="76"/>
      <c r="S1628" s="76" t="s">
        <v>1883</v>
      </c>
      <c r="T1628" s="18" t="s">
        <v>3118</v>
      </c>
      <c r="U1628" s="18" t="s">
        <v>16</v>
      </c>
      <c r="V1628" s="78" t="s">
        <v>3116</v>
      </c>
    </row>
    <row r="1629" spans="1:22" s="111" customFormat="1" x14ac:dyDescent="0.3">
      <c r="A1629" s="71" t="str">
        <f t="shared" si="216"/>
        <v>NiN-3.0-T-C-PE-NA-VM-SC05-01</v>
      </c>
      <c r="B1629" s="72" t="str">
        <f>_xlfn.CONCAT(J1629,L1629,M1629,"-",Q1629)</f>
        <v>SC05-01</v>
      </c>
      <c r="C1629" s="73" t="s">
        <v>7</v>
      </c>
      <c r="D1629" s="74" t="s">
        <v>14</v>
      </c>
      <c r="E1629" s="73" t="s">
        <v>31</v>
      </c>
      <c r="F1629" s="75" t="s">
        <v>32</v>
      </c>
      <c r="G1629" s="75" t="s">
        <v>33</v>
      </c>
      <c r="H1629" s="75" t="s">
        <v>34</v>
      </c>
      <c r="I1629" s="75" t="s">
        <v>1101</v>
      </c>
      <c r="J1629" s="76" t="s">
        <v>1309</v>
      </c>
      <c r="K1629" s="76" t="s">
        <v>3071</v>
      </c>
      <c r="L1629" s="76" t="s">
        <v>32</v>
      </c>
      <c r="M1629" s="44" t="s">
        <v>136</v>
      </c>
      <c r="N1629" s="76" t="s">
        <v>3100</v>
      </c>
      <c r="O1629" s="76" t="s">
        <v>81</v>
      </c>
      <c r="P1629" s="76" t="s">
        <v>37</v>
      </c>
      <c r="Q1629" s="77" t="s">
        <v>38</v>
      </c>
      <c r="R1629" s="76"/>
      <c r="S1629" s="76" t="s">
        <v>3101</v>
      </c>
      <c r="T1629" s="18" t="s">
        <v>3119</v>
      </c>
      <c r="U1629" s="18" t="s">
        <v>16</v>
      </c>
      <c r="V1629" s="78" t="s">
        <v>3117</v>
      </c>
    </row>
    <row r="1630" spans="1:22" x14ac:dyDescent="0.3">
      <c r="A1630" s="26" t="str">
        <f t="shared" si="216"/>
        <v>NiN-3.0-T-C-PE-NA-VM-SC06-0</v>
      </c>
      <c r="B1630" s="27" t="str">
        <f>_xlfn.CONCAT(H1630,"-",J1630,L1630,M1630)</f>
        <v>NA-SC06</v>
      </c>
      <c r="C1630" s="30" t="s">
        <v>7</v>
      </c>
      <c r="D1630" s="31" t="s">
        <v>14</v>
      </c>
      <c r="E1630" s="30" t="s">
        <v>31</v>
      </c>
      <c r="F1630" s="35" t="s">
        <v>32</v>
      </c>
      <c r="G1630" s="35" t="s">
        <v>33</v>
      </c>
      <c r="H1630" s="35" t="s">
        <v>34</v>
      </c>
      <c r="I1630" s="35" t="s">
        <v>1101</v>
      </c>
      <c r="J1630" s="37" t="s">
        <v>1309</v>
      </c>
      <c r="K1630" s="37" t="s">
        <v>3071</v>
      </c>
      <c r="L1630" s="37" t="s">
        <v>32</v>
      </c>
      <c r="M1630" s="114" t="s">
        <v>137</v>
      </c>
      <c r="N1630" s="37" t="s">
        <v>3084</v>
      </c>
      <c r="O1630" s="39" t="s">
        <v>81</v>
      </c>
      <c r="P1630" s="37">
        <v>0</v>
      </c>
      <c r="Q1630" s="38">
        <v>0</v>
      </c>
      <c r="R1630" s="37" t="s">
        <v>81</v>
      </c>
      <c r="S1630" s="37" t="s">
        <v>3085</v>
      </c>
      <c r="T1630" s="42" t="s">
        <v>3107</v>
      </c>
      <c r="U1630" s="42" t="s">
        <v>3122</v>
      </c>
      <c r="V1630" s="21"/>
    </row>
    <row r="1631" spans="1:22" s="111" customFormat="1" x14ac:dyDescent="0.3">
      <c r="A1631" s="71" t="str">
        <f t="shared" si="216"/>
        <v>NiN-3.0-T-C-PE-NA-VM-SC06-01</v>
      </c>
      <c r="B1631" s="72" t="str">
        <f>_xlfn.CONCAT(J1631,L1631,M1631,"-",Q1631)</f>
        <v>SC06-01</v>
      </c>
      <c r="C1631" s="73" t="s">
        <v>7</v>
      </c>
      <c r="D1631" s="74" t="s">
        <v>14</v>
      </c>
      <c r="E1631" s="73" t="s">
        <v>31</v>
      </c>
      <c r="F1631" s="75" t="s">
        <v>32</v>
      </c>
      <c r="G1631" s="75" t="s">
        <v>33</v>
      </c>
      <c r="H1631" s="75" t="s">
        <v>34</v>
      </c>
      <c r="I1631" s="75" t="s">
        <v>1101</v>
      </c>
      <c r="J1631" s="76" t="s">
        <v>1309</v>
      </c>
      <c r="K1631" s="76" t="s">
        <v>3071</v>
      </c>
      <c r="L1631" s="76" t="s">
        <v>32</v>
      </c>
      <c r="M1631" s="44" t="s">
        <v>137</v>
      </c>
      <c r="N1631" s="76" t="s">
        <v>3084</v>
      </c>
      <c r="O1631" s="76" t="s">
        <v>81</v>
      </c>
      <c r="P1631" s="76" t="s">
        <v>37</v>
      </c>
      <c r="Q1631" s="77" t="s">
        <v>38</v>
      </c>
      <c r="R1631" s="76"/>
      <c r="S1631" s="76" t="s">
        <v>3086</v>
      </c>
      <c r="T1631" s="18" t="s">
        <v>3107</v>
      </c>
      <c r="U1631" s="18" t="s">
        <v>3124</v>
      </c>
      <c r="V1631" s="78" t="s">
        <v>3088</v>
      </c>
    </row>
    <row r="1632" spans="1:22" s="111" customFormat="1" x14ac:dyDescent="0.3">
      <c r="A1632" s="71" t="str">
        <f t="shared" si="216"/>
        <v>NiN-3.0-T-C-PE-NA-VM-SC06-02</v>
      </c>
      <c r="B1632" s="72" t="str">
        <f>_xlfn.CONCAT(J1632,L1632,M1632,"-",Q1632)</f>
        <v>SC06-02</v>
      </c>
      <c r="C1632" s="73" t="s">
        <v>7</v>
      </c>
      <c r="D1632" s="74" t="s">
        <v>14</v>
      </c>
      <c r="E1632" s="73" t="s">
        <v>31</v>
      </c>
      <c r="F1632" s="75" t="s">
        <v>32</v>
      </c>
      <c r="G1632" s="75" t="s">
        <v>33</v>
      </c>
      <c r="H1632" s="75" t="s">
        <v>34</v>
      </c>
      <c r="I1632" s="75" t="s">
        <v>1101</v>
      </c>
      <c r="J1632" s="76" t="s">
        <v>1309</v>
      </c>
      <c r="K1632" s="76" t="s">
        <v>3071</v>
      </c>
      <c r="L1632" s="76" t="s">
        <v>32</v>
      </c>
      <c r="M1632" s="44" t="s">
        <v>137</v>
      </c>
      <c r="N1632" s="76" t="s">
        <v>3084</v>
      </c>
      <c r="O1632" s="76" t="s">
        <v>81</v>
      </c>
      <c r="P1632" s="76" t="s">
        <v>37</v>
      </c>
      <c r="Q1632" s="77" t="s">
        <v>132</v>
      </c>
      <c r="R1632" s="76"/>
      <c r="S1632" s="76" t="s">
        <v>3087</v>
      </c>
      <c r="T1632" s="18" t="s">
        <v>3107</v>
      </c>
      <c r="U1632" s="18" t="s">
        <v>3123</v>
      </c>
      <c r="V1632" s="78" t="s">
        <v>244</v>
      </c>
    </row>
    <row r="1633" spans="1:22" x14ac:dyDescent="0.3">
      <c r="A1633" s="26" t="str">
        <f t="shared" si="216"/>
        <v>NiN-3.0-T-C-PE-NA-VM-SC07-0</v>
      </c>
      <c r="B1633" s="27" t="str">
        <f>_xlfn.CONCAT(H1633,"-",J1633,L1633,M1633)</f>
        <v>NA-SC07</v>
      </c>
      <c r="C1633" s="30" t="s">
        <v>7</v>
      </c>
      <c r="D1633" s="31" t="s">
        <v>14</v>
      </c>
      <c r="E1633" s="30" t="s">
        <v>31</v>
      </c>
      <c r="F1633" s="35" t="s">
        <v>32</v>
      </c>
      <c r="G1633" s="35" t="s">
        <v>33</v>
      </c>
      <c r="H1633" s="35" t="s">
        <v>34</v>
      </c>
      <c r="I1633" s="35" t="s">
        <v>1101</v>
      </c>
      <c r="J1633" s="37" t="s">
        <v>1309</v>
      </c>
      <c r="K1633" s="37" t="s">
        <v>3071</v>
      </c>
      <c r="L1633" s="37" t="s">
        <v>32</v>
      </c>
      <c r="M1633" s="114" t="s">
        <v>116</v>
      </c>
      <c r="N1633" s="37" t="s">
        <v>6188</v>
      </c>
      <c r="O1633" s="39" t="s">
        <v>81</v>
      </c>
      <c r="P1633" s="37">
        <v>0</v>
      </c>
      <c r="Q1633" s="38">
        <v>0</v>
      </c>
      <c r="R1633" s="37" t="s">
        <v>81</v>
      </c>
      <c r="S1633" s="37" t="s">
        <v>3102</v>
      </c>
      <c r="T1633" s="42" t="s">
        <v>83</v>
      </c>
      <c r="U1633" s="104" t="s">
        <v>81</v>
      </c>
      <c r="V1633" s="21"/>
    </row>
    <row r="1634" spans="1:22" s="111" customFormat="1" x14ac:dyDescent="0.3">
      <c r="A1634" s="71" t="str">
        <f t="shared" si="216"/>
        <v>NiN-3.0-T-C-PE-NA-VM-SC07-01</v>
      </c>
      <c r="B1634" s="72" t="str">
        <f>_xlfn.CONCAT(J1634,L1634,M1634,"-",Q1634)</f>
        <v>SC07-01</v>
      </c>
      <c r="C1634" s="73" t="s">
        <v>7</v>
      </c>
      <c r="D1634" s="74" t="s">
        <v>14</v>
      </c>
      <c r="E1634" s="73" t="s">
        <v>31</v>
      </c>
      <c r="F1634" s="75" t="s">
        <v>32</v>
      </c>
      <c r="G1634" s="75" t="s">
        <v>33</v>
      </c>
      <c r="H1634" s="75" t="s">
        <v>34</v>
      </c>
      <c r="I1634" s="75" t="s">
        <v>1101</v>
      </c>
      <c r="J1634" s="76" t="s">
        <v>1309</v>
      </c>
      <c r="K1634" s="76" t="s">
        <v>3071</v>
      </c>
      <c r="L1634" s="76" t="s">
        <v>32</v>
      </c>
      <c r="M1634" s="44" t="s">
        <v>116</v>
      </c>
      <c r="N1634" s="76" t="s">
        <v>6188</v>
      </c>
      <c r="O1634" s="76" t="s">
        <v>81</v>
      </c>
      <c r="P1634" s="76" t="s">
        <v>37</v>
      </c>
      <c r="Q1634" s="77" t="s">
        <v>38</v>
      </c>
      <c r="R1634" s="76"/>
      <c r="S1634" s="76" t="s">
        <v>1775</v>
      </c>
      <c r="T1634" s="18" t="s">
        <v>83</v>
      </c>
      <c r="U1634" s="18" t="s">
        <v>81</v>
      </c>
      <c r="V1634" s="78"/>
    </row>
    <row r="1635" spans="1:22" s="111" customFormat="1" x14ac:dyDescent="0.3">
      <c r="A1635" s="71" t="str">
        <f t="shared" si="216"/>
        <v>NiN-3.0-T-C-PE-NA-VM-SC07-02</v>
      </c>
      <c r="B1635" s="72" t="str">
        <f>_xlfn.CONCAT(J1635,L1635,M1635,"-",Q1635)</f>
        <v>SC07-02</v>
      </c>
      <c r="C1635" s="73" t="s">
        <v>7</v>
      </c>
      <c r="D1635" s="74" t="s">
        <v>14</v>
      </c>
      <c r="E1635" s="73" t="s">
        <v>31</v>
      </c>
      <c r="F1635" s="75" t="s">
        <v>32</v>
      </c>
      <c r="G1635" s="75" t="s">
        <v>33</v>
      </c>
      <c r="H1635" s="75" t="s">
        <v>34</v>
      </c>
      <c r="I1635" s="75" t="s">
        <v>1101</v>
      </c>
      <c r="J1635" s="76" t="s">
        <v>1309</v>
      </c>
      <c r="K1635" s="76" t="s">
        <v>3071</v>
      </c>
      <c r="L1635" s="76" t="s">
        <v>32</v>
      </c>
      <c r="M1635" s="44" t="s">
        <v>116</v>
      </c>
      <c r="N1635" s="76" t="s">
        <v>6188</v>
      </c>
      <c r="O1635" s="76" t="s">
        <v>81</v>
      </c>
      <c r="P1635" s="76" t="s">
        <v>37</v>
      </c>
      <c r="Q1635" s="77" t="s">
        <v>132</v>
      </c>
      <c r="R1635" s="76"/>
      <c r="S1635" s="76" t="s">
        <v>1774</v>
      </c>
      <c r="T1635" s="18" t="s">
        <v>83</v>
      </c>
      <c r="U1635" s="18" t="s">
        <v>81</v>
      </c>
      <c r="V1635" s="78"/>
    </row>
    <row r="1636" spans="1:22" x14ac:dyDescent="0.3">
      <c r="A1636" s="26" t="str">
        <f t="shared" si="216"/>
        <v>NiN-3.0-T-C-PE-NA-VM-SM01-0</v>
      </c>
      <c r="B1636" s="27" t="str">
        <f>_xlfn.CONCAT(H1636,"-",J1636,L1636,M1636)</f>
        <v>NA-SM01</v>
      </c>
      <c r="C1636" s="30" t="s">
        <v>7</v>
      </c>
      <c r="D1636" s="31" t="s">
        <v>14</v>
      </c>
      <c r="E1636" s="30" t="s">
        <v>31</v>
      </c>
      <c r="F1636" s="35" t="s">
        <v>32</v>
      </c>
      <c r="G1636" s="35" t="s">
        <v>33</v>
      </c>
      <c r="H1636" s="35" t="s">
        <v>34</v>
      </c>
      <c r="I1636" s="35" t="s">
        <v>1101</v>
      </c>
      <c r="J1636" s="37" t="s">
        <v>1309</v>
      </c>
      <c r="K1636" s="37" t="s">
        <v>3071</v>
      </c>
      <c r="L1636" s="37" t="s">
        <v>55</v>
      </c>
      <c r="M1636" s="38" t="s">
        <v>38</v>
      </c>
      <c r="N1636" s="37" t="s">
        <v>3103</v>
      </c>
      <c r="O1636" s="39" t="s">
        <v>81</v>
      </c>
      <c r="P1636" s="37">
        <v>0</v>
      </c>
      <c r="Q1636" s="38">
        <v>0</v>
      </c>
      <c r="R1636" s="37" t="s">
        <v>81</v>
      </c>
      <c r="S1636" s="37" t="s">
        <v>2956</v>
      </c>
      <c r="T1636" s="42" t="s">
        <v>3125</v>
      </c>
      <c r="U1636" s="42" t="s">
        <v>16</v>
      </c>
      <c r="V1636" s="21"/>
    </row>
    <row r="1637" spans="1:22" s="111" customFormat="1" x14ac:dyDescent="0.3">
      <c r="A1637" s="71" t="str">
        <f t="shared" si="216"/>
        <v>NiN-3.0-T-C-PE-NA-VM-SM01-01</v>
      </c>
      <c r="B1637" s="72" t="str">
        <f>_xlfn.CONCAT(J1637,L1637,M1637,"-",Q1637)</f>
        <v>SM01-01</v>
      </c>
      <c r="C1637" s="73" t="s">
        <v>7</v>
      </c>
      <c r="D1637" s="74" t="s">
        <v>14</v>
      </c>
      <c r="E1637" s="73" t="s">
        <v>31</v>
      </c>
      <c r="F1637" s="75" t="s">
        <v>32</v>
      </c>
      <c r="G1637" s="75" t="s">
        <v>33</v>
      </c>
      <c r="H1637" s="75" t="s">
        <v>34</v>
      </c>
      <c r="I1637" s="75" t="s">
        <v>1101</v>
      </c>
      <c r="J1637" s="76" t="s">
        <v>1309</v>
      </c>
      <c r="K1637" s="76" t="s">
        <v>3071</v>
      </c>
      <c r="L1637" s="76" t="s">
        <v>55</v>
      </c>
      <c r="M1637" s="77" t="s">
        <v>38</v>
      </c>
      <c r="N1637" s="76" t="s">
        <v>3103</v>
      </c>
      <c r="O1637" s="76" t="s">
        <v>81</v>
      </c>
      <c r="P1637" s="76" t="s">
        <v>37</v>
      </c>
      <c r="Q1637" s="77" t="s">
        <v>38</v>
      </c>
      <c r="R1637" s="76"/>
      <c r="S1637" s="76"/>
      <c r="T1637" s="18" t="s">
        <v>3125</v>
      </c>
      <c r="U1637" s="18" t="s">
        <v>16</v>
      </c>
      <c r="V1637" s="78"/>
    </row>
    <row r="1638" spans="1:22" x14ac:dyDescent="0.3">
      <c r="A1638" s="26" t="str">
        <f t="shared" si="216"/>
        <v>NiN-3.0-T-C-PE-NA-VM-SM02-0</v>
      </c>
      <c r="B1638" s="27" t="str">
        <f>_xlfn.CONCAT(H1638,"-",J1638,L1638,M1638)</f>
        <v>NA-SM02</v>
      </c>
      <c r="C1638" s="30" t="s">
        <v>7</v>
      </c>
      <c r="D1638" s="31" t="s">
        <v>14</v>
      </c>
      <c r="E1638" s="30" t="s">
        <v>31</v>
      </c>
      <c r="F1638" s="35" t="s">
        <v>32</v>
      </c>
      <c r="G1638" s="35" t="s">
        <v>33</v>
      </c>
      <c r="H1638" s="35" t="s">
        <v>34</v>
      </c>
      <c r="I1638" s="35" t="s">
        <v>1101</v>
      </c>
      <c r="J1638" s="37" t="s">
        <v>1309</v>
      </c>
      <c r="K1638" s="37" t="s">
        <v>3071</v>
      </c>
      <c r="L1638" s="37" t="s">
        <v>55</v>
      </c>
      <c r="M1638" s="38" t="s">
        <v>132</v>
      </c>
      <c r="N1638" s="37" t="s">
        <v>3104</v>
      </c>
      <c r="O1638" s="39" t="s">
        <v>81</v>
      </c>
      <c r="P1638" s="37">
        <v>0</v>
      </c>
      <c r="Q1638" s="38">
        <v>0</v>
      </c>
      <c r="R1638" s="37" t="s">
        <v>81</v>
      </c>
      <c r="S1638" s="37" t="s">
        <v>2956</v>
      </c>
      <c r="T1638" s="42" t="s">
        <v>3126</v>
      </c>
      <c r="U1638" s="42" t="s">
        <v>16</v>
      </c>
      <c r="V1638" s="21"/>
    </row>
    <row r="1639" spans="1:22" s="111" customFormat="1" x14ac:dyDescent="0.3">
      <c r="A1639" s="71" t="str">
        <f t="shared" si="216"/>
        <v>NiN-3.0-T-C-PE-NA-VM-SM02-01</v>
      </c>
      <c r="B1639" s="72" t="str">
        <f>_xlfn.CONCAT(J1639,L1639,M1639,"-",Q1639)</f>
        <v>SM02-01</v>
      </c>
      <c r="C1639" s="73" t="s">
        <v>7</v>
      </c>
      <c r="D1639" s="74" t="s">
        <v>14</v>
      </c>
      <c r="E1639" s="73" t="s">
        <v>31</v>
      </c>
      <c r="F1639" s="75" t="s">
        <v>32</v>
      </c>
      <c r="G1639" s="75" t="s">
        <v>33</v>
      </c>
      <c r="H1639" s="75" t="s">
        <v>34</v>
      </c>
      <c r="I1639" s="75" t="s">
        <v>1101</v>
      </c>
      <c r="J1639" s="76" t="s">
        <v>1309</v>
      </c>
      <c r="K1639" s="76" t="s">
        <v>3071</v>
      </c>
      <c r="L1639" s="76" t="s">
        <v>55</v>
      </c>
      <c r="M1639" s="77" t="s">
        <v>132</v>
      </c>
      <c r="N1639" s="76" t="s">
        <v>3104</v>
      </c>
      <c r="O1639" s="76" t="s">
        <v>81</v>
      </c>
      <c r="P1639" s="76" t="s">
        <v>37</v>
      </c>
      <c r="Q1639" s="77" t="s">
        <v>38</v>
      </c>
      <c r="R1639" s="76"/>
      <c r="S1639" s="76"/>
      <c r="T1639" s="18" t="s">
        <v>3126</v>
      </c>
      <c r="U1639" s="18" t="s">
        <v>16</v>
      </c>
      <c r="V1639" s="78"/>
    </row>
    <row r="1640" spans="1:22" x14ac:dyDescent="0.3">
      <c r="A1640" s="26" t="str">
        <f t="shared" si="216"/>
        <v>NiN-3.0-T-C-PE-NA-VM-SM03-0</v>
      </c>
      <c r="B1640" s="27" t="str">
        <f>_xlfn.CONCAT(H1640,"-",J1640,L1640,M1640)</f>
        <v>NA-SM03</v>
      </c>
      <c r="C1640" s="30" t="s">
        <v>7</v>
      </c>
      <c r="D1640" s="31" t="s">
        <v>14</v>
      </c>
      <c r="E1640" s="30" t="s">
        <v>31</v>
      </c>
      <c r="F1640" s="35" t="s">
        <v>32</v>
      </c>
      <c r="G1640" s="35" t="s">
        <v>33</v>
      </c>
      <c r="H1640" s="35" t="s">
        <v>34</v>
      </c>
      <c r="I1640" s="35" t="s">
        <v>1101</v>
      </c>
      <c r="J1640" s="37" t="s">
        <v>1309</v>
      </c>
      <c r="K1640" s="37" t="s">
        <v>3071</v>
      </c>
      <c r="L1640" s="37" t="s">
        <v>55</v>
      </c>
      <c r="M1640" s="38" t="s">
        <v>111</v>
      </c>
      <c r="N1640" s="37" t="s">
        <v>3105</v>
      </c>
      <c r="O1640" s="39" t="s">
        <v>81</v>
      </c>
      <c r="P1640" s="37">
        <v>0</v>
      </c>
      <c r="Q1640" s="38">
        <v>0</v>
      </c>
      <c r="R1640" s="37" t="s">
        <v>81</v>
      </c>
      <c r="S1640" s="37" t="s">
        <v>2956</v>
      </c>
      <c r="T1640" s="42" t="s">
        <v>3127</v>
      </c>
      <c r="U1640" s="42" t="s">
        <v>52</v>
      </c>
      <c r="V1640" s="21"/>
    </row>
    <row r="1641" spans="1:22" s="111" customFormat="1" x14ac:dyDescent="0.3">
      <c r="A1641" s="71" t="str">
        <f t="shared" si="216"/>
        <v>NiN-3.0-T-C-PE-NA-VM-SM03-01</v>
      </c>
      <c r="B1641" s="72" t="str">
        <f>_xlfn.CONCAT(J1641,L1641,M1641,"-",Q1641)</f>
        <v>SM03-01</v>
      </c>
      <c r="C1641" s="73" t="s">
        <v>7</v>
      </c>
      <c r="D1641" s="74" t="s">
        <v>14</v>
      </c>
      <c r="E1641" s="73" t="s">
        <v>31</v>
      </c>
      <c r="F1641" s="75" t="s">
        <v>32</v>
      </c>
      <c r="G1641" s="75" t="s">
        <v>33</v>
      </c>
      <c r="H1641" s="75" t="s">
        <v>34</v>
      </c>
      <c r="I1641" s="75" t="s">
        <v>1101</v>
      </c>
      <c r="J1641" s="76" t="s">
        <v>1309</v>
      </c>
      <c r="K1641" s="76" t="s">
        <v>3071</v>
      </c>
      <c r="L1641" s="76" t="s">
        <v>55</v>
      </c>
      <c r="M1641" s="77" t="s">
        <v>111</v>
      </c>
      <c r="N1641" s="76" t="s">
        <v>3105</v>
      </c>
      <c r="O1641" s="76" t="s">
        <v>81</v>
      </c>
      <c r="P1641" s="76" t="s">
        <v>37</v>
      </c>
      <c r="Q1641" s="77" t="s">
        <v>38</v>
      </c>
      <c r="R1641" s="76"/>
      <c r="S1641" s="76"/>
      <c r="T1641" s="18" t="s">
        <v>3127</v>
      </c>
      <c r="U1641" s="18" t="s">
        <v>52</v>
      </c>
      <c r="V1641" s="78"/>
    </row>
    <row r="1642" spans="1:22" x14ac:dyDescent="0.3">
      <c r="A1642" s="81" t="str">
        <f t="shared" si="216"/>
        <v>NiN-3.0-T-C-PE-NA-VM-F00-0</v>
      </c>
      <c r="B1642" s="80" t="str">
        <f>_xlfn.CONCAT(H1642,"-",J1642)</f>
        <v>NA-F</v>
      </c>
      <c r="C1642" s="82" t="s">
        <v>7</v>
      </c>
      <c r="D1642" s="83" t="s">
        <v>14</v>
      </c>
      <c r="E1642" s="82" t="s">
        <v>31</v>
      </c>
      <c r="F1642" s="84" t="s">
        <v>32</v>
      </c>
      <c r="G1642" s="84" t="s">
        <v>33</v>
      </c>
      <c r="H1642" s="84" t="s">
        <v>34</v>
      </c>
      <c r="I1642" s="84" t="s">
        <v>1101</v>
      </c>
      <c r="J1642" s="85" t="s">
        <v>121</v>
      </c>
      <c r="K1642" s="85" t="s">
        <v>3106</v>
      </c>
      <c r="L1642" s="85">
        <v>0</v>
      </c>
      <c r="M1642" s="86">
        <v>0</v>
      </c>
      <c r="N1642" s="87" t="s">
        <v>81</v>
      </c>
      <c r="O1642" s="87" t="s">
        <v>81</v>
      </c>
      <c r="P1642" s="85">
        <v>0</v>
      </c>
      <c r="Q1642" s="86">
        <v>0</v>
      </c>
      <c r="R1642" s="85" t="s">
        <v>81</v>
      </c>
      <c r="S1642" s="85"/>
      <c r="T1642" s="88" t="s">
        <v>121</v>
      </c>
      <c r="U1642" s="88"/>
      <c r="V1642" s="21"/>
    </row>
    <row r="1643" spans="1:22" x14ac:dyDescent="0.3">
      <c r="A1643" s="26" t="str">
        <f t="shared" si="216"/>
        <v>NiN-3.0-T-C-PE-NA-VM-FA01-0</v>
      </c>
      <c r="B1643" s="27" t="str">
        <f>_xlfn.CONCAT(H1643,"-",J1643,L1643,M1643)</f>
        <v>NA-FA01</v>
      </c>
      <c r="C1643" s="30" t="s">
        <v>7</v>
      </c>
      <c r="D1643" s="31" t="s">
        <v>14</v>
      </c>
      <c r="E1643" s="30" t="s">
        <v>31</v>
      </c>
      <c r="F1643" s="35" t="s">
        <v>32</v>
      </c>
      <c r="G1643" s="35" t="s">
        <v>33</v>
      </c>
      <c r="H1643" s="35" t="s">
        <v>34</v>
      </c>
      <c r="I1643" s="35" t="s">
        <v>1101</v>
      </c>
      <c r="J1643" s="37" t="s">
        <v>121</v>
      </c>
      <c r="K1643" s="37" t="s">
        <v>3106</v>
      </c>
      <c r="L1643" s="37" t="s">
        <v>8</v>
      </c>
      <c r="M1643" s="38" t="s">
        <v>38</v>
      </c>
      <c r="N1643" s="37" t="s">
        <v>3180</v>
      </c>
      <c r="O1643" s="39" t="s">
        <v>81</v>
      </c>
      <c r="P1643" s="37">
        <v>0</v>
      </c>
      <c r="Q1643" s="38">
        <v>0</v>
      </c>
      <c r="R1643" s="37" t="s">
        <v>81</v>
      </c>
      <c r="S1643" s="37" t="s">
        <v>5276</v>
      </c>
      <c r="T1643" s="42" t="s">
        <v>3128</v>
      </c>
      <c r="U1643" s="42" t="s">
        <v>16</v>
      </c>
      <c r="V1643" s="21"/>
    </row>
    <row r="1644" spans="1:22" s="111" customFormat="1" x14ac:dyDescent="0.3">
      <c r="A1644" s="71" t="str">
        <f t="shared" si="216"/>
        <v>NiN-3.0-T-C-PE-NA-VM-FA01-01</v>
      </c>
      <c r="B1644" s="72" t="str">
        <f t="shared" ref="B1644:B1649" si="217">_xlfn.CONCAT(J1644,L1644,M1644,"-",Q1644)</f>
        <v>FA01-01</v>
      </c>
      <c r="C1644" s="73" t="s">
        <v>7</v>
      </c>
      <c r="D1644" s="74" t="s">
        <v>14</v>
      </c>
      <c r="E1644" s="73" t="s">
        <v>31</v>
      </c>
      <c r="F1644" s="75" t="s">
        <v>32</v>
      </c>
      <c r="G1644" s="75" t="s">
        <v>33</v>
      </c>
      <c r="H1644" s="75" t="s">
        <v>34</v>
      </c>
      <c r="I1644" s="75" t="s">
        <v>1101</v>
      </c>
      <c r="J1644" s="76" t="s">
        <v>121</v>
      </c>
      <c r="K1644" s="76" t="s">
        <v>3106</v>
      </c>
      <c r="L1644" s="76" t="s">
        <v>8</v>
      </c>
      <c r="M1644" s="77" t="s">
        <v>38</v>
      </c>
      <c r="N1644" s="76" t="s">
        <v>3180</v>
      </c>
      <c r="O1644" s="76" t="s">
        <v>81</v>
      </c>
      <c r="P1644" s="76" t="s">
        <v>37</v>
      </c>
      <c r="Q1644" s="77" t="s">
        <v>38</v>
      </c>
      <c r="R1644" s="76"/>
      <c r="S1644" s="76" t="s">
        <v>3129</v>
      </c>
      <c r="T1644" s="18" t="s">
        <v>3135</v>
      </c>
      <c r="U1644" s="18" t="s">
        <v>16</v>
      </c>
      <c r="V1644" s="78"/>
    </row>
    <row r="1645" spans="1:22" s="111" customFormat="1" x14ac:dyDescent="0.3">
      <c r="A1645" s="71" t="str">
        <f t="shared" ref="A1645:A1651" si="218">_xlfn.CONCAT(C1645,"-",D1645,"-",E1645,"-",F1645,"-",G1645,"-",H1645,"-",I1645,"-",J1645,L1645,M1645,"-",Q1645)</f>
        <v>NiN-3.0-T-C-PE-NA-VM-FA01-02</v>
      </c>
      <c r="B1645" s="72" t="str">
        <f t="shared" si="217"/>
        <v>FA01-02</v>
      </c>
      <c r="C1645" s="73" t="s">
        <v>7</v>
      </c>
      <c r="D1645" s="74" t="s">
        <v>14</v>
      </c>
      <c r="E1645" s="73" t="s">
        <v>31</v>
      </c>
      <c r="F1645" s="75" t="s">
        <v>32</v>
      </c>
      <c r="G1645" s="75" t="s">
        <v>33</v>
      </c>
      <c r="H1645" s="75" t="s">
        <v>34</v>
      </c>
      <c r="I1645" s="75" t="s">
        <v>1101</v>
      </c>
      <c r="J1645" s="76" t="s">
        <v>121</v>
      </c>
      <c r="K1645" s="76" t="s">
        <v>3106</v>
      </c>
      <c r="L1645" s="76" t="s">
        <v>8</v>
      </c>
      <c r="M1645" s="77" t="s">
        <v>38</v>
      </c>
      <c r="N1645" s="76" t="s">
        <v>3180</v>
      </c>
      <c r="O1645" s="76" t="s">
        <v>81</v>
      </c>
      <c r="P1645" s="76" t="s">
        <v>37</v>
      </c>
      <c r="Q1645" s="77" t="s">
        <v>132</v>
      </c>
      <c r="R1645" s="76"/>
      <c r="S1645" s="76" t="s">
        <v>3130</v>
      </c>
      <c r="T1645" s="18" t="s">
        <v>3136</v>
      </c>
      <c r="U1645" s="18" t="s">
        <v>16</v>
      </c>
      <c r="V1645" s="78"/>
    </row>
    <row r="1646" spans="1:22" s="111" customFormat="1" x14ac:dyDescent="0.3">
      <c r="A1646" s="71" t="str">
        <f t="shared" si="218"/>
        <v>NiN-3.0-T-C-PE-NA-VM-FA01-03</v>
      </c>
      <c r="B1646" s="72" t="str">
        <f t="shared" si="217"/>
        <v>FA01-03</v>
      </c>
      <c r="C1646" s="73" t="s">
        <v>7</v>
      </c>
      <c r="D1646" s="74" t="s">
        <v>14</v>
      </c>
      <c r="E1646" s="73" t="s">
        <v>31</v>
      </c>
      <c r="F1646" s="75" t="s">
        <v>32</v>
      </c>
      <c r="G1646" s="75" t="s">
        <v>33</v>
      </c>
      <c r="H1646" s="75" t="s">
        <v>34</v>
      </c>
      <c r="I1646" s="75" t="s">
        <v>1101</v>
      </c>
      <c r="J1646" s="76" t="s">
        <v>121</v>
      </c>
      <c r="K1646" s="76" t="s">
        <v>3106</v>
      </c>
      <c r="L1646" s="76" t="s">
        <v>8</v>
      </c>
      <c r="M1646" s="77" t="s">
        <v>38</v>
      </c>
      <c r="N1646" s="76" t="s">
        <v>3180</v>
      </c>
      <c r="O1646" s="76" t="s">
        <v>81</v>
      </c>
      <c r="P1646" s="76" t="s">
        <v>37</v>
      </c>
      <c r="Q1646" s="77" t="s">
        <v>111</v>
      </c>
      <c r="R1646" s="76"/>
      <c r="S1646" s="76" t="s">
        <v>3131</v>
      </c>
      <c r="T1646" s="18" t="s">
        <v>3137</v>
      </c>
      <c r="U1646" s="18" t="s">
        <v>16</v>
      </c>
      <c r="V1646" s="78"/>
    </row>
    <row r="1647" spans="1:22" s="111" customFormat="1" x14ac:dyDescent="0.3">
      <c r="A1647" s="71" t="str">
        <f t="shared" si="218"/>
        <v>NiN-3.0-T-C-PE-NA-VM-FA01-04</v>
      </c>
      <c r="B1647" s="72" t="str">
        <f t="shared" si="217"/>
        <v>FA01-04</v>
      </c>
      <c r="C1647" s="73" t="s">
        <v>7</v>
      </c>
      <c r="D1647" s="74" t="s">
        <v>14</v>
      </c>
      <c r="E1647" s="73" t="s">
        <v>31</v>
      </c>
      <c r="F1647" s="75" t="s">
        <v>32</v>
      </c>
      <c r="G1647" s="75" t="s">
        <v>33</v>
      </c>
      <c r="H1647" s="75" t="s">
        <v>34</v>
      </c>
      <c r="I1647" s="75" t="s">
        <v>1101</v>
      </c>
      <c r="J1647" s="76" t="s">
        <v>121</v>
      </c>
      <c r="K1647" s="76" t="s">
        <v>3106</v>
      </c>
      <c r="L1647" s="76" t="s">
        <v>8</v>
      </c>
      <c r="M1647" s="77" t="s">
        <v>38</v>
      </c>
      <c r="N1647" s="76" t="s">
        <v>3180</v>
      </c>
      <c r="O1647" s="76" t="s">
        <v>81</v>
      </c>
      <c r="P1647" s="76" t="s">
        <v>37</v>
      </c>
      <c r="Q1647" s="77" t="s">
        <v>135</v>
      </c>
      <c r="R1647" s="76"/>
      <c r="S1647" s="76" t="s">
        <v>3132</v>
      </c>
      <c r="T1647" s="18" t="s">
        <v>3138</v>
      </c>
      <c r="U1647" s="18" t="s">
        <v>16</v>
      </c>
      <c r="V1647" s="78"/>
    </row>
    <row r="1648" spans="1:22" s="111" customFormat="1" x14ac:dyDescent="0.3">
      <c r="A1648" s="71" t="str">
        <f t="shared" si="218"/>
        <v>NiN-3.0-T-C-PE-NA-VM-FA01-05</v>
      </c>
      <c r="B1648" s="72" t="str">
        <f t="shared" si="217"/>
        <v>FA01-05</v>
      </c>
      <c r="C1648" s="73" t="s">
        <v>7</v>
      </c>
      <c r="D1648" s="74" t="s">
        <v>14</v>
      </c>
      <c r="E1648" s="73" t="s">
        <v>31</v>
      </c>
      <c r="F1648" s="75" t="s">
        <v>32</v>
      </c>
      <c r="G1648" s="75" t="s">
        <v>33</v>
      </c>
      <c r="H1648" s="75" t="s">
        <v>34</v>
      </c>
      <c r="I1648" s="75" t="s">
        <v>1101</v>
      </c>
      <c r="J1648" s="76" t="s">
        <v>121</v>
      </c>
      <c r="K1648" s="76" t="s">
        <v>3106</v>
      </c>
      <c r="L1648" s="76" t="s">
        <v>8</v>
      </c>
      <c r="M1648" s="77" t="s">
        <v>38</v>
      </c>
      <c r="N1648" s="76" t="s">
        <v>3180</v>
      </c>
      <c r="O1648" s="76" t="s">
        <v>81</v>
      </c>
      <c r="P1648" s="76" t="s">
        <v>37</v>
      </c>
      <c r="Q1648" s="77" t="s">
        <v>136</v>
      </c>
      <c r="R1648" s="76"/>
      <c r="S1648" s="76" t="s">
        <v>3133</v>
      </c>
      <c r="T1648" s="18" t="s">
        <v>3139</v>
      </c>
      <c r="U1648" s="18" t="s">
        <v>16</v>
      </c>
      <c r="V1648" s="78"/>
    </row>
    <row r="1649" spans="1:22" s="111" customFormat="1" x14ac:dyDescent="0.3">
      <c r="A1649" s="71" t="str">
        <f t="shared" si="218"/>
        <v>NiN-3.0-T-C-PE-NA-VM-FA01-06</v>
      </c>
      <c r="B1649" s="72" t="str">
        <f t="shared" si="217"/>
        <v>FA01-06</v>
      </c>
      <c r="C1649" s="73" t="s">
        <v>7</v>
      </c>
      <c r="D1649" s="74" t="s">
        <v>14</v>
      </c>
      <c r="E1649" s="73" t="s">
        <v>31</v>
      </c>
      <c r="F1649" s="75" t="s">
        <v>32</v>
      </c>
      <c r="G1649" s="75" t="s">
        <v>33</v>
      </c>
      <c r="H1649" s="75" t="s">
        <v>34</v>
      </c>
      <c r="I1649" s="75" t="s">
        <v>1101</v>
      </c>
      <c r="J1649" s="76" t="s">
        <v>121</v>
      </c>
      <c r="K1649" s="76" t="s">
        <v>3106</v>
      </c>
      <c r="L1649" s="76" t="s">
        <v>8</v>
      </c>
      <c r="M1649" s="77" t="s">
        <v>38</v>
      </c>
      <c r="N1649" s="76" t="s">
        <v>3180</v>
      </c>
      <c r="O1649" s="76" t="s">
        <v>81</v>
      </c>
      <c r="P1649" s="76" t="s">
        <v>37</v>
      </c>
      <c r="Q1649" s="77" t="s">
        <v>137</v>
      </c>
      <c r="R1649" s="76"/>
      <c r="S1649" s="76" t="s">
        <v>3134</v>
      </c>
      <c r="T1649" s="18" t="s">
        <v>3140</v>
      </c>
      <c r="U1649" s="18" t="s">
        <v>16</v>
      </c>
      <c r="V1649" s="78"/>
    </row>
    <row r="1650" spans="1:22" x14ac:dyDescent="0.3">
      <c r="A1650" s="26" t="str">
        <f t="shared" si="218"/>
        <v>NiN-3.0-T-C-PE-NA-VM-FA02-0</v>
      </c>
      <c r="B1650" s="27" t="str">
        <f>_xlfn.CONCAT(H1650,"-",J1650,L1650,M1650)</f>
        <v>NA-FA02</v>
      </c>
      <c r="C1650" s="30" t="s">
        <v>7</v>
      </c>
      <c r="D1650" s="31" t="s">
        <v>14</v>
      </c>
      <c r="E1650" s="30" t="s">
        <v>31</v>
      </c>
      <c r="F1650" s="35" t="s">
        <v>32</v>
      </c>
      <c r="G1650" s="35" t="s">
        <v>33</v>
      </c>
      <c r="H1650" s="35" t="s">
        <v>34</v>
      </c>
      <c r="I1650" s="35" t="s">
        <v>1101</v>
      </c>
      <c r="J1650" s="37" t="s">
        <v>121</v>
      </c>
      <c r="K1650" s="37" t="s">
        <v>3106</v>
      </c>
      <c r="L1650" s="37" t="s">
        <v>8</v>
      </c>
      <c r="M1650" s="38" t="s">
        <v>132</v>
      </c>
      <c r="N1650" s="37" t="s">
        <v>3181</v>
      </c>
      <c r="O1650" s="39" t="s">
        <v>81</v>
      </c>
      <c r="P1650" s="37">
        <v>0</v>
      </c>
      <c r="Q1650" s="38">
        <v>0</v>
      </c>
      <c r="R1650" s="37" t="s">
        <v>81</v>
      </c>
      <c r="S1650" s="37" t="s">
        <v>5277</v>
      </c>
      <c r="T1650" s="42" t="s">
        <v>3145</v>
      </c>
      <c r="U1650" s="42" t="s">
        <v>16</v>
      </c>
      <c r="V1650" s="21"/>
    </row>
    <row r="1651" spans="1:22" s="111" customFormat="1" x14ac:dyDescent="0.3">
      <c r="A1651" s="71" t="str">
        <f t="shared" si="218"/>
        <v>NiN-3.0-T-C-PE-NA-VM-FA02-01</v>
      </c>
      <c r="B1651" s="72" t="str">
        <f>_xlfn.CONCAT(J1651,L1651,M1651,"-",Q1651)</f>
        <v>FA02-01</v>
      </c>
      <c r="C1651" s="73" t="s">
        <v>7</v>
      </c>
      <c r="D1651" s="74" t="s">
        <v>14</v>
      </c>
      <c r="E1651" s="73" t="s">
        <v>31</v>
      </c>
      <c r="F1651" s="75" t="s">
        <v>32</v>
      </c>
      <c r="G1651" s="75" t="s">
        <v>33</v>
      </c>
      <c r="H1651" s="75" t="s">
        <v>34</v>
      </c>
      <c r="I1651" s="75" t="s">
        <v>1101</v>
      </c>
      <c r="J1651" s="76" t="s">
        <v>121</v>
      </c>
      <c r="K1651" s="76" t="s">
        <v>3106</v>
      </c>
      <c r="L1651" s="76" t="s">
        <v>8</v>
      </c>
      <c r="M1651" s="77" t="s">
        <v>132</v>
      </c>
      <c r="N1651" s="76" t="s">
        <v>3181</v>
      </c>
      <c r="O1651" s="76" t="s">
        <v>81</v>
      </c>
      <c r="P1651" s="76" t="s">
        <v>37</v>
      </c>
      <c r="Q1651" s="77" t="s">
        <v>38</v>
      </c>
      <c r="R1651" s="76"/>
      <c r="S1651" s="76" t="s">
        <v>3147</v>
      </c>
      <c r="T1651" s="18" t="s">
        <v>3146</v>
      </c>
      <c r="U1651" s="18" t="s">
        <v>16</v>
      </c>
      <c r="V1651" s="78"/>
    </row>
    <row r="1652" spans="1:22" s="111" customFormat="1" x14ac:dyDescent="0.3">
      <c r="A1652" s="71" t="str">
        <f t="shared" ref="A1652:A1669" si="219">_xlfn.CONCAT(C1652,"-",D1652,"-",E1652,"-",F1652,"-",G1652,"-",H1652,"-",I1652,"-",J1652,L1652,M1652,"-",Q1652)</f>
        <v>NiN-3.0-T-C-PE-NA-VM-FA02-02</v>
      </c>
      <c r="B1652" s="72" t="str">
        <f t="shared" ref="B1652:B1667" si="220">_xlfn.CONCAT(J1652,L1652,M1652,"-",Q1652)</f>
        <v>FA02-02</v>
      </c>
      <c r="C1652" s="73" t="s">
        <v>7</v>
      </c>
      <c r="D1652" s="74" t="s">
        <v>14</v>
      </c>
      <c r="E1652" s="73" t="s">
        <v>31</v>
      </c>
      <c r="F1652" s="75" t="s">
        <v>32</v>
      </c>
      <c r="G1652" s="75" t="s">
        <v>33</v>
      </c>
      <c r="H1652" s="75" t="s">
        <v>34</v>
      </c>
      <c r="I1652" s="75" t="s">
        <v>1101</v>
      </c>
      <c r="J1652" s="76" t="s">
        <v>121</v>
      </c>
      <c r="K1652" s="76" t="s">
        <v>3106</v>
      </c>
      <c r="L1652" s="76" t="s">
        <v>8</v>
      </c>
      <c r="M1652" s="77" t="s">
        <v>132</v>
      </c>
      <c r="N1652" s="76" t="s">
        <v>3181</v>
      </c>
      <c r="O1652" s="76" t="s">
        <v>81</v>
      </c>
      <c r="P1652" s="76" t="s">
        <v>37</v>
      </c>
      <c r="Q1652" s="77" t="s">
        <v>132</v>
      </c>
      <c r="R1652" s="76"/>
      <c r="S1652" s="76" t="s">
        <v>3148</v>
      </c>
      <c r="T1652" s="18" t="s">
        <v>3149</v>
      </c>
      <c r="U1652" s="18" t="s">
        <v>16</v>
      </c>
      <c r="V1652" s="78"/>
    </row>
    <row r="1653" spans="1:22" s="111" customFormat="1" x14ac:dyDescent="0.3">
      <c r="A1653" s="71" t="str">
        <f t="shared" si="219"/>
        <v>NiN-3.0-T-C-PE-NA-VM-FA02-03</v>
      </c>
      <c r="B1653" s="72" t="str">
        <f t="shared" si="220"/>
        <v>FA02-03</v>
      </c>
      <c r="C1653" s="73" t="s">
        <v>7</v>
      </c>
      <c r="D1653" s="74" t="s">
        <v>14</v>
      </c>
      <c r="E1653" s="73" t="s">
        <v>31</v>
      </c>
      <c r="F1653" s="75" t="s">
        <v>32</v>
      </c>
      <c r="G1653" s="75" t="s">
        <v>33</v>
      </c>
      <c r="H1653" s="75" t="s">
        <v>34</v>
      </c>
      <c r="I1653" s="75" t="s">
        <v>1101</v>
      </c>
      <c r="J1653" s="76" t="s">
        <v>121</v>
      </c>
      <c r="K1653" s="76" t="s">
        <v>3106</v>
      </c>
      <c r="L1653" s="76" t="s">
        <v>8</v>
      </c>
      <c r="M1653" s="77" t="s">
        <v>132</v>
      </c>
      <c r="N1653" s="76" t="s">
        <v>3181</v>
      </c>
      <c r="O1653" s="76" t="s">
        <v>81</v>
      </c>
      <c r="P1653" s="76" t="s">
        <v>37</v>
      </c>
      <c r="Q1653" s="77" t="s">
        <v>111</v>
      </c>
      <c r="R1653" s="76"/>
      <c r="S1653" s="76" t="s">
        <v>3150</v>
      </c>
      <c r="T1653" s="18" t="s">
        <v>3152</v>
      </c>
      <c r="U1653" s="18" t="s">
        <v>16</v>
      </c>
      <c r="V1653" s="78"/>
    </row>
    <row r="1654" spans="1:22" s="111" customFormat="1" x14ac:dyDescent="0.3">
      <c r="A1654" s="71" t="str">
        <f t="shared" si="219"/>
        <v>NiN-3.0-T-C-PE-NA-VM-FA02-04</v>
      </c>
      <c r="B1654" s="72" t="str">
        <f t="shared" si="220"/>
        <v>FA02-04</v>
      </c>
      <c r="C1654" s="73" t="s">
        <v>7</v>
      </c>
      <c r="D1654" s="74" t="s">
        <v>14</v>
      </c>
      <c r="E1654" s="73" t="s">
        <v>31</v>
      </c>
      <c r="F1654" s="75" t="s">
        <v>32</v>
      </c>
      <c r="G1654" s="75" t="s">
        <v>33</v>
      </c>
      <c r="H1654" s="75" t="s">
        <v>34</v>
      </c>
      <c r="I1654" s="75" t="s">
        <v>1101</v>
      </c>
      <c r="J1654" s="76" t="s">
        <v>121</v>
      </c>
      <c r="K1654" s="76" t="s">
        <v>3106</v>
      </c>
      <c r="L1654" s="76" t="s">
        <v>8</v>
      </c>
      <c r="M1654" s="77" t="s">
        <v>132</v>
      </c>
      <c r="N1654" s="76" t="s">
        <v>3181</v>
      </c>
      <c r="O1654" s="76" t="s">
        <v>81</v>
      </c>
      <c r="P1654" s="76" t="s">
        <v>37</v>
      </c>
      <c r="Q1654" s="77" t="s">
        <v>135</v>
      </c>
      <c r="R1654" s="76"/>
      <c r="S1654" s="76" t="s">
        <v>3151</v>
      </c>
      <c r="T1654" s="18" t="s">
        <v>3153</v>
      </c>
      <c r="U1654" s="18" t="s">
        <v>16</v>
      </c>
      <c r="V1654" s="78"/>
    </row>
    <row r="1655" spans="1:22" s="111" customFormat="1" x14ac:dyDescent="0.3">
      <c r="A1655" s="71" t="str">
        <f t="shared" si="219"/>
        <v>NiN-3.0-T-C-PE-NA-VM-FA02-05</v>
      </c>
      <c r="B1655" s="72" t="str">
        <f t="shared" si="220"/>
        <v>FA02-05</v>
      </c>
      <c r="C1655" s="73" t="s">
        <v>7</v>
      </c>
      <c r="D1655" s="74" t="s">
        <v>14</v>
      </c>
      <c r="E1655" s="73" t="s">
        <v>31</v>
      </c>
      <c r="F1655" s="75" t="s">
        <v>32</v>
      </c>
      <c r="G1655" s="75" t="s">
        <v>33</v>
      </c>
      <c r="H1655" s="75" t="s">
        <v>34</v>
      </c>
      <c r="I1655" s="75" t="s">
        <v>1101</v>
      </c>
      <c r="J1655" s="76" t="s">
        <v>121</v>
      </c>
      <c r="K1655" s="76" t="s">
        <v>3106</v>
      </c>
      <c r="L1655" s="76" t="s">
        <v>8</v>
      </c>
      <c r="M1655" s="77" t="s">
        <v>132</v>
      </c>
      <c r="N1655" s="76" t="s">
        <v>3181</v>
      </c>
      <c r="O1655" s="76" t="s">
        <v>81</v>
      </c>
      <c r="P1655" s="76" t="s">
        <v>37</v>
      </c>
      <c r="Q1655" s="77" t="s">
        <v>136</v>
      </c>
      <c r="R1655" s="76"/>
      <c r="S1655" s="76" t="s">
        <v>3157</v>
      </c>
      <c r="T1655" s="18" t="s">
        <v>3158</v>
      </c>
      <c r="U1655" s="18" t="s">
        <v>16</v>
      </c>
      <c r="V1655" s="78"/>
    </row>
    <row r="1656" spans="1:22" s="111" customFormat="1" x14ac:dyDescent="0.3">
      <c r="A1656" s="71" t="str">
        <f t="shared" si="219"/>
        <v>NiN-3.0-T-C-PE-NA-VM-FA02-06</v>
      </c>
      <c r="B1656" s="72" t="str">
        <f t="shared" si="220"/>
        <v>FA02-06</v>
      </c>
      <c r="C1656" s="73" t="s">
        <v>7</v>
      </c>
      <c r="D1656" s="74" t="s">
        <v>14</v>
      </c>
      <c r="E1656" s="73" t="s">
        <v>31</v>
      </c>
      <c r="F1656" s="75" t="s">
        <v>32</v>
      </c>
      <c r="G1656" s="75" t="s">
        <v>33</v>
      </c>
      <c r="H1656" s="75" t="s">
        <v>34</v>
      </c>
      <c r="I1656" s="75" t="s">
        <v>1101</v>
      </c>
      <c r="J1656" s="76" t="s">
        <v>121</v>
      </c>
      <c r="K1656" s="76" t="s">
        <v>3106</v>
      </c>
      <c r="L1656" s="76" t="s">
        <v>8</v>
      </c>
      <c r="M1656" s="77" t="s">
        <v>132</v>
      </c>
      <c r="N1656" s="76" t="s">
        <v>3181</v>
      </c>
      <c r="O1656" s="76" t="s">
        <v>81</v>
      </c>
      <c r="P1656" s="76" t="s">
        <v>37</v>
      </c>
      <c r="Q1656" s="77" t="s">
        <v>137</v>
      </c>
      <c r="R1656" s="76"/>
      <c r="S1656" s="76" t="s">
        <v>3154</v>
      </c>
      <c r="T1656" s="18" t="s">
        <v>3159</v>
      </c>
      <c r="U1656" s="18" t="s">
        <v>16</v>
      </c>
      <c r="V1656" s="78"/>
    </row>
    <row r="1657" spans="1:22" s="111" customFormat="1" x14ac:dyDescent="0.3">
      <c r="A1657" s="71" t="str">
        <f t="shared" si="219"/>
        <v>NiN-3.0-T-C-PE-NA-VM-FA02-07</v>
      </c>
      <c r="B1657" s="72" t="str">
        <f t="shared" si="220"/>
        <v>FA02-07</v>
      </c>
      <c r="C1657" s="73" t="s">
        <v>7</v>
      </c>
      <c r="D1657" s="74" t="s">
        <v>14</v>
      </c>
      <c r="E1657" s="73" t="s">
        <v>31</v>
      </c>
      <c r="F1657" s="75" t="s">
        <v>32</v>
      </c>
      <c r="G1657" s="75" t="s">
        <v>33</v>
      </c>
      <c r="H1657" s="75" t="s">
        <v>34</v>
      </c>
      <c r="I1657" s="75" t="s">
        <v>1101</v>
      </c>
      <c r="J1657" s="76" t="s">
        <v>121</v>
      </c>
      <c r="K1657" s="76" t="s">
        <v>3106</v>
      </c>
      <c r="L1657" s="76" t="s">
        <v>8</v>
      </c>
      <c r="M1657" s="77" t="s">
        <v>132</v>
      </c>
      <c r="N1657" s="76" t="s">
        <v>3181</v>
      </c>
      <c r="O1657" s="76" t="s">
        <v>81</v>
      </c>
      <c r="P1657" s="76" t="s">
        <v>37</v>
      </c>
      <c r="Q1657" s="77" t="s">
        <v>116</v>
      </c>
      <c r="R1657" s="76"/>
      <c r="S1657" s="76" t="s">
        <v>3155</v>
      </c>
      <c r="T1657" s="18" t="s">
        <v>3160</v>
      </c>
      <c r="U1657" s="18" t="s">
        <v>16</v>
      </c>
      <c r="V1657" s="78"/>
    </row>
    <row r="1658" spans="1:22" s="111" customFormat="1" x14ac:dyDescent="0.3">
      <c r="A1658" s="71" t="str">
        <f t="shared" si="219"/>
        <v>NiN-3.0-T-C-PE-NA-VM-FA02-08</v>
      </c>
      <c r="B1658" s="72" t="str">
        <f t="shared" si="220"/>
        <v>FA02-08</v>
      </c>
      <c r="C1658" s="73" t="s">
        <v>7</v>
      </c>
      <c r="D1658" s="74" t="s">
        <v>14</v>
      </c>
      <c r="E1658" s="73" t="s">
        <v>31</v>
      </c>
      <c r="F1658" s="75" t="s">
        <v>32</v>
      </c>
      <c r="G1658" s="75" t="s">
        <v>33</v>
      </c>
      <c r="H1658" s="75" t="s">
        <v>34</v>
      </c>
      <c r="I1658" s="75" t="s">
        <v>1101</v>
      </c>
      <c r="J1658" s="76" t="s">
        <v>121</v>
      </c>
      <c r="K1658" s="76" t="s">
        <v>3106</v>
      </c>
      <c r="L1658" s="76" t="s">
        <v>8</v>
      </c>
      <c r="M1658" s="77" t="s">
        <v>132</v>
      </c>
      <c r="N1658" s="76" t="s">
        <v>3181</v>
      </c>
      <c r="O1658" s="76" t="s">
        <v>81</v>
      </c>
      <c r="P1658" s="76" t="s">
        <v>37</v>
      </c>
      <c r="Q1658" s="77" t="s">
        <v>175</v>
      </c>
      <c r="R1658" s="76"/>
      <c r="S1658" s="76" t="s">
        <v>3156</v>
      </c>
      <c r="T1658" s="18" t="s">
        <v>3161</v>
      </c>
      <c r="U1658" s="18" t="s">
        <v>16</v>
      </c>
      <c r="V1658" s="78"/>
    </row>
    <row r="1659" spans="1:22" s="111" customFormat="1" x14ac:dyDescent="0.3">
      <c r="A1659" s="71" t="str">
        <f t="shared" si="219"/>
        <v>NiN-3.0-T-C-PE-NA-VM-FA02-09</v>
      </c>
      <c r="B1659" s="72" t="str">
        <f t="shared" si="220"/>
        <v>FA02-09</v>
      </c>
      <c r="C1659" s="73" t="s">
        <v>7</v>
      </c>
      <c r="D1659" s="74" t="s">
        <v>14</v>
      </c>
      <c r="E1659" s="73" t="s">
        <v>31</v>
      </c>
      <c r="F1659" s="75" t="s">
        <v>32</v>
      </c>
      <c r="G1659" s="75" t="s">
        <v>33</v>
      </c>
      <c r="H1659" s="75" t="s">
        <v>34</v>
      </c>
      <c r="I1659" s="75" t="s">
        <v>1101</v>
      </c>
      <c r="J1659" s="76" t="s">
        <v>121</v>
      </c>
      <c r="K1659" s="76" t="s">
        <v>3106</v>
      </c>
      <c r="L1659" s="76" t="s">
        <v>8</v>
      </c>
      <c r="M1659" s="77" t="s">
        <v>132</v>
      </c>
      <c r="N1659" s="76" t="s">
        <v>3181</v>
      </c>
      <c r="O1659" s="76" t="s">
        <v>81</v>
      </c>
      <c r="P1659" s="76" t="s">
        <v>37</v>
      </c>
      <c r="Q1659" s="77" t="s">
        <v>337</v>
      </c>
      <c r="R1659" s="76"/>
      <c r="S1659" s="76" t="s">
        <v>3164</v>
      </c>
      <c r="T1659" s="18" t="s">
        <v>3166</v>
      </c>
      <c r="U1659" s="18" t="s">
        <v>16</v>
      </c>
      <c r="V1659" s="78"/>
    </row>
    <row r="1660" spans="1:22" s="111" customFormat="1" x14ac:dyDescent="0.3">
      <c r="A1660" s="71" t="str">
        <f t="shared" si="219"/>
        <v>NiN-3.0-T-C-PE-NA-VM-FA02-10</v>
      </c>
      <c r="B1660" s="72" t="str">
        <f t="shared" si="220"/>
        <v>FA02-10</v>
      </c>
      <c r="C1660" s="73" t="s">
        <v>7</v>
      </c>
      <c r="D1660" s="74" t="s">
        <v>14</v>
      </c>
      <c r="E1660" s="73" t="s">
        <v>31</v>
      </c>
      <c r="F1660" s="75" t="s">
        <v>32</v>
      </c>
      <c r="G1660" s="75" t="s">
        <v>33</v>
      </c>
      <c r="H1660" s="75" t="s">
        <v>34</v>
      </c>
      <c r="I1660" s="75" t="s">
        <v>1101</v>
      </c>
      <c r="J1660" s="76" t="s">
        <v>121</v>
      </c>
      <c r="K1660" s="76" t="s">
        <v>3106</v>
      </c>
      <c r="L1660" s="76" t="s">
        <v>8</v>
      </c>
      <c r="M1660" s="77" t="s">
        <v>132</v>
      </c>
      <c r="N1660" s="76" t="s">
        <v>3181</v>
      </c>
      <c r="O1660" s="76" t="s">
        <v>81</v>
      </c>
      <c r="P1660" s="76" t="s">
        <v>37</v>
      </c>
      <c r="Q1660" s="77" t="s">
        <v>338</v>
      </c>
      <c r="R1660" s="76"/>
      <c r="S1660" s="76" t="s">
        <v>3165</v>
      </c>
      <c r="T1660" s="18" t="s">
        <v>3167</v>
      </c>
      <c r="U1660" s="18" t="s">
        <v>16</v>
      </c>
      <c r="V1660" s="78"/>
    </row>
    <row r="1661" spans="1:22" s="111" customFormat="1" x14ac:dyDescent="0.3">
      <c r="A1661" s="71" t="str">
        <f t="shared" si="219"/>
        <v>NiN-3.0-T-C-PE-NA-VM-FA02-11</v>
      </c>
      <c r="B1661" s="72" t="str">
        <f t="shared" si="220"/>
        <v>FA02-11</v>
      </c>
      <c r="C1661" s="73" t="s">
        <v>7</v>
      </c>
      <c r="D1661" s="74" t="s">
        <v>14</v>
      </c>
      <c r="E1661" s="73" t="s">
        <v>31</v>
      </c>
      <c r="F1661" s="75" t="s">
        <v>32</v>
      </c>
      <c r="G1661" s="75" t="s">
        <v>33</v>
      </c>
      <c r="H1661" s="75" t="s">
        <v>34</v>
      </c>
      <c r="I1661" s="75" t="s">
        <v>1101</v>
      </c>
      <c r="J1661" s="76" t="s">
        <v>121</v>
      </c>
      <c r="K1661" s="76" t="s">
        <v>3106</v>
      </c>
      <c r="L1661" s="76" t="s">
        <v>8</v>
      </c>
      <c r="M1661" s="77" t="s">
        <v>132</v>
      </c>
      <c r="N1661" s="76" t="s">
        <v>3181</v>
      </c>
      <c r="O1661" s="76" t="s">
        <v>81</v>
      </c>
      <c r="P1661" s="76" t="s">
        <v>37</v>
      </c>
      <c r="Q1661" s="77" t="s">
        <v>339</v>
      </c>
      <c r="R1661" s="76"/>
      <c r="S1661" s="76" t="s">
        <v>3162</v>
      </c>
      <c r="T1661" s="18" t="s">
        <v>3168</v>
      </c>
      <c r="U1661" s="18" t="s">
        <v>16</v>
      </c>
      <c r="V1661" s="78"/>
    </row>
    <row r="1662" spans="1:22" s="111" customFormat="1" x14ac:dyDescent="0.3">
      <c r="A1662" s="71" t="str">
        <f t="shared" si="219"/>
        <v>NiN-3.0-T-C-PE-NA-VM-FA02-12</v>
      </c>
      <c r="B1662" s="72" t="str">
        <f t="shared" si="220"/>
        <v>FA02-12</v>
      </c>
      <c r="C1662" s="73" t="s">
        <v>7</v>
      </c>
      <c r="D1662" s="74" t="s">
        <v>14</v>
      </c>
      <c r="E1662" s="73" t="s">
        <v>31</v>
      </c>
      <c r="F1662" s="75" t="s">
        <v>32</v>
      </c>
      <c r="G1662" s="75" t="s">
        <v>33</v>
      </c>
      <c r="H1662" s="75" t="s">
        <v>34</v>
      </c>
      <c r="I1662" s="75" t="s">
        <v>1101</v>
      </c>
      <c r="J1662" s="76" t="s">
        <v>121</v>
      </c>
      <c r="K1662" s="76" t="s">
        <v>3106</v>
      </c>
      <c r="L1662" s="76" t="s">
        <v>8</v>
      </c>
      <c r="M1662" s="77" t="s">
        <v>132</v>
      </c>
      <c r="N1662" s="76" t="s">
        <v>3181</v>
      </c>
      <c r="O1662" s="76" t="s">
        <v>81</v>
      </c>
      <c r="P1662" s="76" t="s">
        <v>37</v>
      </c>
      <c r="Q1662" s="77" t="s">
        <v>340</v>
      </c>
      <c r="R1662" s="76"/>
      <c r="S1662" s="76" t="s">
        <v>3163</v>
      </c>
      <c r="T1662" s="18" t="s">
        <v>3169</v>
      </c>
      <c r="U1662" s="18" t="s">
        <v>16</v>
      </c>
      <c r="V1662" s="78"/>
    </row>
    <row r="1663" spans="1:22" s="111" customFormat="1" x14ac:dyDescent="0.3">
      <c r="A1663" s="71" t="str">
        <f t="shared" si="219"/>
        <v>NiN-3.0-T-C-PE-NA-VM-FA02-13</v>
      </c>
      <c r="B1663" s="72" t="str">
        <f t="shared" si="220"/>
        <v>FA02-13</v>
      </c>
      <c r="C1663" s="73" t="s">
        <v>7</v>
      </c>
      <c r="D1663" s="74" t="s">
        <v>14</v>
      </c>
      <c r="E1663" s="73" t="s">
        <v>31</v>
      </c>
      <c r="F1663" s="75" t="s">
        <v>32</v>
      </c>
      <c r="G1663" s="75" t="s">
        <v>33</v>
      </c>
      <c r="H1663" s="75" t="s">
        <v>34</v>
      </c>
      <c r="I1663" s="75" t="s">
        <v>1101</v>
      </c>
      <c r="J1663" s="76" t="s">
        <v>121</v>
      </c>
      <c r="K1663" s="76" t="s">
        <v>3106</v>
      </c>
      <c r="L1663" s="76" t="s">
        <v>8</v>
      </c>
      <c r="M1663" s="77" t="s">
        <v>132</v>
      </c>
      <c r="N1663" s="76" t="s">
        <v>3181</v>
      </c>
      <c r="O1663" s="76" t="s">
        <v>81</v>
      </c>
      <c r="P1663" s="76" t="s">
        <v>37</v>
      </c>
      <c r="Q1663" s="77" t="s">
        <v>341</v>
      </c>
      <c r="R1663" s="76"/>
      <c r="S1663" s="76" t="s">
        <v>3173</v>
      </c>
      <c r="T1663" s="18" t="s">
        <v>3174</v>
      </c>
      <c r="U1663" s="18" t="s">
        <v>16</v>
      </c>
      <c r="V1663" s="78"/>
    </row>
    <row r="1664" spans="1:22" s="111" customFormat="1" x14ac:dyDescent="0.3">
      <c r="A1664" s="71" t="str">
        <f t="shared" si="219"/>
        <v>NiN-3.0-T-C-PE-NA-VM-FA02-14</v>
      </c>
      <c r="B1664" s="72" t="str">
        <f t="shared" si="220"/>
        <v>FA02-14</v>
      </c>
      <c r="C1664" s="73" t="s">
        <v>7</v>
      </c>
      <c r="D1664" s="74" t="s">
        <v>14</v>
      </c>
      <c r="E1664" s="73" t="s">
        <v>31</v>
      </c>
      <c r="F1664" s="75" t="s">
        <v>32</v>
      </c>
      <c r="G1664" s="75" t="s">
        <v>33</v>
      </c>
      <c r="H1664" s="75" t="s">
        <v>34</v>
      </c>
      <c r="I1664" s="75" t="s">
        <v>1101</v>
      </c>
      <c r="J1664" s="76" t="s">
        <v>121</v>
      </c>
      <c r="K1664" s="76" t="s">
        <v>3106</v>
      </c>
      <c r="L1664" s="76" t="s">
        <v>8</v>
      </c>
      <c r="M1664" s="77" t="s">
        <v>132</v>
      </c>
      <c r="N1664" s="76" t="s">
        <v>3181</v>
      </c>
      <c r="O1664" s="76" t="s">
        <v>81</v>
      </c>
      <c r="P1664" s="76" t="s">
        <v>37</v>
      </c>
      <c r="Q1664" s="77" t="s">
        <v>342</v>
      </c>
      <c r="R1664" s="76"/>
      <c r="S1664" s="76" t="s">
        <v>3170</v>
      </c>
      <c r="T1664" s="18" t="s">
        <v>3175</v>
      </c>
      <c r="U1664" s="18" t="s">
        <v>16</v>
      </c>
      <c r="V1664" s="78"/>
    </row>
    <row r="1665" spans="1:22" s="111" customFormat="1" x14ac:dyDescent="0.3">
      <c r="A1665" s="71" t="str">
        <f t="shared" si="219"/>
        <v>NiN-3.0-T-C-PE-NA-VM-FA02-15</v>
      </c>
      <c r="B1665" s="72" t="str">
        <f t="shared" si="220"/>
        <v>FA02-15</v>
      </c>
      <c r="C1665" s="73" t="s">
        <v>7</v>
      </c>
      <c r="D1665" s="74" t="s">
        <v>14</v>
      </c>
      <c r="E1665" s="73" t="s">
        <v>31</v>
      </c>
      <c r="F1665" s="75" t="s">
        <v>32</v>
      </c>
      <c r="G1665" s="75" t="s">
        <v>33</v>
      </c>
      <c r="H1665" s="75" t="s">
        <v>34</v>
      </c>
      <c r="I1665" s="75" t="s">
        <v>1101</v>
      </c>
      <c r="J1665" s="76" t="s">
        <v>121</v>
      </c>
      <c r="K1665" s="76" t="s">
        <v>3106</v>
      </c>
      <c r="L1665" s="76" t="s">
        <v>8</v>
      </c>
      <c r="M1665" s="77" t="s">
        <v>132</v>
      </c>
      <c r="N1665" s="76" t="s">
        <v>3181</v>
      </c>
      <c r="O1665" s="76" t="s">
        <v>81</v>
      </c>
      <c r="P1665" s="76" t="s">
        <v>37</v>
      </c>
      <c r="Q1665" s="77">
        <v>15</v>
      </c>
      <c r="R1665" s="76"/>
      <c r="S1665" s="76" t="s">
        <v>3171</v>
      </c>
      <c r="T1665" s="18" t="s">
        <v>3176</v>
      </c>
      <c r="U1665" s="18" t="s">
        <v>16</v>
      </c>
      <c r="V1665" s="78"/>
    </row>
    <row r="1666" spans="1:22" s="111" customFormat="1" x14ac:dyDescent="0.3">
      <c r="A1666" s="71" t="str">
        <f t="shared" si="219"/>
        <v>NiN-3.0-T-C-PE-NA-VM-FA02-16</v>
      </c>
      <c r="B1666" s="72" t="str">
        <f t="shared" si="220"/>
        <v>FA02-16</v>
      </c>
      <c r="C1666" s="73" t="s">
        <v>7</v>
      </c>
      <c r="D1666" s="74" t="s">
        <v>14</v>
      </c>
      <c r="E1666" s="73" t="s">
        <v>31</v>
      </c>
      <c r="F1666" s="75" t="s">
        <v>32</v>
      </c>
      <c r="G1666" s="75" t="s">
        <v>33</v>
      </c>
      <c r="H1666" s="75" t="s">
        <v>34</v>
      </c>
      <c r="I1666" s="75" t="s">
        <v>1101</v>
      </c>
      <c r="J1666" s="76" t="s">
        <v>121</v>
      </c>
      <c r="K1666" s="76" t="s">
        <v>3106</v>
      </c>
      <c r="L1666" s="76" t="s">
        <v>8</v>
      </c>
      <c r="M1666" s="77" t="s">
        <v>132</v>
      </c>
      <c r="N1666" s="76" t="s">
        <v>3181</v>
      </c>
      <c r="O1666" s="76" t="s">
        <v>81</v>
      </c>
      <c r="P1666" s="76" t="s">
        <v>37</v>
      </c>
      <c r="Q1666" s="108">
        <f>Q1665+1</f>
        <v>16</v>
      </c>
      <c r="R1666" s="76"/>
      <c r="S1666" s="76" t="s">
        <v>3172</v>
      </c>
      <c r="T1666" s="18" t="s">
        <v>3177</v>
      </c>
      <c r="U1666" s="18" t="s">
        <v>16</v>
      </c>
      <c r="V1666" s="78"/>
    </row>
    <row r="1667" spans="1:22" s="111" customFormat="1" x14ac:dyDescent="0.3">
      <c r="A1667" s="71" t="str">
        <f t="shared" si="219"/>
        <v>NiN-3.0-T-C-PE-NA-VM-FA02-17</v>
      </c>
      <c r="B1667" s="72" t="str">
        <f t="shared" si="220"/>
        <v>FA02-17</v>
      </c>
      <c r="C1667" s="73" t="s">
        <v>7</v>
      </c>
      <c r="D1667" s="74" t="s">
        <v>14</v>
      </c>
      <c r="E1667" s="73" t="s">
        <v>31</v>
      </c>
      <c r="F1667" s="75" t="s">
        <v>32</v>
      </c>
      <c r="G1667" s="75" t="s">
        <v>33</v>
      </c>
      <c r="H1667" s="75" t="s">
        <v>34</v>
      </c>
      <c r="I1667" s="75" t="s">
        <v>1101</v>
      </c>
      <c r="J1667" s="76" t="s">
        <v>121</v>
      </c>
      <c r="K1667" s="76" t="s">
        <v>3106</v>
      </c>
      <c r="L1667" s="76" t="s">
        <v>8</v>
      </c>
      <c r="M1667" s="77" t="s">
        <v>132</v>
      </c>
      <c r="N1667" s="76" t="s">
        <v>3181</v>
      </c>
      <c r="O1667" s="76" t="s">
        <v>81</v>
      </c>
      <c r="P1667" s="76" t="s">
        <v>37</v>
      </c>
      <c r="Q1667" s="108">
        <v>17</v>
      </c>
      <c r="R1667" s="76"/>
      <c r="S1667" s="76" t="s">
        <v>3178</v>
      </c>
      <c r="T1667" s="18" t="s">
        <v>3179</v>
      </c>
      <c r="U1667" s="18" t="s">
        <v>16</v>
      </c>
      <c r="V1667" s="78"/>
    </row>
    <row r="1668" spans="1:22" x14ac:dyDescent="0.3">
      <c r="A1668" s="26" t="str">
        <f t="shared" si="219"/>
        <v>NiN-3.0-T-C-PE-NA-VM-FB01-0</v>
      </c>
      <c r="B1668" s="27" t="str">
        <f>_xlfn.CONCAT(H1668,"-",J1668,L1668,M1668)</f>
        <v>NA-FB01</v>
      </c>
      <c r="C1668" s="30" t="s">
        <v>7</v>
      </c>
      <c r="D1668" s="31" t="s">
        <v>14</v>
      </c>
      <c r="E1668" s="30" t="s">
        <v>31</v>
      </c>
      <c r="F1668" s="35" t="s">
        <v>32</v>
      </c>
      <c r="G1668" s="35" t="s">
        <v>33</v>
      </c>
      <c r="H1668" s="35" t="s">
        <v>34</v>
      </c>
      <c r="I1668" s="35" t="s">
        <v>1101</v>
      </c>
      <c r="J1668" s="37" t="s">
        <v>121</v>
      </c>
      <c r="K1668" s="37" t="s">
        <v>3106</v>
      </c>
      <c r="L1668" s="37" t="s">
        <v>36</v>
      </c>
      <c r="M1668" s="38" t="s">
        <v>38</v>
      </c>
      <c r="N1668" s="37" t="s">
        <v>3182</v>
      </c>
      <c r="O1668" s="39" t="s">
        <v>81</v>
      </c>
      <c r="P1668" s="37">
        <v>0</v>
      </c>
      <c r="Q1668" s="38">
        <v>0</v>
      </c>
      <c r="R1668" s="37" t="s">
        <v>81</v>
      </c>
      <c r="S1668" s="37" t="s">
        <v>5278</v>
      </c>
      <c r="T1668" s="42" t="s">
        <v>3183</v>
      </c>
      <c r="U1668" s="42" t="s">
        <v>16</v>
      </c>
      <c r="V1668" s="21"/>
    </row>
    <row r="1669" spans="1:22" s="111" customFormat="1" x14ac:dyDescent="0.3">
      <c r="A1669" s="71" t="str">
        <f t="shared" si="219"/>
        <v>NiN-3.0-T-C-PE-NA-VM-FB01-01</v>
      </c>
      <c r="B1669" s="72" t="str">
        <f>_xlfn.CONCAT(J1669,L1669,M1669,"-",Q1669)</f>
        <v>FB01-01</v>
      </c>
      <c r="C1669" s="73" t="s">
        <v>7</v>
      </c>
      <c r="D1669" s="74" t="s">
        <v>14</v>
      </c>
      <c r="E1669" s="73" t="s">
        <v>31</v>
      </c>
      <c r="F1669" s="75" t="s">
        <v>32</v>
      </c>
      <c r="G1669" s="75" t="s">
        <v>33</v>
      </c>
      <c r="H1669" s="75" t="s">
        <v>34</v>
      </c>
      <c r="I1669" s="75" t="s">
        <v>1101</v>
      </c>
      <c r="J1669" s="76" t="s">
        <v>121</v>
      </c>
      <c r="K1669" s="76" t="s">
        <v>3106</v>
      </c>
      <c r="L1669" s="76" t="s">
        <v>36</v>
      </c>
      <c r="M1669" s="77" t="s">
        <v>38</v>
      </c>
      <c r="N1669" s="76" t="s">
        <v>3182</v>
      </c>
      <c r="O1669" s="76" t="s">
        <v>81</v>
      </c>
      <c r="P1669" s="76" t="s">
        <v>37</v>
      </c>
      <c r="Q1669" s="77" t="s">
        <v>38</v>
      </c>
      <c r="R1669" s="76"/>
      <c r="S1669" s="76" t="s">
        <v>3189</v>
      </c>
      <c r="T1669" s="18" t="s">
        <v>3219</v>
      </c>
      <c r="U1669" s="18" t="s">
        <v>16</v>
      </c>
      <c r="V1669" s="78"/>
    </row>
    <row r="1670" spans="1:22" s="111" customFormat="1" x14ac:dyDescent="0.3">
      <c r="A1670" s="71" t="str">
        <f t="shared" ref="A1670:A1688" si="221">_xlfn.CONCAT(C1670,"-",D1670,"-",E1670,"-",F1670,"-",G1670,"-",H1670,"-",I1670,"-",J1670,L1670,M1670,"-",Q1670)</f>
        <v>NiN-3.0-T-C-PE-NA-VM-FB01-02</v>
      </c>
      <c r="B1670" s="72" t="str">
        <f t="shared" ref="B1670:B1686" si="222">_xlfn.CONCAT(J1670,L1670,M1670,"-",Q1670)</f>
        <v>FB01-02</v>
      </c>
      <c r="C1670" s="73" t="s">
        <v>7</v>
      </c>
      <c r="D1670" s="74" t="s">
        <v>14</v>
      </c>
      <c r="E1670" s="73" t="s">
        <v>31</v>
      </c>
      <c r="F1670" s="75" t="s">
        <v>32</v>
      </c>
      <c r="G1670" s="75" t="s">
        <v>33</v>
      </c>
      <c r="H1670" s="75" t="s">
        <v>34</v>
      </c>
      <c r="I1670" s="75" t="s">
        <v>1101</v>
      </c>
      <c r="J1670" s="76" t="s">
        <v>121</v>
      </c>
      <c r="K1670" s="76" t="s">
        <v>3106</v>
      </c>
      <c r="L1670" s="76" t="s">
        <v>36</v>
      </c>
      <c r="M1670" s="77" t="s">
        <v>38</v>
      </c>
      <c r="N1670" s="76" t="s">
        <v>3182</v>
      </c>
      <c r="O1670" s="76" t="s">
        <v>81</v>
      </c>
      <c r="P1670" s="76" t="s">
        <v>37</v>
      </c>
      <c r="Q1670" s="77" t="s">
        <v>132</v>
      </c>
      <c r="R1670" s="76"/>
      <c r="S1670" s="76" t="s">
        <v>3184</v>
      </c>
      <c r="T1670" s="18" t="s">
        <v>3202</v>
      </c>
      <c r="U1670" s="18" t="s">
        <v>16</v>
      </c>
      <c r="V1670" s="78"/>
    </row>
    <row r="1671" spans="1:22" s="111" customFormat="1" x14ac:dyDescent="0.3">
      <c r="A1671" s="71" t="str">
        <f t="shared" si="221"/>
        <v>NiN-3.0-T-C-PE-NA-VM-FB01-03</v>
      </c>
      <c r="B1671" s="72" t="str">
        <f t="shared" si="222"/>
        <v>FB01-03</v>
      </c>
      <c r="C1671" s="73" t="s">
        <v>7</v>
      </c>
      <c r="D1671" s="74" t="s">
        <v>14</v>
      </c>
      <c r="E1671" s="73" t="s">
        <v>31</v>
      </c>
      <c r="F1671" s="75" t="s">
        <v>32</v>
      </c>
      <c r="G1671" s="75" t="s">
        <v>33</v>
      </c>
      <c r="H1671" s="75" t="s">
        <v>34</v>
      </c>
      <c r="I1671" s="75" t="s">
        <v>1101</v>
      </c>
      <c r="J1671" s="76" t="s">
        <v>121</v>
      </c>
      <c r="K1671" s="76" t="s">
        <v>3106</v>
      </c>
      <c r="L1671" s="76" t="s">
        <v>36</v>
      </c>
      <c r="M1671" s="77" t="s">
        <v>38</v>
      </c>
      <c r="N1671" s="76" t="s">
        <v>3182</v>
      </c>
      <c r="O1671" s="76" t="s">
        <v>81</v>
      </c>
      <c r="P1671" s="76" t="s">
        <v>37</v>
      </c>
      <c r="Q1671" s="77" t="s">
        <v>111</v>
      </c>
      <c r="R1671" s="76"/>
      <c r="S1671" s="76" t="s">
        <v>3185</v>
      </c>
      <c r="T1671" s="18" t="s">
        <v>3203</v>
      </c>
      <c r="U1671" s="18" t="s">
        <v>16</v>
      </c>
      <c r="V1671" s="78"/>
    </row>
    <row r="1672" spans="1:22" s="111" customFormat="1" x14ac:dyDescent="0.3">
      <c r="A1672" s="71" t="str">
        <f t="shared" si="221"/>
        <v>NiN-3.0-T-C-PE-NA-VM-FB01-04</v>
      </c>
      <c r="B1672" s="72" t="str">
        <f t="shared" si="222"/>
        <v>FB01-04</v>
      </c>
      <c r="C1672" s="73" t="s">
        <v>7</v>
      </c>
      <c r="D1672" s="74" t="s">
        <v>14</v>
      </c>
      <c r="E1672" s="73" t="s">
        <v>31</v>
      </c>
      <c r="F1672" s="75" t="s">
        <v>32</v>
      </c>
      <c r="G1672" s="75" t="s">
        <v>33</v>
      </c>
      <c r="H1672" s="75" t="s">
        <v>34</v>
      </c>
      <c r="I1672" s="75" t="s">
        <v>1101</v>
      </c>
      <c r="J1672" s="76" t="s">
        <v>121</v>
      </c>
      <c r="K1672" s="76" t="s">
        <v>3106</v>
      </c>
      <c r="L1672" s="76" t="s">
        <v>36</v>
      </c>
      <c r="M1672" s="77" t="s">
        <v>38</v>
      </c>
      <c r="N1672" s="76" t="s">
        <v>3182</v>
      </c>
      <c r="O1672" s="76" t="s">
        <v>81</v>
      </c>
      <c r="P1672" s="76" t="s">
        <v>37</v>
      </c>
      <c r="Q1672" s="77" t="s">
        <v>135</v>
      </c>
      <c r="R1672" s="76"/>
      <c r="S1672" s="76" t="s">
        <v>3186</v>
      </c>
      <c r="T1672" s="18" t="s">
        <v>3204</v>
      </c>
      <c r="U1672" s="18" t="s">
        <v>16</v>
      </c>
      <c r="V1672" s="78"/>
    </row>
    <row r="1673" spans="1:22" s="111" customFormat="1" x14ac:dyDescent="0.3">
      <c r="A1673" s="71" t="str">
        <f t="shared" si="221"/>
        <v>NiN-3.0-T-C-PE-NA-VM-FB01-05</v>
      </c>
      <c r="B1673" s="72" t="str">
        <f t="shared" si="222"/>
        <v>FB01-05</v>
      </c>
      <c r="C1673" s="73" t="s">
        <v>7</v>
      </c>
      <c r="D1673" s="74" t="s">
        <v>14</v>
      </c>
      <c r="E1673" s="73" t="s">
        <v>31</v>
      </c>
      <c r="F1673" s="75" t="s">
        <v>32</v>
      </c>
      <c r="G1673" s="75" t="s">
        <v>33</v>
      </c>
      <c r="H1673" s="75" t="s">
        <v>34</v>
      </c>
      <c r="I1673" s="75" t="s">
        <v>1101</v>
      </c>
      <c r="J1673" s="76" t="s">
        <v>121</v>
      </c>
      <c r="K1673" s="76" t="s">
        <v>3106</v>
      </c>
      <c r="L1673" s="76" t="s">
        <v>36</v>
      </c>
      <c r="M1673" s="77" t="s">
        <v>38</v>
      </c>
      <c r="N1673" s="76" t="s">
        <v>3182</v>
      </c>
      <c r="O1673" s="76" t="s">
        <v>81</v>
      </c>
      <c r="P1673" s="76" t="s">
        <v>37</v>
      </c>
      <c r="Q1673" s="77" t="s">
        <v>136</v>
      </c>
      <c r="R1673" s="76"/>
      <c r="S1673" s="76" t="s">
        <v>3187</v>
      </c>
      <c r="T1673" s="18" t="s">
        <v>3205</v>
      </c>
      <c r="U1673" s="18" t="s">
        <v>16</v>
      </c>
      <c r="V1673" s="78"/>
    </row>
    <row r="1674" spans="1:22" s="111" customFormat="1" x14ac:dyDescent="0.3">
      <c r="A1674" s="71" t="str">
        <f t="shared" si="221"/>
        <v>NiN-3.0-T-C-PE-NA-VM-FB01-06</v>
      </c>
      <c r="B1674" s="72" t="str">
        <f t="shared" si="222"/>
        <v>FB01-06</v>
      </c>
      <c r="C1674" s="73" t="s">
        <v>7</v>
      </c>
      <c r="D1674" s="74" t="s">
        <v>14</v>
      </c>
      <c r="E1674" s="73" t="s">
        <v>31</v>
      </c>
      <c r="F1674" s="75" t="s">
        <v>32</v>
      </c>
      <c r="G1674" s="75" t="s">
        <v>33</v>
      </c>
      <c r="H1674" s="75" t="s">
        <v>34</v>
      </c>
      <c r="I1674" s="75" t="s">
        <v>1101</v>
      </c>
      <c r="J1674" s="76" t="s">
        <v>121</v>
      </c>
      <c r="K1674" s="76" t="s">
        <v>3106</v>
      </c>
      <c r="L1674" s="76" t="s">
        <v>36</v>
      </c>
      <c r="M1674" s="77" t="s">
        <v>38</v>
      </c>
      <c r="N1674" s="76" t="s">
        <v>3182</v>
      </c>
      <c r="O1674" s="76" t="s">
        <v>81</v>
      </c>
      <c r="P1674" s="76" t="s">
        <v>37</v>
      </c>
      <c r="Q1674" s="77" t="s">
        <v>137</v>
      </c>
      <c r="R1674" s="76"/>
      <c r="S1674" s="76" t="s">
        <v>3188</v>
      </c>
      <c r="T1674" s="18" t="s">
        <v>3206</v>
      </c>
      <c r="U1674" s="18" t="s">
        <v>16</v>
      </c>
      <c r="V1674" s="78"/>
    </row>
    <row r="1675" spans="1:22" s="111" customFormat="1" x14ac:dyDescent="0.3">
      <c r="A1675" s="71" t="str">
        <f t="shared" si="221"/>
        <v>NiN-3.0-T-C-PE-NA-VM-FB01-07</v>
      </c>
      <c r="B1675" s="72" t="str">
        <f t="shared" si="222"/>
        <v>FB01-07</v>
      </c>
      <c r="C1675" s="73" t="s">
        <v>7</v>
      </c>
      <c r="D1675" s="74" t="s">
        <v>14</v>
      </c>
      <c r="E1675" s="73" t="s">
        <v>31</v>
      </c>
      <c r="F1675" s="75" t="s">
        <v>32</v>
      </c>
      <c r="G1675" s="75" t="s">
        <v>33</v>
      </c>
      <c r="H1675" s="75" t="s">
        <v>34</v>
      </c>
      <c r="I1675" s="75" t="s">
        <v>1101</v>
      </c>
      <c r="J1675" s="76" t="s">
        <v>121</v>
      </c>
      <c r="K1675" s="76" t="s">
        <v>3106</v>
      </c>
      <c r="L1675" s="76" t="s">
        <v>36</v>
      </c>
      <c r="M1675" s="77" t="s">
        <v>38</v>
      </c>
      <c r="N1675" s="76" t="s">
        <v>3182</v>
      </c>
      <c r="O1675" s="76" t="s">
        <v>81</v>
      </c>
      <c r="P1675" s="76" t="s">
        <v>37</v>
      </c>
      <c r="Q1675" s="77" t="s">
        <v>116</v>
      </c>
      <c r="R1675" s="76"/>
      <c r="S1675" s="76" t="s">
        <v>3195</v>
      </c>
      <c r="T1675" s="18" t="s">
        <v>3207</v>
      </c>
      <c r="U1675" s="18" t="s">
        <v>16</v>
      </c>
      <c r="V1675" s="78"/>
    </row>
    <row r="1676" spans="1:22" s="111" customFormat="1" x14ac:dyDescent="0.3">
      <c r="A1676" s="71" t="str">
        <f t="shared" si="221"/>
        <v>NiN-3.0-T-C-PE-NA-VM-FB01-08</v>
      </c>
      <c r="B1676" s="72" t="str">
        <f t="shared" si="222"/>
        <v>FB01-08</v>
      </c>
      <c r="C1676" s="73" t="s">
        <v>7</v>
      </c>
      <c r="D1676" s="74" t="s">
        <v>14</v>
      </c>
      <c r="E1676" s="73" t="s">
        <v>31</v>
      </c>
      <c r="F1676" s="75" t="s">
        <v>32</v>
      </c>
      <c r="G1676" s="75" t="s">
        <v>33</v>
      </c>
      <c r="H1676" s="75" t="s">
        <v>34</v>
      </c>
      <c r="I1676" s="75" t="s">
        <v>1101</v>
      </c>
      <c r="J1676" s="76" t="s">
        <v>121</v>
      </c>
      <c r="K1676" s="76" t="s">
        <v>3106</v>
      </c>
      <c r="L1676" s="76" t="s">
        <v>36</v>
      </c>
      <c r="M1676" s="77" t="s">
        <v>38</v>
      </c>
      <c r="N1676" s="76" t="s">
        <v>3182</v>
      </c>
      <c r="O1676" s="76" t="s">
        <v>81</v>
      </c>
      <c r="P1676" s="76" t="s">
        <v>37</v>
      </c>
      <c r="Q1676" s="77" t="s">
        <v>175</v>
      </c>
      <c r="R1676" s="76"/>
      <c r="S1676" s="76" t="s">
        <v>3190</v>
      </c>
      <c r="T1676" s="18" t="s">
        <v>3208</v>
      </c>
      <c r="U1676" s="18" t="s">
        <v>16</v>
      </c>
      <c r="V1676" s="78"/>
    </row>
    <row r="1677" spans="1:22" s="111" customFormat="1" x14ac:dyDescent="0.3">
      <c r="A1677" s="71" t="str">
        <f t="shared" si="221"/>
        <v>NiN-3.0-T-C-PE-NA-VM-FB01-09</v>
      </c>
      <c r="B1677" s="72" t="str">
        <f t="shared" si="222"/>
        <v>FB01-09</v>
      </c>
      <c r="C1677" s="73" t="s">
        <v>7</v>
      </c>
      <c r="D1677" s="74" t="s">
        <v>14</v>
      </c>
      <c r="E1677" s="73" t="s">
        <v>31</v>
      </c>
      <c r="F1677" s="75" t="s">
        <v>32</v>
      </c>
      <c r="G1677" s="75" t="s">
        <v>33</v>
      </c>
      <c r="H1677" s="75" t="s">
        <v>34</v>
      </c>
      <c r="I1677" s="75" t="s">
        <v>1101</v>
      </c>
      <c r="J1677" s="76" t="s">
        <v>121</v>
      </c>
      <c r="K1677" s="76" t="s">
        <v>3106</v>
      </c>
      <c r="L1677" s="76" t="s">
        <v>36</v>
      </c>
      <c r="M1677" s="77" t="s">
        <v>38</v>
      </c>
      <c r="N1677" s="76" t="s">
        <v>3182</v>
      </c>
      <c r="O1677" s="76" t="s">
        <v>81</v>
      </c>
      <c r="P1677" s="76" t="s">
        <v>37</v>
      </c>
      <c r="Q1677" s="77" t="s">
        <v>337</v>
      </c>
      <c r="R1677" s="76"/>
      <c r="S1677" s="76" t="s">
        <v>3191</v>
      </c>
      <c r="T1677" s="18" t="s">
        <v>3209</v>
      </c>
      <c r="U1677" s="18" t="s">
        <v>16</v>
      </c>
      <c r="V1677" s="78"/>
    </row>
    <row r="1678" spans="1:22" s="111" customFormat="1" x14ac:dyDescent="0.3">
      <c r="A1678" s="71" t="str">
        <f t="shared" si="221"/>
        <v>NiN-3.0-T-C-PE-NA-VM-FB01-10</v>
      </c>
      <c r="B1678" s="72" t="str">
        <f t="shared" si="222"/>
        <v>FB01-10</v>
      </c>
      <c r="C1678" s="73" t="s">
        <v>7</v>
      </c>
      <c r="D1678" s="74" t="s">
        <v>14</v>
      </c>
      <c r="E1678" s="73" t="s">
        <v>31</v>
      </c>
      <c r="F1678" s="75" t="s">
        <v>32</v>
      </c>
      <c r="G1678" s="75" t="s">
        <v>33</v>
      </c>
      <c r="H1678" s="75" t="s">
        <v>34</v>
      </c>
      <c r="I1678" s="75" t="s">
        <v>1101</v>
      </c>
      <c r="J1678" s="76" t="s">
        <v>121</v>
      </c>
      <c r="K1678" s="76" t="s">
        <v>3106</v>
      </c>
      <c r="L1678" s="76" t="s">
        <v>36</v>
      </c>
      <c r="M1678" s="77" t="s">
        <v>38</v>
      </c>
      <c r="N1678" s="76" t="s">
        <v>3182</v>
      </c>
      <c r="O1678" s="76" t="s">
        <v>81</v>
      </c>
      <c r="P1678" s="76" t="s">
        <v>37</v>
      </c>
      <c r="Q1678" s="77" t="s">
        <v>338</v>
      </c>
      <c r="R1678" s="76"/>
      <c r="S1678" s="76" t="s">
        <v>3192</v>
      </c>
      <c r="T1678" s="18" t="s">
        <v>3210</v>
      </c>
      <c r="U1678" s="18" t="s">
        <v>16</v>
      </c>
      <c r="V1678" s="78"/>
    </row>
    <row r="1679" spans="1:22" s="111" customFormat="1" x14ac:dyDescent="0.3">
      <c r="A1679" s="71" t="str">
        <f t="shared" si="221"/>
        <v>NiN-3.0-T-C-PE-NA-VM-FB01-11</v>
      </c>
      <c r="B1679" s="72" t="str">
        <f t="shared" si="222"/>
        <v>FB01-11</v>
      </c>
      <c r="C1679" s="73" t="s">
        <v>7</v>
      </c>
      <c r="D1679" s="74" t="s">
        <v>14</v>
      </c>
      <c r="E1679" s="73" t="s">
        <v>31</v>
      </c>
      <c r="F1679" s="75" t="s">
        <v>32</v>
      </c>
      <c r="G1679" s="75" t="s">
        <v>33</v>
      </c>
      <c r="H1679" s="75" t="s">
        <v>34</v>
      </c>
      <c r="I1679" s="75" t="s">
        <v>1101</v>
      </c>
      <c r="J1679" s="76" t="s">
        <v>121</v>
      </c>
      <c r="K1679" s="76" t="s">
        <v>3106</v>
      </c>
      <c r="L1679" s="76" t="s">
        <v>36</v>
      </c>
      <c r="M1679" s="77" t="s">
        <v>38</v>
      </c>
      <c r="N1679" s="76" t="s">
        <v>3182</v>
      </c>
      <c r="O1679" s="76" t="s">
        <v>81</v>
      </c>
      <c r="P1679" s="76" t="s">
        <v>37</v>
      </c>
      <c r="Q1679" s="77" t="s">
        <v>339</v>
      </c>
      <c r="R1679" s="76"/>
      <c r="S1679" s="76" t="s">
        <v>3193</v>
      </c>
      <c r="T1679" s="18" t="s">
        <v>3211</v>
      </c>
      <c r="U1679" s="18" t="s">
        <v>16</v>
      </c>
      <c r="V1679" s="78"/>
    </row>
    <row r="1680" spans="1:22" s="111" customFormat="1" x14ac:dyDescent="0.3">
      <c r="A1680" s="71" t="str">
        <f t="shared" si="221"/>
        <v>NiN-3.0-T-C-PE-NA-VM-FB01-12</v>
      </c>
      <c r="B1680" s="72" t="str">
        <f t="shared" si="222"/>
        <v>FB01-12</v>
      </c>
      <c r="C1680" s="73" t="s">
        <v>7</v>
      </c>
      <c r="D1680" s="74" t="s">
        <v>14</v>
      </c>
      <c r="E1680" s="73" t="s">
        <v>31</v>
      </c>
      <c r="F1680" s="75" t="s">
        <v>32</v>
      </c>
      <c r="G1680" s="75" t="s">
        <v>33</v>
      </c>
      <c r="H1680" s="75" t="s">
        <v>34</v>
      </c>
      <c r="I1680" s="75" t="s">
        <v>1101</v>
      </c>
      <c r="J1680" s="76" t="s">
        <v>121</v>
      </c>
      <c r="K1680" s="76" t="s">
        <v>3106</v>
      </c>
      <c r="L1680" s="76" t="s">
        <v>36</v>
      </c>
      <c r="M1680" s="77" t="s">
        <v>38</v>
      </c>
      <c r="N1680" s="76" t="s">
        <v>3182</v>
      </c>
      <c r="O1680" s="76" t="s">
        <v>81</v>
      </c>
      <c r="P1680" s="76" t="s">
        <v>37</v>
      </c>
      <c r="Q1680" s="77" t="s">
        <v>340</v>
      </c>
      <c r="R1680" s="76"/>
      <c r="S1680" s="76" t="s">
        <v>3194</v>
      </c>
      <c r="T1680" s="18" t="s">
        <v>3212</v>
      </c>
      <c r="U1680" s="18" t="s">
        <v>16</v>
      </c>
      <c r="V1680" s="78"/>
    </row>
    <row r="1681" spans="1:22" s="111" customFormat="1" x14ac:dyDescent="0.3">
      <c r="A1681" s="71" t="str">
        <f t="shared" si="221"/>
        <v>NiN-3.0-T-C-PE-NA-VM-FB01-13</v>
      </c>
      <c r="B1681" s="72" t="str">
        <f t="shared" si="222"/>
        <v>FB01-13</v>
      </c>
      <c r="C1681" s="73" t="s">
        <v>7</v>
      </c>
      <c r="D1681" s="74" t="s">
        <v>14</v>
      </c>
      <c r="E1681" s="73" t="s">
        <v>31</v>
      </c>
      <c r="F1681" s="75" t="s">
        <v>32</v>
      </c>
      <c r="G1681" s="75" t="s">
        <v>33</v>
      </c>
      <c r="H1681" s="75" t="s">
        <v>34</v>
      </c>
      <c r="I1681" s="75" t="s">
        <v>1101</v>
      </c>
      <c r="J1681" s="76" t="s">
        <v>121</v>
      </c>
      <c r="K1681" s="76" t="s">
        <v>3106</v>
      </c>
      <c r="L1681" s="76" t="s">
        <v>36</v>
      </c>
      <c r="M1681" s="77" t="s">
        <v>38</v>
      </c>
      <c r="N1681" s="76" t="s">
        <v>3182</v>
      </c>
      <c r="O1681" s="76" t="s">
        <v>81</v>
      </c>
      <c r="P1681" s="76" t="s">
        <v>37</v>
      </c>
      <c r="Q1681" s="77" t="s">
        <v>341</v>
      </c>
      <c r="R1681" s="76"/>
      <c r="S1681" s="76" t="s">
        <v>3201</v>
      </c>
      <c r="T1681" s="18" t="s">
        <v>3213</v>
      </c>
      <c r="U1681" s="18" t="s">
        <v>16</v>
      </c>
      <c r="V1681" s="78"/>
    </row>
    <row r="1682" spans="1:22" s="111" customFormat="1" x14ac:dyDescent="0.3">
      <c r="A1682" s="71" t="str">
        <f t="shared" si="221"/>
        <v>NiN-3.0-T-C-PE-NA-VM-FB01-14</v>
      </c>
      <c r="B1682" s="72" t="str">
        <f t="shared" si="222"/>
        <v>FB01-14</v>
      </c>
      <c r="C1682" s="73" t="s">
        <v>7</v>
      </c>
      <c r="D1682" s="74" t="s">
        <v>14</v>
      </c>
      <c r="E1682" s="73" t="s">
        <v>31</v>
      </c>
      <c r="F1682" s="75" t="s">
        <v>32</v>
      </c>
      <c r="G1682" s="75" t="s">
        <v>33</v>
      </c>
      <c r="H1682" s="75" t="s">
        <v>34</v>
      </c>
      <c r="I1682" s="75" t="s">
        <v>1101</v>
      </c>
      <c r="J1682" s="76" t="s">
        <v>121</v>
      </c>
      <c r="K1682" s="76" t="s">
        <v>3106</v>
      </c>
      <c r="L1682" s="76" t="s">
        <v>36</v>
      </c>
      <c r="M1682" s="77" t="s">
        <v>38</v>
      </c>
      <c r="N1682" s="76" t="s">
        <v>3182</v>
      </c>
      <c r="O1682" s="76" t="s">
        <v>81</v>
      </c>
      <c r="P1682" s="76" t="s">
        <v>37</v>
      </c>
      <c r="Q1682" s="77" t="s">
        <v>342</v>
      </c>
      <c r="R1682" s="76"/>
      <c r="S1682" s="76" t="s">
        <v>3196</v>
      </c>
      <c r="T1682" s="18" t="s">
        <v>3214</v>
      </c>
      <c r="U1682" s="18" t="s">
        <v>16</v>
      </c>
      <c r="V1682" s="78"/>
    </row>
    <row r="1683" spans="1:22" s="111" customFormat="1" x14ac:dyDescent="0.3">
      <c r="A1683" s="71" t="str">
        <f t="shared" si="221"/>
        <v>NiN-3.0-T-C-PE-NA-VM-FB01-15</v>
      </c>
      <c r="B1683" s="72" t="str">
        <f t="shared" si="222"/>
        <v>FB01-15</v>
      </c>
      <c r="C1683" s="73" t="s">
        <v>7</v>
      </c>
      <c r="D1683" s="74" t="s">
        <v>14</v>
      </c>
      <c r="E1683" s="73" t="s">
        <v>31</v>
      </c>
      <c r="F1683" s="75" t="s">
        <v>32</v>
      </c>
      <c r="G1683" s="75" t="s">
        <v>33</v>
      </c>
      <c r="H1683" s="75" t="s">
        <v>34</v>
      </c>
      <c r="I1683" s="75" t="s">
        <v>1101</v>
      </c>
      <c r="J1683" s="76" t="s">
        <v>121</v>
      </c>
      <c r="K1683" s="76" t="s">
        <v>3106</v>
      </c>
      <c r="L1683" s="76" t="s">
        <v>36</v>
      </c>
      <c r="M1683" s="77" t="s">
        <v>38</v>
      </c>
      <c r="N1683" s="76" t="s">
        <v>3182</v>
      </c>
      <c r="O1683" s="76" t="s">
        <v>81</v>
      </c>
      <c r="P1683" s="76" t="s">
        <v>37</v>
      </c>
      <c r="Q1683" s="77">
        <v>15</v>
      </c>
      <c r="R1683" s="76"/>
      <c r="S1683" s="76" t="s">
        <v>3197</v>
      </c>
      <c r="T1683" s="18" t="s">
        <v>3215</v>
      </c>
      <c r="U1683" s="18" t="s">
        <v>16</v>
      </c>
      <c r="V1683" s="78"/>
    </row>
    <row r="1684" spans="1:22" s="111" customFormat="1" x14ac:dyDescent="0.3">
      <c r="A1684" s="71" t="str">
        <f t="shared" si="221"/>
        <v>NiN-3.0-T-C-PE-NA-VM-FB01-16</v>
      </c>
      <c r="B1684" s="72" t="str">
        <f t="shared" si="222"/>
        <v>FB01-16</v>
      </c>
      <c r="C1684" s="73" t="s">
        <v>7</v>
      </c>
      <c r="D1684" s="74" t="s">
        <v>14</v>
      </c>
      <c r="E1684" s="73" t="s">
        <v>31</v>
      </c>
      <c r="F1684" s="75" t="s">
        <v>32</v>
      </c>
      <c r="G1684" s="75" t="s">
        <v>33</v>
      </c>
      <c r="H1684" s="75" t="s">
        <v>34</v>
      </c>
      <c r="I1684" s="75" t="s">
        <v>1101</v>
      </c>
      <c r="J1684" s="76" t="s">
        <v>121</v>
      </c>
      <c r="K1684" s="76" t="s">
        <v>3106</v>
      </c>
      <c r="L1684" s="76" t="s">
        <v>36</v>
      </c>
      <c r="M1684" s="77" t="s">
        <v>38</v>
      </c>
      <c r="N1684" s="76" t="s">
        <v>3182</v>
      </c>
      <c r="O1684" s="76" t="s">
        <v>81</v>
      </c>
      <c r="P1684" s="76" t="s">
        <v>37</v>
      </c>
      <c r="Q1684" s="108">
        <f>Q1683+1</f>
        <v>16</v>
      </c>
      <c r="R1684" s="76"/>
      <c r="S1684" s="76" t="s">
        <v>3198</v>
      </c>
      <c r="T1684" s="18" t="s">
        <v>3216</v>
      </c>
      <c r="U1684" s="18" t="s">
        <v>16</v>
      </c>
      <c r="V1684" s="78"/>
    </row>
    <row r="1685" spans="1:22" s="111" customFormat="1" x14ac:dyDescent="0.3">
      <c r="A1685" s="71" t="str">
        <f t="shared" si="221"/>
        <v>NiN-3.0-T-C-PE-NA-VM-FB01-17</v>
      </c>
      <c r="B1685" s="72" t="str">
        <f t="shared" si="222"/>
        <v>FB01-17</v>
      </c>
      <c r="C1685" s="73" t="s">
        <v>7</v>
      </c>
      <c r="D1685" s="74" t="s">
        <v>14</v>
      </c>
      <c r="E1685" s="73" t="s">
        <v>31</v>
      </c>
      <c r="F1685" s="75" t="s">
        <v>32</v>
      </c>
      <c r="G1685" s="75" t="s">
        <v>33</v>
      </c>
      <c r="H1685" s="75" t="s">
        <v>34</v>
      </c>
      <c r="I1685" s="75" t="s">
        <v>1101</v>
      </c>
      <c r="J1685" s="76" t="s">
        <v>121</v>
      </c>
      <c r="K1685" s="76" t="s">
        <v>3106</v>
      </c>
      <c r="L1685" s="76" t="s">
        <v>36</v>
      </c>
      <c r="M1685" s="77" t="s">
        <v>38</v>
      </c>
      <c r="N1685" s="76" t="s">
        <v>3182</v>
      </c>
      <c r="O1685" s="76" t="s">
        <v>81</v>
      </c>
      <c r="P1685" s="76" t="s">
        <v>37</v>
      </c>
      <c r="Q1685" s="108">
        <v>17</v>
      </c>
      <c r="R1685" s="76"/>
      <c r="S1685" s="76" t="s">
        <v>3199</v>
      </c>
      <c r="T1685" s="18" t="s">
        <v>3217</v>
      </c>
      <c r="U1685" s="18" t="s">
        <v>16</v>
      </c>
      <c r="V1685" s="78"/>
    </row>
    <row r="1686" spans="1:22" s="111" customFormat="1" x14ac:dyDescent="0.3">
      <c r="A1686" s="71" t="str">
        <f t="shared" si="221"/>
        <v>NiN-3.0-T-C-PE-NA-VM-FB01-18</v>
      </c>
      <c r="B1686" s="72" t="str">
        <f t="shared" si="222"/>
        <v>FB01-18</v>
      </c>
      <c r="C1686" s="73" t="s">
        <v>7</v>
      </c>
      <c r="D1686" s="74" t="s">
        <v>14</v>
      </c>
      <c r="E1686" s="73" t="s">
        <v>31</v>
      </c>
      <c r="F1686" s="75" t="s">
        <v>32</v>
      </c>
      <c r="G1686" s="75" t="s">
        <v>33</v>
      </c>
      <c r="H1686" s="75" t="s">
        <v>34</v>
      </c>
      <c r="I1686" s="75" t="s">
        <v>1101</v>
      </c>
      <c r="J1686" s="76" t="s">
        <v>121</v>
      </c>
      <c r="K1686" s="76" t="s">
        <v>3106</v>
      </c>
      <c r="L1686" s="76" t="s">
        <v>36</v>
      </c>
      <c r="M1686" s="77" t="s">
        <v>38</v>
      </c>
      <c r="N1686" s="76" t="s">
        <v>3182</v>
      </c>
      <c r="O1686" s="76" t="s">
        <v>81</v>
      </c>
      <c r="P1686" s="76" t="s">
        <v>37</v>
      </c>
      <c r="Q1686" s="77">
        <v>18</v>
      </c>
      <c r="R1686" s="76"/>
      <c r="S1686" s="76" t="s">
        <v>3200</v>
      </c>
      <c r="T1686" s="18" t="s">
        <v>3218</v>
      </c>
      <c r="U1686" s="18" t="s">
        <v>16</v>
      </c>
      <c r="V1686" s="78"/>
    </row>
    <row r="1687" spans="1:22" x14ac:dyDescent="0.3">
      <c r="A1687" s="26" t="str">
        <f t="shared" si="221"/>
        <v>NiN-3.0-T-C-PE-NA-VM-FB02-0</v>
      </c>
      <c r="B1687" s="27" t="str">
        <f>_xlfn.CONCAT(H1687,"-",J1687,L1687,M1687)</f>
        <v>NA-FB02</v>
      </c>
      <c r="C1687" s="30" t="s">
        <v>7</v>
      </c>
      <c r="D1687" s="31" t="s">
        <v>14</v>
      </c>
      <c r="E1687" s="30" t="s">
        <v>31</v>
      </c>
      <c r="F1687" s="35" t="s">
        <v>32</v>
      </c>
      <c r="G1687" s="35" t="s">
        <v>33</v>
      </c>
      <c r="H1687" s="35" t="s">
        <v>34</v>
      </c>
      <c r="I1687" s="35" t="s">
        <v>1101</v>
      </c>
      <c r="J1687" s="37" t="s">
        <v>121</v>
      </c>
      <c r="K1687" s="37" t="s">
        <v>3106</v>
      </c>
      <c r="L1687" s="37" t="s">
        <v>36</v>
      </c>
      <c r="M1687" s="38" t="s">
        <v>132</v>
      </c>
      <c r="N1687" s="37" t="s">
        <v>3220</v>
      </c>
      <c r="O1687" s="39" t="s">
        <v>81</v>
      </c>
      <c r="P1687" s="37">
        <v>0</v>
      </c>
      <c r="Q1687" s="38">
        <v>0</v>
      </c>
      <c r="R1687" s="37" t="s">
        <v>81</v>
      </c>
      <c r="S1687" s="37" t="s">
        <v>5279</v>
      </c>
      <c r="T1687" s="42" t="s">
        <v>3221</v>
      </c>
      <c r="U1687" s="42" t="s">
        <v>16</v>
      </c>
      <c r="V1687" s="21"/>
    </row>
    <row r="1688" spans="1:22" s="111" customFormat="1" x14ac:dyDescent="0.3">
      <c r="A1688" s="71" t="str">
        <f t="shared" si="221"/>
        <v>NiN-3.0-T-C-PE-NA-VM-FB02-01</v>
      </c>
      <c r="B1688" s="72" t="str">
        <f t="shared" ref="B1688:B1705" si="223">_xlfn.CONCAT(J1688,L1688,M1688,"-",Q1688)</f>
        <v>FB02-01</v>
      </c>
      <c r="C1688" s="73" t="s">
        <v>7</v>
      </c>
      <c r="D1688" s="74" t="s">
        <v>14</v>
      </c>
      <c r="E1688" s="73" t="s">
        <v>31</v>
      </c>
      <c r="F1688" s="75" t="s">
        <v>32</v>
      </c>
      <c r="G1688" s="75" t="s">
        <v>33</v>
      </c>
      <c r="H1688" s="75" t="s">
        <v>34</v>
      </c>
      <c r="I1688" s="75" t="s">
        <v>1101</v>
      </c>
      <c r="J1688" s="76" t="s">
        <v>121</v>
      </c>
      <c r="K1688" s="76" t="s">
        <v>3106</v>
      </c>
      <c r="L1688" s="76" t="s">
        <v>36</v>
      </c>
      <c r="M1688" s="77" t="s">
        <v>132</v>
      </c>
      <c r="N1688" s="76" t="s">
        <v>3220</v>
      </c>
      <c r="O1688" s="76" t="s">
        <v>81</v>
      </c>
      <c r="P1688" s="76" t="s">
        <v>37</v>
      </c>
      <c r="Q1688" s="77" t="s">
        <v>38</v>
      </c>
      <c r="R1688" s="76"/>
      <c r="S1688" s="76" t="s">
        <v>3189</v>
      </c>
      <c r="T1688" s="18" t="s">
        <v>3238</v>
      </c>
      <c r="U1688" s="18" t="s">
        <v>16</v>
      </c>
      <c r="V1688" s="78"/>
    </row>
    <row r="1689" spans="1:22" s="111" customFormat="1" x14ac:dyDescent="0.3">
      <c r="A1689" s="71" t="str">
        <f t="shared" ref="A1689:A1707" si="224">_xlfn.CONCAT(C1689,"-",D1689,"-",E1689,"-",F1689,"-",G1689,"-",H1689,"-",I1689,"-",J1689,L1689,M1689,"-",Q1689)</f>
        <v>NiN-3.0-T-C-PE-NA-VM-FB02-02</v>
      </c>
      <c r="B1689" s="72" t="str">
        <f t="shared" si="223"/>
        <v>FB02-02</v>
      </c>
      <c r="C1689" s="73" t="s">
        <v>7</v>
      </c>
      <c r="D1689" s="74" t="s">
        <v>14</v>
      </c>
      <c r="E1689" s="73" t="s">
        <v>31</v>
      </c>
      <c r="F1689" s="75" t="s">
        <v>32</v>
      </c>
      <c r="G1689" s="75" t="s">
        <v>33</v>
      </c>
      <c r="H1689" s="75" t="s">
        <v>34</v>
      </c>
      <c r="I1689" s="75" t="s">
        <v>1101</v>
      </c>
      <c r="J1689" s="76" t="s">
        <v>121</v>
      </c>
      <c r="K1689" s="76" t="s">
        <v>3106</v>
      </c>
      <c r="L1689" s="76" t="s">
        <v>36</v>
      </c>
      <c r="M1689" s="77" t="s">
        <v>132</v>
      </c>
      <c r="N1689" s="76" t="s">
        <v>3220</v>
      </c>
      <c r="O1689" s="76" t="s">
        <v>81</v>
      </c>
      <c r="P1689" s="76" t="s">
        <v>37</v>
      </c>
      <c r="Q1689" s="77" t="s">
        <v>132</v>
      </c>
      <c r="R1689" s="76"/>
      <c r="S1689" s="76" t="s">
        <v>3184</v>
      </c>
      <c r="T1689" s="18" t="s">
        <v>3239</v>
      </c>
      <c r="U1689" s="18" t="s">
        <v>16</v>
      </c>
      <c r="V1689" s="78"/>
    </row>
    <row r="1690" spans="1:22" s="111" customFormat="1" x14ac:dyDescent="0.3">
      <c r="A1690" s="71" t="str">
        <f t="shared" si="224"/>
        <v>NiN-3.0-T-C-PE-NA-VM-FB02-03</v>
      </c>
      <c r="B1690" s="72" t="str">
        <f t="shared" si="223"/>
        <v>FB02-03</v>
      </c>
      <c r="C1690" s="73" t="s">
        <v>7</v>
      </c>
      <c r="D1690" s="74" t="s">
        <v>14</v>
      </c>
      <c r="E1690" s="73" t="s">
        <v>31</v>
      </c>
      <c r="F1690" s="75" t="s">
        <v>32</v>
      </c>
      <c r="G1690" s="75" t="s">
        <v>33</v>
      </c>
      <c r="H1690" s="75" t="s">
        <v>34</v>
      </c>
      <c r="I1690" s="75" t="s">
        <v>1101</v>
      </c>
      <c r="J1690" s="76" t="s">
        <v>121</v>
      </c>
      <c r="K1690" s="76" t="s">
        <v>3106</v>
      </c>
      <c r="L1690" s="76" t="s">
        <v>36</v>
      </c>
      <c r="M1690" s="77" t="s">
        <v>132</v>
      </c>
      <c r="N1690" s="76" t="s">
        <v>3220</v>
      </c>
      <c r="O1690" s="76" t="s">
        <v>81</v>
      </c>
      <c r="P1690" s="76" t="s">
        <v>37</v>
      </c>
      <c r="Q1690" s="77" t="s">
        <v>111</v>
      </c>
      <c r="R1690" s="76"/>
      <c r="S1690" s="76" t="s">
        <v>3185</v>
      </c>
      <c r="T1690" s="18" t="s">
        <v>3222</v>
      </c>
      <c r="U1690" s="18" t="s">
        <v>16</v>
      </c>
      <c r="V1690" s="78"/>
    </row>
    <row r="1691" spans="1:22" s="111" customFormat="1" x14ac:dyDescent="0.3">
      <c r="A1691" s="71" t="str">
        <f t="shared" si="224"/>
        <v>NiN-3.0-T-C-PE-NA-VM-FB02-04</v>
      </c>
      <c r="B1691" s="72" t="str">
        <f t="shared" si="223"/>
        <v>FB02-04</v>
      </c>
      <c r="C1691" s="73" t="s">
        <v>7</v>
      </c>
      <c r="D1691" s="74" t="s">
        <v>14</v>
      </c>
      <c r="E1691" s="73" t="s">
        <v>31</v>
      </c>
      <c r="F1691" s="75" t="s">
        <v>32</v>
      </c>
      <c r="G1691" s="75" t="s">
        <v>33</v>
      </c>
      <c r="H1691" s="75" t="s">
        <v>34</v>
      </c>
      <c r="I1691" s="75" t="s">
        <v>1101</v>
      </c>
      <c r="J1691" s="76" t="s">
        <v>121</v>
      </c>
      <c r="K1691" s="76" t="s">
        <v>3106</v>
      </c>
      <c r="L1691" s="76" t="s">
        <v>36</v>
      </c>
      <c r="M1691" s="77" t="s">
        <v>132</v>
      </c>
      <c r="N1691" s="76" t="s">
        <v>3220</v>
      </c>
      <c r="O1691" s="76" t="s">
        <v>81</v>
      </c>
      <c r="P1691" s="76" t="s">
        <v>37</v>
      </c>
      <c r="Q1691" s="77" t="s">
        <v>135</v>
      </c>
      <c r="R1691" s="76"/>
      <c r="S1691" s="76" t="s">
        <v>3186</v>
      </c>
      <c r="T1691" s="18" t="s">
        <v>3223</v>
      </c>
      <c r="U1691" s="18" t="s">
        <v>16</v>
      </c>
      <c r="V1691" s="78"/>
    </row>
    <row r="1692" spans="1:22" s="111" customFormat="1" x14ac:dyDescent="0.3">
      <c r="A1692" s="71" t="str">
        <f t="shared" si="224"/>
        <v>NiN-3.0-T-C-PE-NA-VM-FB02-05</v>
      </c>
      <c r="B1692" s="72" t="str">
        <f t="shared" si="223"/>
        <v>FB02-05</v>
      </c>
      <c r="C1692" s="73" t="s">
        <v>7</v>
      </c>
      <c r="D1692" s="74" t="s">
        <v>14</v>
      </c>
      <c r="E1692" s="73" t="s">
        <v>31</v>
      </c>
      <c r="F1692" s="75" t="s">
        <v>32</v>
      </c>
      <c r="G1692" s="75" t="s">
        <v>33</v>
      </c>
      <c r="H1692" s="75" t="s">
        <v>34</v>
      </c>
      <c r="I1692" s="75" t="s">
        <v>1101</v>
      </c>
      <c r="J1692" s="76" t="s">
        <v>121</v>
      </c>
      <c r="K1692" s="76" t="s">
        <v>3106</v>
      </c>
      <c r="L1692" s="76" t="s">
        <v>36</v>
      </c>
      <c r="M1692" s="77" t="s">
        <v>132</v>
      </c>
      <c r="N1692" s="76" t="s">
        <v>3220</v>
      </c>
      <c r="O1692" s="76" t="s">
        <v>81</v>
      </c>
      <c r="P1692" s="76" t="s">
        <v>37</v>
      </c>
      <c r="Q1692" s="77" t="s">
        <v>136</v>
      </c>
      <c r="R1692" s="76"/>
      <c r="S1692" s="76" t="s">
        <v>3187</v>
      </c>
      <c r="T1692" s="18" t="s">
        <v>3224</v>
      </c>
      <c r="U1692" s="18" t="s">
        <v>16</v>
      </c>
      <c r="V1692" s="78"/>
    </row>
    <row r="1693" spans="1:22" s="111" customFormat="1" x14ac:dyDescent="0.3">
      <c r="A1693" s="71" t="str">
        <f t="shared" si="224"/>
        <v>NiN-3.0-T-C-PE-NA-VM-FB02-06</v>
      </c>
      <c r="B1693" s="72" t="str">
        <f t="shared" si="223"/>
        <v>FB02-06</v>
      </c>
      <c r="C1693" s="73" t="s">
        <v>7</v>
      </c>
      <c r="D1693" s="74" t="s">
        <v>14</v>
      </c>
      <c r="E1693" s="73" t="s">
        <v>31</v>
      </c>
      <c r="F1693" s="75" t="s">
        <v>32</v>
      </c>
      <c r="G1693" s="75" t="s">
        <v>33</v>
      </c>
      <c r="H1693" s="75" t="s">
        <v>34</v>
      </c>
      <c r="I1693" s="75" t="s">
        <v>1101</v>
      </c>
      <c r="J1693" s="76" t="s">
        <v>121</v>
      </c>
      <c r="K1693" s="76" t="s">
        <v>3106</v>
      </c>
      <c r="L1693" s="76" t="s">
        <v>36</v>
      </c>
      <c r="M1693" s="77" t="s">
        <v>132</v>
      </c>
      <c r="N1693" s="76" t="s">
        <v>3220</v>
      </c>
      <c r="O1693" s="76" t="s">
        <v>81</v>
      </c>
      <c r="P1693" s="76" t="s">
        <v>37</v>
      </c>
      <c r="Q1693" s="77" t="s">
        <v>137</v>
      </c>
      <c r="R1693" s="76"/>
      <c r="S1693" s="76" t="s">
        <v>3188</v>
      </c>
      <c r="T1693" s="18" t="s">
        <v>3225</v>
      </c>
      <c r="U1693" s="18" t="s">
        <v>16</v>
      </c>
      <c r="V1693" s="78"/>
    </row>
    <row r="1694" spans="1:22" s="111" customFormat="1" x14ac:dyDescent="0.3">
      <c r="A1694" s="71" t="str">
        <f t="shared" si="224"/>
        <v>NiN-3.0-T-C-PE-NA-VM-FB02-07</v>
      </c>
      <c r="B1694" s="72" t="str">
        <f t="shared" si="223"/>
        <v>FB02-07</v>
      </c>
      <c r="C1694" s="73" t="s">
        <v>7</v>
      </c>
      <c r="D1694" s="74" t="s">
        <v>14</v>
      </c>
      <c r="E1694" s="73" t="s">
        <v>31</v>
      </c>
      <c r="F1694" s="75" t="s">
        <v>32</v>
      </c>
      <c r="G1694" s="75" t="s">
        <v>33</v>
      </c>
      <c r="H1694" s="75" t="s">
        <v>34</v>
      </c>
      <c r="I1694" s="75" t="s">
        <v>1101</v>
      </c>
      <c r="J1694" s="76" t="s">
        <v>121</v>
      </c>
      <c r="K1694" s="76" t="s">
        <v>3106</v>
      </c>
      <c r="L1694" s="76" t="s">
        <v>36</v>
      </c>
      <c r="M1694" s="77" t="s">
        <v>132</v>
      </c>
      <c r="N1694" s="76" t="s">
        <v>3220</v>
      </c>
      <c r="O1694" s="76" t="s">
        <v>81</v>
      </c>
      <c r="P1694" s="76" t="s">
        <v>37</v>
      </c>
      <c r="Q1694" s="77" t="s">
        <v>116</v>
      </c>
      <c r="R1694" s="76"/>
      <c r="S1694" s="76" t="s">
        <v>3195</v>
      </c>
      <c r="T1694" s="18" t="s">
        <v>3226</v>
      </c>
      <c r="U1694" s="18" t="s">
        <v>16</v>
      </c>
      <c r="V1694" s="78"/>
    </row>
    <row r="1695" spans="1:22" s="111" customFormat="1" x14ac:dyDescent="0.3">
      <c r="A1695" s="71" t="str">
        <f t="shared" si="224"/>
        <v>NiN-3.0-T-C-PE-NA-VM-FB02-08</v>
      </c>
      <c r="B1695" s="72" t="str">
        <f t="shared" si="223"/>
        <v>FB02-08</v>
      </c>
      <c r="C1695" s="73" t="s">
        <v>7</v>
      </c>
      <c r="D1695" s="74" t="s">
        <v>14</v>
      </c>
      <c r="E1695" s="73" t="s">
        <v>31</v>
      </c>
      <c r="F1695" s="75" t="s">
        <v>32</v>
      </c>
      <c r="G1695" s="75" t="s">
        <v>33</v>
      </c>
      <c r="H1695" s="75" t="s">
        <v>34</v>
      </c>
      <c r="I1695" s="75" t="s">
        <v>1101</v>
      </c>
      <c r="J1695" s="76" t="s">
        <v>121</v>
      </c>
      <c r="K1695" s="76" t="s">
        <v>3106</v>
      </c>
      <c r="L1695" s="76" t="s">
        <v>36</v>
      </c>
      <c r="M1695" s="77" t="s">
        <v>132</v>
      </c>
      <c r="N1695" s="76" t="s">
        <v>3220</v>
      </c>
      <c r="O1695" s="76" t="s">
        <v>81</v>
      </c>
      <c r="P1695" s="76" t="s">
        <v>37</v>
      </c>
      <c r="Q1695" s="77" t="s">
        <v>175</v>
      </c>
      <c r="R1695" s="76"/>
      <c r="S1695" s="76" t="s">
        <v>3190</v>
      </c>
      <c r="T1695" s="18" t="s">
        <v>3227</v>
      </c>
      <c r="U1695" s="18" t="s">
        <v>16</v>
      </c>
      <c r="V1695" s="78"/>
    </row>
    <row r="1696" spans="1:22" s="111" customFormat="1" x14ac:dyDescent="0.3">
      <c r="A1696" s="71" t="str">
        <f t="shared" si="224"/>
        <v>NiN-3.0-T-C-PE-NA-VM-FB02-09</v>
      </c>
      <c r="B1696" s="72" t="str">
        <f t="shared" si="223"/>
        <v>FB02-09</v>
      </c>
      <c r="C1696" s="73" t="s">
        <v>7</v>
      </c>
      <c r="D1696" s="74" t="s">
        <v>14</v>
      </c>
      <c r="E1696" s="73" t="s">
        <v>31</v>
      </c>
      <c r="F1696" s="75" t="s">
        <v>32</v>
      </c>
      <c r="G1696" s="75" t="s">
        <v>33</v>
      </c>
      <c r="H1696" s="75" t="s">
        <v>34</v>
      </c>
      <c r="I1696" s="75" t="s">
        <v>1101</v>
      </c>
      <c r="J1696" s="76" t="s">
        <v>121</v>
      </c>
      <c r="K1696" s="76" t="s">
        <v>3106</v>
      </c>
      <c r="L1696" s="76" t="s">
        <v>36</v>
      </c>
      <c r="M1696" s="77" t="s">
        <v>132</v>
      </c>
      <c r="N1696" s="76" t="s">
        <v>3220</v>
      </c>
      <c r="O1696" s="76" t="s">
        <v>81</v>
      </c>
      <c r="P1696" s="76" t="s">
        <v>37</v>
      </c>
      <c r="Q1696" s="77" t="s">
        <v>337</v>
      </c>
      <c r="R1696" s="76"/>
      <c r="S1696" s="76" t="s">
        <v>3191</v>
      </c>
      <c r="T1696" s="18" t="s">
        <v>3228</v>
      </c>
      <c r="U1696" s="18" t="s">
        <v>16</v>
      </c>
      <c r="V1696" s="78"/>
    </row>
    <row r="1697" spans="1:22" s="111" customFormat="1" x14ac:dyDescent="0.3">
      <c r="A1697" s="71" t="str">
        <f t="shared" si="224"/>
        <v>NiN-3.0-T-C-PE-NA-VM-FB02-10</v>
      </c>
      <c r="B1697" s="72" t="str">
        <f t="shared" si="223"/>
        <v>FB02-10</v>
      </c>
      <c r="C1697" s="73" t="s">
        <v>7</v>
      </c>
      <c r="D1697" s="74" t="s">
        <v>14</v>
      </c>
      <c r="E1697" s="73" t="s">
        <v>31</v>
      </c>
      <c r="F1697" s="75" t="s">
        <v>32</v>
      </c>
      <c r="G1697" s="75" t="s">
        <v>33</v>
      </c>
      <c r="H1697" s="75" t="s">
        <v>34</v>
      </c>
      <c r="I1697" s="75" t="s">
        <v>1101</v>
      </c>
      <c r="J1697" s="76" t="s">
        <v>121</v>
      </c>
      <c r="K1697" s="76" t="s">
        <v>3106</v>
      </c>
      <c r="L1697" s="76" t="s">
        <v>36</v>
      </c>
      <c r="M1697" s="77" t="s">
        <v>132</v>
      </c>
      <c r="N1697" s="76" t="s">
        <v>3220</v>
      </c>
      <c r="O1697" s="76" t="s">
        <v>81</v>
      </c>
      <c r="P1697" s="76" t="s">
        <v>37</v>
      </c>
      <c r="Q1697" s="77" t="s">
        <v>338</v>
      </c>
      <c r="R1697" s="76"/>
      <c r="S1697" s="76" t="s">
        <v>3192</v>
      </c>
      <c r="T1697" s="18" t="s">
        <v>3229</v>
      </c>
      <c r="U1697" s="18" t="s">
        <v>16</v>
      </c>
      <c r="V1697" s="78"/>
    </row>
    <row r="1698" spans="1:22" s="111" customFormat="1" x14ac:dyDescent="0.3">
      <c r="A1698" s="71" t="str">
        <f t="shared" si="224"/>
        <v>NiN-3.0-T-C-PE-NA-VM-FB02-11</v>
      </c>
      <c r="B1698" s="72" t="str">
        <f t="shared" si="223"/>
        <v>FB02-11</v>
      </c>
      <c r="C1698" s="73" t="s">
        <v>7</v>
      </c>
      <c r="D1698" s="74" t="s">
        <v>14</v>
      </c>
      <c r="E1698" s="73" t="s">
        <v>31</v>
      </c>
      <c r="F1698" s="75" t="s">
        <v>32</v>
      </c>
      <c r="G1698" s="75" t="s">
        <v>33</v>
      </c>
      <c r="H1698" s="75" t="s">
        <v>34</v>
      </c>
      <c r="I1698" s="75" t="s">
        <v>1101</v>
      </c>
      <c r="J1698" s="76" t="s">
        <v>121</v>
      </c>
      <c r="K1698" s="76" t="s">
        <v>3106</v>
      </c>
      <c r="L1698" s="76" t="s">
        <v>36</v>
      </c>
      <c r="M1698" s="77" t="s">
        <v>132</v>
      </c>
      <c r="N1698" s="76" t="s">
        <v>3220</v>
      </c>
      <c r="O1698" s="76" t="s">
        <v>81</v>
      </c>
      <c r="P1698" s="76" t="s">
        <v>37</v>
      </c>
      <c r="Q1698" s="77" t="s">
        <v>339</v>
      </c>
      <c r="R1698" s="76"/>
      <c r="S1698" s="76" t="s">
        <v>3193</v>
      </c>
      <c r="T1698" s="18" t="s">
        <v>3230</v>
      </c>
      <c r="U1698" s="18" t="s">
        <v>16</v>
      </c>
      <c r="V1698" s="78"/>
    </row>
    <row r="1699" spans="1:22" s="111" customFormat="1" x14ac:dyDescent="0.3">
      <c r="A1699" s="71" t="str">
        <f t="shared" si="224"/>
        <v>NiN-3.0-T-C-PE-NA-VM-FB02-12</v>
      </c>
      <c r="B1699" s="72" t="str">
        <f t="shared" si="223"/>
        <v>FB02-12</v>
      </c>
      <c r="C1699" s="73" t="s">
        <v>7</v>
      </c>
      <c r="D1699" s="74" t="s">
        <v>14</v>
      </c>
      <c r="E1699" s="73" t="s">
        <v>31</v>
      </c>
      <c r="F1699" s="75" t="s">
        <v>32</v>
      </c>
      <c r="G1699" s="75" t="s">
        <v>33</v>
      </c>
      <c r="H1699" s="75" t="s">
        <v>34</v>
      </c>
      <c r="I1699" s="75" t="s">
        <v>1101</v>
      </c>
      <c r="J1699" s="76" t="s">
        <v>121</v>
      </c>
      <c r="K1699" s="76" t="s">
        <v>3106</v>
      </c>
      <c r="L1699" s="76" t="s">
        <v>36</v>
      </c>
      <c r="M1699" s="77" t="s">
        <v>132</v>
      </c>
      <c r="N1699" s="76" t="s">
        <v>3220</v>
      </c>
      <c r="O1699" s="76" t="s">
        <v>81</v>
      </c>
      <c r="P1699" s="76" t="s">
        <v>37</v>
      </c>
      <c r="Q1699" s="77" t="s">
        <v>340</v>
      </c>
      <c r="R1699" s="76"/>
      <c r="S1699" s="76" t="s">
        <v>3194</v>
      </c>
      <c r="T1699" s="18" t="s">
        <v>3231</v>
      </c>
      <c r="U1699" s="18" t="s">
        <v>16</v>
      </c>
      <c r="V1699" s="78"/>
    </row>
    <row r="1700" spans="1:22" s="111" customFormat="1" x14ac:dyDescent="0.3">
      <c r="A1700" s="71" t="str">
        <f t="shared" si="224"/>
        <v>NiN-3.0-T-C-PE-NA-VM-FB02-13</v>
      </c>
      <c r="B1700" s="72" t="str">
        <f t="shared" si="223"/>
        <v>FB02-13</v>
      </c>
      <c r="C1700" s="73" t="s">
        <v>7</v>
      </c>
      <c r="D1700" s="74" t="s">
        <v>14</v>
      </c>
      <c r="E1700" s="73" t="s">
        <v>31</v>
      </c>
      <c r="F1700" s="75" t="s">
        <v>32</v>
      </c>
      <c r="G1700" s="75" t="s">
        <v>33</v>
      </c>
      <c r="H1700" s="75" t="s">
        <v>34</v>
      </c>
      <c r="I1700" s="75" t="s">
        <v>1101</v>
      </c>
      <c r="J1700" s="76" t="s">
        <v>121</v>
      </c>
      <c r="K1700" s="76" t="s">
        <v>3106</v>
      </c>
      <c r="L1700" s="76" t="s">
        <v>36</v>
      </c>
      <c r="M1700" s="77" t="s">
        <v>132</v>
      </c>
      <c r="N1700" s="76" t="s">
        <v>3220</v>
      </c>
      <c r="O1700" s="76" t="s">
        <v>81</v>
      </c>
      <c r="P1700" s="76" t="s">
        <v>37</v>
      </c>
      <c r="Q1700" s="77" t="s">
        <v>341</v>
      </c>
      <c r="R1700" s="76"/>
      <c r="S1700" s="76" t="s">
        <v>3201</v>
      </c>
      <c r="T1700" s="18" t="s">
        <v>3232</v>
      </c>
      <c r="U1700" s="18" t="s">
        <v>16</v>
      </c>
      <c r="V1700" s="78"/>
    </row>
    <row r="1701" spans="1:22" s="111" customFormat="1" x14ac:dyDescent="0.3">
      <c r="A1701" s="71" t="str">
        <f t="shared" si="224"/>
        <v>NiN-3.0-T-C-PE-NA-VM-FB02-14</v>
      </c>
      <c r="B1701" s="72" t="str">
        <f t="shared" si="223"/>
        <v>FB02-14</v>
      </c>
      <c r="C1701" s="73" t="s">
        <v>7</v>
      </c>
      <c r="D1701" s="74" t="s">
        <v>14</v>
      </c>
      <c r="E1701" s="73" t="s">
        <v>31</v>
      </c>
      <c r="F1701" s="75" t="s">
        <v>32</v>
      </c>
      <c r="G1701" s="75" t="s">
        <v>33</v>
      </c>
      <c r="H1701" s="75" t="s">
        <v>34</v>
      </c>
      <c r="I1701" s="75" t="s">
        <v>1101</v>
      </c>
      <c r="J1701" s="76" t="s">
        <v>121</v>
      </c>
      <c r="K1701" s="76" t="s">
        <v>3106</v>
      </c>
      <c r="L1701" s="76" t="s">
        <v>36</v>
      </c>
      <c r="M1701" s="77" t="s">
        <v>132</v>
      </c>
      <c r="N1701" s="76" t="s">
        <v>3220</v>
      </c>
      <c r="O1701" s="76" t="s">
        <v>81</v>
      </c>
      <c r="P1701" s="76" t="s">
        <v>37</v>
      </c>
      <c r="Q1701" s="77" t="s">
        <v>342</v>
      </c>
      <c r="R1701" s="76"/>
      <c r="S1701" s="76" t="s">
        <v>3196</v>
      </c>
      <c r="T1701" s="18" t="s">
        <v>3233</v>
      </c>
      <c r="U1701" s="18" t="s">
        <v>16</v>
      </c>
      <c r="V1701" s="78"/>
    </row>
    <row r="1702" spans="1:22" s="111" customFormat="1" x14ac:dyDescent="0.3">
      <c r="A1702" s="71" t="str">
        <f t="shared" si="224"/>
        <v>NiN-3.0-T-C-PE-NA-VM-FB02-15</v>
      </c>
      <c r="B1702" s="72" t="str">
        <f t="shared" si="223"/>
        <v>FB02-15</v>
      </c>
      <c r="C1702" s="73" t="s">
        <v>7</v>
      </c>
      <c r="D1702" s="74" t="s">
        <v>14</v>
      </c>
      <c r="E1702" s="73" t="s">
        <v>31</v>
      </c>
      <c r="F1702" s="75" t="s">
        <v>32</v>
      </c>
      <c r="G1702" s="75" t="s">
        <v>33</v>
      </c>
      <c r="H1702" s="75" t="s">
        <v>34</v>
      </c>
      <c r="I1702" s="75" t="s">
        <v>1101</v>
      </c>
      <c r="J1702" s="76" t="s">
        <v>121</v>
      </c>
      <c r="K1702" s="76" t="s">
        <v>3106</v>
      </c>
      <c r="L1702" s="76" t="s">
        <v>36</v>
      </c>
      <c r="M1702" s="77" t="s">
        <v>132</v>
      </c>
      <c r="N1702" s="76" t="s">
        <v>3220</v>
      </c>
      <c r="O1702" s="76" t="s">
        <v>81</v>
      </c>
      <c r="P1702" s="76" t="s">
        <v>37</v>
      </c>
      <c r="Q1702" s="77">
        <v>15</v>
      </c>
      <c r="R1702" s="76"/>
      <c r="S1702" s="76" t="s">
        <v>3197</v>
      </c>
      <c r="T1702" s="18" t="s">
        <v>3234</v>
      </c>
      <c r="U1702" s="18" t="s">
        <v>16</v>
      </c>
      <c r="V1702" s="78"/>
    </row>
    <row r="1703" spans="1:22" s="111" customFormat="1" x14ac:dyDescent="0.3">
      <c r="A1703" s="71" t="str">
        <f t="shared" si="224"/>
        <v>NiN-3.0-T-C-PE-NA-VM-FB02-16</v>
      </c>
      <c r="B1703" s="72" t="str">
        <f t="shared" si="223"/>
        <v>FB02-16</v>
      </c>
      <c r="C1703" s="73" t="s">
        <v>7</v>
      </c>
      <c r="D1703" s="74" t="s">
        <v>14</v>
      </c>
      <c r="E1703" s="73" t="s">
        <v>31</v>
      </c>
      <c r="F1703" s="75" t="s">
        <v>32</v>
      </c>
      <c r="G1703" s="75" t="s">
        <v>33</v>
      </c>
      <c r="H1703" s="75" t="s">
        <v>34</v>
      </c>
      <c r="I1703" s="75" t="s">
        <v>1101</v>
      </c>
      <c r="J1703" s="76" t="s">
        <v>121</v>
      </c>
      <c r="K1703" s="76" t="s">
        <v>3106</v>
      </c>
      <c r="L1703" s="76" t="s">
        <v>36</v>
      </c>
      <c r="M1703" s="77" t="s">
        <v>132</v>
      </c>
      <c r="N1703" s="76" t="s">
        <v>3220</v>
      </c>
      <c r="O1703" s="76" t="s">
        <v>81</v>
      </c>
      <c r="P1703" s="76" t="s">
        <v>37</v>
      </c>
      <c r="Q1703" s="108">
        <f>Q1702+1</f>
        <v>16</v>
      </c>
      <c r="R1703" s="76"/>
      <c r="S1703" s="76" t="s">
        <v>3198</v>
      </c>
      <c r="T1703" s="18" t="s">
        <v>3235</v>
      </c>
      <c r="U1703" s="18" t="s">
        <v>16</v>
      </c>
      <c r="V1703" s="78"/>
    </row>
    <row r="1704" spans="1:22" s="111" customFormat="1" x14ac:dyDescent="0.3">
      <c r="A1704" s="71" t="str">
        <f t="shared" si="224"/>
        <v>NiN-3.0-T-C-PE-NA-VM-FB02-17</v>
      </c>
      <c r="B1704" s="72" t="str">
        <f t="shared" si="223"/>
        <v>FB02-17</v>
      </c>
      <c r="C1704" s="73" t="s">
        <v>7</v>
      </c>
      <c r="D1704" s="74" t="s">
        <v>14</v>
      </c>
      <c r="E1704" s="73" t="s">
        <v>31</v>
      </c>
      <c r="F1704" s="75" t="s">
        <v>32</v>
      </c>
      <c r="G1704" s="75" t="s">
        <v>33</v>
      </c>
      <c r="H1704" s="75" t="s">
        <v>34</v>
      </c>
      <c r="I1704" s="75" t="s">
        <v>1101</v>
      </c>
      <c r="J1704" s="76" t="s">
        <v>121</v>
      </c>
      <c r="K1704" s="76" t="s">
        <v>3106</v>
      </c>
      <c r="L1704" s="76" t="s">
        <v>36</v>
      </c>
      <c r="M1704" s="77" t="s">
        <v>132</v>
      </c>
      <c r="N1704" s="76" t="s">
        <v>3220</v>
      </c>
      <c r="O1704" s="76" t="s">
        <v>81</v>
      </c>
      <c r="P1704" s="76" t="s">
        <v>37</v>
      </c>
      <c r="Q1704" s="108">
        <v>17</v>
      </c>
      <c r="R1704" s="76"/>
      <c r="S1704" s="76" t="s">
        <v>3199</v>
      </c>
      <c r="T1704" s="18" t="s">
        <v>3236</v>
      </c>
      <c r="U1704" s="18" t="s">
        <v>16</v>
      </c>
      <c r="V1704" s="78"/>
    </row>
    <row r="1705" spans="1:22" s="111" customFormat="1" x14ac:dyDescent="0.3">
      <c r="A1705" s="71" t="str">
        <f t="shared" si="224"/>
        <v>NiN-3.0-T-C-PE-NA-VM-FB02-18</v>
      </c>
      <c r="B1705" s="72" t="str">
        <f t="shared" si="223"/>
        <v>FB02-18</v>
      </c>
      <c r="C1705" s="73" t="s">
        <v>7</v>
      </c>
      <c r="D1705" s="74" t="s">
        <v>14</v>
      </c>
      <c r="E1705" s="73" t="s">
        <v>31</v>
      </c>
      <c r="F1705" s="75" t="s">
        <v>32</v>
      </c>
      <c r="G1705" s="75" t="s">
        <v>33</v>
      </c>
      <c r="H1705" s="75" t="s">
        <v>34</v>
      </c>
      <c r="I1705" s="75" t="s">
        <v>1101</v>
      </c>
      <c r="J1705" s="76" t="s">
        <v>121</v>
      </c>
      <c r="K1705" s="76" t="s">
        <v>3106</v>
      </c>
      <c r="L1705" s="76" t="s">
        <v>36</v>
      </c>
      <c r="M1705" s="77" t="s">
        <v>132</v>
      </c>
      <c r="N1705" s="76" t="s">
        <v>3220</v>
      </c>
      <c r="O1705" s="76" t="s">
        <v>81</v>
      </c>
      <c r="P1705" s="76" t="s">
        <v>37</v>
      </c>
      <c r="Q1705" s="77">
        <v>18</v>
      </c>
      <c r="R1705" s="76"/>
      <c r="S1705" s="76" t="s">
        <v>3200</v>
      </c>
      <c r="T1705" s="18" t="s">
        <v>3237</v>
      </c>
      <c r="U1705" s="18" t="s">
        <v>16</v>
      </c>
      <c r="V1705" s="78"/>
    </row>
    <row r="1706" spans="1:22" x14ac:dyDescent="0.3">
      <c r="A1706" s="26" t="str">
        <f t="shared" si="224"/>
        <v>NiN-3.0-T-C-PE-NA-VM-FB03-0</v>
      </c>
      <c r="B1706" s="27" t="str">
        <f>_xlfn.CONCAT(H1706,"-",J1706,L1706,M1706)</f>
        <v>NA-FB03</v>
      </c>
      <c r="C1706" s="30" t="s">
        <v>7</v>
      </c>
      <c r="D1706" s="31" t="s">
        <v>14</v>
      </c>
      <c r="E1706" s="30" t="s">
        <v>31</v>
      </c>
      <c r="F1706" s="35" t="s">
        <v>32</v>
      </c>
      <c r="G1706" s="35" t="s">
        <v>33</v>
      </c>
      <c r="H1706" s="35" t="s">
        <v>34</v>
      </c>
      <c r="I1706" s="35" t="s">
        <v>1101</v>
      </c>
      <c r="J1706" s="37" t="s">
        <v>121</v>
      </c>
      <c r="K1706" s="37" t="s">
        <v>3106</v>
      </c>
      <c r="L1706" s="37" t="s">
        <v>36</v>
      </c>
      <c r="M1706" s="38" t="s">
        <v>111</v>
      </c>
      <c r="N1706" s="37" t="s">
        <v>3240</v>
      </c>
      <c r="O1706" s="39" t="s">
        <v>81</v>
      </c>
      <c r="P1706" s="37">
        <v>0</v>
      </c>
      <c r="Q1706" s="38">
        <v>0</v>
      </c>
      <c r="R1706" s="37" t="s">
        <v>81</v>
      </c>
      <c r="S1706" s="37" t="s">
        <v>5280</v>
      </c>
      <c r="T1706" s="42" t="s">
        <v>3242</v>
      </c>
      <c r="U1706" s="42" t="s">
        <v>16</v>
      </c>
      <c r="V1706" s="21"/>
    </row>
    <row r="1707" spans="1:22" s="111" customFormat="1" x14ac:dyDescent="0.3">
      <c r="A1707" s="71" t="str">
        <f t="shared" si="224"/>
        <v>NiN-3.0-T-C-PE-NA-VM-FB03-01</v>
      </c>
      <c r="B1707" s="72" t="str">
        <f>_xlfn.CONCAT(J1707,L1707,M1707,"-",Q1707)</f>
        <v>FB03-01</v>
      </c>
      <c r="C1707" s="73" t="s">
        <v>7</v>
      </c>
      <c r="D1707" s="74" t="s">
        <v>14</v>
      </c>
      <c r="E1707" s="73" t="s">
        <v>31</v>
      </c>
      <c r="F1707" s="75" t="s">
        <v>32</v>
      </c>
      <c r="G1707" s="75" t="s">
        <v>33</v>
      </c>
      <c r="H1707" s="75" t="s">
        <v>34</v>
      </c>
      <c r="I1707" s="75" t="s">
        <v>1101</v>
      </c>
      <c r="J1707" s="76" t="s">
        <v>121</v>
      </c>
      <c r="K1707" s="76" t="s">
        <v>3106</v>
      </c>
      <c r="L1707" s="76" t="s">
        <v>36</v>
      </c>
      <c r="M1707" s="77" t="s">
        <v>111</v>
      </c>
      <c r="N1707" s="76" t="s">
        <v>3240</v>
      </c>
      <c r="O1707" s="76" t="s">
        <v>81</v>
      </c>
      <c r="P1707" s="76" t="s">
        <v>37</v>
      </c>
      <c r="Q1707" s="77" t="s">
        <v>38</v>
      </c>
      <c r="R1707" s="76"/>
      <c r="S1707" s="76" t="s">
        <v>3241</v>
      </c>
      <c r="T1707" s="18" t="s">
        <v>3243</v>
      </c>
      <c r="U1707" s="18" t="s">
        <v>16</v>
      </c>
      <c r="V1707" s="78"/>
    </row>
    <row r="1708" spans="1:22" s="111" customFormat="1" x14ac:dyDescent="0.3">
      <c r="A1708" s="71" t="str">
        <f>_xlfn.CONCAT(C1708,"-",D1708,"-",E1708,"-",F1708,"-",G1708,"-",H1708,"-",I1708,"-",J1708,L1708,M1708,"-",Q1708)</f>
        <v>NiN-3.0-T-C-PE-NA-VM-FB03-01</v>
      </c>
      <c r="B1708" s="72" t="str">
        <f>_xlfn.CONCAT(J1708,L1708,M1708,"-",Q1708)</f>
        <v>FB03-01</v>
      </c>
      <c r="C1708" s="73" t="s">
        <v>7</v>
      </c>
      <c r="D1708" s="74" t="s">
        <v>14</v>
      </c>
      <c r="E1708" s="73" t="s">
        <v>31</v>
      </c>
      <c r="F1708" s="75" t="s">
        <v>32</v>
      </c>
      <c r="G1708" s="75" t="s">
        <v>33</v>
      </c>
      <c r="H1708" s="75" t="s">
        <v>34</v>
      </c>
      <c r="I1708" s="75" t="s">
        <v>1101</v>
      </c>
      <c r="J1708" s="76" t="s">
        <v>121</v>
      </c>
      <c r="K1708" s="76" t="s">
        <v>3106</v>
      </c>
      <c r="L1708" s="76" t="s">
        <v>36</v>
      </c>
      <c r="M1708" s="77" t="s">
        <v>111</v>
      </c>
      <c r="N1708" s="76" t="s">
        <v>3240</v>
      </c>
      <c r="O1708" s="76" t="s">
        <v>81</v>
      </c>
      <c r="P1708" s="76" t="s">
        <v>37</v>
      </c>
      <c r="Q1708" s="77" t="s">
        <v>38</v>
      </c>
      <c r="R1708" s="76"/>
      <c r="S1708" s="76" t="s">
        <v>3244</v>
      </c>
      <c r="T1708" s="18" t="s">
        <v>3245</v>
      </c>
      <c r="U1708" s="18" t="s">
        <v>16</v>
      </c>
      <c r="V1708" s="78"/>
    </row>
    <row r="1709" spans="1:22" x14ac:dyDescent="0.3">
      <c r="A1709" s="26" t="str">
        <f>_xlfn.CONCAT(C1709,"-",D1709,"-",E1709,"-",F1709,"-",G1709,"-",H1709,"-",I1709,"-",J1709,L1709,M1709,"-",Q1709)</f>
        <v>NiN-3.0-T-C-PE-NA-VM-FC01-0</v>
      </c>
      <c r="B1709" s="27" t="str">
        <f>_xlfn.CONCAT(H1709,"-",J1709,L1709,M1709)</f>
        <v>NA-FC01</v>
      </c>
      <c r="C1709" s="30" t="s">
        <v>7</v>
      </c>
      <c r="D1709" s="31" t="s">
        <v>14</v>
      </c>
      <c r="E1709" s="30" t="s">
        <v>31</v>
      </c>
      <c r="F1709" s="35" t="s">
        <v>32</v>
      </c>
      <c r="G1709" s="35" t="s">
        <v>33</v>
      </c>
      <c r="H1709" s="35" t="s">
        <v>34</v>
      </c>
      <c r="I1709" s="35" t="s">
        <v>1101</v>
      </c>
      <c r="J1709" s="37" t="s">
        <v>121</v>
      </c>
      <c r="K1709" s="37" t="s">
        <v>3106</v>
      </c>
      <c r="L1709" s="37" t="s">
        <v>32</v>
      </c>
      <c r="M1709" s="38" t="s">
        <v>38</v>
      </c>
      <c r="N1709" s="37" t="s">
        <v>3246</v>
      </c>
      <c r="O1709" s="39" t="s">
        <v>81</v>
      </c>
      <c r="P1709" s="37">
        <v>0</v>
      </c>
      <c r="Q1709" s="38">
        <v>0</v>
      </c>
      <c r="R1709" s="37" t="s">
        <v>81</v>
      </c>
      <c r="S1709" s="37" t="s">
        <v>3247</v>
      </c>
      <c r="T1709" s="42" t="s">
        <v>3251</v>
      </c>
      <c r="U1709" s="42" t="s">
        <v>16</v>
      </c>
      <c r="V1709" s="21"/>
    </row>
    <row r="1710" spans="1:22" s="111" customFormat="1" x14ac:dyDescent="0.3">
      <c r="A1710" s="71" t="str">
        <f>_xlfn.CONCAT(C1710,"-",D1710,"-",E1710,"-",F1710,"-",G1710,"-",H1710,"-",I1710,"-",J1710,L1710,M1710,"-",Q1710)</f>
        <v>NiN-3.0-T-C-PE-NA-VM-FC01-01</v>
      </c>
      <c r="B1710" s="72" t="str">
        <f>_xlfn.CONCAT(J1710,L1710,M1710,"-",Q1710)</f>
        <v>FC01-01</v>
      </c>
      <c r="C1710" s="73" t="s">
        <v>7</v>
      </c>
      <c r="D1710" s="74" t="s">
        <v>14</v>
      </c>
      <c r="E1710" s="73" t="s">
        <v>31</v>
      </c>
      <c r="F1710" s="75" t="s">
        <v>32</v>
      </c>
      <c r="G1710" s="75" t="s">
        <v>33</v>
      </c>
      <c r="H1710" s="75" t="s">
        <v>34</v>
      </c>
      <c r="I1710" s="75" t="s">
        <v>1101</v>
      </c>
      <c r="J1710" s="76" t="s">
        <v>121</v>
      </c>
      <c r="K1710" s="76" t="s">
        <v>3106</v>
      </c>
      <c r="L1710" s="76" t="s">
        <v>32</v>
      </c>
      <c r="M1710" s="77" t="s">
        <v>38</v>
      </c>
      <c r="N1710" s="76" t="s">
        <v>3246</v>
      </c>
      <c r="O1710" s="76" t="s">
        <v>81</v>
      </c>
      <c r="P1710" s="76" t="s">
        <v>37</v>
      </c>
      <c r="Q1710" s="77" t="s">
        <v>38</v>
      </c>
      <c r="R1710" s="76"/>
      <c r="S1710" s="76" t="s">
        <v>3248</v>
      </c>
      <c r="T1710" s="18" t="s">
        <v>3252</v>
      </c>
      <c r="U1710" s="18" t="s">
        <v>16</v>
      </c>
      <c r="V1710" s="78"/>
    </row>
    <row r="1711" spans="1:22" s="111" customFormat="1" x14ac:dyDescent="0.3">
      <c r="A1711" s="71" t="str">
        <f t="shared" ref="A1711:A1719" si="225">_xlfn.CONCAT(C1711,"-",D1711,"-",E1711,"-",F1711,"-",G1711,"-",H1711,"-",I1711,"-",J1711,L1711,M1711,"-",Q1711)</f>
        <v>NiN-3.0-T-C-PE-NA-VM-FC01-02</v>
      </c>
      <c r="B1711" s="72" t="str">
        <f>_xlfn.CONCAT(J1711,L1711,M1711,"-",Q1711)</f>
        <v>FC01-02</v>
      </c>
      <c r="C1711" s="73" t="s">
        <v>7</v>
      </c>
      <c r="D1711" s="74" t="s">
        <v>14</v>
      </c>
      <c r="E1711" s="73" t="s">
        <v>31</v>
      </c>
      <c r="F1711" s="75" t="s">
        <v>32</v>
      </c>
      <c r="G1711" s="75" t="s">
        <v>33</v>
      </c>
      <c r="H1711" s="75" t="s">
        <v>34</v>
      </c>
      <c r="I1711" s="75" t="s">
        <v>1101</v>
      </c>
      <c r="J1711" s="76" t="s">
        <v>121</v>
      </c>
      <c r="K1711" s="76" t="s">
        <v>3106</v>
      </c>
      <c r="L1711" s="76" t="s">
        <v>32</v>
      </c>
      <c r="M1711" s="77" t="s">
        <v>38</v>
      </c>
      <c r="N1711" s="76" t="s">
        <v>3246</v>
      </c>
      <c r="O1711" s="76" t="s">
        <v>81</v>
      </c>
      <c r="P1711" s="76" t="s">
        <v>37</v>
      </c>
      <c r="Q1711" s="77" t="s">
        <v>132</v>
      </c>
      <c r="R1711" s="76"/>
      <c r="S1711" s="76" t="s">
        <v>3249</v>
      </c>
      <c r="T1711" s="18" t="s">
        <v>3253</v>
      </c>
      <c r="U1711" s="18" t="s">
        <v>16</v>
      </c>
      <c r="V1711" s="78"/>
    </row>
    <row r="1712" spans="1:22" s="111" customFormat="1" x14ac:dyDescent="0.3">
      <c r="A1712" s="71" t="str">
        <f t="shared" si="225"/>
        <v>NiN-3.0-T-C-PE-NA-VM-FC01-03</v>
      </c>
      <c r="B1712" s="72" t="str">
        <f>_xlfn.CONCAT(J1712,L1712,M1712,"-",Q1712)</f>
        <v>FC01-03</v>
      </c>
      <c r="C1712" s="73" t="s">
        <v>7</v>
      </c>
      <c r="D1712" s="74" t="s">
        <v>14</v>
      </c>
      <c r="E1712" s="73" t="s">
        <v>31</v>
      </c>
      <c r="F1712" s="75" t="s">
        <v>32</v>
      </c>
      <c r="G1712" s="75" t="s">
        <v>33</v>
      </c>
      <c r="H1712" s="75" t="s">
        <v>34</v>
      </c>
      <c r="I1712" s="75" t="s">
        <v>1101</v>
      </c>
      <c r="J1712" s="76" t="s">
        <v>121</v>
      </c>
      <c r="K1712" s="76" t="s">
        <v>3106</v>
      </c>
      <c r="L1712" s="76" t="s">
        <v>32</v>
      </c>
      <c r="M1712" s="77" t="s">
        <v>38</v>
      </c>
      <c r="N1712" s="76" t="s">
        <v>3246</v>
      </c>
      <c r="O1712" s="76" t="s">
        <v>81</v>
      </c>
      <c r="P1712" s="76" t="s">
        <v>37</v>
      </c>
      <c r="Q1712" s="77" t="s">
        <v>111</v>
      </c>
      <c r="R1712" s="76"/>
      <c r="S1712" s="76" t="s">
        <v>3250</v>
      </c>
      <c r="T1712" s="18" t="s">
        <v>3254</v>
      </c>
      <c r="U1712" s="18" t="s">
        <v>16</v>
      </c>
      <c r="V1712" s="78"/>
    </row>
    <row r="1713" spans="1:22" x14ac:dyDescent="0.3">
      <c r="A1713" s="26" t="str">
        <f t="shared" si="225"/>
        <v>NiN-3.0-T-C-PE-NA-VM-FC02-0</v>
      </c>
      <c r="B1713" s="27" t="str">
        <f>_xlfn.CONCAT(H1713,"-",J1713,L1713,M1713)</f>
        <v>NA-FC02</v>
      </c>
      <c r="C1713" s="30" t="s">
        <v>7</v>
      </c>
      <c r="D1713" s="31" t="s">
        <v>14</v>
      </c>
      <c r="E1713" s="30" t="s">
        <v>31</v>
      </c>
      <c r="F1713" s="35" t="s">
        <v>32</v>
      </c>
      <c r="G1713" s="35" t="s">
        <v>33</v>
      </c>
      <c r="H1713" s="35" t="s">
        <v>34</v>
      </c>
      <c r="I1713" s="35" t="s">
        <v>1101</v>
      </c>
      <c r="J1713" s="37" t="s">
        <v>121</v>
      </c>
      <c r="K1713" s="37" t="s">
        <v>3106</v>
      </c>
      <c r="L1713" s="37" t="s">
        <v>32</v>
      </c>
      <c r="M1713" s="38" t="s">
        <v>132</v>
      </c>
      <c r="N1713" s="37" t="s">
        <v>3255</v>
      </c>
      <c r="O1713" s="39" t="s">
        <v>81</v>
      </c>
      <c r="P1713" s="37">
        <v>0</v>
      </c>
      <c r="Q1713" s="38">
        <v>0</v>
      </c>
      <c r="R1713" s="37" t="s">
        <v>81</v>
      </c>
      <c r="S1713" s="37" t="s">
        <v>5282</v>
      </c>
      <c r="T1713" s="42">
        <v>6</v>
      </c>
      <c r="U1713" s="42" t="s">
        <v>16</v>
      </c>
      <c r="V1713" s="21"/>
    </row>
    <row r="1714" spans="1:22" s="111" customFormat="1" x14ac:dyDescent="0.3">
      <c r="A1714" s="71" t="str">
        <f t="shared" si="225"/>
        <v>NiN-3.0-T-C-PE-NA-VM-FC02-01</v>
      </c>
      <c r="B1714" s="72" t="str">
        <f>_xlfn.CONCAT(J1714,L1714,M1714,"-",Q1714)</f>
        <v>FC02-01</v>
      </c>
      <c r="C1714" s="73" t="s">
        <v>7</v>
      </c>
      <c r="D1714" s="74" t="s">
        <v>14</v>
      </c>
      <c r="E1714" s="73" t="s">
        <v>31</v>
      </c>
      <c r="F1714" s="75" t="s">
        <v>32</v>
      </c>
      <c r="G1714" s="75" t="s">
        <v>33</v>
      </c>
      <c r="H1714" s="75" t="s">
        <v>34</v>
      </c>
      <c r="I1714" s="75" t="s">
        <v>1101</v>
      </c>
      <c r="J1714" s="76" t="s">
        <v>121</v>
      </c>
      <c r="K1714" s="76" t="s">
        <v>3106</v>
      </c>
      <c r="L1714" s="76" t="s">
        <v>32</v>
      </c>
      <c r="M1714" s="77" t="s">
        <v>132</v>
      </c>
      <c r="N1714" s="76" t="s">
        <v>3255</v>
      </c>
      <c r="O1714" s="76" t="s">
        <v>81</v>
      </c>
      <c r="P1714" s="76" t="s">
        <v>37</v>
      </c>
      <c r="Q1714" s="77" t="s">
        <v>38</v>
      </c>
      <c r="R1714" s="76"/>
      <c r="S1714" s="76"/>
      <c r="T1714" s="18" t="s">
        <v>3256</v>
      </c>
      <c r="U1714" s="18" t="s">
        <v>16</v>
      </c>
      <c r="V1714" s="78"/>
    </row>
    <row r="1715" spans="1:22" x14ac:dyDescent="0.3">
      <c r="A1715" s="26" t="str">
        <f t="shared" ref="A1715:A1717" si="226">_xlfn.CONCAT(C1715,"-",D1715,"-",E1715,"-",F1715,"-",G1715,"-",H1715,"-",I1715,"-",J1715,L1715,M1715,"-",Q1715)</f>
        <v>NiN-3.0-T-C-PE-NA-VM-FC03-0</v>
      </c>
      <c r="B1715" s="27" t="str">
        <f>_xlfn.CONCAT(H1715,"-",J1715,L1715,M1715)</f>
        <v>NA-FC03</v>
      </c>
      <c r="C1715" s="30" t="s">
        <v>7</v>
      </c>
      <c r="D1715" s="31" t="s">
        <v>14</v>
      </c>
      <c r="E1715" s="30" t="s">
        <v>31</v>
      </c>
      <c r="F1715" s="35" t="s">
        <v>32</v>
      </c>
      <c r="G1715" s="35" t="s">
        <v>33</v>
      </c>
      <c r="H1715" s="35" t="s">
        <v>34</v>
      </c>
      <c r="I1715" s="35" t="s">
        <v>1101</v>
      </c>
      <c r="J1715" s="37" t="s">
        <v>121</v>
      </c>
      <c r="K1715" s="37" t="s">
        <v>3106</v>
      </c>
      <c r="L1715" s="37" t="s">
        <v>32</v>
      </c>
      <c r="M1715" s="38" t="s">
        <v>111</v>
      </c>
      <c r="N1715" s="37" t="s">
        <v>5281</v>
      </c>
      <c r="O1715" s="39" t="s">
        <v>81</v>
      </c>
      <c r="P1715" s="37">
        <v>0</v>
      </c>
      <c r="Q1715" s="38">
        <v>0</v>
      </c>
      <c r="R1715" s="37" t="s">
        <v>81</v>
      </c>
      <c r="S1715" s="37" t="s">
        <v>5180</v>
      </c>
      <c r="T1715" s="42" t="s">
        <v>83</v>
      </c>
      <c r="U1715" s="104" t="s">
        <v>81</v>
      </c>
      <c r="V1715" s="21"/>
    </row>
    <row r="1716" spans="1:22" s="111" customFormat="1" x14ac:dyDescent="0.3">
      <c r="A1716" s="71" t="str">
        <f t="shared" si="226"/>
        <v>NiN-3.0-T-C-PE-NA-VM-FC03-01</v>
      </c>
      <c r="B1716" s="72" t="str">
        <f>_xlfn.CONCAT(J1716,L1716,M1716,"-",Q1716)</f>
        <v>FC03-01</v>
      </c>
      <c r="C1716" s="73" t="s">
        <v>7</v>
      </c>
      <c r="D1716" s="74" t="s">
        <v>14</v>
      </c>
      <c r="E1716" s="73" t="s">
        <v>31</v>
      </c>
      <c r="F1716" s="75" t="s">
        <v>32</v>
      </c>
      <c r="G1716" s="75" t="s">
        <v>33</v>
      </c>
      <c r="H1716" s="75" t="s">
        <v>34</v>
      </c>
      <c r="I1716" s="75" t="s">
        <v>1101</v>
      </c>
      <c r="J1716" s="76" t="s">
        <v>121</v>
      </c>
      <c r="K1716" s="76" t="s">
        <v>3106</v>
      </c>
      <c r="L1716" s="76" t="s">
        <v>32</v>
      </c>
      <c r="M1716" s="77" t="s">
        <v>111</v>
      </c>
      <c r="N1716" s="76" t="s">
        <v>5281</v>
      </c>
      <c r="O1716" s="76" t="s">
        <v>81</v>
      </c>
      <c r="P1716" s="76" t="s">
        <v>37</v>
      </c>
      <c r="Q1716" s="77" t="s">
        <v>38</v>
      </c>
      <c r="R1716" s="76"/>
      <c r="S1716" s="76" t="s">
        <v>4449</v>
      </c>
      <c r="T1716" s="18" t="s">
        <v>83</v>
      </c>
      <c r="U1716" s="18" t="s">
        <v>81</v>
      </c>
      <c r="V1716" s="78"/>
    </row>
    <row r="1717" spans="1:22" s="111" customFormat="1" x14ac:dyDescent="0.3">
      <c r="A1717" s="71" t="str">
        <f t="shared" si="226"/>
        <v>NiN-3.0-T-C-PE-NA-VM-FC03-02</v>
      </c>
      <c r="B1717" s="72" t="str">
        <f>_xlfn.CONCAT(J1717,L1717,M1717,"-",Q1717)</f>
        <v>FC03-02</v>
      </c>
      <c r="C1717" s="73" t="s">
        <v>7</v>
      </c>
      <c r="D1717" s="74" t="s">
        <v>14</v>
      </c>
      <c r="E1717" s="73" t="s">
        <v>31</v>
      </c>
      <c r="F1717" s="75" t="s">
        <v>32</v>
      </c>
      <c r="G1717" s="75" t="s">
        <v>33</v>
      </c>
      <c r="H1717" s="75" t="s">
        <v>34</v>
      </c>
      <c r="I1717" s="75" t="s">
        <v>1101</v>
      </c>
      <c r="J1717" s="76" t="s">
        <v>121</v>
      </c>
      <c r="K1717" s="76" t="s">
        <v>3106</v>
      </c>
      <c r="L1717" s="76" t="s">
        <v>32</v>
      </c>
      <c r="M1717" s="77" t="s">
        <v>111</v>
      </c>
      <c r="N1717" s="76" t="s">
        <v>5281</v>
      </c>
      <c r="O1717" s="76" t="s">
        <v>81</v>
      </c>
      <c r="P1717" s="76" t="s">
        <v>37</v>
      </c>
      <c r="Q1717" s="77" t="s">
        <v>132</v>
      </c>
      <c r="R1717" s="76"/>
      <c r="S1717" s="76" t="s">
        <v>4450</v>
      </c>
      <c r="T1717" s="18" t="s">
        <v>83</v>
      </c>
      <c r="U1717" s="18" t="s">
        <v>81</v>
      </c>
      <c r="V1717" s="78"/>
    </row>
    <row r="1718" spans="1:22" x14ac:dyDescent="0.3">
      <c r="A1718" s="26" t="str">
        <f t="shared" si="225"/>
        <v>NiN-3.0-T-C-PE-NA-VM-FC04-0</v>
      </c>
      <c r="B1718" s="27" t="str">
        <f>_xlfn.CONCAT(H1718,"-",J1718,L1718,M1718)</f>
        <v>NA-FC04</v>
      </c>
      <c r="C1718" s="30" t="s">
        <v>7</v>
      </c>
      <c r="D1718" s="31" t="s">
        <v>14</v>
      </c>
      <c r="E1718" s="30" t="s">
        <v>31</v>
      </c>
      <c r="F1718" s="35" t="s">
        <v>32</v>
      </c>
      <c r="G1718" s="35" t="s">
        <v>33</v>
      </c>
      <c r="H1718" s="35" t="s">
        <v>34</v>
      </c>
      <c r="I1718" s="35" t="s">
        <v>1101</v>
      </c>
      <c r="J1718" s="37" t="s">
        <v>121</v>
      </c>
      <c r="K1718" s="37" t="s">
        <v>3106</v>
      </c>
      <c r="L1718" s="37" t="s">
        <v>32</v>
      </c>
      <c r="M1718" s="38" t="s">
        <v>135</v>
      </c>
      <c r="N1718" s="37" t="s">
        <v>3257</v>
      </c>
      <c r="O1718" s="39" t="s">
        <v>81</v>
      </c>
      <c r="P1718" s="37">
        <v>0</v>
      </c>
      <c r="Q1718" s="38">
        <v>0</v>
      </c>
      <c r="R1718" s="37" t="s">
        <v>81</v>
      </c>
      <c r="S1718" s="37" t="s">
        <v>5179</v>
      </c>
      <c r="T1718" s="42" t="s">
        <v>3264</v>
      </c>
      <c r="U1718" s="42" t="s">
        <v>16</v>
      </c>
      <c r="V1718" s="21"/>
    </row>
    <row r="1719" spans="1:22" s="111" customFormat="1" x14ac:dyDescent="0.3">
      <c r="A1719" s="71" t="str">
        <f t="shared" si="225"/>
        <v>NiN-3.0-T-C-PE-NA-VM-FC04-01</v>
      </c>
      <c r="B1719" s="72" t="str">
        <f t="shared" ref="B1719:B1724" si="227">_xlfn.CONCAT(J1719,L1719,M1719,"-",Q1719)</f>
        <v>FC04-01</v>
      </c>
      <c r="C1719" s="73" t="s">
        <v>7</v>
      </c>
      <c r="D1719" s="74" t="s">
        <v>14</v>
      </c>
      <c r="E1719" s="73" t="s">
        <v>31</v>
      </c>
      <c r="F1719" s="75" t="s">
        <v>32</v>
      </c>
      <c r="G1719" s="75" t="s">
        <v>33</v>
      </c>
      <c r="H1719" s="75" t="s">
        <v>34</v>
      </c>
      <c r="I1719" s="75" t="s">
        <v>1101</v>
      </c>
      <c r="J1719" s="76" t="s">
        <v>121</v>
      </c>
      <c r="K1719" s="76" t="s">
        <v>3106</v>
      </c>
      <c r="L1719" s="76" t="s">
        <v>32</v>
      </c>
      <c r="M1719" s="77" t="s">
        <v>135</v>
      </c>
      <c r="N1719" s="76" t="s">
        <v>3257</v>
      </c>
      <c r="O1719" s="76" t="s">
        <v>81</v>
      </c>
      <c r="P1719" s="76" t="s">
        <v>37</v>
      </c>
      <c r="Q1719" s="77" t="s">
        <v>38</v>
      </c>
      <c r="R1719" s="76"/>
      <c r="S1719" s="76" t="s">
        <v>3258</v>
      </c>
      <c r="T1719" s="18" t="s">
        <v>3265</v>
      </c>
      <c r="U1719" s="18" t="s">
        <v>16</v>
      </c>
      <c r="V1719" s="18" t="s">
        <v>16</v>
      </c>
    </row>
    <row r="1720" spans="1:22" s="111" customFormat="1" x14ac:dyDescent="0.3">
      <c r="A1720" s="71" t="str">
        <f t="shared" ref="A1720:A1726" si="228">_xlfn.CONCAT(C1720,"-",D1720,"-",E1720,"-",F1720,"-",G1720,"-",H1720,"-",I1720,"-",J1720,L1720,M1720,"-",Q1720)</f>
        <v>NiN-3.0-T-C-PE-NA-VM-FC04-02</v>
      </c>
      <c r="B1720" s="72" t="str">
        <f t="shared" si="227"/>
        <v>FC04-02</v>
      </c>
      <c r="C1720" s="73" t="s">
        <v>7</v>
      </c>
      <c r="D1720" s="74" t="s">
        <v>14</v>
      </c>
      <c r="E1720" s="73" t="s">
        <v>31</v>
      </c>
      <c r="F1720" s="75" t="s">
        <v>32</v>
      </c>
      <c r="G1720" s="75" t="s">
        <v>33</v>
      </c>
      <c r="H1720" s="75" t="s">
        <v>34</v>
      </c>
      <c r="I1720" s="75" t="s">
        <v>1101</v>
      </c>
      <c r="J1720" s="76" t="s">
        <v>121</v>
      </c>
      <c r="K1720" s="76" t="s">
        <v>3106</v>
      </c>
      <c r="L1720" s="76" t="s">
        <v>32</v>
      </c>
      <c r="M1720" s="77" t="s">
        <v>135</v>
      </c>
      <c r="N1720" s="76" t="s">
        <v>3257</v>
      </c>
      <c r="O1720" s="76" t="s">
        <v>81</v>
      </c>
      <c r="P1720" s="76" t="s">
        <v>37</v>
      </c>
      <c r="Q1720" s="77" t="s">
        <v>132</v>
      </c>
      <c r="R1720" s="76"/>
      <c r="S1720" s="76" t="s">
        <v>3259</v>
      </c>
      <c r="T1720" s="18" t="s">
        <v>3270</v>
      </c>
      <c r="U1720" s="18" t="s">
        <v>16</v>
      </c>
      <c r="V1720" s="78"/>
    </row>
    <row r="1721" spans="1:22" s="111" customFormat="1" x14ac:dyDescent="0.3">
      <c r="A1721" s="71" t="str">
        <f t="shared" si="228"/>
        <v>NiN-3.0-T-C-PE-NA-VM-FC04-03</v>
      </c>
      <c r="B1721" s="72" t="str">
        <f t="shared" si="227"/>
        <v>FC04-03</v>
      </c>
      <c r="C1721" s="73" t="s">
        <v>7</v>
      </c>
      <c r="D1721" s="74" t="s">
        <v>14</v>
      </c>
      <c r="E1721" s="73" t="s">
        <v>31</v>
      </c>
      <c r="F1721" s="75" t="s">
        <v>32</v>
      </c>
      <c r="G1721" s="75" t="s">
        <v>33</v>
      </c>
      <c r="H1721" s="75" t="s">
        <v>34</v>
      </c>
      <c r="I1721" s="75" t="s">
        <v>1101</v>
      </c>
      <c r="J1721" s="76" t="s">
        <v>121</v>
      </c>
      <c r="K1721" s="76" t="s">
        <v>3106</v>
      </c>
      <c r="L1721" s="76" t="s">
        <v>32</v>
      </c>
      <c r="M1721" s="77" t="s">
        <v>135</v>
      </c>
      <c r="N1721" s="76" t="s">
        <v>3257</v>
      </c>
      <c r="O1721" s="76" t="s">
        <v>81</v>
      </c>
      <c r="P1721" s="76" t="s">
        <v>37</v>
      </c>
      <c r="Q1721" s="77" t="s">
        <v>111</v>
      </c>
      <c r="R1721" s="76"/>
      <c r="S1721" s="76" t="s">
        <v>3260</v>
      </c>
      <c r="T1721" s="18" t="s">
        <v>3266</v>
      </c>
      <c r="U1721" s="18" t="s">
        <v>16</v>
      </c>
      <c r="V1721" s="78"/>
    </row>
    <row r="1722" spans="1:22" s="111" customFormat="1" x14ac:dyDescent="0.3">
      <c r="A1722" s="71" t="str">
        <f t="shared" si="228"/>
        <v>NiN-3.0-T-C-PE-NA-VM-FC04-04</v>
      </c>
      <c r="B1722" s="72" t="str">
        <f t="shared" si="227"/>
        <v>FC04-04</v>
      </c>
      <c r="C1722" s="73" t="s">
        <v>7</v>
      </c>
      <c r="D1722" s="74" t="s">
        <v>14</v>
      </c>
      <c r="E1722" s="73" t="s">
        <v>31</v>
      </c>
      <c r="F1722" s="75" t="s">
        <v>32</v>
      </c>
      <c r="G1722" s="75" t="s">
        <v>33</v>
      </c>
      <c r="H1722" s="75" t="s">
        <v>34</v>
      </c>
      <c r="I1722" s="75" t="s">
        <v>1101</v>
      </c>
      <c r="J1722" s="76" t="s">
        <v>121</v>
      </c>
      <c r="K1722" s="76" t="s">
        <v>3106</v>
      </c>
      <c r="L1722" s="76" t="s">
        <v>32</v>
      </c>
      <c r="M1722" s="77" t="s">
        <v>135</v>
      </c>
      <c r="N1722" s="76" t="s">
        <v>3257</v>
      </c>
      <c r="O1722" s="76" t="s">
        <v>81</v>
      </c>
      <c r="P1722" s="76" t="s">
        <v>37</v>
      </c>
      <c r="Q1722" s="77" t="s">
        <v>135</v>
      </c>
      <c r="R1722" s="76"/>
      <c r="S1722" s="76" t="s">
        <v>3261</v>
      </c>
      <c r="T1722" s="18" t="s">
        <v>3267</v>
      </c>
      <c r="U1722" s="18" t="s">
        <v>16</v>
      </c>
      <c r="V1722" s="78"/>
    </row>
    <row r="1723" spans="1:22" s="111" customFormat="1" x14ac:dyDescent="0.3">
      <c r="A1723" s="71" t="str">
        <f t="shared" si="228"/>
        <v>NiN-3.0-T-C-PE-NA-VM-FC04-05</v>
      </c>
      <c r="B1723" s="72" t="str">
        <f t="shared" si="227"/>
        <v>FC04-05</v>
      </c>
      <c r="C1723" s="73" t="s">
        <v>7</v>
      </c>
      <c r="D1723" s="74" t="s">
        <v>14</v>
      </c>
      <c r="E1723" s="73" t="s">
        <v>31</v>
      </c>
      <c r="F1723" s="75" t="s">
        <v>32</v>
      </c>
      <c r="G1723" s="75" t="s">
        <v>33</v>
      </c>
      <c r="H1723" s="75" t="s">
        <v>34</v>
      </c>
      <c r="I1723" s="75" t="s">
        <v>1101</v>
      </c>
      <c r="J1723" s="76" t="s">
        <v>121</v>
      </c>
      <c r="K1723" s="76" t="s">
        <v>3106</v>
      </c>
      <c r="L1723" s="76" t="s">
        <v>32</v>
      </c>
      <c r="M1723" s="77" t="s">
        <v>135</v>
      </c>
      <c r="N1723" s="76" t="s">
        <v>3257</v>
      </c>
      <c r="O1723" s="76" t="s">
        <v>81</v>
      </c>
      <c r="P1723" s="76" t="s">
        <v>37</v>
      </c>
      <c r="Q1723" s="77" t="s">
        <v>136</v>
      </c>
      <c r="R1723" s="76"/>
      <c r="S1723" s="76" t="s">
        <v>3262</v>
      </c>
      <c r="T1723" s="18" t="s">
        <v>3268</v>
      </c>
      <c r="U1723" s="18" t="s">
        <v>16</v>
      </c>
      <c r="V1723" s="78"/>
    </row>
    <row r="1724" spans="1:22" s="111" customFormat="1" x14ac:dyDescent="0.3">
      <c r="A1724" s="71" t="str">
        <f t="shared" si="228"/>
        <v>NiN-3.0-T-C-PE-NA-VM-FC04-06</v>
      </c>
      <c r="B1724" s="72" t="str">
        <f t="shared" si="227"/>
        <v>FC04-06</v>
      </c>
      <c r="C1724" s="73" t="s">
        <v>7</v>
      </c>
      <c r="D1724" s="74" t="s">
        <v>14</v>
      </c>
      <c r="E1724" s="73" t="s">
        <v>31</v>
      </c>
      <c r="F1724" s="75" t="s">
        <v>32</v>
      </c>
      <c r="G1724" s="75" t="s">
        <v>33</v>
      </c>
      <c r="H1724" s="75" t="s">
        <v>34</v>
      </c>
      <c r="I1724" s="75" t="s">
        <v>1101</v>
      </c>
      <c r="J1724" s="76" t="s">
        <v>121</v>
      </c>
      <c r="K1724" s="76" t="s">
        <v>3106</v>
      </c>
      <c r="L1724" s="76" t="s">
        <v>32</v>
      </c>
      <c r="M1724" s="77" t="s">
        <v>135</v>
      </c>
      <c r="N1724" s="76" t="s">
        <v>3257</v>
      </c>
      <c r="O1724" s="76" t="s">
        <v>81</v>
      </c>
      <c r="P1724" s="76" t="s">
        <v>37</v>
      </c>
      <c r="Q1724" s="77" t="s">
        <v>137</v>
      </c>
      <c r="R1724" s="76"/>
      <c r="S1724" s="76" t="s">
        <v>3263</v>
      </c>
      <c r="T1724" s="18" t="s">
        <v>3269</v>
      </c>
      <c r="U1724" s="18" t="s">
        <v>16</v>
      </c>
      <c r="V1724" s="78"/>
    </row>
    <row r="1725" spans="1:22" x14ac:dyDescent="0.3">
      <c r="A1725" s="26" t="str">
        <f t="shared" si="228"/>
        <v>NiN-3.0-T-C-PE-NA-VM-FC05-0</v>
      </c>
      <c r="B1725" s="27" t="str">
        <f>_xlfn.CONCAT(H1725,"-",J1725,L1725,M1725)</f>
        <v>NA-FC05</v>
      </c>
      <c r="C1725" s="30" t="s">
        <v>7</v>
      </c>
      <c r="D1725" s="31" t="s">
        <v>14</v>
      </c>
      <c r="E1725" s="30" t="s">
        <v>31</v>
      </c>
      <c r="F1725" s="35" t="s">
        <v>32</v>
      </c>
      <c r="G1725" s="35" t="s">
        <v>33</v>
      </c>
      <c r="H1725" s="35" t="s">
        <v>34</v>
      </c>
      <c r="I1725" s="35" t="s">
        <v>1101</v>
      </c>
      <c r="J1725" s="37" t="s">
        <v>121</v>
      </c>
      <c r="K1725" s="37" t="s">
        <v>3106</v>
      </c>
      <c r="L1725" s="37" t="s">
        <v>32</v>
      </c>
      <c r="M1725" s="38" t="s">
        <v>136</v>
      </c>
      <c r="N1725" s="37" t="s">
        <v>3271</v>
      </c>
      <c r="O1725" s="39" t="s">
        <v>81</v>
      </c>
      <c r="P1725" s="37">
        <v>0</v>
      </c>
      <c r="Q1725" s="38">
        <v>0</v>
      </c>
      <c r="R1725" s="37" t="s">
        <v>81</v>
      </c>
      <c r="S1725" s="37" t="s">
        <v>1894</v>
      </c>
      <c r="T1725" s="42" t="s">
        <v>83</v>
      </c>
      <c r="U1725" s="104" t="s">
        <v>81</v>
      </c>
      <c r="V1725" s="21"/>
    </row>
    <row r="1726" spans="1:22" s="111" customFormat="1" x14ac:dyDescent="0.3">
      <c r="A1726" s="71" t="str">
        <f t="shared" si="228"/>
        <v>NiN-3.0-T-C-PE-NA-VM-FC05-01</v>
      </c>
      <c r="B1726" s="72" t="str">
        <f>_xlfn.CONCAT(J1726,L1726,M1726,"-",Q1726)</f>
        <v>FC05-01</v>
      </c>
      <c r="C1726" s="73" t="s">
        <v>7</v>
      </c>
      <c r="D1726" s="74" t="s">
        <v>14</v>
      </c>
      <c r="E1726" s="73" t="s">
        <v>31</v>
      </c>
      <c r="F1726" s="75" t="s">
        <v>32</v>
      </c>
      <c r="G1726" s="75" t="s">
        <v>33</v>
      </c>
      <c r="H1726" s="75" t="s">
        <v>34</v>
      </c>
      <c r="I1726" s="75" t="s">
        <v>1101</v>
      </c>
      <c r="J1726" s="76" t="s">
        <v>121</v>
      </c>
      <c r="K1726" s="76" t="s">
        <v>3106</v>
      </c>
      <c r="L1726" s="76" t="s">
        <v>32</v>
      </c>
      <c r="M1726" s="77" t="s">
        <v>136</v>
      </c>
      <c r="N1726" s="76" t="s">
        <v>3271</v>
      </c>
      <c r="O1726" s="76" t="s">
        <v>81</v>
      </c>
      <c r="P1726" s="76" t="s">
        <v>37</v>
      </c>
      <c r="Q1726" s="77" t="s">
        <v>38</v>
      </c>
      <c r="R1726" s="76"/>
      <c r="S1726" s="76" t="s">
        <v>3272</v>
      </c>
      <c r="T1726" s="18" t="s">
        <v>83</v>
      </c>
      <c r="U1726" s="18" t="s">
        <v>81</v>
      </c>
      <c r="V1726" s="18" t="s">
        <v>16</v>
      </c>
    </row>
    <row r="1727" spans="1:22" s="111" customFormat="1" x14ac:dyDescent="0.3">
      <c r="A1727" s="71" t="str">
        <f>_xlfn.CONCAT(C1727,"-",D1727,"-",E1727,"-",F1727,"-",G1727,"-",H1727,"-",I1727,"-",J1727,L1727,M1727,"-",Q1727)</f>
        <v>NiN-3.0-T-C-PE-NA-VM-FC05-02</v>
      </c>
      <c r="B1727" s="72" t="str">
        <f>_xlfn.CONCAT(J1727,L1727,M1727,"-",Q1727)</f>
        <v>FC05-02</v>
      </c>
      <c r="C1727" s="73" t="s">
        <v>7</v>
      </c>
      <c r="D1727" s="74" t="s">
        <v>14</v>
      </c>
      <c r="E1727" s="73" t="s">
        <v>31</v>
      </c>
      <c r="F1727" s="75" t="s">
        <v>32</v>
      </c>
      <c r="G1727" s="75" t="s">
        <v>33</v>
      </c>
      <c r="H1727" s="75" t="s">
        <v>34</v>
      </c>
      <c r="I1727" s="75" t="s">
        <v>1101</v>
      </c>
      <c r="J1727" s="76" t="s">
        <v>121</v>
      </c>
      <c r="K1727" s="76" t="s">
        <v>3106</v>
      </c>
      <c r="L1727" s="76" t="s">
        <v>32</v>
      </c>
      <c r="M1727" s="77" t="s">
        <v>136</v>
      </c>
      <c r="N1727" s="76" t="s">
        <v>3271</v>
      </c>
      <c r="O1727" s="76" t="s">
        <v>81</v>
      </c>
      <c r="P1727" s="76" t="s">
        <v>37</v>
      </c>
      <c r="Q1727" s="77" t="s">
        <v>132</v>
      </c>
      <c r="R1727" s="76"/>
      <c r="S1727" s="76" t="s">
        <v>3078</v>
      </c>
      <c r="T1727" s="18"/>
      <c r="U1727" s="18"/>
      <c r="V1727" s="78"/>
    </row>
    <row r="1728" spans="1:22" x14ac:dyDescent="0.3">
      <c r="A1728" s="26" t="str">
        <f>_xlfn.CONCAT(C1728,"-",D1728,"-",E1728,"-",F1728,"-",G1728,"-",H1728,"-",I1728,"-",J1728,L1728,M1728,"-",Q1728)</f>
        <v>NiN-3.0-T-C-PE-NA-VM-FM01-0</v>
      </c>
      <c r="B1728" s="27" t="str">
        <f>_xlfn.CONCAT(H1728,"-",J1728,L1728,M1728)</f>
        <v>NA-FM01</v>
      </c>
      <c r="C1728" s="30" t="s">
        <v>7</v>
      </c>
      <c r="D1728" s="31" t="s">
        <v>14</v>
      </c>
      <c r="E1728" s="30" t="s">
        <v>31</v>
      </c>
      <c r="F1728" s="35" t="s">
        <v>32</v>
      </c>
      <c r="G1728" s="35" t="s">
        <v>33</v>
      </c>
      <c r="H1728" s="35" t="s">
        <v>34</v>
      </c>
      <c r="I1728" s="35" t="s">
        <v>1101</v>
      </c>
      <c r="J1728" s="37" t="s">
        <v>121</v>
      </c>
      <c r="K1728" s="37" t="s">
        <v>3106</v>
      </c>
      <c r="L1728" s="37" t="s">
        <v>55</v>
      </c>
      <c r="M1728" s="38" t="s">
        <v>38</v>
      </c>
      <c r="N1728" s="37" t="s">
        <v>3273</v>
      </c>
      <c r="O1728" s="39" t="s">
        <v>81</v>
      </c>
      <c r="P1728" s="37">
        <v>0</v>
      </c>
      <c r="Q1728" s="38">
        <v>0</v>
      </c>
      <c r="R1728" s="37" t="s">
        <v>81</v>
      </c>
      <c r="S1728" s="37" t="s">
        <v>2957</v>
      </c>
      <c r="T1728" s="42" t="s">
        <v>3274</v>
      </c>
      <c r="U1728" s="42" t="s">
        <v>16</v>
      </c>
      <c r="V1728" s="21"/>
    </row>
    <row r="1729" spans="1:22" s="111" customFormat="1" x14ac:dyDescent="0.3">
      <c r="A1729" s="71" t="str">
        <f>_xlfn.CONCAT(C1729,"-",D1729,"-",E1729,"-",F1729,"-",G1729,"-",H1729,"-",I1729,"-",J1729,L1729,M1729,"-",Q1729)</f>
        <v>NiN-3.0-T-C-PE-NA-VM-FM01-01</v>
      </c>
      <c r="B1729" s="72" t="str">
        <f>_xlfn.CONCAT(J1729,L1729,M1729,"-",Q1729)</f>
        <v>FM01-01</v>
      </c>
      <c r="C1729" s="73" t="s">
        <v>7</v>
      </c>
      <c r="D1729" s="74" t="s">
        <v>14</v>
      </c>
      <c r="E1729" s="73" t="s">
        <v>31</v>
      </c>
      <c r="F1729" s="75" t="s">
        <v>32</v>
      </c>
      <c r="G1729" s="75" t="s">
        <v>33</v>
      </c>
      <c r="H1729" s="75" t="s">
        <v>34</v>
      </c>
      <c r="I1729" s="75" t="s">
        <v>1101</v>
      </c>
      <c r="J1729" s="76" t="s">
        <v>121</v>
      </c>
      <c r="K1729" s="76" t="s">
        <v>3106</v>
      </c>
      <c r="L1729" s="76" t="s">
        <v>55</v>
      </c>
      <c r="M1729" s="77" t="s">
        <v>38</v>
      </c>
      <c r="N1729" s="76" t="s">
        <v>3273</v>
      </c>
      <c r="O1729" s="76" t="s">
        <v>81</v>
      </c>
      <c r="P1729" s="76" t="s">
        <v>37</v>
      </c>
      <c r="Q1729" s="77" t="s">
        <v>38</v>
      </c>
      <c r="R1729" s="76"/>
      <c r="S1729" s="76" t="s">
        <v>3276</v>
      </c>
      <c r="T1729" s="18" t="s">
        <v>3275</v>
      </c>
      <c r="U1729" s="18" t="s">
        <v>16</v>
      </c>
      <c r="V1729" s="18" t="s">
        <v>16</v>
      </c>
    </row>
    <row r="1730" spans="1:22" s="111" customFormat="1" x14ac:dyDescent="0.3">
      <c r="A1730" s="71" t="str">
        <f t="shared" ref="A1730:A1738" si="229">_xlfn.CONCAT(C1730,"-",D1730,"-",E1730,"-",F1730,"-",G1730,"-",H1730,"-",I1730,"-",J1730,L1730,M1730,"-",Q1730)</f>
        <v>NiN-3.0-T-C-PE-NA-VM-FM01-02</v>
      </c>
      <c r="B1730" s="72" t="str">
        <f t="shared" ref="B1730:B1736" si="230">_xlfn.CONCAT(J1730,L1730,M1730,"-",Q1730)</f>
        <v>FM01-02</v>
      </c>
      <c r="C1730" s="73" t="s">
        <v>7</v>
      </c>
      <c r="D1730" s="74" t="s">
        <v>14</v>
      </c>
      <c r="E1730" s="73" t="s">
        <v>31</v>
      </c>
      <c r="F1730" s="75" t="s">
        <v>32</v>
      </c>
      <c r="G1730" s="75" t="s">
        <v>33</v>
      </c>
      <c r="H1730" s="75" t="s">
        <v>34</v>
      </c>
      <c r="I1730" s="75" t="s">
        <v>1101</v>
      </c>
      <c r="J1730" s="76" t="s">
        <v>121</v>
      </c>
      <c r="K1730" s="76" t="s">
        <v>3106</v>
      </c>
      <c r="L1730" s="76" t="s">
        <v>55</v>
      </c>
      <c r="M1730" s="77" t="s">
        <v>38</v>
      </c>
      <c r="N1730" s="76" t="s">
        <v>3273</v>
      </c>
      <c r="O1730" s="76" t="s">
        <v>81</v>
      </c>
      <c r="P1730" s="76" t="s">
        <v>37</v>
      </c>
      <c r="Q1730" s="77" t="s">
        <v>132</v>
      </c>
      <c r="R1730" s="76"/>
      <c r="S1730" s="76" t="s">
        <v>3277</v>
      </c>
      <c r="T1730" s="18" t="s">
        <v>3280</v>
      </c>
      <c r="U1730" s="18" t="s">
        <v>16</v>
      </c>
      <c r="V1730" s="78"/>
    </row>
    <row r="1731" spans="1:22" s="111" customFormat="1" x14ac:dyDescent="0.3">
      <c r="A1731" s="71" t="str">
        <f t="shared" si="229"/>
        <v>NiN-3.0-T-C-PE-NA-VM-FM01-03</v>
      </c>
      <c r="B1731" s="72" t="str">
        <f t="shared" si="230"/>
        <v>FM01-03</v>
      </c>
      <c r="C1731" s="73" t="s">
        <v>7</v>
      </c>
      <c r="D1731" s="74" t="s">
        <v>14</v>
      </c>
      <c r="E1731" s="73" t="s">
        <v>31</v>
      </c>
      <c r="F1731" s="75" t="s">
        <v>32</v>
      </c>
      <c r="G1731" s="75" t="s">
        <v>33</v>
      </c>
      <c r="H1731" s="75" t="s">
        <v>34</v>
      </c>
      <c r="I1731" s="75" t="s">
        <v>1101</v>
      </c>
      <c r="J1731" s="76" t="s">
        <v>121</v>
      </c>
      <c r="K1731" s="76" t="s">
        <v>3106</v>
      </c>
      <c r="L1731" s="76" t="s">
        <v>55</v>
      </c>
      <c r="M1731" s="77" t="s">
        <v>38</v>
      </c>
      <c r="N1731" s="76" t="s">
        <v>3273</v>
      </c>
      <c r="O1731" s="76" t="s">
        <v>81</v>
      </c>
      <c r="P1731" s="76" t="s">
        <v>37</v>
      </c>
      <c r="Q1731" s="77" t="s">
        <v>111</v>
      </c>
      <c r="R1731" s="76"/>
      <c r="S1731" s="76" t="s">
        <v>3278</v>
      </c>
      <c r="T1731" s="18" t="s">
        <v>3281</v>
      </c>
      <c r="U1731" s="18" t="s">
        <v>16</v>
      </c>
      <c r="V1731" s="78"/>
    </row>
    <row r="1732" spans="1:22" s="111" customFormat="1" x14ac:dyDescent="0.3">
      <c r="A1732" s="71" t="str">
        <f t="shared" si="229"/>
        <v>NiN-3.0-T-C-PE-NA-VM-FM01-04</v>
      </c>
      <c r="B1732" s="72" t="str">
        <f t="shared" si="230"/>
        <v>FM01-04</v>
      </c>
      <c r="C1732" s="73" t="s">
        <v>7</v>
      </c>
      <c r="D1732" s="74" t="s">
        <v>14</v>
      </c>
      <c r="E1732" s="73" t="s">
        <v>31</v>
      </c>
      <c r="F1732" s="75" t="s">
        <v>32</v>
      </c>
      <c r="G1732" s="75" t="s">
        <v>33</v>
      </c>
      <c r="H1732" s="75" t="s">
        <v>34</v>
      </c>
      <c r="I1732" s="75" t="s">
        <v>1101</v>
      </c>
      <c r="J1732" s="76" t="s">
        <v>121</v>
      </c>
      <c r="K1732" s="76" t="s">
        <v>3106</v>
      </c>
      <c r="L1732" s="76" t="s">
        <v>55</v>
      </c>
      <c r="M1732" s="77" t="s">
        <v>38</v>
      </c>
      <c r="N1732" s="76" t="s">
        <v>3273</v>
      </c>
      <c r="O1732" s="76" t="s">
        <v>81</v>
      </c>
      <c r="P1732" s="76" t="s">
        <v>37</v>
      </c>
      <c r="Q1732" s="77" t="s">
        <v>135</v>
      </c>
      <c r="R1732" s="76"/>
      <c r="S1732" s="76" t="s">
        <v>3279</v>
      </c>
      <c r="T1732" s="18" t="s">
        <v>3282</v>
      </c>
      <c r="U1732" s="18" t="s">
        <v>16</v>
      </c>
      <c r="V1732" s="78"/>
    </row>
    <row r="1733" spans="1:22" s="111" customFormat="1" x14ac:dyDescent="0.3">
      <c r="A1733" s="71" t="str">
        <f t="shared" si="229"/>
        <v>NiN-3.0-T-C-PE-NA-VM-FM01-05</v>
      </c>
      <c r="B1733" s="72" t="str">
        <f t="shared" si="230"/>
        <v>FM01-05</v>
      </c>
      <c r="C1733" s="73" t="s">
        <v>7</v>
      </c>
      <c r="D1733" s="74" t="s">
        <v>14</v>
      </c>
      <c r="E1733" s="73" t="s">
        <v>31</v>
      </c>
      <c r="F1733" s="75" t="s">
        <v>32</v>
      </c>
      <c r="G1733" s="75" t="s">
        <v>33</v>
      </c>
      <c r="H1733" s="75" t="s">
        <v>34</v>
      </c>
      <c r="I1733" s="75" t="s">
        <v>1101</v>
      </c>
      <c r="J1733" s="76" t="s">
        <v>121</v>
      </c>
      <c r="K1733" s="76" t="s">
        <v>3106</v>
      </c>
      <c r="L1733" s="76" t="s">
        <v>55</v>
      </c>
      <c r="M1733" s="77" t="s">
        <v>38</v>
      </c>
      <c r="N1733" s="76" t="s">
        <v>3273</v>
      </c>
      <c r="O1733" s="76" t="s">
        <v>81</v>
      </c>
      <c r="P1733" s="76" t="s">
        <v>37</v>
      </c>
      <c r="Q1733" s="77" t="s">
        <v>136</v>
      </c>
      <c r="R1733" s="76"/>
      <c r="S1733" s="76" t="s">
        <v>3289</v>
      </c>
      <c r="T1733" s="18" t="s">
        <v>3283</v>
      </c>
      <c r="U1733" s="18" t="s">
        <v>16</v>
      </c>
      <c r="V1733" s="78"/>
    </row>
    <row r="1734" spans="1:22" s="111" customFormat="1" x14ac:dyDescent="0.3">
      <c r="A1734" s="71" t="str">
        <f t="shared" si="229"/>
        <v>NiN-3.0-T-C-PE-NA-VM-FM01-06</v>
      </c>
      <c r="B1734" s="72" t="str">
        <f t="shared" si="230"/>
        <v>FM01-06</v>
      </c>
      <c r="C1734" s="73" t="s">
        <v>7</v>
      </c>
      <c r="D1734" s="74" t="s">
        <v>14</v>
      </c>
      <c r="E1734" s="73" t="s">
        <v>31</v>
      </c>
      <c r="F1734" s="75" t="s">
        <v>32</v>
      </c>
      <c r="G1734" s="75" t="s">
        <v>33</v>
      </c>
      <c r="H1734" s="75" t="s">
        <v>34</v>
      </c>
      <c r="I1734" s="75" t="s">
        <v>1101</v>
      </c>
      <c r="J1734" s="76" t="s">
        <v>121</v>
      </c>
      <c r="K1734" s="76" t="s">
        <v>3106</v>
      </c>
      <c r="L1734" s="76" t="s">
        <v>55</v>
      </c>
      <c r="M1734" s="77" t="s">
        <v>38</v>
      </c>
      <c r="N1734" s="76" t="s">
        <v>3273</v>
      </c>
      <c r="O1734" s="76" t="s">
        <v>81</v>
      </c>
      <c r="P1734" s="76" t="s">
        <v>37</v>
      </c>
      <c r="Q1734" s="77" t="s">
        <v>137</v>
      </c>
      <c r="R1734" s="76"/>
      <c r="S1734" s="76" t="s">
        <v>3290</v>
      </c>
      <c r="T1734" s="18" t="s">
        <v>3284</v>
      </c>
      <c r="U1734" s="18" t="s">
        <v>16</v>
      </c>
      <c r="V1734" s="78"/>
    </row>
    <row r="1735" spans="1:22" s="111" customFormat="1" x14ac:dyDescent="0.3">
      <c r="A1735" s="71" t="str">
        <f t="shared" si="229"/>
        <v>NiN-3.0-T-C-PE-NA-VM-FM01-07</v>
      </c>
      <c r="B1735" s="72" t="str">
        <f t="shared" si="230"/>
        <v>FM01-07</v>
      </c>
      <c r="C1735" s="73" t="s">
        <v>7</v>
      </c>
      <c r="D1735" s="74" t="s">
        <v>14</v>
      </c>
      <c r="E1735" s="73" t="s">
        <v>31</v>
      </c>
      <c r="F1735" s="75" t="s">
        <v>32</v>
      </c>
      <c r="G1735" s="75" t="s">
        <v>33</v>
      </c>
      <c r="H1735" s="75" t="s">
        <v>34</v>
      </c>
      <c r="I1735" s="75" t="s">
        <v>1101</v>
      </c>
      <c r="J1735" s="76" t="s">
        <v>121</v>
      </c>
      <c r="K1735" s="76" t="s">
        <v>3106</v>
      </c>
      <c r="L1735" s="76" t="s">
        <v>55</v>
      </c>
      <c r="M1735" s="77" t="s">
        <v>38</v>
      </c>
      <c r="N1735" s="76" t="s">
        <v>3273</v>
      </c>
      <c r="O1735" s="76" t="s">
        <v>81</v>
      </c>
      <c r="P1735" s="76" t="s">
        <v>37</v>
      </c>
      <c r="Q1735" s="77" t="s">
        <v>116</v>
      </c>
      <c r="R1735" s="76"/>
      <c r="S1735" s="76" t="s">
        <v>3287</v>
      </c>
      <c r="T1735" s="18" t="s">
        <v>3285</v>
      </c>
      <c r="U1735" s="18" t="s">
        <v>16</v>
      </c>
      <c r="V1735" s="78"/>
    </row>
    <row r="1736" spans="1:22" s="111" customFormat="1" x14ac:dyDescent="0.3">
      <c r="A1736" s="71" t="str">
        <f t="shared" si="229"/>
        <v>NiN-3.0-T-C-PE-NA-VM-FM01-08</v>
      </c>
      <c r="B1736" s="72" t="str">
        <f t="shared" si="230"/>
        <v>FM01-08</v>
      </c>
      <c r="C1736" s="73" t="s">
        <v>7</v>
      </c>
      <c r="D1736" s="74" t="s">
        <v>14</v>
      </c>
      <c r="E1736" s="73" t="s">
        <v>31</v>
      </c>
      <c r="F1736" s="75" t="s">
        <v>32</v>
      </c>
      <c r="G1736" s="75" t="s">
        <v>33</v>
      </c>
      <c r="H1736" s="75" t="s">
        <v>34</v>
      </c>
      <c r="I1736" s="75" t="s">
        <v>1101</v>
      </c>
      <c r="J1736" s="76" t="s">
        <v>121</v>
      </c>
      <c r="K1736" s="76" t="s">
        <v>3106</v>
      </c>
      <c r="L1736" s="76" t="s">
        <v>55</v>
      </c>
      <c r="M1736" s="77" t="s">
        <v>38</v>
      </c>
      <c r="N1736" s="76" t="s">
        <v>3273</v>
      </c>
      <c r="O1736" s="76" t="s">
        <v>81</v>
      </c>
      <c r="P1736" s="76" t="s">
        <v>37</v>
      </c>
      <c r="Q1736" s="77" t="s">
        <v>175</v>
      </c>
      <c r="R1736" s="76"/>
      <c r="S1736" s="76" t="s">
        <v>3288</v>
      </c>
      <c r="T1736" s="18" t="s">
        <v>3286</v>
      </c>
      <c r="U1736" s="18" t="s">
        <v>16</v>
      </c>
      <c r="V1736" s="78"/>
    </row>
    <row r="1737" spans="1:22" x14ac:dyDescent="0.3">
      <c r="A1737" s="26" t="str">
        <f t="shared" si="229"/>
        <v>NiN-3.0-T-C-PE-NA-VM-FM02-0</v>
      </c>
      <c r="B1737" s="27" t="str">
        <f>_xlfn.CONCAT(H1737,"-",J1737,L1737,M1737)</f>
        <v>NA-FM02</v>
      </c>
      <c r="C1737" s="30" t="s">
        <v>7</v>
      </c>
      <c r="D1737" s="31" t="s">
        <v>14</v>
      </c>
      <c r="E1737" s="30" t="s">
        <v>31</v>
      </c>
      <c r="F1737" s="35" t="s">
        <v>32</v>
      </c>
      <c r="G1737" s="35" t="s">
        <v>33</v>
      </c>
      <c r="H1737" s="35" t="s">
        <v>34</v>
      </c>
      <c r="I1737" s="35" t="s">
        <v>1101</v>
      </c>
      <c r="J1737" s="37" t="s">
        <v>121</v>
      </c>
      <c r="K1737" s="37" t="s">
        <v>3106</v>
      </c>
      <c r="L1737" s="37" t="s">
        <v>55</v>
      </c>
      <c r="M1737" s="38" t="s">
        <v>132</v>
      </c>
      <c r="N1737" s="37" t="s">
        <v>3291</v>
      </c>
      <c r="O1737" s="39" t="s">
        <v>81</v>
      </c>
      <c r="P1737" s="37">
        <v>0</v>
      </c>
      <c r="Q1737" s="38">
        <v>0</v>
      </c>
      <c r="R1737" s="37" t="s">
        <v>81</v>
      </c>
      <c r="S1737" s="37" t="s">
        <v>5183</v>
      </c>
      <c r="T1737" s="42" t="s">
        <v>3296</v>
      </c>
      <c r="U1737" s="42" t="s">
        <v>16</v>
      </c>
      <c r="V1737" s="21"/>
    </row>
    <row r="1738" spans="1:22" s="111" customFormat="1" x14ac:dyDescent="0.3">
      <c r="A1738" s="71" t="str">
        <f t="shared" si="229"/>
        <v>NiN-3.0-T-C-PE-NA-VM-FM02-01</v>
      </c>
      <c r="B1738" s="72" t="str">
        <f>_xlfn.CONCAT(J1738,L1738,M1738,"-",Q1738)</f>
        <v>FM02-01</v>
      </c>
      <c r="C1738" s="73" t="s">
        <v>7</v>
      </c>
      <c r="D1738" s="74" t="s">
        <v>14</v>
      </c>
      <c r="E1738" s="73" t="s">
        <v>31</v>
      </c>
      <c r="F1738" s="75" t="s">
        <v>32</v>
      </c>
      <c r="G1738" s="75" t="s">
        <v>33</v>
      </c>
      <c r="H1738" s="75" t="s">
        <v>34</v>
      </c>
      <c r="I1738" s="75" t="s">
        <v>1101</v>
      </c>
      <c r="J1738" s="76" t="s">
        <v>121</v>
      </c>
      <c r="K1738" s="76" t="s">
        <v>3106</v>
      </c>
      <c r="L1738" s="76" t="s">
        <v>55</v>
      </c>
      <c r="M1738" s="77" t="s">
        <v>132</v>
      </c>
      <c r="N1738" s="76" t="s">
        <v>3291</v>
      </c>
      <c r="O1738" s="76" t="s">
        <v>81</v>
      </c>
      <c r="P1738" s="76" t="s">
        <v>37</v>
      </c>
      <c r="Q1738" s="77" t="s">
        <v>38</v>
      </c>
      <c r="R1738" s="76"/>
      <c r="S1738" s="76" t="s">
        <v>3292</v>
      </c>
      <c r="T1738" s="18" t="s">
        <v>3300</v>
      </c>
      <c r="U1738" s="18" t="s">
        <v>16</v>
      </c>
      <c r="V1738" s="18" t="s">
        <v>16</v>
      </c>
    </row>
    <row r="1739" spans="1:22" s="111" customFormat="1" x14ac:dyDescent="0.3">
      <c r="A1739" s="71" t="str">
        <f t="shared" ref="A1739:A1748" si="231">_xlfn.CONCAT(C1739,"-",D1739,"-",E1739,"-",F1739,"-",G1739,"-",H1739,"-",I1739,"-",J1739,L1739,M1739,"-",Q1739)</f>
        <v>NiN-3.0-T-C-PE-NA-VM-FM02-02</v>
      </c>
      <c r="B1739" s="72" t="str">
        <f>_xlfn.CONCAT(J1739,L1739,M1739,"-",Q1739)</f>
        <v>FM02-02</v>
      </c>
      <c r="C1739" s="73" t="s">
        <v>7</v>
      </c>
      <c r="D1739" s="74" t="s">
        <v>14</v>
      </c>
      <c r="E1739" s="73" t="s">
        <v>31</v>
      </c>
      <c r="F1739" s="75" t="s">
        <v>32</v>
      </c>
      <c r="G1739" s="75" t="s">
        <v>33</v>
      </c>
      <c r="H1739" s="75" t="s">
        <v>34</v>
      </c>
      <c r="I1739" s="75" t="s">
        <v>1101</v>
      </c>
      <c r="J1739" s="76" t="s">
        <v>121</v>
      </c>
      <c r="K1739" s="76" t="s">
        <v>3106</v>
      </c>
      <c r="L1739" s="76" t="s">
        <v>55</v>
      </c>
      <c r="M1739" s="77" t="s">
        <v>132</v>
      </c>
      <c r="N1739" s="76" t="s">
        <v>3291</v>
      </c>
      <c r="O1739" s="76" t="s">
        <v>81</v>
      </c>
      <c r="P1739" s="76" t="s">
        <v>37</v>
      </c>
      <c r="Q1739" s="77" t="s">
        <v>132</v>
      </c>
      <c r="R1739" s="76"/>
      <c r="S1739" s="76" t="s">
        <v>3293</v>
      </c>
      <c r="T1739" s="18" t="s">
        <v>3297</v>
      </c>
      <c r="U1739" s="18" t="s">
        <v>16</v>
      </c>
      <c r="V1739" s="78"/>
    </row>
    <row r="1740" spans="1:22" s="111" customFormat="1" x14ac:dyDescent="0.3">
      <c r="A1740" s="71" t="str">
        <f t="shared" si="231"/>
        <v>NiN-3.0-T-C-PE-NA-VM-FM02-03</v>
      </c>
      <c r="B1740" s="72" t="str">
        <f>_xlfn.CONCAT(J1740,L1740,M1740,"-",Q1740)</f>
        <v>FM02-03</v>
      </c>
      <c r="C1740" s="73" t="s">
        <v>7</v>
      </c>
      <c r="D1740" s="74" t="s">
        <v>14</v>
      </c>
      <c r="E1740" s="73" t="s">
        <v>31</v>
      </c>
      <c r="F1740" s="75" t="s">
        <v>32</v>
      </c>
      <c r="G1740" s="75" t="s">
        <v>33</v>
      </c>
      <c r="H1740" s="75" t="s">
        <v>34</v>
      </c>
      <c r="I1740" s="75" t="s">
        <v>1101</v>
      </c>
      <c r="J1740" s="76" t="s">
        <v>121</v>
      </c>
      <c r="K1740" s="76" t="s">
        <v>3106</v>
      </c>
      <c r="L1740" s="76" t="s">
        <v>55</v>
      </c>
      <c r="M1740" s="77" t="s">
        <v>132</v>
      </c>
      <c r="N1740" s="76" t="s">
        <v>3291</v>
      </c>
      <c r="O1740" s="76" t="s">
        <v>81</v>
      </c>
      <c r="P1740" s="76" t="s">
        <v>37</v>
      </c>
      <c r="Q1740" s="77" t="s">
        <v>111</v>
      </c>
      <c r="R1740" s="76"/>
      <c r="S1740" s="76" t="s">
        <v>3294</v>
      </c>
      <c r="T1740" s="18" t="s">
        <v>3298</v>
      </c>
      <c r="U1740" s="18" t="s">
        <v>16</v>
      </c>
      <c r="V1740" s="78"/>
    </row>
    <row r="1741" spans="1:22" s="111" customFormat="1" x14ac:dyDescent="0.3">
      <c r="A1741" s="71" t="str">
        <f t="shared" si="231"/>
        <v>NiN-3.0-T-C-PE-NA-VM-FM02-04</v>
      </c>
      <c r="B1741" s="72" t="str">
        <f>_xlfn.CONCAT(J1741,L1741,M1741,"-",Q1741)</f>
        <v>FM02-04</v>
      </c>
      <c r="C1741" s="73" t="s">
        <v>7</v>
      </c>
      <c r="D1741" s="74" t="s">
        <v>14</v>
      </c>
      <c r="E1741" s="73" t="s">
        <v>31</v>
      </c>
      <c r="F1741" s="75" t="s">
        <v>32</v>
      </c>
      <c r="G1741" s="75" t="s">
        <v>33</v>
      </c>
      <c r="H1741" s="75" t="s">
        <v>34</v>
      </c>
      <c r="I1741" s="75" t="s">
        <v>1101</v>
      </c>
      <c r="J1741" s="76" t="s">
        <v>121</v>
      </c>
      <c r="K1741" s="76" t="s">
        <v>3106</v>
      </c>
      <c r="L1741" s="76" t="s">
        <v>55</v>
      </c>
      <c r="M1741" s="77" t="s">
        <v>132</v>
      </c>
      <c r="N1741" s="76" t="s">
        <v>3291</v>
      </c>
      <c r="O1741" s="76" t="s">
        <v>81</v>
      </c>
      <c r="P1741" s="76" t="s">
        <v>37</v>
      </c>
      <c r="Q1741" s="77" t="s">
        <v>135</v>
      </c>
      <c r="R1741" s="76"/>
      <c r="S1741" s="76" t="s">
        <v>3295</v>
      </c>
      <c r="T1741" s="18" t="s">
        <v>3299</v>
      </c>
      <c r="U1741" s="18" t="s">
        <v>16</v>
      </c>
      <c r="V1741" s="78"/>
    </row>
    <row r="1742" spans="1:22" x14ac:dyDescent="0.3">
      <c r="A1742" s="26" t="str">
        <f t="shared" si="231"/>
        <v>NiN-3.0-T-C-PE-NA-VM-FM03-0</v>
      </c>
      <c r="B1742" s="27" t="str">
        <f>_xlfn.CONCAT(H1742,"-",J1742,L1742,M1742)</f>
        <v>NA-FM03</v>
      </c>
      <c r="C1742" s="30" t="s">
        <v>7</v>
      </c>
      <c r="D1742" s="31" t="s">
        <v>14</v>
      </c>
      <c r="E1742" s="30" t="s">
        <v>31</v>
      </c>
      <c r="F1742" s="35" t="s">
        <v>32</v>
      </c>
      <c r="G1742" s="35" t="s">
        <v>33</v>
      </c>
      <c r="H1742" s="35" t="s">
        <v>34</v>
      </c>
      <c r="I1742" s="35" t="s">
        <v>1101</v>
      </c>
      <c r="J1742" s="37" t="s">
        <v>121</v>
      </c>
      <c r="K1742" s="37" t="s">
        <v>3106</v>
      </c>
      <c r="L1742" s="37" t="s">
        <v>55</v>
      </c>
      <c r="M1742" s="38" t="s">
        <v>111</v>
      </c>
      <c r="N1742" s="37" t="s">
        <v>3301</v>
      </c>
      <c r="O1742" s="39" t="s">
        <v>81</v>
      </c>
      <c r="P1742" s="37">
        <v>0</v>
      </c>
      <c r="Q1742" s="38">
        <v>0</v>
      </c>
      <c r="R1742" s="37" t="s">
        <v>81</v>
      </c>
      <c r="S1742" s="37" t="s">
        <v>5283</v>
      </c>
      <c r="T1742" s="42" t="s">
        <v>3302</v>
      </c>
      <c r="U1742" s="42" t="s">
        <v>16</v>
      </c>
      <c r="V1742" s="21"/>
    </row>
    <row r="1743" spans="1:22" s="111" customFormat="1" x14ac:dyDescent="0.3">
      <c r="A1743" s="71" t="str">
        <f t="shared" si="231"/>
        <v>NiN-3.0-T-C-PE-NA-VM-FM03-01</v>
      </c>
      <c r="B1743" s="72" t="str">
        <f>_xlfn.CONCAT(J1743,L1743,M1743,"-",Q1743)</f>
        <v>FM03-01</v>
      </c>
      <c r="C1743" s="73" t="s">
        <v>7</v>
      </c>
      <c r="D1743" s="74" t="s">
        <v>14</v>
      </c>
      <c r="E1743" s="73" t="s">
        <v>31</v>
      </c>
      <c r="F1743" s="75" t="s">
        <v>32</v>
      </c>
      <c r="G1743" s="75" t="s">
        <v>33</v>
      </c>
      <c r="H1743" s="75" t="s">
        <v>34</v>
      </c>
      <c r="I1743" s="75" t="s">
        <v>1101</v>
      </c>
      <c r="J1743" s="76" t="s">
        <v>121</v>
      </c>
      <c r="K1743" s="76" t="s">
        <v>3106</v>
      </c>
      <c r="L1743" s="76" t="s">
        <v>55</v>
      </c>
      <c r="M1743" s="77" t="s">
        <v>111</v>
      </c>
      <c r="N1743" s="76" t="s">
        <v>3301</v>
      </c>
      <c r="O1743" s="76" t="s">
        <v>81</v>
      </c>
      <c r="P1743" s="76" t="s">
        <v>37</v>
      </c>
      <c r="Q1743" s="77" t="s">
        <v>38</v>
      </c>
      <c r="R1743" s="76"/>
      <c r="S1743" s="76" t="s">
        <v>1838</v>
      </c>
      <c r="T1743" s="18" t="s">
        <v>3303</v>
      </c>
      <c r="U1743" s="18" t="s">
        <v>16</v>
      </c>
      <c r="V1743" s="18" t="s">
        <v>16</v>
      </c>
    </row>
    <row r="1744" spans="1:22" s="111" customFormat="1" x14ac:dyDescent="0.3">
      <c r="A1744" s="71" t="str">
        <f t="shared" si="231"/>
        <v>NiN-3.0-T-C-PE-NA-VM-FM03-02</v>
      </c>
      <c r="B1744" s="72" t="str">
        <f>_xlfn.CONCAT(J1744,L1744,M1744,"-",Q1744)</f>
        <v>FM03-02</v>
      </c>
      <c r="C1744" s="73" t="s">
        <v>7</v>
      </c>
      <c r="D1744" s="74" t="s">
        <v>14</v>
      </c>
      <c r="E1744" s="73" t="s">
        <v>31</v>
      </c>
      <c r="F1744" s="75" t="s">
        <v>32</v>
      </c>
      <c r="G1744" s="75" t="s">
        <v>33</v>
      </c>
      <c r="H1744" s="75" t="s">
        <v>34</v>
      </c>
      <c r="I1744" s="75" t="s">
        <v>1101</v>
      </c>
      <c r="J1744" s="76" t="s">
        <v>121</v>
      </c>
      <c r="K1744" s="76" t="s">
        <v>3106</v>
      </c>
      <c r="L1744" s="76" t="s">
        <v>55</v>
      </c>
      <c r="M1744" s="77" t="s">
        <v>111</v>
      </c>
      <c r="N1744" s="76" t="s">
        <v>3301</v>
      </c>
      <c r="O1744" s="76" t="s">
        <v>81</v>
      </c>
      <c r="P1744" s="76" t="s">
        <v>37</v>
      </c>
      <c r="Q1744" s="77" t="s">
        <v>132</v>
      </c>
      <c r="R1744" s="76"/>
      <c r="S1744" s="76" t="s">
        <v>1830</v>
      </c>
      <c r="T1744" s="18" t="s">
        <v>3304</v>
      </c>
      <c r="U1744" s="18" t="s">
        <v>16</v>
      </c>
      <c r="V1744" s="78"/>
    </row>
    <row r="1745" spans="1:22" x14ac:dyDescent="0.3">
      <c r="A1745" s="26" t="str">
        <f t="shared" si="231"/>
        <v>NiN-3.0-T-C-PE-NA-VM-FM04-0</v>
      </c>
      <c r="B1745" s="27" t="str">
        <f>_xlfn.CONCAT(H1745,"-",J1745,L1745,M1745)</f>
        <v>NA-FM04</v>
      </c>
      <c r="C1745" s="30" t="s">
        <v>7</v>
      </c>
      <c r="D1745" s="31" t="s">
        <v>14</v>
      </c>
      <c r="E1745" s="30" t="s">
        <v>31</v>
      </c>
      <c r="F1745" s="35" t="s">
        <v>32</v>
      </c>
      <c r="G1745" s="35" t="s">
        <v>33</v>
      </c>
      <c r="H1745" s="35" t="s">
        <v>34</v>
      </c>
      <c r="I1745" s="35" t="s">
        <v>1101</v>
      </c>
      <c r="J1745" s="37" t="s">
        <v>121</v>
      </c>
      <c r="K1745" s="37" t="s">
        <v>3106</v>
      </c>
      <c r="L1745" s="37" t="s">
        <v>55</v>
      </c>
      <c r="M1745" s="38" t="s">
        <v>135</v>
      </c>
      <c r="N1745" s="37" t="s">
        <v>3305</v>
      </c>
      <c r="O1745" s="39" t="s">
        <v>81</v>
      </c>
      <c r="P1745" s="37">
        <v>0</v>
      </c>
      <c r="Q1745" s="38">
        <v>0</v>
      </c>
      <c r="R1745" s="37" t="s">
        <v>81</v>
      </c>
      <c r="S1745" s="37" t="s">
        <v>5183</v>
      </c>
      <c r="T1745" s="42" t="s">
        <v>3306</v>
      </c>
      <c r="U1745" s="42" t="s">
        <v>16</v>
      </c>
      <c r="V1745" s="21"/>
    </row>
    <row r="1746" spans="1:22" s="111" customFormat="1" x14ac:dyDescent="0.3">
      <c r="A1746" s="71" t="str">
        <f t="shared" si="231"/>
        <v>NiN-3.0-T-C-PE-NA-VM-FM04-01</v>
      </c>
      <c r="B1746" s="72" t="str">
        <f>_xlfn.CONCAT(J1746,L1746,M1746,"-",Q1746)</f>
        <v>FM04-01</v>
      </c>
      <c r="C1746" s="73" t="s">
        <v>7</v>
      </c>
      <c r="D1746" s="74" t="s">
        <v>14</v>
      </c>
      <c r="E1746" s="73" t="s">
        <v>31</v>
      </c>
      <c r="F1746" s="75" t="s">
        <v>32</v>
      </c>
      <c r="G1746" s="75" t="s">
        <v>33</v>
      </c>
      <c r="H1746" s="75" t="s">
        <v>34</v>
      </c>
      <c r="I1746" s="75" t="s">
        <v>1101</v>
      </c>
      <c r="J1746" s="76" t="s">
        <v>121</v>
      </c>
      <c r="K1746" s="76" t="s">
        <v>3106</v>
      </c>
      <c r="L1746" s="76" t="s">
        <v>55</v>
      </c>
      <c r="M1746" s="77" t="s">
        <v>135</v>
      </c>
      <c r="N1746" s="76" t="s">
        <v>3305</v>
      </c>
      <c r="O1746" s="76" t="s">
        <v>81</v>
      </c>
      <c r="P1746" s="76" t="s">
        <v>37</v>
      </c>
      <c r="Q1746" s="77" t="s">
        <v>38</v>
      </c>
      <c r="R1746" s="76"/>
      <c r="S1746" s="76"/>
      <c r="T1746" s="18" t="s">
        <v>3307</v>
      </c>
      <c r="U1746" s="18" t="s">
        <v>16</v>
      </c>
      <c r="V1746" s="18" t="s">
        <v>16</v>
      </c>
    </row>
    <row r="1747" spans="1:22" x14ac:dyDescent="0.3">
      <c r="A1747" s="26" t="str">
        <f t="shared" si="231"/>
        <v>NiN-3.0-T-C-PE-NA-VM-FM05-0</v>
      </c>
      <c r="B1747" s="27" t="str">
        <f>_xlfn.CONCAT(H1747,"-",J1747,L1747,M1747)</f>
        <v>NA-FM05</v>
      </c>
      <c r="C1747" s="30" t="s">
        <v>7</v>
      </c>
      <c r="D1747" s="31" t="s">
        <v>14</v>
      </c>
      <c r="E1747" s="30" t="s">
        <v>31</v>
      </c>
      <c r="F1747" s="35" t="s">
        <v>32</v>
      </c>
      <c r="G1747" s="35" t="s">
        <v>33</v>
      </c>
      <c r="H1747" s="35" t="s">
        <v>34</v>
      </c>
      <c r="I1747" s="35" t="s">
        <v>1101</v>
      </c>
      <c r="J1747" s="37" t="s">
        <v>121</v>
      </c>
      <c r="K1747" s="37" t="s">
        <v>3106</v>
      </c>
      <c r="L1747" s="37" t="s">
        <v>55</v>
      </c>
      <c r="M1747" s="38" t="s">
        <v>136</v>
      </c>
      <c r="N1747" s="37" t="s">
        <v>3308</v>
      </c>
      <c r="O1747" s="39" t="s">
        <v>81</v>
      </c>
      <c r="P1747" s="37">
        <v>0</v>
      </c>
      <c r="Q1747" s="38">
        <v>0</v>
      </c>
      <c r="R1747" s="37" t="s">
        <v>81</v>
      </c>
      <c r="S1747" s="37" t="s">
        <v>5283</v>
      </c>
      <c r="T1747" s="42" t="s">
        <v>3309</v>
      </c>
      <c r="U1747" s="42" t="s">
        <v>16</v>
      </c>
      <c r="V1747" s="21"/>
    </row>
    <row r="1748" spans="1:22" s="137" customFormat="1" ht="15" thickBot="1" x14ac:dyDescent="0.35">
      <c r="A1748" s="132" t="str">
        <f t="shared" si="231"/>
        <v>NiN-3.0-T-C-PE-NA-VM-FM05-01</v>
      </c>
      <c r="B1748" s="133" t="str">
        <f>_xlfn.CONCAT(J1748,L1748,M1748,"-",Q1748)</f>
        <v>FM05-01</v>
      </c>
      <c r="C1748" s="127" t="s">
        <v>7</v>
      </c>
      <c r="D1748" s="128" t="s">
        <v>14</v>
      </c>
      <c r="E1748" s="127" t="s">
        <v>31</v>
      </c>
      <c r="F1748" s="134" t="s">
        <v>32</v>
      </c>
      <c r="G1748" s="134" t="s">
        <v>33</v>
      </c>
      <c r="H1748" s="134" t="s">
        <v>34</v>
      </c>
      <c r="I1748" s="134" t="s">
        <v>1101</v>
      </c>
      <c r="J1748" s="135" t="s">
        <v>121</v>
      </c>
      <c r="K1748" s="135" t="s">
        <v>3106</v>
      </c>
      <c r="L1748" s="135" t="s">
        <v>55</v>
      </c>
      <c r="M1748" s="136" t="s">
        <v>136</v>
      </c>
      <c r="N1748" s="135" t="s">
        <v>3308</v>
      </c>
      <c r="O1748" s="135" t="s">
        <v>81</v>
      </c>
      <c r="P1748" s="135" t="s">
        <v>37</v>
      </c>
      <c r="Q1748" s="136" t="s">
        <v>38</v>
      </c>
      <c r="R1748" s="135"/>
      <c r="S1748" s="135"/>
      <c r="T1748" s="20" t="s">
        <v>3310</v>
      </c>
      <c r="U1748" s="20" t="s">
        <v>16</v>
      </c>
      <c r="V1748" s="20" t="s">
        <v>16</v>
      </c>
    </row>
    <row r="1749" spans="1:22" x14ac:dyDescent="0.3">
      <c r="A1749" s="117" t="s">
        <v>522</v>
      </c>
      <c r="B1749" s="118"/>
      <c r="C1749" s="118"/>
      <c r="D1749" s="119"/>
      <c r="E1749" s="118"/>
      <c r="F1749" s="118"/>
      <c r="G1749" s="118"/>
      <c r="H1749" s="118"/>
      <c r="I1749" s="118"/>
      <c r="J1749" s="118"/>
      <c r="K1749" s="118"/>
      <c r="L1749" s="118"/>
      <c r="M1749" s="120"/>
      <c r="N1749" s="118"/>
      <c r="O1749" s="131"/>
      <c r="P1749" s="118"/>
      <c r="Q1749" s="118"/>
      <c r="R1749" s="118"/>
      <c r="S1749" s="118"/>
      <c r="T1749" s="118"/>
      <c r="U1749" s="118"/>
      <c r="V1749" s="79" t="s">
        <v>527</v>
      </c>
    </row>
    <row r="1750" spans="1:22" x14ac:dyDescent="0.3">
      <c r="A1750" s="26" t="str">
        <f t="shared" ref="A1750:A1758" si="232">_xlfn.CONCAT(C1750,"-",D1750,"-",E1750,"-",F1750,"-",G1750,"-",H1750,"-",L1750,M1750,"-",Q1750)</f>
        <v>NiN-3.0-T-C-SE-NK-C01-0</v>
      </c>
      <c r="B1750" s="27" t="str">
        <f>_xlfn.CONCAT(H1750,"-",L1750,M1750)</f>
        <v>NK-C01</v>
      </c>
      <c r="C1750" s="30" t="s">
        <v>7</v>
      </c>
      <c r="D1750" s="31" t="s">
        <v>14</v>
      </c>
      <c r="E1750" s="30" t="s">
        <v>31</v>
      </c>
      <c r="F1750" s="35" t="s">
        <v>32</v>
      </c>
      <c r="G1750" s="35" t="s">
        <v>523</v>
      </c>
      <c r="H1750" s="35" t="s">
        <v>524</v>
      </c>
      <c r="I1750" s="35">
        <v>0</v>
      </c>
      <c r="J1750" s="37">
        <v>0</v>
      </c>
      <c r="K1750" s="37">
        <v>0</v>
      </c>
      <c r="L1750" s="37" t="s">
        <v>32</v>
      </c>
      <c r="M1750" s="38" t="s">
        <v>38</v>
      </c>
      <c r="N1750" s="37" t="s">
        <v>525</v>
      </c>
      <c r="O1750" s="39" t="s">
        <v>81</v>
      </c>
      <c r="P1750" s="37">
        <v>0</v>
      </c>
      <c r="Q1750" s="38">
        <v>0</v>
      </c>
      <c r="R1750" s="37" t="s">
        <v>81</v>
      </c>
      <c r="S1750" s="37" t="s">
        <v>526</v>
      </c>
      <c r="T1750" s="42" t="s">
        <v>81</v>
      </c>
      <c r="U1750" s="42" t="s">
        <v>83</v>
      </c>
      <c r="V1750" s="21"/>
    </row>
    <row r="1751" spans="1:22" x14ac:dyDescent="0.3">
      <c r="A1751" s="26" t="str">
        <f t="shared" si="232"/>
        <v>NiN-3.0-T-C-SE-NK-C02-0</v>
      </c>
      <c r="B1751" s="27" t="str">
        <f t="shared" ref="B1751:B1764" si="233">_xlfn.CONCAT(H1751,"-",L1751,M1751)</f>
        <v>NK-C02</v>
      </c>
      <c r="C1751" s="30" t="s">
        <v>7</v>
      </c>
      <c r="D1751" s="31" t="s">
        <v>14</v>
      </c>
      <c r="E1751" s="30" t="s">
        <v>31</v>
      </c>
      <c r="F1751" s="35" t="s">
        <v>32</v>
      </c>
      <c r="G1751" s="35" t="s">
        <v>523</v>
      </c>
      <c r="H1751" s="35" t="s">
        <v>524</v>
      </c>
      <c r="I1751" s="35">
        <v>0</v>
      </c>
      <c r="J1751" s="37">
        <v>0</v>
      </c>
      <c r="K1751" s="37">
        <v>0</v>
      </c>
      <c r="L1751" s="37" t="s">
        <v>32</v>
      </c>
      <c r="M1751" s="38" t="s">
        <v>132</v>
      </c>
      <c r="N1751" s="37" t="s">
        <v>528</v>
      </c>
      <c r="O1751" s="39" t="s">
        <v>81</v>
      </c>
      <c r="P1751" s="37">
        <v>0</v>
      </c>
      <c r="Q1751" s="38">
        <v>0</v>
      </c>
      <c r="R1751" s="37" t="s">
        <v>81</v>
      </c>
      <c r="S1751" s="37" t="s">
        <v>529</v>
      </c>
      <c r="T1751" s="42" t="s">
        <v>81</v>
      </c>
      <c r="U1751" s="42" t="s">
        <v>83</v>
      </c>
      <c r="V1751" s="21"/>
    </row>
    <row r="1752" spans="1:22" x14ac:dyDescent="0.3">
      <c r="A1752" s="26" t="str">
        <f t="shared" si="232"/>
        <v>NiN-3.0-T-C-SE-NK-C03-0</v>
      </c>
      <c r="B1752" s="27" t="str">
        <f t="shared" si="233"/>
        <v>NK-C03</v>
      </c>
      <c r="C1752" s="30" t="s">
        <v>7</v>
      </c>
      <c r="D1752" s="31" t="s">
        <v>14</v>
      </c>
      <c r="E1752" s="30" t="s">
        <v>31</v>
      </c>
      <c r="F1752" s="35" t="s">
        <v>32</v>
      </c>
      <c r="G1752" s="35" t="s">
        <v>523</v>
      </c>
      <c r="H1752" s="35" t="s">
        <v>524</v>
      </c>
      <c r="I1752" s="35">
        <v>0</v>
      </c>
      <c r="J1752" s="37">
        <v>0</v>
      </c>
      <c r="K1752" s="37">
        <v>0</v>
      </c>
      <c r="L1752" s="37" t="s">
        <v>32</v>
      </c>
      <c r="M1752" s="38" t="s">
        <v>111</v>
      </c>
      <c r="N1752" s="37" t="s">
        <v>530</v>
      </c>
      <c r="O1752" s="39" t="s">
        <v>81</v>
      </c>
      <c r="P1752" s="37">
        <v>0</v>
      </c>
      <c r="Q1752" s="38">
        <v>0</v>
      </c>
      <c r="R1752" s="37" t="s">
        <v>81</v>
      </c>
      <c r="S1752" s="37" t="s">
        <v>534</v>
      </c>
      <c r="T1752" s="42" t="s">
        <v>81</v>
      </c>
      <c r="U1752" s="42" t="s">
        <v>83</v>
      </c>
      <c r="V1752" s="21"/>
    </row>
    <row r="1753" spans="1:22" x14ac:dyDescent="0.3">
      <c r="A1753" s="26" t="str">
        <f t="shared" si="232"/>
        <v>NiN-3.0-T-C-SE-NK-C04-0</v>
      </c>
      <c r="B1753" s="27" t="str">
        <f t="shared" si="233"/>
        <v>NK-C04</v>
      </c>
      <c r="C1753" s="30" t="s">
        <v>7</v>
      </c>
      <c r="D1753" s="31" t="s">
        <v>14</v>
      </c>
      <c r="E1753" s="30" t="s">
        <v>31</v>
      </c>
      <c r="F1753" s="35" t="s">
        <v>32</v>
      </c>
      <c r="G1753" s="35" t="s">
        <v>523</v>
      </c>
      <c r="H1753" s="35" t="s">
        <v>524</v>
      </c>
      <c r="I1753" s="35">
        <v>0</v>
      </c>
      <c r="J1753" s="37">
        <v>0</v>
      </c>
      <c r="K1753" s="37">
        <v>0</v>
      </c>
      <c r="L1753" s="37" t="s">
        <v>32</v>
      </c>
      <c r="M1753" s="38" t="s">
        <v>135</v>
      </c>
      <c r="N1753" s="37" t="s">
        <v>531</v>
      </c>
      <c r="O1753" s="39" t="s">
        <v>81</v>
      </c>
      <c r="P1753" s="37">
        <v>0</v>
      </c>
      <c r="Q1753" s="38">
        <v>0</v>
      </c>
      <c r="R1753" s="37" t="s">
        <v>81</v>
      </c>
      <c r="S1753" s="37" t="s">
        <v>532</v>
      </c>
      <c r="T1753" s="42" t="s">
        <v>81</v>
      </c>
      <c r="U1753" s="42" t="s">
        <v>83</v>
      </c>
      <c r="V1753" s="21"/>
    </row>
    <row r="1754" spans="1:22" x14ac:dyDescent="0.3">
      <c r="A1754" s="26" t="str">
        <f t="shared" si="232"/>
        <v>NiN-3.0-T-C-SE-NK-C05-0</v>
      </c>
      <c r="B1754" s="27" t="str">
        <f t="shared" si="233"/>
        <v>NK-C05</v>
      </c>
      <c r="C1754" s="30" t="s">
        <v>7</v>
      </c>
      <c r="D1754" s="31" t="s">
        <v>14</v>
      </c>
      <c r="E1754" s="30" t="s">
        <v>31</v>
      </c>
      <c r="F1754" s="35" t="s">
        <v>32</v>
      </c>
      <c r="G1754" s="35" t="s">
        <v>523</v>
      </c>
      <c r="H1754" s="35" t="s">
        <v>524</v>
      </c>
      <c r="I1754" s="35">
        <v>0</v>
      </c>
      <c r="J1754" s="37">
        <v>0</v>
      </c>
      <c r="K1754" s="37">
        <v>0</v>
      </c>
      <c r="L1754" s="37" t="s">
        <v>32</v>
      </c>
      <c r="M1754" s="38" t="s">
        <v>136</v>
      </c>
      <c r="N1754" s="37" t="s">
        <v>533</v>
      </c>
      <c r="O1754" s="39" t="s">
        <v>81</v>
      </c>
      <c r="P1754" s="37">
        <v>0</v>
      </c>
      <c r="Q1754" s="38">
        <v>0</v>
      </c>
      <c r="R1754" s="37" t="s">
        <v>81</v>
      </c>
      <c r="S1754" s="37" t="s">
        <v>535</v>
      </c>
      <c r="T1754" s="42" t="s">
        <v>81</v>
      </c>
      <c r="U1754" s="42" t="s">
        <v>83</v>
      </c>
      <c r="V1754" s="21"/>
    </row>
    <row r="1755" spans="1:22" x14ac:dyDescent="0.3">
      <c r="A1755" s="26" t="str">
        <f t="shared" si="232"/>
        <v>NiN-3.0-T-C-SE-NK-C06-0</v>
      </c>
      <c r="B1755" s="27" t="str">
        <f t="shared" si="233"/>
        <v>NK-C06</v>
      </c>
      <c r="C1755" s="30" t="s">
        <v>7</v>
      </c>
      <c r="D1755" s="31" t="s">
        <v>14</v>
      </c>
      <c r="E1755" s="30" t="s">
        <v>31</v>
      </c>
      <c r="F1755" s="35" t="s">
        <v>32</v>
      </c>
      <c r="G1755" s="35" t="s">
        <v>523</v>
      </c>
      <c r="H1755" s="35" t="s">
        <v>524</v>
      </c>
      <c r="I1755" s="35">
        <v>0</v>
      </c>
      <c r="J1755" s="37">
        <v>0</v>
      </c>
      <c r="K1755" s="37">
        <v>0</v>
      </c>
      <c r="L1755" s="37" t="s">
        <v>32</v>
      </c>
      <c r="M1755" s="38" t="s">
        <v>137</v>
      </c>
      <c r="N1755" s="37" t="s">
        <v>536</v>
      </c>
      <c r="O1755" s="39" t="s">
        <v>81</v>
      </c>
      <c r="P1755" s="37">
        <v>0</v>
      </c>
      <c r="Q1755" s="38">
        <v>0</v>
      </c>
      <c r="R1755" s="37" t="s">
        <v>81</v>
      </c>
      <c r="S1755" s="37" t="s">
        <v>537</v>
      </c>
      <c r="T1755" s="42" t="s">
        <v>81</v>
      </c>
      <c r="U1755" s="42" t="s">
        <v>83</v>
      </c>
      <c r="V1755" s="21"/>
    </row>
    <row r="1756" spans="1:22" x14ac:dyDescent="0.3">
      <c r="A1756" s="26" t="str">
        <f t="shared" si="232"/>
        <v>NiN-3.0-T-C-SE-NK-C07-0</v>
      </c>
      <c r="B1756" s="27" t="str">
        <f t="shared" si="233"/>
        <v>NK-C07</v>
      </c>
      <c r="C1756" s="30" t="s">
        <v>7</v>
      </c>
      <c r="D1756" s="31" t="s">
        <v>14</v>
      </c>
      <c r="E1756" s="30" t="s">
        <v>31</v>
      </c>
      <c r="F1756" s="35" t="s">
        <v>32</v>
      </c>
      <c r="G1756" s="35" t="s">
        <v>523</v>
      </c>
      <c r="H1756" s="35" t="s">
        <v>524</v>
      </c>
      <c r="I1756" s="35">
        <v>0</v>
      </c>
      <c r="J1756" s="37">
        <v>0</v>
      </c>
      <c r="K1756" s="37">
        <v>0</v>
      </c>
      <c r="L1756" s="37" t="s">
        <v>32</v>
      </c>
      <c r="M1756" s="38" t="s">
        <v>116</v>
      </c>
      <c r="N1756" s="37" t="s">
        <v>538</v>
      </c>
      <c r="O1756" s="39" t="s">
        <v>81</v>
      </c>
      <c r="P1756" s="37">
        <v>0</v>
      </c>
      <c r="Q1756" s="38">
        <v>0</v>
      </c>
      <c r="R1756" s="37" t="s">
        <v>81</v>
      </c>
      <c r="S1756" s="37" t="s">
        <v>539</v>
      </c>
      <c r="T1756" s="42" t="s">
        <v>81</v>
      </c>
      <c r="U1756" s="42" t="s">
        <v>83</v>
      </c>
      <c r="V1756" s="21"/>
    </row>
    <row r="1757" spans="1:22" x14ac:dyDescent="0.3">
      <c r="A1757" s="26" t="str">
        <f t="shared" si="232"/>
        <v>NiN-3.0-T-C-SE-NK-C08-0</v>
      </c>
      <c r="B1757" s="27" t="str">
        <f t="shared" si="233"/>
        <v>NK-C08</v>
      </c>
      <c r="C1757" s="30" t="s">
        <v>7</v>
      </c>
      <c r="D1757" s="31" t="s">
        <v>14</v>
      </c>
      <c r="E1757" s="30" t="s">
        <v>31</v>
      </c>
      <c r="F1757" s="35" t="s">
        <v>32</v>
      </c>
      <c r="G1757" s="35" t="s">
        <v>523</v>
      </c>
      <c r="H1757" s="35" t="s">
        <v>524</v>
      </c>
      <c r="I1757" s="35">
        <v>0</v>
      </c>
      <c r="J1757" s="37">
        <v>0</v>
      </c>
      <c r="K1757" s="37">
        <v>0</v>
      </c>
      <c r="L1757" s="37" t="s">
        <v>32</v>
      </c>
      <c r="M1757" s="38" t="s">
        <v>175</v>
      </c>
      <c r="N1757" s="37" t="s">
        <v>540</v>
      </c>
      <c r="O1757" s="39" t="s">
        <v>81</v>
      </c>
      <c r="P1757" s="37">
        <v>0</v>
      </c>
      <c r="Q1757" s="38">
        <v>0</v>
      </c>
      <c r="R1757" s="37" t="s">
        <v>81</v>
      </c>
      <c r="S1757" s="37" t="s">
        <v>541</v>
      </c>
      <c r="T1757" s="42" t="s">
        <v>81</v>
      </c>
      <c r="U1757" s="42" t="s">
        <v>83</v>
      </c>
      <c r="V1757" s="21"/>
    </row>
    <row r="1758" spans="1:22" x14ac:dyDescent="0.3">
      <c r="A1758" s="26" t="str">
        <f t="shared" si="232"/>
        <v>NiN-3.0-T-C-SE-NK-C09-0</v>
      </c>
      <c r="B1758" s="27" t="str">
        <f t="shared" si="233"/>
        <v>NK-C09</v>
      </c>
      <c r="C1758" s="30" t="s">
        <v>7</v>
      </c>
      <c r="D1758" s="31" t="s">
        <v>14</v>
      </c>
      <c r="E1758" s="30" t="s">
        <v>31</v>
      </c>
      <c r="F1758" s="35" t="s">
        <v>32</v>
      </c>
      <c r="G1758" s="35" t="s">
        <v>523</v>
      </c>
      <c r="H1758" s="35" t="s">
        <v>524</v>
      </c>
      <c r="I1758" s="35">
        <v>0</v>
      </c>
      <c r="J1758" s="37">
        <v>0</v>
      </c>
      <c r="K1758" s="37">
        <v>0</v>
      </c>
      <c r="L1758" s="37" t="s">
        <v>32</v>
      </c>
      <c r="M1758" s="38" t="s">
        <v>337</v>
      </c>
      <c r="N1758" s="37" t="s">
        <v>542</v>
      </c>
      <c r="O1758" s="39" t="s">
        <v>81</v>
      </c>
      <c r="P1758" s="37">
        <v>0</v>
      </c>
      <c r="Q1758" s="38">
        <v>0</v>
      </c>
      <c r="R1758" s="37" t="s">
        <v>81</v>
      </c>
      <c r="S1758" s="37" t="s">
        <v>543</v>
      </c>
      <c r="T1758" s="42" t="s">
        <v>81</v>
      </c>
      <c r="U1758" s="42" t="s">
        <v>83</v>
      </c>
      <c r="V1758" s="21"/>
    </row>
    <row r="1759" spans="1:22" x14ac:dyDescent="0.3">
      <c r="A1759" s="26" t="str">
        <f t="shared" ref="A1759:A1764" si="234">_xlfn.CONCAT(C1759,"-",D1759,"-",E1759,"-",F1759,"-",G1759,"-",H1759,"-",L1759,M1759,"-",Q1759)</f>
        <v>NiN-3.0-T-C-SE-NK-D01-0</v>
      </c>
      <c r="B1759" s="27" t="str">
        <f t="shared" si="233"/>
        <v>NK-D01</v>
      </c>
      <c r="C1759" s="30" t="s">
        <v>7</v>
      </c>
      <c r="D1759" s="31" t="s">
        <v>14</v>
      </c>
      <c r="E1759" s="30" t="s">
        <v>31</v>
      </c>
      <c r="F1759" s="35" t="s">
        <v>32</v>
      </c>
      <c r="G1759" s="35" t="s">
        <v>523</v>
      </c>
      <c r="H1759" s="35" t="s">
        <v>524</v>
      </c>
      <c r="I1759" s="35">
        <v>0</v>
      </c>
      <c r="J1759" s="37">
        <v>0</v>
      </c>
      <c r="K1759" s="37">
        <v>0</v>
      </c>
      <c r="L1759" s="37" t="s">
        <v>114</v>
      </c>
      <c r="M1759" s="38" t="s">
        <v>38</v>
      </c>
      <c r="N1759" s="37" t="s">
        <v>544</v>
      </c>
      <c r="O1759" s="39" t="s">
        <v>81</v>
      </c>
      <c r="P1759" s="37">
        <v>0</v>
      </c>
      <c r="Q1759" s="38">
        <v>0</v>
      </c>
      <c r="R1759" s="37" t="s">
        <v>81</v>
      </c>
      <c r="S1759" s="37" t="s">
        <v>545</v>
      </c>
      <c r="T1759" s="42" t="s">
        <v>81</v>
      </c>
      <c r="U1759" s="42" t="s">
        <v>83</v>
      </c>
      <c r="V1759" s="21"/>
    </row>
    <row r="1760" spans="1:22" x14ac:dyDescent="0.3">
      <c r="A1760" s="26" t="str">
        <f t="shared" si="234"/>
        <v>NiN-3.0-T-C-SE-NK-D02-0</v>
      </c>
      <c r="B1760" s="27" t="str">
        <f t="shared" si="233"/>
        <v>NK-D02</v>
      </c>
      <c r="C1760" s="30" t="s">
        <v>7</v>
      </c>
      <c r="D1760" s="31" t="s">
        <v>14</v>
      </c>
      <c r="E1760" s="30" t="s">
        <v>31</v>
      </c>
      <c r="F1760" s="35" t="s">
        <v>32</v>
      </c>
      <c r="G1760" s="35" t="s">
        <v>523</v>
      </c>
      <c r="H1760" s="35" t="s">
        <v>524</v>
      </c>
      <c r="I1760" s="35">
        <v>0</v>
      </c>
      <c r="J1760" s="37">
        <v>0</v>
      </c>
      <c r="K1760" s="37">
        <v>0</v>
      </c>
      <c r="L1760" s="37" t="s">
        <v>114</v>
      </c>
      <c r="M1760" s="38" t="s">
        <v>132</v>
      </c>
      <c r="N1760" s="37" t="s">
        <v>546</v>
      </c>
      <c r="O1760" s="39" t="s">
        <v>81</v>
      </c>
      <c r="P1760" s="37">
        <v>0</v>
      </c>
      <c r="Q1760" s="38">
        <v>0</v>
      </c>
      <c r="R1760" s="37" t="s">
        <v>81</v>
      </c>
      <c r="S1760" s="37" t="s">
        <v>553</v>
      </c>
      <c r="T1760" s="42" t="s">
        <v>81</v>
      </c>
      <c r="U1760" s="42" t="s">
        <v>83</v>
      </c>
      <c r="V1760" s="21"/>
    </row>
    <row r="1761" spans="1:22" x14ac:dyDescent="0.3">
      <c r="A1761" s="26" t="str">
        <f t="shared" si="234"/>
        <v>NiN-3.0-T-C-SE-NK-D03-0</v>
      </c>
      <c r="B1761" s="27" t="str">
        <f t="shared" si="233"/>
        <v>NK-D03</v>
      </c>
      <c r="C1761" s="30" t="s">
        <v>7</v>
      </c>
      <c r="D1761" s="31" t="s">
        <v>14</v>
      </c>
      <c r="E1761" s="30" t="s">
        <v>31</v>
      </c>
      <c r="F1761" s="35" t="s">
        <v>32</v>
      </c>
      <c r="G1761" s="35" t="s">
        <v>523</v>
      </c>
      <c r="H1761" s="35" t="s">
        <v>524</v>
      </c>
      <c r="I1761" s="35">
        <v>0</v>
      </c>
      <c r="J1761" s="37">
        <v>0</v>
      </c>
      <c r="K1761" s="37">
        <v>0</v>
      </c>
      <c r="L1761" s="37" t="s">
        <v>114</v>
      </c>
      <c r="M1761" s="38" t="s">
        <v>111</v>
      </c>
      <c r="N1761" s="37" t="s">
        <v>547</v>
      </c>
      <c r="O1761" s="39" t="s">
        <v>81</v>
      </c>
      <c r="P1761" s="37">
        <v>0</v>
      </c>
      <c r="Q1761" s="38">
        <v>0</v>
      </c>
      <c r="R1761" s="37" t="s">
        <v>81</v>
      </c>
      <c r="S1761" s="37" t="s">
        <v>548</v>
      </c>
      <c r="T1761" s="42" t="s">
        <v>81</v>
      </c>
      <c r="U1761" s="42" t="s">
        <v>83</v>
      </c>
      <c r="V1761" s="21"/>
    </row>
    <row r="1762" spans="1:22" x14ac:dyDescent="0.3">
      <c r="A1762" s="26" t="str">
        <f t="shared" si="234"/>
        <v>NiN-3.0-T-C-SE-NK-E01-0</v>
      </c>
      <c r="B1762" s="27" t="str">
        <f t="shared" si="233"/>
        <v>NK-E01</v>
      </c>
      <c r="C1762" s="30" t="s">
        <v>7</v>
      </c>
      <c r="D1762" s="31" t="s">
        <v>14</v>
      </c>
      <c r="E1762" s="30" t="s">
        <v>31</v>
      </c>
      <c r="F1762" s="35" t="s">
        <v>32</v>
      </c>
      <c r="G1762" s="35" t="s">
        <v>523</v>
      </c>
      <c r="H1762" s="35" t="s">
        <v>524</v>
      </c>
      <c r="I1762" s="35">
        <v>0</v>
      </c>
      <c r="J1762" s="37">
        <v>0</v>
      </c>
      <c r="K1762" s="37">
        <v>0</v>
      </c>
      <c r="L1762" s="37" t="s">
        <v>138</v>
      </c>
      <c r="M1762" s="38" t="s">
        <v>38</v>
      </c>
      <c r="N1762" s="37" t="s">
        <v>549</v>
      </c>
      <c r="O1762" s="39" t="s">
        <v>81</v>
      </c>
      <c r="P1762" s="37">
        <v>0</v>
      </c>
      <c r="Q1762" s="38">
        <v>0</v>
      </c>
      <c r="R1762" s="37" t="s">
        <v>81</v>
      </c>
      <c r="S1762" s="37" t="s">
        <v>550</v>
      </c>
      <c r="T1762" s="42" t="s">
        <v>81</v>
      </c>
      <c r="U1762" s="42" t="s">
        <v>83</v>
      </c>
      <c r="V1762" s="21"/>
    </row>
    <row r="1763" spans="1:22" x14ac:dyDescent="0.3">
      <c r="A1763" s="26" t="str">
        <f t="shared" si="234"/>
        <v>NiN-3.0-T-C-SE-NK-E02-0</v>
      </c>
      <c r="B1763" s="27" t="str">
        <f t="shared" si="233"/>
        <v>NK-E02</v>
      </c>
      <c r="C1763" s="30" t="s">
        <v>7</v>
      </c>
      <c r="D1763" s="31" t="s">
        <v>14</v>
      </c>
      <c r="E1763" s="30" t="s">
        <v>31</v>
      </c>
      <c r="F1763" s="35" t="s">
        <v>32</v>
      </c>
      <c r="G1763" s="35" t="s">
        <v>523</v>
      </c>
      <c r="H1763" s="35" t="s">
        <v>524</v>
      </c>
      <c r="I1763" s="35">
        <v>0</v>
      </c>
      <c r="J1763" s="37">
        <v>0</v>
      </c>
      <c r="K1763" s="37">
        <v>0</v>
      </c>
      <c r="L1763" s="37" t="s">
        <v>138</v>
      </c>
      <c r="M1763" s="38" t="s">
        <v>132</v>
      </c>
      <c r="N1763" s="37" t="s">
        <v>551</v>
      </c>
      <c r="O1763" s="39" t="s">
        <v>81</v>
      </c>
      <c r="P1763" s="37">
        <v>0</v>
      </c>
      <c r="Q1763" s="38">
        <v>0</v>
      </c>
      <c r="R1763" s="37" t="s">
        <v>81</v>
      </c>
      <c r="S1763" s="37" t="s">
        <v>552</v>
      </c>
      <c r="T1763" s="42" t="s">
        <v>81</v>
      </c>
      <c r="U1763" s="42" t="s">
        <v>83</v>
      </c>
      <c r="V1763" s="21"/>
    </row>
    <row r="1764" spans="1:22" ht="15.6" customHeight="1" thickBot="1" x14ac:dyDescent="0.35">
      <c r="A1764" s="26" t="str">
        <f t="shared" si="234"/>
        <v>NiN-3.0-T-C-SE-NK-E03-0</v>
      </c>
      <c r="B1764" s="27" t="str">
        <f t="shared" si="233"/>
        <v>NK-E03</v>
      </c>
      <c r="C1764" s="30" t="s">
        <v>7</v>
      </c>
      <c r="D1764" s="31" t="s">
        <v>14</v>
      </c>
      <c r="E1764" s="30" t="s">
        <v>31</v>
      </c>
      <c r="F1764" s="35" t="s">
        <v>32</v>
      </c>
      <c r="G1764" s="35" t="s">
        <v>523</v>
      </c>
      <c r="H1764" s="35" t="s">
        <v>524</v>
      </c>
      <c r="I1764" s="35">
        <v>0</v>
      </c>
      <c r="J1764" s="37">
        <v>0</v>
      </c>
      <c r="K1764" s="37">
        <v>0</v>
      </c>
      <c r="L1764" s="37" t="s">
        <v>138</v>
      </c>
      <c r="M1764" s="38" t="s">
        <v>111</v>
      </c>
      <c r="N1764" s="37" t="s">
        <v>554</v>
      </c>
      <c r="O1764" s="39" t="s">
        <v>81</v>
      </c>
      <c r="P1764" s="37">
        <v>0</v>
      </c>
      <c r="Q1764" s="38">
        <v>0</v>
      </c>
      <c r="R1764" s="37" t="s">
        <v>81</v>
      </c>
      <c r="S1764" s="37" t="s">
        <v>555</v>
      </c>
      <c r="T1764" s="42" t="s">
        <v>81</v>
      </c>
      <c r="U1764" s="42" t="s">
        <v>83</v>
      </c>
      <c r="V1764" s="21"/>
    </row>
    <row r="1765" spans="1:22" x14ac:dyDescent="0.3">
      <c r="A1765" s="52" t="s">
        <v>4097</v>
      </c>
      <c r="B1765" s="53"/>
      <c r="C1765" s="53"/>
      <c r="D1765" s="54"/>
      <c r="E1765" s="53"/>
      <c r="F1765" s="53"/>
      <c r="G1765" s="53"/>
      <c r="H1765" s="53"/>
      <c r="I1765" s="53"/>
      <c r="J1765" s="53"/>
      <c r="K1765" s="53"/>
      <c r="L1765" s="53"/>
      <c r="M1765" s="55"/>
      <c r="N1765" s="53"/>
      <c r="O1765" s="56"/>
      <c r="P1765" s="53"/>
      <c r="Q1765" s="53"/>
      <c r="R1765" s="53"/>
      <c r="S1765" s="53"/>
      <c r="T1765" s="53"/>
      <c r="U1765" s="53"/>
      <c r="V1765" s="57"/>
    </row>
    <row r="1766" spans="1:22" x14ac:dyDescent="0.3">
      <c r="A1766" s="81" t="str">
        <f t="shared" ref="A1766:A1768" si="235">_xlfn.CONCAT(C1766,"-",D1766,"-",E1766,"-",F1766,"-",G1766,"-",H1766,"-",I1766,"-",J1766,L1766,M1766,"-",Q1766)</f>
        <v>NiN-3.0-T-C-LI-0-0-MS00-0</v>
      </c>
      <c r="B1766" s="80" t="str">
        <f>_xlfn.CONCAT(G1766,"-",J1766)</f>
        <v>LI-MS</v>
      </c>
      <c r="C1766" s="82" t="s">
        <v>7</v>
      </c>
      <c r="D1766" s="83" t="s">
        <v>14</v>
      </c>
      <c r="E1766" s="82" t="s">
        <v>31</v>
      </c>
      <c r="F1766" s="84" t="s">
        <v>32</v>
      </c>
      <c r="G1766" s="84" t="s">
        <v>4098</v>
      </c>
      <c r="H1766" s="84">
        <v>0</v>
      </c>
      <c r="I1766" s="84">
        <v>0</v>
      </c>
      <c r="J1766" s="85" t="s">
        <v>280</v>
      </c>
      <c r="K1766" s="85" t="s">
        <v>6178</v>
      </c>
      <c r="L1766" s="85">
        <v>0</v>
      </c>
      <c r="M1766" s="86">
        <v>0</v>
      </c>
      <c r="N1766" s="87" t="s">
        <v>81</v>
      </c>
      <c r="O1766" s="87" t="s">
        <v>81</v>
      </c>
      <c r="P1766" s="85">
        <v>0</v>
      </c>
      <c r="Q1766" s="86">
        <v>0</v>
      </c>
      <c r="R1766" s="85" t="s">
        <v>81</v>
      </c>
      <c r="S1766" s="85"/>
      <c r="T1766" s="88" t="s">
        <v>280</v>
      </c>
      <c r="U1766" s="88"/>
      <c r="V1766" s="21"/>
    </row>
    <row r="1767" spans="1:22" x14ac:dyDescent="0.3">
      <c r="A1767" s="26" t="str">
        <f t="shared" si="235"/>
        <v>NiN-3.0-T-C-LI-0-0-MS001-0</v>
      </c>
      <c r="B1767" s="27" t="str">
        <f>_xlfn.CONCAT(G1767,"-",J1767,M1767)</f>
        <v>LI-MS01</v>
      </c>
      <c r="C1767" s="30" t="s">
        <v>7</v>
      </c>
      <c r="D1767" s="31" t="s">
        <v>14</v>
      </c>
      <c r="E1767" s="30" t="s">
        <v>31</v>
      </c>
      <c r="F1767" s="35" t="s">
        <v>32</v>
      </c>
      <c r="G1767" s="35" t="s">
        <v>4098</v>
      </c>
      <c r="H1767" s="35">
        <v>0</v>
      </c>
      <c r="I1767" s="35">
        <v>0</v>
      </c>
      <c r="J1767" s="37" t="s">
        <v>280</v>
      </c>
      <c r="K1767" s="37" t="s">
        <v>6178</v>
      </c>
      <c r="L1767" s="37">
        <v>0</v>
      </c>
      <c r="M1767" s="38" t="s">
        <v>38</v>
      </c>
      <c r="N1767" s="37" t="s">
        <v>6183</v>
      </c>
      <c r="O1767" s="39" t="s">
        <v>81</v>
      </c>
      <c r="P1767" s="37">
        <v>0</v>
      </c>
      <c r="Q1767" s="38">
        <v>0</v>
      </c>
      <c r="R1767" s="37" t="s">
        <v>81</v>
      </c>
      <c r="S1767" s="37"/>
      <c r="T1767" s="42" t="s">
        <v>4100</v>
      </c>
      <c r="U1767" s="42" t="s">
        <v>16</v>
      </c>
      <c r="V1767" s="21"/>
    </row>
    <row r="1768" spans="1:22" s="111" customFormat="1" x14ac:dyDescent="0.3">
      <c r="A1768" s="71" t="str">
        <f t="shared" si="235"/>
        <v>NiN-3.0-T-C-LI-0-0-MS001-01</v>
      </c>
      <c r="B1768" s="72" t="str">
        <f>_xlfn.CONCAT(J1768,M1768,"-",Q1768)</f>
        <v>MS01-01</v>
      </c>
      <c r="C1768" s="73" t="s">
        <v>7</v>
      </c>
      <c r="D1768" s="74" t="s">
        <v>14</v>
      </c>
      <c r="E1768" s="73" t="s">
        <v>31</v>
      </c>
      <c r="F1768" s="75" t="s">
        <v>32</v>
      </c>
      <c r="G1768" s="75" t="s">
        <v>4098</v>
      </c>
      <c r="H1768" s="75">
        <v>0</v>
      </c>
      <c r="I1768" s="75">
        <v>0</v>
      </c>
      <c r="J1768" s="76" t="s">
        <v>280</v>
      </c>
      <c r="K1768" s="76" t="s">
        <v>6178</v>
      </c>
      <c r="L1768" s="76">
        <v>0</v>
      </c>
      <c r="M1768" s="77" t="s">
        <v>38</v>
      </c>
      <c r="N1768" s="76" t="s">
        <v>6183</v>
      </c>
      <c r="O1768" s="76" t="s">
        <v>81</v>
      </c>
      <c r="P1768" s="76" t="s">
        <v>37</v>
      </c>
      <c r="Q1768" s="77" t="s">
        <v>38</v>
      </c>
      <c r="R1768" s="76" t="s">
        <v>4099</v>
      </c>
      <c r="S1768" s="77" t="s">
        <v>81</v>
      </c>
      <c r="T1768" s="18" t="s">
        <v>4100</v>
      </c>
      <c r="U1768" s="18" t="s">
        <v>16</v>
      </c>
      <c r="V1768" s="78"/>
    </row>
    <row r="1769" spans="1:22" x14ac:dyDescent="0.3">
      <c r="A1769" s="26" t="str">
        <f t="shared" ref="A1769:A1770" si="236">_xlfn.CONCAT(C1769,"-",D1769,"-",E1769,"-",F1769,"-",G1769,"-",H1769,"-",I1769,"-",J1769,L1769,M1769,"-",Q1769)</f>
        <v>NiN-3.0-T-C-LI-0-0-MS002-0</v>
      </c>
      <c r="B1769" s="27" t="str">
        <f>_xlfn.CONCAT(G1769,"-",J1769,M1769)</f>
        <v>LI-MS02</v>
      </c>
      <c r="C1769" s="30" t="s">
        <v>7</v>
      </c>
      <c r="D1769" s="31" t="s">
        <v>14</v>
      </c>
      <c r="E1769" s="30" t="s">
        <v>31</v>
      </c>
      <c r="F1769" s="35" t="s">
        <v>32</v>
      </c>
      <c r="G1769" s="35" t="s">
        <v>4098</v>
      </c>
      <c r="H1769" s="35">
        <v>0</v>
      </c>
      <c r="I1769" s="35">
        <v>0</v>
      </c>
      <c r="J1769" s="37" t="s">
        <v>280</v>
      </c>
      <c r="K1769" s="37" t="s">
        <v>6178</v>
      </c>
      <c r="L1769" s="37">
        <v>0</v>
      </c>
      <c r="M1769" s="38" t="s">
        <v>132</v>
      </c>
      <c r="N1769" s="37" t="s">
        <v>6184</v>
      </c>
      <c r="O1769" s="39" t="s">
        <v>81</v>
      </c>
      <c r="P1769" s="37">
        <v>0</v>
      </c>
      <c r="Q1769" s="38">
        <v>0</v>
      </c>
      <c r="R1769" s="37" t="s">
        <v>81</v>
      </c>
      <c r="S1769" s="37"/>
      <c r="T1769" s="42" t="s">
        <v>1385</v>
      </c>
      <c r="U1769" s="42" t="s">
        <v>16</v>
      </c>
      <c r="V1769" s="21"/>
    </row>
    <row r="1770" spans="1:22" s="111" customFormat="1" x14ac:dyDescent="0.3">
      <c r="A1770" s="71" t="str">
        <f t="shared" si="236"/>
        <v>NiN-3.0-T-C-LI-0-0-MS002-01</v>
      </c>
      <c r="B1770" s="72" t="str">
        <f>_xlfn.CONCAT(J1770,M1770,"-",Q1770)</f>
        <v>MS02-01</v>
      </c>
      <c r="C1770" s="73" t="s">
        <v>7</v>
      </c>
      <c r="D1770" s="74" t="s">
        <v>14</v>
      </c>
      <c r="E1770" s="73" t="s">
        <v>31</v>
      </c>
      <c r="F1770" s="75" t="s">
        <v>32</v>
      </c>
      <c r="G1770" s="75" t="s">
        <v>4098</v>
      </c>
      <c r="H1770" s="75">
        <v>0</v>
      </c>
      <c r="I1770" s="75">
        <v>0</v>
      </c>
      <c r="J1770" s="76" t="s">
        <v>280</v>
      </c>
      <c r="K1770" s="76" t="s">
        <v>6178</v>
      </c>
      <c r="L1770" s="76">
        <v>0</v>
      </c>
      <c r="M1770" s="77" t="s">
        <v>132</v>
      </c>
      <c r="N1770" s="76" t="s">
        <v>6184</v>
      </c>
      <c r="O1770" s="76" t="s">
        <v>81</v>
      </c>
      <c r="P1770" s="76" t="s">
        <v>37</v>
      </c>
      <c r="Q1770" s="77" t="s">
        <v>38</v>
      </c>
      <c r="R1770" s="76" t="s">
        <v>4158</v>
      </c>
      <c r="S1770" s="77" t="s">
        <v>81</v>
      </c>
      <c r="T1770" s="18" t="s">
        <v>1385</v>
      </c>
      <c r="U1770" s="18" t="s">
        <v>232</v>
      </c>
      <c r="V1770" s="78"/>
    </row>
    <row r="1771" spans="1:22" s="111" customFormat="1" x14ac:dyDescent="0.3">
      <c r="A1771" s="71" t="s">
        <v>4156</v>
      </c>
      <c r="B1771" s="72" t="s">
        <v>4157</v>
      </c>
      <c r="C1771" s="73" t="s">
        <v>7</v>
      </c>
      <c r="D1771" s="74" t="s">
        <v>14</v>
      </c>
      <c r="E1771" s="73" t="s">
        <v>31</v>
      </c>
      <c r="F1771" s="75" t="s">
        <v>32</v>
      </c>
      <c r="G1771" s="75" t="s">
        <v>4098</v>
      </c>
      <c r="H1771" s="75">
        <v>0</v>
      </c>
      <c r="I1771" s="75">
        <v>0</v>
      </c>
      <c r="J1771" s="76" t="s">
        <v>280</v>
      </c>
      <c r="K1771" s="76" t="s">
        <v>6178</v>
      </c>
      <c r="L1771" s="76">
        <v>0</v>
      </c>
      <c r="M1771" s="77" t="s">
        <v>132</v>
      </c>
      <c r="N1771" s="76" t="s">
        <v>6184</v>
      </c>
      <c r="O1771" s="76" t="s">
        <v>81</v>
      </c>
      <c r="P1771" s="76" t="s">
        <v>37</v>
      </c>
      <c r="Q1771" s="77" t="s">
        <v>132</v>
      </c>
      <c r="R1771" s="76" t="s">
        <v>4159</v>
      </c>
      <c r="S1771" s="77" t="s">
        <v>81</v>
      </c>
      <c r="T1771" s="18" t="s">
        <v>1385</v>
      </c>
      <c r="U1771" s="18" t="s">
        <v>237</v>
      </c>
      <c r="V1771" s="78"/>
    </row>
    <row r="1772" spans="1:22" x14ac:dyDescent="0.3">
      <c r="A1772" s="26" t="str">
        <f t="shared" ref="A1772:A1773" si="237">_xlfn.CONCAT(C1772,"-",D1772,"-",E1772,"-",F1772,"-",G1772,"-",H1772,"-",I1772,"-",J1772,L1772,M1772,"-",Q1772)</f>
        <v>NiN-3.0-T-C-LI-0-0-MS003-0</v>
      </c>
      <c r="B1772" s="27" t="str">
        <f>_xlfn.CONCAT(G1772,"-",J1772,M1772)</f>
        <v>LI-MS03</v>
      </c>
      <c r="C1772" s="30" t="s">
        <v>7</v>
      </c>
      <c r="D1772" s="31" t="s">
        <v>14</v>
      </c>
      <c r="E1772" s="30" t="s">
        <v>31</v>
      </c>
      <c r="F1772" s="35" t="s">
        <v>32</v>
      </c>
      <c r="G1772" s="35" t="s">
        <v>4098</v>
      </c>
      <c r="H1772" s="35">
        <v>0</v>
      </c>
      <c r="I1772" s="35">
        <v>0</v>
      </c>
      <c r="J1772" s="37" t="s">
        <v>280</v>
      </c>
      <c r="K1772" s="37" t="s">
        <v>6178</v>
      </c>
      <c r="L1772" s="37">
        <v>0</v>
      </c>
      <c r="M1772" s="38" t="s">
        <v>111</v>
      </c>
      <c r="N1772" s="37" t="s">
        <v>6185</v>
      </c>
      <c r="O1772" s="39" t="s">
        <v>81</v>
      </c>
      <c r="P1772" s="37">
        <v>0</v>
      </c>
      <c r="Q1772" s="38">
        <v>0</v>
      </c>
      <c r="R1772" s="37" t="s">
        <v>81</v>
      </c>
      <c r="S1772" s="37"/>
      <c r="T1772" s="42" t="s">
        <v>1400</v>
      </c>
      <c r="U1772" s="42" t="s">
        <v>16</v>
      </c>
      <c r="V1772" s="21"/>
    </row>
    <row r="1773" spans="1:22" s="111" customFormat="1" x14ac:dyDescent="0.3">
      <c r="A1773" s="71" t="str">
        <f t="shared" si="237"/>
        <v>NiN-3.0-T-C-LI-0-0-MS003-01</v>
      </c>
      <c r="B1773" s="72" t="str">
        <f>_xlfn.CONCAT(J1773,M1773,"-",Q1773)</f>
        <v>MS03-01</v>
      </c>
      <c r="C1773" s="73" t="s">
        <v>7</v>
      </c>
      <c r="D1773" s="74" t="s">
        <v>14</v>
      </c>
      <c r="E1773" s="73" t="s">
        <v>31</v>
      </c>
      <c r="F1773" s="75" t="s">
        <v>32</v>
      </c>
      <c r="G1773" s="75" t="s">
        <v>4098</v>
      </c>
      <c r="H1773" s="75">
        <v>0</v>
      </c>
      <c r="I1773" s="75">
        <v>0</v>
      </c>
      <c r="J1773" s="76" t="s">
        <v>280</v>
      </c>
      <c r="K1773" s="76" t="s">
        <v>6178</v>
      </c>
      <c r="L1773" s="76">
        <v>0</v>
      </c>
      <c r="M1773" s="77" t="s">
        <v>111</v>
      </c>
      <c r="N1773" s="76" t="s">
        <v>6185</v>
      </c>
      <c r="O1773" s="76" t="s">
        <v>81</v>
      </c>
      <c r="P1773" s="76" t="s">
        <v>37</v>
      </c>
      <c r="Q1773" s="77" t="s">
        <v>38</v>
      </c>
      <c r="R1773" s="76" t="s">
        <v>4160</v>
      </c>
      <c r="S1773" s="77" t="s">
        <v>81</v>
      </c>
      <c r="T1773" s="18" t="s">
        <v>1400</v>
      </c>
      <c r="U1773" s="18" t="s">
        <v>232</v>
      </c>
      <c r="V1773" s="78"/>
    </row>
    <row r="1774" spans="1:22" s="111" customFormat="1" x14ac:dyDescent="0.3">
      <c r="A1774" s="71" t="str">
        <f t="shared" ref="A1774" si="238">_xlfn.CONCAT(C1774,"-",D1774,"-",E1774,"-",F1774,"-",G1774,"-",H1774,"-",I1774,"-",J1774,L1774,M1774,"-",Q1774)</f>
        <v>NiN-3.0-T-C-LI-0-0-MS003-02</v>
      </c>
      <c r="B1774" s="72" t="str">
        <f>_xlfn.CONCAT(J1774,M1774,"-",Q1774)</f>
        <v>MS03-02</v>
      </c>
      <c r="C1774" s="73" t="s">
        <v>7</v>
      </c>
      <c r="D1774" s="74" t="s">
        <v>14</v>
      </c>
      <c r="E1774" s="73" t="s">
        <v>31</v>
      </c>
      <c r="F1774" s="75" t="s">
        <v>32</v>
      </c>
      <c r="G1774" s="75" t="s">
        <v>4098</v>
      </c>
      <c r="H1774" s="75">
        <v>0</v>
      </c>
      <c r="I1774" s="75">
        <v>0</v>
      </c>
      <c r="J1774" s="76" t="s">
        <v>280</v>
      </c>
      <c r="K1774" s="76" t="s">
        <v>6178</v>
      </c>
      <c r="L1774" s="76">
        <v>0</v>
      </c>
      <c r="M1774" s="77" t="s">
        <v>111</v>
      </c>
      <c r="N1774" s="76" t="s">
        <v>6185</v>
      </c>
      <c r="O1774" s="76" t="s">
        <v>81</v>
      </c>
      <c r="P1774" s="76" t="s">
        <v>37</v>
      </c>
      <c r="Q1774" s="77" t="s">
        <v>132</v>
      </c>
      <c r="R1774" s="76" t="s">
        <v>4161</v>
      </c>
      <c r="S1774" s="77" t="s">
        <v>81</v>
      </c>
      <c r="T1774" s="18" t="s">
        <v>1400</v>
      </c>
      <c r="U1774" s="18" t="s">
        <v>237</v>
      </c>
      <c r="V1774" s="78"/>
    </row>
    <row r="1775" spans="1:22" x14ac:dyDescent="0.3">
      <c r="A1775" s="26" t="str">
        <f t="shared" ref="A1775:A1776" si="239">_xlfn.CONCAT(C1775,"-",D1775,"-",E1775,"-",F1775,"-",G1775,"-",H1775,"-",I1775,"-",J1775,L1775,M1775,"-",Q1775)</f>
        <v>NiN-3.0-T-C-LI-0-0-MS004-0</v>
      </c>
      <c r="B1775" s="27" t="str">
        <f>_xlfn.CONCAT(G1775,"-",J1775,M1775)</f>
        <v>LI-MS04</v>
      </c>
      <c r="C1775" s="30" t="s">
        <v>7</v>
      </c>
      <c r="D1775" s="31" t="s">
        <v>14</v>
      </c>
      <c r="E1775" s="30" t="s">
        <v>31</v>
      </c>
      <c r="F1775" s="35" t="s">
        <v>32</v>
      </c>
      <c r="G1775" s="35" t="s">
        <v>4098</v>
      </c>
      <c r="H1775" s="35">
        <v>0</v>
      </c>
      <c r="I1775" s="35">
        <v>0</v>
      </c>
      <c r="J1775" s="37" t="s">
        <v>280</v>
      </c>
      <c r="K1775" s="37" t="s">
        <v>6178</v>
      </c>
      <c r="L1775" s="37">
        <v>0</v>
      </c>
      <c r="M1775" s="38" t="s">
        <v>135</v>
      </c>
      <c r="N1775" s="37" t="s">
        <v>6186</v>
      </c>
      <c r="O1775" s="39" t="s">
        <v>81</v>
      </c>
      <c r="P1775" s="37">
        <v>0</v>
      </c>
      <c r="Q1775" s="38">
        <v>0</v>
      </c>
      <c r="R1775" s="37" t="s">
        <v>81</v>
      </c>
      <c r="S1775" s="37"/>
      <c r="T1775" s="42" t="s">
        <v>1431</v>
      </c>
      <c r="U1775" s="42" t="s">
        <v>16</v>
      </c>
      <c r="V1775" s="21"/>
    </row>
    <row r="1776" spans="1:22" s="111" customFormat="1" x14ac:dyDescent="0.3">
      <c r="A1776" s="71" t="str">
        <f t="shared" si="239"/>
        <v>NiN-3.0-T-C-LI-0-0-MS004-01</v>
      </c>
      <c r="B1776" s="72" t="str">
        <f>_xlfn.CONCAT(J1776,M1776,"-",Q1776)</f>
        <v>MS04-01</v>
      </c>
      <c r="C1776" s="73" t="s">
        <v>7</v>
      </c>
      <c r="D1776" s="74" t="s">
        <v>14</v>
      </c>
      <c r="E1776" s="73" t="s">
        <v>31</v>
      </c>
      <c r="F1776" s="75" t="s">
        <v>32</v>
      </c>
      <c r="G1776" s="75" t="s">
        <v>4098</v>
      </c>
      <c r="H1776" s="75">
        <v>0</v>
      </c>
      <c r="I1776" s="75">
        <v>0</v>
      </c>
      <c r="J1776" s="76" t="s">
        <v>280</v>
      </c>
      <c r="K1776" s="76" t="s">
        <v>6178</v>
      </c>
      <c r="L1776" s="76">
        <v>0</v>
      </c>
      <c r="M1776" s="77" t="s">
        <v>135</v>
      </c>
      <c r="N1776" s="76" t="s">
        <v>6186</v>
      </c>
      <c r="O1776" s="76" t="s">
        <v>81</v>
      </c>
      <c r="P1776" s="76" t="s">
        <v>37</v>
      </c>
      <c r="Q1776" s="77" t="s">
        <v>38</v>
      </c>
      <c r="R1776" s="76" t="s">
        <v>4101</v>
      </c>
      <c r="S1776" s="77" t="s">
        <v>81</v>
      </c>
      <c r="T1776" s="18" t="s">
        <v>1432</v>
      </c>
      <c r="U1776" s="18" t="s">
        <v>16</v>
      </c>
      <c r="V1776" s="78"/>
    </row>
    <row r="1777" spans="1:22" x14ac:dyDescent="0.3">
      <c r="A1777" s="71" t="str">
        <f t="shared" ref="A1777:A1783" si="240">_xlfn.CONCAT(C1777,"-",D1777,"-",E1777,"-",F1777,"-",G1777,"-",H1777,"-",I1777,"-",J1777,L1777,M1777,"-",Q1777)</f>
        <v>NiN-3.0-T-C-LI-0-0-MS004-02</v>
      </c>
      <c r="B1777" s="72" t="str">
        <f t="shared" ref="B1777:B1781" si="241">_xlfn.CONCAT(J1777,M1777,"-",Q1777)</f>
        <v>MS04-02</v>
      </c>
      <c r="C1777" s="73" t="s">
        <v>7</v>
      </c>
      <c r="D1777" s="74" t="s">
        <v>14</v>
      </c>
      <c r="E1777" s="73" t="s">
        <v>31</v>
      </c>
      <c r="F1777" s="75" t="s">
        <v>32</v>
      </c>
      <c r="G1777" s="75" t="s">
        <v>4098</v>
      </c>
      <c r="H1777" s="75">
        <v>0</v>
      </c>
      <c r="I1777" s="75">
        <v>0</v>
      </c>
      <c r="J1777" s="76" t="s">
        <v>280</v>
      </c>
      <c r="K1777" s="76" t="s">
        <v>6178</v>
      </c>
      <c r="L1777" s="76">
        <v>0</v>
      </c>
      <c r="M1777" s="77" t="s">
        <v>135</v>
      </c>
      <c r="N1777" s="76" t="s">
        <v>6186</v>
      </c>
      <c r="O1777" s="76" t="s">
        <v>81</v>
      </c>
      <c r="P1777" s="76" t="s">
        <v>37</v>
      </c>
      <c r="Q1777" s="77" t="s">
        <v>132</v>
      </c>
      <c r="R1777" s="76" t="s">
        <v>4102</v>
      </c>
      <c r="S1777" s="77" t="s">
        <v>81</v>
      </c>
      <c r="T1777" s="18" t="s">
        <v>1436</v>
      </c>
      <c r="U1777" s="18" t="s">
        <v>16</v>
      </c>
    </row>
    <row r="1778" spans="1:22" x14ac:dyDescent="0.3">
      <c r="A1778" s="71" t="str">
        <f t="shared" si="240"/>
        <v>NiN-3.0-T-C-LI-0-0-MS004-03</v>
      </c>
      <c r="B1778" s="72" t="str">
        <f t="shared" si="241"/>
        <v>MS04-03</v>
      </c>
      <c r="C1778" s="73" t="s">
        <v>7</v>
      </c>
      <c r="D1778" s="74" t="s">
        <v>14</v>
      </c>
      <c r="E1778" s="73" t="s">
        <v>31</v>
      </c>
      <c r="F1778" s="75" t="s">
        <v>32</v>
      </c>
      <c r="G1778" s="75" t="s">
        <v>4098</v>
      </c>
      <c r="H1778" s="75">
        <v>0</v>
      </c>
      <c r="I1778" s="75">
        <v>0</v>
      </c>
      <c r="J1778" s="76" t="s">
        <v>280</v>
      </c>
      <c r="K1778" s="76" t="s">
        <v>6178</v>
      </c>
      <c r="L1778" s="76">
        <v>0</v>
      </c>
      <c r="M1778" s="77" t="s">
        <v>135</v>
      </c>
      <c r="N1778" s="76" t="s">
        <v>6186</v>
      </c>
      <c r="O1778" s="76" t="s">
        <v>81</v>
      </c>
      <c r="P1778" s="76" t="s">
        <v>37</v>
      </c>
      <c r="Q1778" s="77" t="s">
        <v>111</v>
      </c>
      <c r="R1778" s="76" t="s">
        <v>4103</v>
      </c>
      <c r="S1778" s="77" t="s">
        <v>81</v>
      </c>
      <c r="T1778" s="18" t="s">
        <v>1433</v>
      </c>
      <c r="U1778" s="18" t="s">
        <v>16</v>
      </c>
    </row>
    <row r="1779" spans="1:22" x14ac:dyDescent="0.3">
      <c r="A1779" s="71" t="str">
        <f t="shared" si="240"/>
        <v>NiN-3.0-T-C-LI-0-0-MS004-04</v>
      </c>
      <c r="B1779" s="72" t="str">
        <f t="shared" si="241"/>
        <v>MS04-04</v>
      </c>
      <c r="C1779" s="73" t="s">
        <v>7</v>
      </c>
      <c r="D1779" s="74" t="s">
        <v>14</v>
      </c>
      <c r="E1779" s="73" t="s">
        <v>31</v>
      </c>
      <c r="F1779" s="75" t="s">
        <v>32</v>
      </c>
      <c r="G1779" s="75" t="s">
        <v>4098</v>
      </c>
      <c r="H1779" s="75">
        <v>0</v>
      </c>
      <c r="I1779" s="75">
        <v>0</v>
      </c>
      <c r="J1779" s="76" t="s">
        <v>280</v>
      </c>
      <c r="K1779" s="76" t="s">
        <v>6178</v>
      </c>
      <c r="L1779" s="76">
        <v>0</v>
      </c>
      <c r="M1779" s="77" t="s">
        <v>135</v>
      </c>
      <c r="N1779" s="76" t="s">
        <v>6186</v>
      </c>
      <c r="O1779" s="76" t="s">
        <v>81</v>
      </c>
      <c r="P1779" s="76" t="s">
        <v>37</v>
      </c>
      <c r="Q1779" s="77" t="s">
        <v>135</v>
      </c>
      <c r="R1779" s="76" t="s">
        <v>4104</v>
      </c>
      <c r="S1779" s="77" t="s">
        <v>81</v>
      </c>
      <c r="T1779" s="18" t="s">
        <v>1435</v>
      </c>
      <c r="U1779" s="18" t="s">
        <v>16</v>
      </c>
    </row>
    <row r="1780" spans="1:22" x14ac:dyDescent="0.3">
      <c r="A1780" s="71" t="str">
        <f t="shared" si="240"/>
        <v>NiN-3.0-T-C-LI-0-0-MS004-05</v>
      </c>
      <c r="B1780" s="72" t="str">
        <f t="shared" si="241"/>
        <v>MS04-05</v>
      </c>
      <c r="C1780" s="73" t="s">
        <v>7</v>
      </c>
      <c r="D1780" s="74" t="s">
        <v>14</v>
      </c>
      <c r="E1780" s="73" t="s">
        <v>31</v>
      </c>
      <c r="F1780" s="75" t="s">
        <v>32</v>
      </c>
      <c r="G1780" s="75" t="s">
        <v>4098</v>
      </c>
      <c r="H1780" s="75">
        <v>0</v>
      </c>
      <c r="I1780" s="75">
        <v>0</v>
      </c>
      <c r="J1780" s="76" t="s">
        <v>280</v>
      </c>
      <c r="K1780" s="76" t="s">
        <v>6178</v>
      </c>
      <c r="L1780" s="76">
        <v>0</v>
      </c>
      <c r="M1780" s="77" t="s">
        <v>135</v>
      </c>
      <c r="N1780" s="76" t="s">
        <v>6186</v>
      </c>
      <c r="O1780" s="76" t="s">
        <v>81</v>
      </c>
      <c r="P1780" s="76" t="s">
        <v>37</v>
      </c>
      <c r="Q1780" s="77" t="s">
        <v>136</v>
      </c>
      <c r="R1780" s="76" t="s">
        <v>4105</v>
      </c>
      <c r="S1780" s="77" t="s">
        <v>81</v>
      </c>
      <c r="T1780" s="18" t="s">
        <v>1437</v>
      </c>
      <c r="U1780" s="18" t="s">
        <v>16</v>
      </c>
    </row>
    <row r="1781" spans="1:22" x14ac:dyDescent="0.3">
      <c r="A1781" s="71" t="str">
        <f t="shared" si="240"/>
        <v>NiN-3.0-T-C-LI-0-0-MS004-06</v>
      </c>
      <c r="B1781" s="72" t="str">
        <f t="shared" si="241"/>
        <v>MS04-06</v>
      </c>
      <c r="C1781" s="73" t="s">
        <v>7</v>
      </c>
      <c r="D1781" s="74" t="s">
        <v>14</v>
      </c>
      <c r="E1781" s="73" t="s">
        <v>31</v>
      </c>
      <c r="F1781" s="75" t="s">
        <v>32</v>
      </c>
      <c r="G1781" s="75" t="s">
        <v>4098</v>
      </c>
      <c r="H1781" s="75">
        <v>0</v>
      </c>
      <c r="I1781" s="75">
        <v>0</v>
      </c>
      <c r="J1781" s="76" t="s">
        <v>280</v>
      </c>
      <c r="K1781" s="76" t="s">
        <v>6178</v>
      </c>
      <c r="L1781" s="76">
        <v>0</v>
      </c>
      <c r="M1781" s="77" t="s">
        <v>135</v>
      </c>
      <c r="N1781" s="76" t="s">
        <v>6186</v>
      </c>
      <c r="O1781" s="76" t="s">
        <v>81</v>
      </c>
      <c r="P1781" s="76" t="s">
        <v>37</v>
      </c>
      <c r="Q1781" s="77" t="s">
        <v>137</v>
      </c>
      <c r="R1781" s="76" t="s">
        <v>4106</v>
      </c>
      <c r="S1781" s="77" t="s">
        <v>81</v>
      </c>
      <c r="T1781" s="18" t="s">
        <v>1434</v>
      </c>
      <c r="U1781" s="18" t="s">
        <v>16</v>
      </c>
    </row>
    <row r="1782" spans="1:22" x14ac:dyDescent="0.3">
      <c r="A1782" s="26" t="str">
        <f t="shared" si="240"/>
        <v>NiN-3.0-T-C-LI-0-0-MS005-0</v>
      </c>
      <c r="B1782" s="27" t="str">
        <f>_xlfn.CONCAT(G1782,"-",J1782,M1782)</f>
        <v>LI-MS05</v>
      </c>
      <c r="C1782" s="30" t="s">
        <v>7</v>
      </c>
      <c r="D1782" s="31" t="s">
        <v>14</v>
      </c>
      <c r="E1782" s="30" t="s">
        <v>31</v>
      </c>
      <c r="F1782" s="35" t="s">
        <v>32</v>
      </c>
      <c r="G1782" s="35" t="s">
        <v>4098</v>
      </c>
      <c r="H1782" s="35">
        <v>0</v>
      </c>
      <c r="I1782" s="35">
        <v>0</v>
      </c>
      <c r="J1782" s="37" t="s">
        <v>280</v>
      </c>
      <c r="K1782" s="37" t="s">
        <v>6178</v>
      </c>
      <c r="L1782" s="37">
        <v>0</v>
      </c>
      <c r="M1782" s="38" t="s">
        <v>136</v>
      </c>
      <c r="N1782" s="37" t="s">
        <v>4107</v>
      </c>
      <c r="O1782" s="39" t="s">
        <v>81</v>
      </c>
      <c r="P1782" s="37">
        <v>0</v>
      </c>
      <c r="Q1782" s="38">
        <v>0</v>
      </c>
      <c r="R1782" s="37"/>
      <c r="S1782" s="37"/>
      <c r="T1782" s="42" t="s">
        <v>1431</v>
      </c>
      <c r="U1782" s="42" t="s">
        <v>16</v>
      </c>
      <c r="V1782" s="21"/>
    </row>
    <row r="1783" spans="1:22" s="111" customFormat="1" ht="13.8" customHeight="1" x14ac:dyDescent="0.3">
      <c r="A1783" s="71" t="str">
        <f t="shared" si="240"/>
        <v>NiN-3.0-T-C-LI-0-0-MS005-01</v>
      </c>
      <c r="B1783" s="72" t="str">
        <f>_xlfn.CONCAT(J1783,M1783,"-",Q1783)</f>
        <v>MS05-01</v>
      </c>
      <c r="C1783" s="73" t="s">
        <v>7</v>
      </c>
      <c r="D1783" s="74" t="s">
        <v>14</v>
      </c>
      <c r="E1783" s="73" t="s">
        <v>31</v>
      </c>
      <c r="F1783" s="75" t="s">
        <v>32</v>
      </c>
      <c r="G1783" s="75" t="s">
        <v>4098</v>
      </c>
      <c r="H1783" s="75">
        <v>0</v>
      </c>
      <c r="I1783" s="75">
        <v>0</v>
      </c>
      <c r="J1783" s="76" t="s">
        <v>280</v>
      </c>
      <c r="K1783" s="76" t="s">
        <v>6178</v>
      </c>
      <c r="L1783" s="76">
        <v>0</v>
      </c>
      <c r="M1783" s="77" t="s">
        <v>136</v>
      </c>
      <c r="N1783" s="76" t="s">
        <v>4107</v>
      </c>
      <c r="O1783" s="76" t="s">
        <v>81</v>
      </c>
      <c r="P1783" s="76" t="s">
        <v>37</v>
      </c>
      <c r="Q1783" s="77" t="s">
        <v>38</v>
      </c>
      <c r="R1783" s="76" t="s">
        <v>4109</v>
      </c>
      <c r="S1783" s="77" t="s">
        <v>81</v>
      </c>
      <c r="T1783" s="18" t="s">
        <v>4108</v>
      </c>
      <c r="U1783" s="18" t="s">
        <v>232</v>
      </c>
      <c r="V1783" s="78"/>
    </row>
    <row r="1784" spans="1:22" s="111" customFormat="1" ht="13.8" customHeight="1" x14ac:dyDescent="0.3">
      <c r="A1784" s="71" t="str">
        <f t="shared" ref="A1784" si="242">_xlfn.CONCAT(C1784,"-",D1784,"-",E1784,"-",F1784,"-",G1784,"-",H1784,"-",I1784,"-",J1784,L1784,M1784,"-",Q1784)</f>
        <v>NiN-3.0-T-C-LI-0-0-MS005-02</v>
      </c>
      <c r="B1784" s="72" t="str">
        <f>_xlfn.CONCAT(J1784,M1784,"-",Q1784)</f>
        <v>MS05-02</v>
      </c>
      <c r="C1784" s="73" t="s">
        <v>7</v>
      </c>
      <c r="D1784" s="74" t="s">
        <v>14</v>
      </c>
      <c r="E1784" s="73" t="s">
        <v>31</v>
      </c>
      <c r="F1784" s="75" t="s">
        <v>32</v>
      </c>
      <c r="G1784" s="75" t="s">
        <v>4098</v>
      </c>
      <c r="H1784" s="75">
        <v>0</v>
      </c>
      <c r="I1784" s="75">
        <v>0</v>
      </c>
      <c r="J1784" s="76" t="s">
        <v>280</v>
      </c>
      <c r="K1784" s="76" t="s">
        <v>6178</v>
      </c>
      <c r="L1784" s="76">
        <v>0</v>
      </c>
      <c r="M1784" s="77" t="s">
        <v>136</v>
      </c>
      <c r="N1784" s="76" t="s">
        <v>4107</v>
      </c>
      <c r="O1784" s="76" t="s">
        <v>81</v>
      </c>
      <c r="P1784" s="76" t="s">
        <v>37</v>
      </c>
      <c r="Q1784" s="77" t="s">
        <v>132</v>
      </c>
      <c r="R1784" s="76" t="s">
        <v>4110</v>
      </c>
      <c r="S1784" s="77" t="s">
        <v>81</v>
      </c>
      <c r="T1784" s="18" t="s">
        <v>4108</v>
      </c>
      <c r="U1784" s="18" t="s">
        <v>237</v>
      </c>
      <c r="V1784" s="78"/>
    </row>
    <row r="1785" spans="1:22" x14ac:dyDescent="0.3">
      <c r="A1785" s="71" t="str">
        <f t="shared" ref="A1785:A1788" si="243">_xlfn.CONCAT(C1785,"-",D1785,"-",E1785,"-",F1785,"-",G1785,"-",H1785,"-",I1785,"-",J1785,L1785,M1785,"-",Q1785)</f>
        <v>NiN-3.0-T-C-LI-0-0-MS005-03</v>
      </c>
      <c r="B1785" s="72" t="str">
        <f t="shared" ref="B1785:B1786" si="244">_xlfn.CONCAT(J1785,M1785,"-",Q1785)</f>
        <v>MS05-03</v>
      </c>
      <c r="C1785" s="73" t="s">
        <v>7</v>
      </c>
      <c r="D1785" s="74" t="s">
        <v>14</v>
      </c>
      <c r="E1785" s="73" t="s">
        <v>31</v>
      </c>
      <c r="F1785" s="75" t="s">
        <v>32</v>
      </c>
      <c r="G1785" s="75" t="s">
        <v>4098</v>
      </c>
      <c r="H1785" s="75">
        <v>0</v>
      </c>
      <c r="I1785" s="75">
        <v>0</v>
      </c>
      <c r="J1785" s="76" t="s">
        <v>280</v>
      </c>
      <c r="K1785" s="76" t="s">
        <v>6178</v>
      </c>
      <c r="L1785" s="76">
        <v>0</v>
      </c>
      <c r="M1785" s="77" t="s">
        <v>136</v>
      </c>
      <c r="N1785" s="76" t="s">
        <v>4107</v>
      </c>
      <c r="O1785" s="76" t="s">
        <v>81</v>
      </c>
      <c r="P1785" s="76" t="s">
        <v>37</v>
      </c>
      <c r="Q1785" s="77" t="s">
        <v>111</v>
      </c>
      <c r="R1785" s="76" t="s">
        <v>4111</v>
      </c>
      <c r="S1785" s="77" t="s">
        <v>81</v>
      </c>
      <c r="T1785" s="18" t="s">
        <v>1700</v>
      </c>
      <c r="U1785" s="15" t="s">
        <v>231</v>
      </c>
    </row>
    <row r="1786" spans="1:22" x14ac:dyDescent="0.3">
      <c r="A1786" s="71" t="str">
        <f t="shared" si="243"/>
        <v>NiN-3.0-T-C-LI-0-0-MS005-04</v>
      </c>
      <c r="B1786" s="72" t="str">
        <f t="shared" si="244"/>
        <v>MS05-04</v>
      </c>
      <c r="C1786" s="73" t="s">
        <v>7</v>
      </c>
      <c r="D1786" s="74" t="s">
        <v>14</v>
      </c>
      <c r="E1786" s="73" t="s">
        <v>31</v>
      </c>
      <c r="F1786" s="75" t="s">
        <v>32</v>
      </c>
      <c r="G1786" s="75" t="s">
        <v>4098</v>
      </c>
      <c r="H1786" s="75">
        <v>0</v>
      </c>
      <c r="I1786" s="75">
        <v>0</v>
      </c>
      <c r="J1786" s="76" t="s">
        <v>280</v>
      </c>
      <c r="K1786" s="76" t="s">
        <v>6178</v>
      </c>
      <c r="L1786" s="76">
        <v>0</v>
      </c>
      <c r="M1786" s="77" t="s">
        <v>136</v>
      </c>
      <c r="N1786" s="76" t="s">
        <v>4107</v>
      </c>
      <c r="O1786" s="76" t="s">
        <v>81</v>
      </c>
      <c r="P1786" s="76" t="s">
        <v>37</v>
      </c>
      <c r="Q1786" s="77" t="s">
        <v>135</v>
      </c>
      <c r="R1786" s="13" t="s">
        <v>4112</v>
      </c>
      <c r="S1786" s="77" t="s">
        <v>81</v>
      </c>
      <c r="T1786" s="15" t="s">
        <v>1700</v>
      </c>
      <c r="U1786" s="15" t="s">
        <v>1251</v>
      </c>
    </row>
    <row r="1787" spans="1:22" x14ac:dyDescent="0.3">
      <c r="A1787" s="26" t="str">
        <f t="shared" si="243"/>
        <v>NiN-3.0-T-C-LI-0-0-MS006-0</v>
      </c>
      <c r="B1787" s="27" t="str">
        <f>_xlfn.CONCAT(G1787,"-",J1787,M1787)</f>
        <v>LI-MS06</v>
      </c>
      <c r="C1787" s="30" t="s">
        <v>7</v>
      </c>
      <c r="D1787" s="31" t="s">
        <v>14</v>
      </c>
      <c r="E1787" s="30" t="s">
        <v>31</v>
      </c>
      <c r="F1787" s="35" t="s">
        <v>32</v>
      </c>
      <c r="G1787" s="35" t="s">
        <v>4098</v>
      </c>
      <c r="H1787" s="35">
        <v>0</v>
      </c>
      <c r="I1787" s="35">
        <v>0</v>
      </c>
      <c r="J1787" s="37" t="s">
        <v>280</v>
      </c>
      <c r="K1787" s="37" t="s">
        <v>6178</v>
      </c>
      <c r="L1787" s="37">
        <v>0</v>
      </c>
      <c r="M1787" s="38" t="s">
        <v>137</v>
      </c>
      <c r="N1787" s="37" t="s">
        <v>4113</v>
      </c>
      <c r="O1787" s="39" t="s">
        <v>81</v>
      </c>
      <c r="P1787" s="37">
        <v>0</v>
      </c>
      <c r="Q1787" s="38">
        <v>0</v>
      </c>
      <c r="R1787" s="37"/>
      <c r="S1787" s="37"/>
      <c r="T1787" s="42" t="s">
        <v>1431</v>
      </c>
      <c r="U1787" s="42" t="s">
        <v>16</v>
      </c>
      <c r="V1787" s="21"/>
    </row>
    <row r="1788" spans="1:22" s="111" customFormat="1" ht="13.8" customHeight="1" x14ac:dyDescent="0.3">
      <c r="A1788" s="71" t="str">
        <f t="shared" si="243"/>
        <v>NiN-3.0-T-C-LI-0-0-MS006-01</v>
      </c>
      <c r="B1788" s="72" t="str">
        <f>_xlfn.CONCAT(J1788,M1788,"-",Q1788)</f>
        <v>MS06-01</v>
      </c>
      <c r="C1788" s="73" t="s">
        <v>7</v>
      </c>
      <c r="D1788" s="74" t="s">
        <v>14</v>
      </c>
      <c r="E1788" s="73" t="s">
        <v>31</v>
      </c>
      <c r="F1788" s="75" t="s">
        <v>32</v>
      </c>
      <c r="G1788" s="75" t="s">
        <v>4098</v>
      </c>
      <c r="H1788" s="75">
        <v>0</v>
      </c>
      <c r="I1788" s="75">
        <v>0</v>
      </c>
      <c r="J1788" s="76" t="s">
        <v>280</v>
      </c>
      <c r="K1788" s="76" t="s">
        <v>6178</v>
      </c>
      <c r="L1788" s="76">
        <v>0</v>
      </c>
      <c r="M1788" s="77" t="s">
        <v>137</v>
      </c>
      <c r="N1788" s="76" t="s">
        <v>4113</v>
      </c>
      <c r="O1788" s="76" t="s">
        <v>81</v>
      </c>
      <c r="P1788" s="76" t="s">
        <v>37</v>
      </c>
      <c r="Q1788" s="77" t="s">
        <v>38</v>
      </c>
      <c r="R1788" s="76" t="s">
        <v>4114</v>
      </c>
      <c r="S1788" s="77" t="s">
        <v>81</v>
      </c>
      <c r="T1788" s="18" t="s">
        <v>4116</v>
      </c>
      <c r="U1788" s="18" t="s">
        <v>16</v>
      </c>
      <c r="V1788" s="78"/>
    </row>
    <row r="1789" spans="1:22" x14ac:dyDescent="0.3">
      <c r="A1789" s="71" t="str">
        <f t="shared" ref="A1789:A1794" si="245">_xlfn.CONCAT(C1789,"-",D1789,"-",E1789,"-",F1789,"-",G1789,"-",H1789,"-",I1789,"-",J1789,L1789,M1789,"-",Q1789)</f>
        <v>NiN-3.0-T-C-LI-0-0-MS006-02</v>
      </c>
      <c r="B1789" s="72" t="str">
        <f t="shared" ref="B1789:B1791" si="246">_xlfn.CONCAT(J1789,M1789,"-",Q1789)</f>
        <v>MS06-02</v>
      </c>
      <c r="C1789" s="73" t="s">
        <v>7</v>
      </c>
      <c r="D1789" s="74" t="s">
        <v>14</v>
      </c>
      <c r="E1789" s="73" t="s">
        <v>31</v>
      </c>
      <c r="F1789" s="75" t="s">
        <v>32</v>
      </c>
      <c r="G1789" s="75" t="s">
        <v>4098</v>
      </c>
      <c r="H1789" s="75">
        <v>0</v>
      </c>
      <c r="I1789" s="75">
        <v>0</v>
      </c>
      <c r="J1789" s="76" t="s">
        <v>280</v>
      </c>
      <c r="K1789" s="76" t="s">
        <v>6178</v>
      </c>
      <c r="L1789" s="76">
        <v>0</v>
      </c>
      <c r="M1789" s="77" t="s">
        <v>137</v>
      </c>
      <c r="N1789" s="76" t="s">
        <v>4113</v>
      </c>
      <c r="O1789" s="76" t="s">
        <v>81</v>
      </c>
      <c r="P1789" s="76" t="s">
        <v>37</v>
      </c>
      <c r="Q1789" s="77" t="s">
        <v>132</v>
      </c>
      <c r="R1789" s="76" t="s">
        <v>4115</v>
      </c>
      <c r="S1789" s="77" t="s">
        <v>81</v>
      </c>
      <c r="T1789" s="18" t="s">
        <v>4117</v>
      </c>
      <c r="U1789" s="18" t="s">
        <v>16</v>
      </c>
    </row>
    <row r="1790" spans="1:22" x14ac:dyDescent="0.3">
      <c r="A1790" s="71" t="str">
        <f t="shared" si="245"/>
        <v>NiN-3.0-T-C-LI-0-0-MS006-03</v>
      </c>
      <c r="B1790" s="72" t="str">
        <f t="shared" si="246"/>
        <v>MS06-03</v>
      </c>
      <c r="C1790" s="73" t="s">
        <v>7</v>
      </c>
      <c r="D1790" s="74" t="s">
        <v>14</v>
      </c>
      <c r="E1790" s="73" t="s">
        <v>31</v>
      </c>
      <c r="F1790" s="75" t="s">
        <v>32</v>
      </c>
      <c r="G1790" s="75" t="s">
        <v>4098</v>
      </c>
      <c r="H1790" s="75">
        <v>0</v>
      </c>
      <c r="I1790" s="75">
        <v>0</v>
      </c>
      <c r="J1790" s="76" t="s">
        <v>280</v>
      </c>
      <c r="K1790" s="76" t="s">
        <v>6178</v>
      </c>
      <c r="L1790" s="76">
        <v>0</v>
      </c>
      <c r="M1790" s="77" t="s">
        <v>137</v>
      </c>
      <c r="N1790" s="76" t="s">
        <v>4113</v>
      </c>
      <c r="O1790" s="76" t="s">
        <v>81</v>
      </c>
      <c r="P1790" s="76" t="s">
        <v>37</v>
      </c>
      <c r="Q1790" s="77" t="s">
        <v>111</v>
      </c>
      <c r="R1790" s="76" t="s">
        <v>4118</v>
      </c>
      <c r="S1790" s="77" t="s">
        <v>81</v>
      </c>
      <c r="T1790" s="15" t="s">
        <v>4120</v>
      </c>
      <c r="U1790" s="18" t="s">
        <v>16</v>
      </c>
    </row>
    <row r="1791" spans="1:22" x14ac:dyDescent="0.3">
      <c r="A1791" s="71" t="str">
        <f t="shared" si="245"/>
        <v>NiN-3.0-T-C-LI-0-0-MS006-04</v>
      </c>
      <c r="B1791" s="72" t="str">
        <f t="shared" si="246"/>
        <v>MS06-04</v>
      </c>
      <c r="C1791" s="73" t="s">
        <v>7</v>
      </c>
      <c r="D1791" s="74" t="s">
        <v>14</v>
      </c>
      <c r="E1791" s="73" t="s">
        <v>31</v>
      </c>
      <c r="F1791" s="75" t="s">
        <v>32</v>
      </c>
      <c r="G1791" s="75" t="s">
        <v>4098</v>
      </c>
      <c r="H1791" s="75">
        <v>0</v>
      </c>
      <c r="I1791" s="75">
        <v>0</v>
      </c>
      <c r="J1791" s="76" t="s">
        <v>280</v>
      </c>
      <c r="K1791" s="76" t="s">
        <v>6178</v>
      </c>
      <c r="L1791" s="76">
        <v>0</v>
      </c>
      <c r="M1791" s="77" t="s">
        <v>137</v>
      </c>
      <c r="N1791" s="76" t="s">
        <v>4113</v>
      </c>
      <c r="O1791" s="76" t="s">
        <v>81</v>
      </c>
      <c r="P1791" s="76" t="s">
        <v>37</v>
      </c>
      <c r="Q1791" s="77" t="s">
        <v>135</v>
      </c>
      <c r="R1791" s="76" t="s">
        <v>4119</v>
      </c>
      <c r="S1791" s="77" t="s">
        <v>81</v>
      </c>
      <c r="T1791" s="15" t="s">
        <v>4121</v>
      </c>
      <c r="U1791" s="18" t="s">
        <v>16</v>
      </c>
    </row>
    <row r="1792" spans="1:22" x14ac:dyDescent="0.3">
      <c r="A1792" s="26" t="str">
        <f t="shared" si="245"/>
        <v>NiN-3.0-T-C-LI-0-0-MS007-0</v>
      </c>
      <c r="B1792" s="27" t="str">
        <f>_xlfn.CONCAT(G1792,"-",J1792,M1792)</f>
        <v>LI-MS07</v>
      </c>
      <c r="C1792" s="30" t="s">
        <v>7</v>
      </c>
      <c r="D1792" s="31" t="s">
        <v>14</v>
      </c>
      <c r="E1792" s="30" t="s">
        <v>31</v>
      </c>
      <c r="F1792" s="35" t="s">
        <v>32</v>
      </c>
      <c r="G1792" s="35" t="s">
        <v>4098</v>
      </c>
      <c r="H1792" s="35">
        <v>0</v>
      </c>
      <c r="I1792" s="35">
        <v>0</v>
      </c>
      <c r="J1792" s="37" t="s">
        <v>280</v>
      </c>
      <c r="K1792" s="37" t="s">
        <v>6178</v>
      </c>
      <c r="L1792" s="37">
        <v>0</v>
      </c>
      <c r="M1792" s="38" t="s">
        <v>116</v>
      </c>
      <c r="N1792" s="37" t="s">
        <v>6180</v>
      </c>
      <c r="O1792" s="39" t="s">
        <v>81</v>
      </c>
      <c r="P1792" s="37">
        <v>0</v>
      </c>
      <c r="Q1792" s="38">
        <v>0</v>
      </c>
      <c r="R1792" s="37"/>
      <c r="S1792" s="37"/>
      <c r="T1792" s="42" t="s">
        <v>1716</v>
      </c>
      <c r="U1792" s="42" t="s">
        <v>16</v>
      </c>
      <c r="V1792" s="21"/>
    </row>
    <row r="1793" spans="1:22" s="111" customFormat="1" ht="13.8" customHeight="1" x14ac:dyDescent="0.3">
      <c r="A1793" s="71" t="str">
        <f t="shared" ref="A1793" si="247">_xlfn.CONCAT(C1793,"-",D1793,"-",E1793,"-",F1793,"-",G1793,"-",H1793,"-",I1793,"-",J1793,L1793,M1793,"-",Q1793)</f>
        <v>NiN-3.0-T-C-LI-0-0-MS007-01</v>
      </c>
      <c r="B1793" s="72" t="str">
        <f>_xlfn.CONCAT(J1793,M1793,"-",Q1793)</f>
        <v>MS07-01</v>
      </c>
      <c r="C1793" s="73" t="s">
        <v>7</v>
      </c>
      <c r="D1793" s="74" t="s">
        <v>14</v>
      </c>
      <c r="E1793" s="73" t="s">
        <v>31</v>
      </c>
      <c r="F1793" s="75" t="s">
        <v>32</v>
      </c>
      <c r="G1793" s="75" t="s">
        <v>4098</v>
      </c>
      <c r="H1793" s="75">
        <v>0</v>
      </c>
      <c r="I1793" s="75">
        <v>0</v>
      </c>
      <c r="J1793" s="76" t="s">
        <v>280</v>
      </c>
      <c r="K1793" s="76" t="s">
        <v>6178</v>
      </c>
      <c r="L1793" s="76">
        <v>0</v>
      </c>
      <c r="M1793" s="77" t="s">
        <v>116</v>
      </c>
      <c r="N1793" s="76" t="s">
        <v>6180</v>
      </c>
      <c r="O1793" s="76" t="s">
        <v>81</v>
      </c>
      <c r="P1793" s="76" t="s">
        <v>37</v>
      </c>
      <c r="Q1793" s="77" t="s">
        <v>38</v>
      </c>
      <c r="R1793" s="76" t="s">
        <v>6187</v>
      </c>
      <c r="S1793" s="77" t="s">
        <v>81</v>
      </c>
      <c r="T1793" s="18" t="s">
        <v>1716</v>
      </c>
      <c r="U1793" s="18" t="s">
        <v>16</v>
      </c>
      <c r="V1793" s="78"/>
    </row>
    <row r="1794" spans="1:22" s="111" customFormat="1" ht="13.8" customHeight="1" x14ac:dyDescent="0.3">
      <c r="A1794" s="71" t="str">
        <f t="shared" si="245"/>
        <v>NiN-3.0-T-C-LI-0-0-MS007-02</v>
      </c>
      <c r="B1794" s="72" t="str">
        <f>_xlfn.CONCAT(J1794,M1794,"-",Q1794)</f>
        <v>MS07-02</v>
      </c>
      <c r="C1794" s="73" t="s">
        <v>7</v>
      </c>
      <c r="D1794" s="74" t="s">
        <v>14</v>
      </c>
      <c r="E1794" s="73" t="s">
        <v>31</v>
      </c>
      <c r="F1794" s="75" t="s">
        <v>32</v>
      </c>
      <c r="G1794" s="75" t="s">
        <v>4098</v>
      </c>
      <c r="H1794" s="75">
        <v>0</v>
      </c>
      <c r="I1794" s="75">
        <v>0</v>
      </c>
      <c r="J1794" s="76" t="s">
        <v>280</v>
      </c>
      <c r="K1794" s="76" t="s">
        <v>6178</v>
      </c>
      <c r="L1794" s="76">
        <v>0</v>
      </c>
      <c r="M1794" s="77" t="s">
        <v>116</v>
      </c>
      <c r="N1794" s="76" t="s">
        <v>6180</v>
      </c>
      <c r="O1794" s="76" t="s">
        <v>81</v>
      </c>
      <c r="P1794" s="76" t="s">
        <v>37</v>
      </c>
      <c r="Q1794" s="77" t="s">
        <v>132</v>
      </c>
      <c r="R1794" s="76" t="s">
        <v>4122</v>
      </c>
      <c r="S1794" s="77" t="s">
        <v>81</v>
      </c>
      <c r="T1794" s="18" t="s">
        <v>1716</v>
      </c>
      <c r="U1794" s="18" t="s">
        <v>16</v>
      </c>
      <c r="V1794" s="78"/>
    </row>
    <row r="1795" spans="1:22" x14ac:dyDescent="0.3">
      <c r="A1795" s="26" t="str">
        <f t="shared" ref="A1795:A1817" si="248">_xlfn.CONCAT(C1795,"-",D1795,"-",E1795,"-",F1795,"-",G1795,"-",H1795,"-",I1795,"-",J1795,L1795,M1795,"-",Q1795)</f>
        <v>NiN-3.0-T-C-LI-0-0-MS008-0</v>
      </c>
      <c r="B1795" s="27" t="str">
        <f>_xlfn.CONCAT(G1795,"-",J1795,M1795)</f>
        <v>LI-MS08</v>
      </c>
      <c r="C1795" s="30" t="s">
        <v>7</v>
      </c>
      <c r="D1795" s="31" t="s">
        <v>14</v>
      </c>
      <c r="E1795" s="30" t="s">
        <v>31</v>
      </c>
      <c r="F1795" s="35" t="s">
        <v>32</v>
      </c>
      <c r="G1795" s="35" t="s">
        <v>4098</v>
      </c>
      <c r="H1795" s="35">
        <v>0</v>
      </c>
      <c r="I1795" s="35">
        <v>0</v>
      </c>
      <c r="J1795" s="37" t="s">
        <v>280</v>
      </c>
      <c r="K1795" s="37" t="s">
        <v>6178</v>
      </c>
      <c r="L1795" s="37">
        <v>0</v>
      </c>
      <c r="M1795" s="38" t="s">
        <v>175</v>
      </c>
      <c r="N1795" s="37" t="s">
        <v>6181</v>
      </c>
      <c r="O1795" s="39" t="s">
        <v>81</v>
      </c>
      <c r="P1795" s="37">
        <v>0</v>
      </c>
      <c r="Q1795" s="38">
        <v>0</v>
      </c>
      <c r="R1795" s="37"/>
      <c r="S1795" s="37"/>
      <c r="T1795" s="42" t="s">
        <v>1720</v>
      </c>
      <c r="U1795" s="42" t="s">
        <v>16</v>
      </c>
      <c r="V1795" s="21"/>
    </row>
    <row r="1796" spans="1:22" s="111" customFormat="1" ht="13.8" customHeight="1" x14ac:dyDescent="0.3">
      <c r="A1796" s="71" t="str">
        <f t="shared" si="248"/>
        <v>NiN-3.0-T-C-LI-0-0-MS008-01</v>
      </c>
      <c r="B1796" s="72" t="str">
        <f>_xlfn.CONCAT(J1796,M1796,"-",Q1796)</f>
        <v>MS08-01</v>
      </c>
      <c r="C1796" s="73" t="s">
        <v>7</v>
      </c>
      <c r="D1796" s="74" t="s">
        <v>14</v>
      </c>
      <c r="E1796" s="73" t="s">
        <v>31</v>
      </c>
      <c r="F1796" s="75" t="s">
        <v>32</v>
      </c>
      <c r="G1796" s="75" t="s">
        <v>4098</v>
      </c>
      <c r="H1796" s="75">
        <v>0</v>
      </c>
      <c r="I1796" s="75">
        <v>0</v>
      </c>
      <c r="J1796" s="76" t="s">
        <v>280</v>
      </c>
      <c r="K1796" s="76" t="s">
        <v>6178</v>
      </c>
      <c r="L1796" s="76">
        <v>0</v>
      </c>
      <c r="M1796" s="77" t="s">
        <v>175</v>
      </c>
      <c r="N1796" s="76" t="s">
        <v>6181</v>
      </c>
      <c r="O1796" s="76" t="s">
        <v>81</v>
      </c>
      <c r="P1796" s="76" t="s">
        <v>37</v>
      </c>
      <c r="Q1796" s="77" t="s">
        <v>38</v>
      </c>
      <c r="R1796" s="76" t="s">
        <v>4123</v>
      </c>
      <c r="S1796" s="77" t="s">
        <v>81</v>
      </c>
      <c r="T1796" s="18" t="s">
        <v>1720</v>
      </c>
      <c r="U1796" s="18" t="s">
        <v>16</v>
      </c>
      <c r="V1796" s="78"/>
    </row>
    <row r="1797" spans="1:22" x14ac:dyDescent="0.3">
      <c r="A1797" s="26" t="str">
        <f t="shared" si="248"/>
        <v>NiN-3.0-T-C-LI-0-0-MS009-0</v>
      </c>
      <c r="B1797" s="27" t="str">
        <f>_xlfn.CONCAT(G1797,"-",J1797,M1797)</f>
        <v>LI-MS09</v>
      </c>
      <c r="C1797" s="30" t="s">
        <v>7</v>
      </c>
      <c r="D1797" s="31" t="s">
        <v>14</v>
      </c>
      <c r="E1797" s="30" t="s">
        <v>31</v>
      </c>
      <c r="F1797" s="35" t="s">
        <v>32</v>
      </c>
      <c r="G1797" s="35" t="s">
        <v>4098</v>
      </c>
      <c r="H1797" s="35">
        <v>0</v>
      </c>
      <c r="I1797" s="35">
        <v>0</v>
      </c>
      <c r="J1797" s="37" t="s">
        <v>280</v>
      </c>
      <c r="K1797" s="37" t="s">
        <v>6178</v>
      </c>
      <c r="L1797" s="37">
        <v>0</v>
      </c>
      <c r="M1797" s="38" t="s">
        <v>337</v>
      </c>
      <c r="N1797" s="37" t="s">
        <v>6182</v>
      </c>
      <c r="O1797" s="39" t="s">
        <v>81</v>
      </c>
      <c r="P1797" s="37">
        <v>0</v>
      </c>
      <c r="Q1797" s="38">
        <v>0</v>
      </c>
      <c r="R1797" s="37"/>
      <c r="S1797" s="37"/>
      <c r="T1797" s="42" t="s">
        <v>1723</v>
      </c>
      <c r="U1797" s="42" t="s">
        <v>16</v>
      </c>
      <c r="V1797" s="21"/>
    </row>
    <row r="1798" spans="1:22" s="111" customFormat="1" ht="13.8" customHeight="1" x14ac:dyDescent="0.3">
      <c r="A1798" s="71" t="str">
        <f t="shared" si="248"/>
        <v>NiN-3.0-T-C-LI-0-0-MS009-01</v>
      </c>
      <c r="B1798" s="72" t="str">
        <f>_xlfn.CONCAT(J1798,M1798,"-",Q1798)</f>
        <v>MS09-01</v>
      </c>
      <c r="C1798" s="73" t="s">
        <v>7</v>
      </c>
      <c r="D1798" s="74" t="s">
        <v>14</v>
      </c>
      <c r="E1798" s="73" t="s">
        <v>31</v>
      </c>
      <c r="F1798" s="75" t="s">
        <v>32</v>
      </c>
      <c r="G1798" s="75" t="s">
        <v>4098</v>
      </c>
      <c r="H1798" s="75">
        <v>0</v>
      </c>
      <c r="I1798" s="75">
        <v>0</v>
      </c>
      <c r="J1798" s="76" t="s">
        <v>280</v>
      </c>
      <c r="K1798" s="76" t="s">
        <v>6178</v>
      </c>
      <c r="L1798" s="76">
        <v>0</v>
      </c>
      <c r="M1798" s="77" t="s">
        <v>337</v>
      </c>
      <c r="N1798" s="76" t="s">
        <v>6182</v>
      </c>
      <c r="O1798" s="76" t="s">
        <v>81</v>
      </c>
      <c r="P1798" s="76" t="s">
        <v>37</v>
      </c>
      <c r="Q1798" s="77" t="s">
        <v>38</v>
      </c>
      <c r="R1798" s="76" t="s">
        <v>4124</v>
      </c>
      <c r="S1798" s="77" t="s">
        <v>81</v>
      </c>
      <c r="T1798" s="18" t="s">
        <v>1723</v>
      </c>
      <c r="U1798" s="18" t="s">
        <v>16</v>
      </c>
      <c r="V1798" s="78"/>
    </row>
    <row r="1799" spans="1:22" x14ac:dyDescent="0.3">
      <c r="A1799" s="81" t="str">
        <f t="shared" si="248"/>
        <v>NiN-3.0-T-C-LI-0-0-MU00-0</v>
      </c>
      <c r="B1799" s="80" t="str">
        <f>_xlfn.CONCAT(G1799,"-",J1799)</f>
        <v>LI-MU</v>
      </c>
      <c r="C1799" s="82" t="s">
        <v>7</v>
      </c>
      <c r="D1799" s="83" t="s">
        <v>14</v>
      </c>
      <c r="E1799" s="82" t="s">
        <v>31</v>
      </c>
      <c r="F1799" s="84" t="s">
        <v>32</v>
      </c>
      <c r="G1799" s="84" t="s">
        <v>4098</v>
      </c>
      <c r="H1799" s="84">
        <v>0</v>
      </c>
      <c r="I1799" s="84">
        <v>0</v>
      </c>
      <c r="J1799" s="85" t="s">
        <v>1595</v>
      </c>
      <c r="K1799" s="85" t="s">
        <v>6179</v>
      </c>
      <c r="L1799" s="85">
        <v>0</v>
      </c>
      <c r="M1799" s="86">
        <v>0</v>
      </c>
      <c r="N1799" s="87" t="s">
        <v>81</v>
      </c>
      <c r="O1799" s="87" t="s">
        <v>81</v>
      </c>
      <c r="P1799" s="85">
        <v>0</v>
      </c>
      <c r="Q1799" s="86">
        <v>0</v>
      </c>
      <c r="R1799" s="85"/>
      <c r="S1799" s="85"/>
      <c r="T1799" s="88" t="s">
        <v>1733</v>
      </c>
      <c r="U1799" s="88"/>
      <c r="V1799" s="21"/>
    </row>
    <row r="1800" spans="1:22" x14ac:dyDescent="0.3">
      <c r="A1800" s="26" t="str">
        <f t="shared" si="248"/>
        <v>NiN-3.0-T-C-LI-0-0-MU001-0</v>
      </c>
      <c r="B1800" s="27" t="str">
        <f>_xlfn.CONCAT(G1800,"-",J1800,M1800)</f>
        <v>LI-MU01</v>
      </c>
      <c r="C1800" s="30" t="s">
        <v>7</v>
      </c>
      <c r="D1800" s="31" t="s">
        <v>14</v>
      </c>
      <c r="E1800" s="30" t="s">
        <v>31</v>
      </c>
      <c r="F1800" s="35" t="s">
        <v>32</v>
      </c>
      <c r="G1800" s="35" t="s">
        <v>4098</v>
      </c>
      <c r="H1800" s="35">
        <v>0</v>
      </c>
      <c r="I1800" s="35">
        <v>0</v>
      </c>
      <c r="J1800" s="37" t="s">
        <v>1595</v>
      </c>
      <c r="K1800" s="37" t="s">
        <v>6179</v>
      </c>
      <c r="L1800" s="37">
        <v>0</v>
      </c>
      <c r="M1800" s="38" t="s">
        <v>38</v>
      </c>
      <c r="N1800" s="37" t="s">
        <v>6179</v>
      </c>
      <c r="O1800" s="39" t="s">
        <v>81</v>
      </c>
      <c r="P1800" s="37">
        <v>0</v>
      </c>
      <c r="Q1800" s="38">
        <v>0</v>
      </c>
      <c r="R1800" s="37"/>
      <c r="S1800" s="37"/>
      <c r="T1800" s="42" t="s">
        <v>1733</v>
      </c>
      <c r="U1800" s="42" t="s">
        <v>16</v>
      </c>
      <c r="V1800" s="21"/>
    </row>
    <row r="1801" spans="1:22" s="111" customFormat="1" x14ac:dyDescent="0.3">
      <c r="A1801" s="71" t="str">
        <f t="shared" si="248"/>
        <v>NiN-3.0-T-C-LI-0-0-MU001-01</v>
      </c>
      <c r="B1801" s="72" t="str">
        <f>_xlfn.CONCAT(J1801,M1801,"-",Q1801)</f>
        <v>MU01-01</v>
      </c>
      <c r="C1801" s="73" t="s">
        <v>7</v>
      </c>
      <c r="D1801" s="74" t="s">
        <v>14</v>
      </c>
      <c r="E1801" s="73" t="s">
        <v>31</v>
      </c>
      <c r="F1801" s="75" t="s">
        <v>32</v>
      </c>
      <c r="G1801" s="75" t="s">
        <v>4098</v>
      </c>
      <c r="H1801" s="75">
        <v>0</v>
      </c>
      <c r="I1801" s="75">
        <v>0</v>
      </c>
      <c r="J1801" s="76" t="s">
        <v>1595</v>
      </c>
      <c r="K1801" s="76" t="s">
        <v>6179</v>
      </c>
      <c r="L1801" s="76">
        <v>0</v>
      </c>
      <c r="M1801" s="77" t="s">
        <v>38</v>
      </c>
      <c r="N1801" s="76" t="s">
        <v>6179</v>
      </c>
      <c r="O1801" s="76" t="s">
        <v>81</v>
      </c>
      <c r="P1801" s="76" t="s">
        <v>37</v>
      </c>
      <c r="Q1801" s="77" t="s">
        <v>38</v>
      </c>
      <c r="R1801" s="76" t="s">
        <v>4125</v>
      </c>
      <c r="S1801" s="77" t="s">
        <v>81</v>
      </c>
      <c r="T1801" s="18" t="s">
        <v>1733</v>
      </c>
      <c r="U1801" s="18" t="s">
        <v>16</v>
      </c>
      <c r="V1801" s="78"/>
    </row>
    <row r="1802" spans="1:22" x14ac:dyDescent="0.3">
      <c r="A1802" s="81" t="str">
        <f t="shared" si="248"/>
        <v>NiN-3.0-T-C-LI-0-0-FS00-0</v>
      </c>
      <c r="B1802" s="80" t="str">
        <f>_xlfn.CONCAT(G1802,"-",J1802)</f>
        <v>LI-FS</v>
      </c>
      <c r="C1802" s="82" t="s">
        <v>7</v>
      </c>
      <c r="D1802" s="83" t="s">
        <v>14</v>
      </c>
      <c r="E1802" s="82" t="s">
        <v>31</v>
      </c>
      <c r="F1802" s="84" t="s">
        <v>32</v>
      </c>
      <c r="G1802" s="84" t="s">
        <v>4098</v>
      </c>
      <c r="H1802" s="84">
        <v>0</v>
      </c>
      <c r="I1802" s="84">
        <v>0</v>
      </c>
      <c r="J1802" s="85" t="s">
        <v>1357</v>
      </c>
      <c r="K1802" s="85" t="s">
        <v>4126</v>
      </c>
      <c r="L1802" s="85">
        <v>0</v>
      </c>
      <c r="M1802" s="86">
        <v>0</v>
      </c>
      <c r="N1802" s="87" t="s">
        <v>81</v>
      </c>
      <c r="O1802" s="87" t="s">
        <v>81</v>
      </c>
      <c r="P1802" s="85">
        <v>0</v>
      </c>
      <c r="Q1802" s="86">
        <v>0</v>
      </c>
      <c r="R1802" s="85"/>
      <c r="S1802" s="85"/>
      <c r="T1802" s="88" t="s">
        <v>280</v>
      </c>
      <c r="U1802" s="88"/>
      <c r="V1802" s="21"/>
    </row>
    <row r="1803" spans="1:22" x14ac:dyDescent="0.3">
      <c r="A1803" s="26" t="str">
        <f t="shared" si="248"/>
        <v>NiN-3.0-T-C-LI-0-0-FS001-0</v>
      </c>
      <c r="B1803" s="27" t="str">
        <f>_xlfn.CONCAT(G1803,"-",J1803,M1803)</f>
        <v>LI-FS01</v>
      </c>
      <c r="C1803" s="30" t="s">
        <v>7</v>
      </c>
      <c r="D1803" s="31" t="s">
        <v>14</v>
      </c>
      <c r="E1803" s="30" t="s">
        <v>31</v>
      </c>
      <c r="F1803" s="35" t="s">
        <v>32</v>
      </c>
      <c r="G1803" s="35" t="s">
        <v>4098</v>
      </c>
      <c r="H1803" s="35">
        <v>0</v>
      </c>
      <c r="I1803" s="35">
        <v>0</v>
      </c>
      <c r="J1803" s="37" t="s">
        <v>1357</v>
      </c>
      <c r="K1803" s="37" t="s">
        <v>4126</v>
      </c>
      <c r="L1803" s="37">
        <v>0</v>
      </c>
      <c r="M1803" s="38" t="s">
        <v>38</v>
      </c>
      <c r="N1803" s="37" t="s">
        <v>4127</v>
      </c>
      <c r="O1803" s="39" t="s">
        <v>81</v>
      </c>
      <c r="P1803" s="37">
        <v>0</v>
      </c>
      <c r="Q1803" s="38">
        <v>0</v>
      </c>
      <c r="R1803" s="37"/>
      <c r="S1803" s="37"/>
      <c r="T1803" s="42" t="s">
        <v>3183</v>
      </c>
      <c r="U1803" s="42" t="s">
        <v>16</v>
      </c>
      <c r="V1803" s="21"/>
    </row>
    <row r="1804" spans="1:22" s="111" customFormat="1" x14ac:dyDescent="0.3">
      <c r="A1804" s="71" t="str">
        <f t="shared" si="248"/>
        <v>NiN-3.0-T-C-LI-0-0-FS001-01</v>
      </c>
      <c r="B1804" s="72" t="str">
        <f>_xlfn.CONCAT(J1804,M1804,"-",Q1804)</f>
        <v>FS01-01</v>
      </c>
      <c r="C1804" s="73" t="s">
        <v>7</v>
      </c>
      <c r="D1804" s="74" t="s">
        <v>14</v>
      </c>
      <c r="E1804" s="73" t="s">
        <v>31</v>
      </c>
      <c r="F1804" s="75" t="s">
        <v>32</v>
      </c>
      <c r="G1804" s="75" t="s">
        <v>4098</v>
      </c>
      <c r="H1804" s="75">
        <v>0</v>
      </c>
      <c r="I1804" s="75">
        <v>0</v>
      </c>
      <c r="J1804" s="76" t="s">
        <v>1357</v>
      </c>
      <c r="K1804" s="76" t="s">
        <v>4126</v>
      </c>
      <c r="L1804" s="76">
        <v>0</v>
      </c>
      <c r="M1804" s="77" t="s">
        <v>38</v>
      </c>
      <c r="N1804" s="76" t="s">
        <v>4127</v>
      </c>
      <c r="O1804" s="76" t="s">
        <v>81</v>
      </c>
      <c r="P1804" s="76" t="s">
        <v>37</v>
      </c>
      <c r="Q1804" s="77" t="s">
        <v>38</v>
      </c>
      <c r="R1804" s="76" t="s">
        <v>4127</v>
      </c>
      <c r="S1804" s="77" t="s">
        <v>81</v>
      </c>
      <c r="T1804" s="18" t="s">
        <v>3183</v>
      </c>
      <c r="U1804" s="18" t="s">
        <v>16</v>
      </c>
      <c r="V1804" s="78"/>
    </row>
    <row r="1805" spans="1:22" x14ac:dyDescent="0.3">
      <c r="A1805" s="26" t="str">
        <f t="shared" si="248"/>
        <v>NiN-3.0-T-C-LI-0-0-FS002-0</v>
      </c>
      <c r="B1805" s="27" t="str">
        <f>_xlfn.CONCAT(G1805,"-",J1805,M1805)</f>
        <v>LI-FS02</v>
      </c>
      <c r="C1805" s="30" t="s">
        <v>7</v>
      </c>
      <c r="D1805" s="31" t="s">
        <v>14</v>
      </c>
      <c r="E1805" s="30" t="s">
        <v>31</v>
      </c>
      <c r="F1805" s="35" t="s">
        <v>32</v>
      </c>
      <c r="G1805" s="35" t="s">
        <v>4098</v>
      </c>
      <c r="H1805" s="35">
        <v>0</v>
      </c>
      <c r="I1805" s="35">
        <v>0</v>
      </c>
      <c r="J1805" s="37" t="s">
        <v>1357</v>
      </c>
      <c r="K1805" s="37" t="s">
        <v>4126</v>
      </c>
      <c r="L1805" s="37">
        <v>0</v>
      </c>
      <c r="M1805" s="38" t="s">
        <v>132</v>
      </c>
      <c r="N1805" s="37" t="s">
        <v>4128</v>
      </c>
      <c r="O1805" s="39" t="s">
        <v>81</v>
      </c>
      <c r="P1805" s="37">
        <v>0</v>
      </c>
      <c r="Q1805" s="38">
        <v>0</v>
      </c>
      <c r="R1805" s="37" t="s">
        <v>81</v>
      </c>
      <c r="S1805" s="37"/>
      <c r="T1805" s="42" t="s">
        <v>3221</v>
      </c>
      <c r="U1805" s="42" t="s">
        <v>16</v>
      </c>
      <c r="V1805" s="21"/>
    </row>
    <row r="1806" spans="1:22" s="111" customFormat="1" x14ac:dyDescent="0.3">
      <c r="A1806" s="71" t="str">
        <f t="shared" si="248"/>
        <v>NiN-3.0-T-C-LI-0-0-FS002-01</v>
      </c>
      <c r="B1806" s="72" t="str">
        <f>_xlfn.CONCAT(J1806,M1806,"-",Q1806)</f>
        <v>FS02-01</v>
      </c>
      <c r="C1806" s="73" t="s">
        <v>7</v>
      </c>
      <c r="D1806" s="74" t="s">
        <v>14</v>
      </c>
      <c r="E1806" s="73" t="s">
        <v>31</v>
      </c>
      <c r="F1806" s="75" t="s">
        <v>32</v>
      </c>
      <c r="G1806" s="75" t="s">
        <v>4098</v>
      </c>
      <c r="H1806" s="75">
        <v>0</v>
      </c>
      <c r="I1806" s="75">
        <v>0</v>
      </c>
      <c r="J1806" s="76" t="s">
        <v>1357</v>
      </c>
      <c r="K1806" s="76" t="s">
        <v>4126</v>
      </c>
      <c r="L1806" s="76">
        <v>0</v>
      </c>
      <c r="M1806" s="77" t="s">
        <v>132</v>
      </c>
      <c r="N1806" s="76" t="s">
        <v>4128</v>
      </c>
      <c r="O1806" s="76" t="s">
        <v>81</v>
      </c>
      <c r="P1806" s="76" t="s">
        <v>37</v>
      </c>
      <c r="Q1806" s="77" t="s">
        <v>38</v>
      </c>
      <c r="R1806" s="76" t="s">
        <v>4162</v>
      </c>
      <c r="S1806" s="77" t="s">
        <v>81</v>
      </c>
      <c r="T1806" s="18" t="s">
        <v>3221</v>
      </c>
      <c r="U1806" s="18" t="s">
        <v>16</v>
      </c>
      <c r="V1806" s="78"/>
    </row>
    <row r="1807" spans="1:22" s="111" customFormat="1" x14ac:dyDescent="0.3">
      <c r="A1807" s="71" t="str">
        <f t="shared" ref="A1807" si="249">_xlfn.CONCAT(C1807,"-",D1807,"-",E1807,"-",F1807,"-",G1807,"-",H1807,"-",I1807,"-",J1807,L1807,M1807,"-",Q1807)</f>
        <v>NiN-3.0-T-C-LI-0-0-FS002-02</v>
      </c>
      <c r="B1807" s="72" t="str">
        <f>_xlfn.CONCAT(J1807,M1807,"-",Q1807)</f>
        <v>FS02-02</v>
      </c>
      <c r="C1807" s="73" t="s">
        <v>7</v>
      </c>
      <c r="D1807" s="74" t="s">
        <v>14</v>
      </c>
      <c r="E1807" s="73" t="s">
        <v>31</v>
      </c>
      <c r="F1807" s="75" t="s">
        <v>32</v>
      </c>
      <c r="G1807" s="75" t="s">
        <v>4098</v>
      </c>
      <c r="H1807" s="75">
        <v>0</v>
      </c>
      <c r="I1807" s="75">
        <v>0</v>
      </c>
      <c r="J1807" s="76" t="s">
        <v>1357</v>
      </c>
      <c r="K1807" s="76" t="s">
        <v>4126</v>
      </c>
      <c r="L1807" s="76">
        <v>0</v>
      </c>
      <c r="M1807" s="77" t="s">
        <v>132</v>
      </c>
      <c r="N1807" s="76" t="s">
        <v>4128</v>
      </c>
      <c r="O1807" s="76" t="s">
        <v>81</v>
      </c>
      <c r="P1807" s="76" t="s">
        <v>37</v>
      </c>
      <c r="Q1807" s="77" t="s">
        <v>132</v>
      </c>
      <c r="R1807" s="76" t="s">
        <v>4163</v>
      </c>
      <c r="S1807" s="77" t="s">
        <v>81</v>
      </c>
      <c r="T1807" s="18" t="s">
        <v>3221</v>
      </c>
      <c r="U1807" s="18" t="s">
        <v>16</v>
      </c>
      <c r="V1807" s="78"/>
    </row>
    <row r="1808" spans="1:22" x14ac:dyDescent="0.3">
      <c r="A1808" s="26" t="str">
        <f t="shared" si="248"/>
        <v>NiN-3.0-T-C-LI-0-0-FS003-0</v>
      </c>
      <c r="B1808" s="27" t="str">
        <f>_xlfn.CONCAT(G1808,"-",J1808,M1808)</f>
        <v>LI-FS03</v>
      </c>
      <c r="C1808" s="30" t="s">
        <v>7</v>
      </c>
      <c r="D1808" s="31" t="s">
        <v>14</v>
      </c>
      <c r="E1808" s="30" t="s">
        <v>31</v>
      </c>
      <c r="F1808" s="35" t="s">
        <v>32</v>
      </c>
      <c r="G1808" s="35" t="s">
        <v>4098</v>
      </c>
      <c r="H1808" s="35">
        <v>0</v>
      </c>
      <c r="I1808" s="35">
        <v>0</v>
      </c>
      <c r="J1808" s="37" t="s">
        <v>1357</v>
      </c>
      <c r="K1808" s="37" t="s">
        <v>4126</v>
      </c>
      <c r="L1808" s="37">
        <v>0</v>
      </c>
      <c r="M1808" s="38" t="s">
        <v>111</v>
      </c>
      <c r="N1808" s="37" t="s">
        <v>4129</v>
      </c>
      <c r="O1808" s="39" t="s">
        <v>81</v>
      </c>
      <c r="P1808" s="37">
        <v>0</v>
      </c>
      <c r="Q1808" s="38">
        <v>0</v>
      </c>
      <c r="R1808" s="37"/>
      <c r="S1808" s="37"/>
      <c r="T1808" s="42" t="s">
        <v>3128</v>
      </c>
      <c r="U1808" s="42" t="s">
        <v>16</v>
      </c>
      <c r="V1808" s="21"/>
    </row>
    <row r="1809" spans="1:22" s="111" customFormat="1" ht="13.8" customHeight="1" x14ac:dyDescent="0.3">
      <c r="A1809" s="71" t="str">
        <f t="shared" si="248"/>
        <v>NiN-3.0-T-C-LI-0-0-FS003-01</v>
      </c>
      <c r="B1809" s="72" t="str">
        <f>_xlfn.CONCAT(J1809,M1809,"-",Q1809)</f>
        <v>FS03-01</v>
      </c>
      <c r="C1809" s="73" t="s">
        <v>7</v>
      </c>
      <c r="D1809" s="74" t="s">
        <v>14</v>
      </c>
      <c r="E1809" s="73" t="s">
        <v>31</v>
      </c>
      <c r="F1809" s="75" t="s">
        <v>32</v>
      </c>
      <c r="G1809" s="75" t="s">
        <v>4098</v>
      </c>
      <c r="H1809" s="75">
        <v>0</v>
      </c>
      <c r="I1809" s="75">
        <v>0</v>
      </c>
      <c r="J1809" s="76" t="s">
        <v>1357</v>
      </c>
      <c r="K1809" s="76" t="s">
        <v>4126</v>
      </c>
      <c r="L1809" s="76">
        <v>0</v>
      </c>
      <c r="M1809" s="77" t="s">
        <v>111</v>
      </c>
      <c r="N1809" s="76" t="s">
        <v>4129</v>
      </c>
      <c r="O1809" s="76" t="s">
        <v>81</v>
      </c>
      <c r="P1809" s="76" t="s">
        <v>37</v>
      </c>
      <c r="Q1809" s="77" t="s">
        <v>38</v>
      </c>
      <c r="R1809" s="76" t="s">
        <v>4131</v>
      </c>
      <c r="S1809" s="77" t="s">
        <v>81</v>
      </c>
      <c r="T1809" s="18" t="s">
        <v>3135</v>
      </c>
      <c r="U1809" s="18" t="s">
        <v>232</v>
      </c>
      <c r="V1809" s="78"/>
    </row>
    <row r="1810" spans="1:22" s="111" customFormat="1" ht="13.8" customHeight="1" x14ac:dyDescent="0.3">
      <c r="A1810" s="71" t="str">
        <f t="shared" si="248"/>
        <v>NiN-3.0-T-C-LI-0-0-FS003-02</v>
      </c>
      <c r="B1810" s="72" t="str">
        <f>_xlfn.CONCAT(J1810,M1810,"-",Q1810)</f>
        <v>FS03-02</v>
      </c>
      <c r="C1810" s="73" t="s">
        <v>7</v>
      </c>
      <c r="D1810" s="74" t="s">
        <v>14</v>
      </c>
      <c r="E1810" s="73" t="s">
        <v>31</v>
      </c>
      <c r="F1810" s="75" t="s">
        <v>32</v>
      </c>
      <c r="G1810" s="75" t="s">
        <v>4098</v>
      </c>
      <c r="H1810" s="75">
        <v>0</v>
      </c>
      <c r="I1810" s="75">
        <v>0</v>
      </c>
      <c r="J1810" s="76" t="s">
        <v>1357</v>
      </c>
      <c r="K1810" s="76" t="s">
        <v>4126</v>
      </c>
      <c r="L1810" s="76">
        <v>0</v>
      </c>
      <c r="M1810" s="77" t="s">
        <v>111</v>
      </c>
      <c r="N1810" s="76" t="s">
        <v>4129</v>
      </c>
      <c r="O1810" s="76" t="s">
        <v>81</v>
      </c>
      <c r="P1810" s="76" t="s">
        <v>37</v>
      </c>
      <c r="Q1810" s="77" t="s">
        <v>132</v>
      </c>
      <c r="R1810" s="76" t="s">
        <v>4132</v>
      </c>
      <c r="S1810" s="77" t="s">
        <v>81</v>
      </c>
      <c r="T1810" s="18" t="s">
        <v>3135</v>
      </c>
      <c r="U1810" s="18" t="s">
        <v>237</v>
      </c>
      <c r="V1810" s="78"/>
    </row>
    <row r="1811" spans="1:22" x14ac:dyDescent="0.3">
      <c r="A1811" s="71" t="str">
        <f t="shared" si="248"/>
        <v>NiN-3.0-T-C-LI-0-0-FS003-03</v>
      </c>
      <c r="B1811" s="72" t="str">
        <f t="shared" ref="B1811:B1812" si="250">_xlfn.CONCAT(J1811,M1811,"-",Q1811)</f>
        <v>FS03-03</v>
      </c>
      <c r="C1811" s="73" t="s">
        <v>7</v>
      </c>
      <c r="D1811" s="74" t="s">
        <v>14</v>
      </c>
      <c r="E1811" s="73" t="s">
        <v>31</v>
      </c>
      <c r="F1811" s="75" t="s">
        <v>32</v>
      </c>
      <c r="G1811" s="75" t="s">
        <v>4098</v>
      </c>
      <c r="H1811" s="75">
        <v>0</v>
      </c>
      <c r="I1811" s="75">
        <v>0</v>
      </c>
      <c r="J1811" s="76" t="s">
        <v>1357</v>
      </c>
      <c r="K1811" s="76" t="s">
        <v>4126</v>
      </c>
      <c r="L1811" s="76">
        <v>0</v>
      </c>
      <c r="M1811" s="77" t="s">
        <v>111</v>
      </c>
      <c r="N1811" s="76" t="s">
        <v>4129</v>
      </c>
      <c r="O1811" s="76" t="s">
        <v>81</v>
      </c>
      <c r="P1811" s="76" t="s">
        <v>37</v>
      </c>
      <c r="Q1811" s="77" t="s">
        <v>111</v>
      </c>
      <c r="R1811" s="76" t="s">
        <v>4137</v>
      </c>
      <c r="S1811" s="77" t="s">
        <v>81</v>
      </c>
      <c r="T1811" s="18" t="s">
        <v>4139</v>
      </c>
      <c r="U1811" s="15" t="s">
        <v>231</v>
      </c>
    </row>
    <row r="1812" spans="1:22" x14ac:dyDescent="0.3">
      <c r="A1812" s="71" t="str">
        <f t="shared" si="248"/>
        <v>NiN-3.0-T-C-LI-0-0-FS003-04</v>
      </c>
      <c r="B1812" s="72" t="str">
        <f t="shared" si="250"/>
        <v>FS03-04</v>
      </c>
      <c r="C1812" s="73" t="s">
        <v>7</v>
      </c>
      <c r="D1812" s="74" t="s">
        <v>14</v>
      </c>
      <c r="E1812" s="73" t="s">
        <v>31</v>
      </c>
      <c r="F1812" s="75" t="s">
        <v>32</v>
      </c>
      <c r="G1812" s="75" t="s">
        <v>4098</v>
      </c>
      <c r="H1812" s="75">
        <v>0</v>
      </c>
      <c r="I1812" s="75">
        <v>0</v>
      </c>
      <c r="J1812" s="76" t="s">
        <v>1357</v>
      </c>
      <c r="K1812" s="76" t="s">
        <v>4126</v>
      </c>
      <c r="L1812" s="76">
        <v>0</v>
      </c>
      <c r="M1812" s="77" t="s">
        <v>111</v>
      </c>
      <c r="N1812" s="76" t="s">
        <v>4129</v>
      </c>
      <c r="O1812" s="76" t="s">
        <v>81</v>
      </c>
      <c r="P1812" s="76" t="s">
        <v>37</v>
      </c>
      <c r="Q1812" s="77" t="s">
        <v>135</v>
      </c>
      <c r="R1812" s="13" t="s">
        <v>4138</v>
      </c>
      <c r="S1812" s="77" t="s">
        <v>81</v>
      </c>
      <c r="T1812" s="15" t="s">
        <v>4139</v>
      </c>
      <c r="U1812" s="15" t="s">
        <v>1251</v>
      </c>
    </row>
    <row r="1813" spans="1:22" x14ac:dyDescent="0.3">
      <c r="A1813" s="26" t="str">
        <f t="shared" si="248"/>
        <v>NiN-3.0-T-C-LI-0-0-FS004-0</v>
      </c>
      <c r="B1813" s="27" t="str">
        <f>_xlfn.CONCAT(G1813,"-",J1813,M1813)</f>
        <v>LI-FS04</v>
      </c>
      <c r="C1813" s="30" t="s">
        <v>7</v>
      </c>
      <c r="D1813" s="31" t="s">
        <v>14</v>
      </c>
      <c r="E1813" s="30" t="s">
        <v>31</v>
      </c>
      <c r="F1813" s="35" t="s">
        <v>32</v>
      </c>
      <c r="G1813" s="35" t="s">
        <v>4098</v>
      </c>
      <c r="H1813" s="35">
        <v>0</v>
      </c>
      <c r="I1813" s="35">
        <v>0</v>
      </c>
      <c r="J1813" s="37" t="s">
        <v>1357</v>
      </c>
      <c r="K1813" s="37" t="s">
        <v>4126</v>
      </c>
      <c r="L1813" s="37">
        <v>0</v>
      </c>
      <c r="M1813" s="38" t="s">
        <v>135</v>
      </c>
      <c r="N1813" s="37" t="s">
        <v>4130</v>
      </c>
      <c r="O1813" s="39" t="s">
        <v>81</v>
      </c>
      <c r="P1813" s="37">
        <v>0</v>
      </c>
      <c r="Q1813" s="38">
        <v>0</v>
      </c>
      <c r="R1813" s="37"/>
      <c r="S1813" s="37"/>
      <c r="T1813" s="42" t="s">
        <v>3145</v>
      </c>
      <c r="U1813" s="42" t="s">
        <v>16</v>
      </c>
      <c r="V1813" s="21"/>
    </row>
    <row r="1814" spans="1:22" s="111" customFormat="1" ht="13.8" customHeight="1" x14ac:dyDescent="0.3">
      <c r="A1814" s="71" t="str">
        <f t="shared" si="248"/>
        <v>NiN-3.0-T-C-LI-0-0-FS004-01</v>
      </c>
      <c r="B1814" s="72" t="str">
        <f>_xlfn.CONCAT(J1814,M1814,"-",Q1814)</f>
        <v>FS04-01</v>
      </c>
      <c r="C1814" s="73" t="s">
        <v>7</v>
      </c>
      <c r="D1814" s="74" t="s">
        <v>14</v>
      </c>
      <c r="E1814" s="73" t="s">
        <v>31</v>
      </c>
      <c r="F1814" s="75" t="s">
        <v>32</v>
      </c>
      <c r="G1814" s="75" t="s">
        <v>4098</v>
      </c>
      <c r="H1814" s="75">
        <v>0</v>
      </c>
      <c r="I1814" s="75">
        <v>0</v>
      </c>
      <c r="J1814" s="76" t="s">
        <v>1357</v>
      </c>
      <c r="K1814" s="76" t="s">
        <v>4126</v>
      </c>
      <c r="L1814" s="76">
        <v>0</v>
      </c>
      <c r="M1814" s="77" t="s">
        <v>135</v>
      </c>
      <c r="N1814" s="76" t="s">
        <v>4130</v>
      </c>
      <c r="O1814" s="76" t="s">
        <v>81</v>
      </c>
      <c r="P1814" s="76" t="s">
        <v>37</v>
      </c>
      <c r="Q1814" s="77" t="s">
        <v>38</v>
      </c>
      <c r="R1814" s="76" t="s">
        <v>4133</v>
      </c>
      <c r="S1814" s="77" t="s">
        <v>81</v>
      </c>
      <c r="T1814" s="18" t="s">
        <v>4140</v>
      </c>
      <c r="U1814" s="18" t="s">
        <v>231</v>
      </c>
      <c r="V1814" s="78"/>
    </row>
    <row r="1815" spans="1:22" x14ac:dyDescent="0.3">
      <c r="A1815" s="71" t="str">
        <f t="shared" si="248"/>
        <v>NiN-3.0-T-C-LI-0-0-FS004-02</v>
      </c>
      <c r="B1815" s="72" t="str">
        <f t="shared" ref="B1815:B1817" si="251">_xlfn.CONCAT(J1815,M1815,"-",Q1815)</f>
        <v>FS04-02</v>
      </c>
      <c r="C1815" s="73" t="s">
        <v>7</v>
      </c>
      <c r="D1815" s="74" t="s">
        <v>14</v>
      </c>
      <c r="E1815" s="73" t="s">
        <v>31</v>
      </c>
      <c r="F1815" s="75" t="s">
        <v>32</v>
      </c>
      <c r="G1815" s="75" t="s">
        <v>4098</v>
      </c>
      <c r="H1815" s="75">
        <v>0</v>
      </c>
      <c r="I1815" s="75">
        <v>0</v>
      </c>
      <c r="J1815" s="76" t="s">
        <v>1357</v>
      </c>
      <c r="K1815" s="76" t="s">
        <v>4126</v>
      </c>
      <c r="L1815" s="76">
        <v>0</v>
      </c>
      <c r="M1815" s="77" t="s">
        <v>135</v>
      </c>
      <c r="N1815" s="76" t="s">
        <v>4130</v>
      </c>
      <c r="O1815" s="76" t="s">
        <v>81</v>
      </c>
      <c r="P1815" s="76" t="s">
        <v>37</v>
      </c>
      <c r="Q1815" s="77" t="s">
        <v>132</v>
      </c>
      <c r="R1815" s="76" t="s">
        <v>4134</v>
      </c>
      <c r="S1815" s="77" t="s">
        <v>81</v>
      </c>
      <c r="T1815" s="18" t="s">
        <v>4141</v>
      </c>
      <c r="U1815" s="18" t="s">
        <v>231</v>
      </c>
    </row>
    <row r="1816" spans="1:22" x14ac:dyDescent="0.3">
      <c r="A1816" s="71" t="str">
        <f t="shared" si="248"/>
        <v>NiN-3.0-T-C-LI-0-0-FS004-03</v>
      </c>
      <c r="B1816" s="72" t="str">
        <f t="shared" si="251"/>
        <v>FS04-03</v>
      </c>
      <c r="C1816" s="73" t="s">
        <v>7</v>
      </c>
      <c r="D1816" s="74" t="s">
        <v>14</v>
      </c>
      <c r="E1816" s="73" t="s">
        <v>31</v>
      </c>
      <c r="F1816" s="75" t="s">
        <v>32</v>
      </c>
      <c r="G1816" s="75" t="s">
        <v>4098</v>
      </c>
      <c r="H1816" s="75">
        <v>0</v>
      </c>
      <c r="I1816" s="75">
        <v>0</v>
      </c>
      <c r="J1816" s="76" t="s">
        <v>1357</v>
      </c>
      <c r="K1816" s="76" t="s">
        <v>4126</v>
      </c>
      <c r="L1816" s="76">
        <v>0</v>
      </c>
      <c r="M1816" s="77" t="s">
        <v>135</v>
      </c>
      <c r="N1816" s="76" t="s">
        <v>4130</v>
      </c>
      <c r="O1816" s="76" t="s">
        <v>81</v>
      </c>
      <c r="P1816" s="76" t="s">
        <v>37</v>
      </c>
      <c r="Q1816" s="77" t="s">
        <v>111</v>
      </c>
      <c r="R1816" s="76" t="s">
        <v>4135</v>
      </c>
      <c r="S1816" s="77" t="s">
        <v>81</v>
      </c>
      <c r="T1816" s="15" t="s">
        <v>3159</v>
      </c>
      <c r="U1816" s="18" t="s">
        <v>16</v>
      </c>
    </row>
    <row r="1817" spans="1:22" x14ac:dyDescent="0.3">
      <c r="A1817" s="71" t="str">
        <f t="shared" si="248"/>
        <v>NiN-3.0-T-C-LI-0-0-FS004-04</v>
      </c>
      <c r="B1817" s="72" t="str">
        <f t="shared" si="251"/>
        <v>FS04-04</v>
      </c>
      <c r="C1817" s="73" t="s">
        <v>7</v>
      </c>
      <c r="D1817" s="74" t="s">
        <v>14</v>
      </c>
      <c r="E1817" s="73" t="s">
        <v>31</v>
      </c>
      <c r="F1817" s="75" t="s">
        <v>32</v>
      </c>
      <c r="G1817" s="75" t="s">
        <v>4098</v>
      </c>
      <c r="H1817" s="75">
        <v>0</v>
      </c>
      <c r="I1817" s="75">
        <v>0</v>
      </c>
      <c r="J1817" s="76" t="s">
        <v>1357</v>
      </c>
      <c r="K1817" s="76" t="s">
        <v>4126</v>
      </c>
      <c r="L1817" s="76">
        <v>0</v>
      </c>
      <c r="M1817" s="77" t="s">
        <v>135</v>
      </c>
      <c r="N1817" s="76" t="s">
        <v>4130</v>
      </c>
      <c r="O1817" s="76" t="s">
        <v>81</v>
      </c>
      <c r="P1817" s="76" t="s">
        <v>37</v>
      </c>
      <c r="Q1817" s="77" t="s">
        <v>135</v>
      </c>
      <c r="R1817" s="76" t="s">
        <v>4136</v>
      </c>
      <c r="S1817" s="77" t="s">
        <v>81</v>
      </c>
      <c r="T1817" s="15" t="s">
        <v>4121</v>
      </c>
      <c r="U1817" s="18" t="s">
        <v>16</v>
      </c>
    </row>
    <row r="1818" spans="1:22" x14ac:dyDescent="0.3">
      <c r="A1818" s="26" t="str">
        <f t="shared" ref="A1818:A1819" si="252">_xlfn.CONCAT(C1818,"-",D1818,"-",E1818,"-",F1818,"-",G1818,"-",H1818,"-",I1818,"-",J1818,L1818,M1818,"-",Q1818)</f>
        <v>NiN-3.0-T-C-LI-0-0-FS005-0</v>
      </c>
      <c r="B1818" s="27" t="str">
        <f>_xlfn.CONCAT(G1818,"-",J1818,M1818)</f>
        <v>LI-FS05</v>
      </c>
      <c r="C1818" s="30" t="s">
        <v>7</v>
      </c>
      <c r="D1818" s="31" t="s">
        <v>14</v>
      </c>
      <c r="E1818" s="30" t="s">
        <v>31</v>
      </c>
      <c r="F1818" s="35" t="s">
        <v>32</v>
      </c>
      <c r="G1818" s="35" t="s">
        <v>4098</v>
      </c>
      <c r="H1818" s="35">
        <v>0</v>
      </c>
      <c r="I1818" s="35">
        <v>0</v>
      </c>
      <c r="J1818" s="37" t="s">
        <v>1357</v>
      </c>
      <c r="K1818" s="37" t="s">
        <v>4126</v>
      </c>
      <c r="L1818" s="37">
        <v>0</v>
      </c>
      <c r="M1818" s="38" t="s">
        <v>136</v>
      </c>
      <c r="N1818" s="37" t="s">
        <v>4142</v>
      </c>
      <c r="O1818" s="39" t="s">
        <v>81</v>
      </c>
      <c r="P1818" s="37">
        <v>0</v>
      </c>
      <c r="Q1818" s="38">
        <v>0</v>
      </c>
      <c r="R1818" s="37"/>
      <c r="S1818" s="37"/>
      <c r="T1818" s="42" t="s">
        <v>3251</v>
      </c>
      <c r="U1818" s="42" t="s">
        <v>16</v>
      </c>
      <c r="V1818" s="21"/>
    </row>
    <row r="1819" spans="1:22" s="111" customFormat="1" ht="13.8" customHeight="1" x14ac:dyDescent="0.3">
      <c r="A1819" s="71" t="str">
        <f t="shared" si="252"/>
        <v>NiN-3.0-T-C-LI-0-0-FS005-01</v>
      </c>
      <c r="B1819" s="72" t="str">
        <f>_xlfn.CONCAT(J1819,M1819,"-",Q1819)</f>
        <v>FS05-01</v>
      </c>
      <c r="C1819" s="73" t="s">
        <v>7</v>
      </c>
      <c r="D1819" s="74" t="s">
        <v>14</v>
      </c>
      <c r="E1819" s="73" t="s">
        <v>31</v>
      </c>
      <c r="F1819" s="75" t="s">
        <v>32</v>
      </c>
      <c r="G1819" s="75" t="s">
        <v>4098</v>
      </c>
      <c r="H1819" s="75">
        <v>0</v>
      </c>
      <c r="I1819" s="75">
        <v>0</v>
      </c>
      <c r="J1819" s="76" t="s">
        <v>1357</v>
      </c>
      <c r="K1819" s="76" t="s">
        <v>4126</v>
      </c>
      <c r="L1819" s="76">
        <v>0</v>
      </c>
      <c r="M1819" s="77" t="s">
        <v>136</v>
      </c>
      <c r="N1819" s="76" t="s">
        <v>4142</v>
      </c>
      <c r="O1819" s="76" t="s">
        <v>81</v>
      </c>
      <c r="P1819" s="76" t="s">
        <v>37</v>
      </c>
      <c r="Q1819" s="77" t="s">
        <v>38</v>
      </c>
      <c r="R1819" s="76" t="s">
        <v>625</v>
      </c>
      <c r="S1819" s="77" t="s">
        <v>81</v>
      </c>
      <c r="T1819" s="18" t="s">
        <v>4145</v>
      </c>
      <c r="U1819" s="18" t="s">
        <v>232</v>
      </c>
      <c r="V1819" s="78"/>
    </row>
    <row r="1820" spans="1:22" x14ac:dyDescent="0.3">
      <c r="A1820" s="71" t="str">
        <f t="shared" ref="A1820:A1833" si="253">_xlfn.CONCAT(C1820,"-",D1820,"-",E1820,"-",F1820,"-",G1820,"-",H1820,"-",I1820,"-",J1820,L1820,M1820,"-",Q1820)</f>
        <v>NiN-3.0-T-C-LI-0-0-FS005-02</v>
      </c>
      <c r="B1820" s="72" t="str">
        <f t="shared" ref="B1820:B1823" si="254">_xlfn.CONCAT(J1820,M1820,"-",Q1820)</f>
        <v>FS05-02</v>
      </c>
      <c r="C1820" s="73" t="s">
        <v>7</v>
      </c>
      <c r="D1820" s="74" t="s">
        <v>14</v>
      </c>
      <c r="E1820" s="73" t="s">
        <v>31</v>
      </c>
      <c r="F1820" s="75" t="s">
        <v>32</v>
      </c>
      <c r="G1820" s="75" t="s">
        <v>4098</v>
      </c>
      <c r="H1820" s="75">
        <v>0</v>
      </c>
      <c r="I1820" s="75">
        <v>0</v>
      </c>
      <c r="J1820" s="76" t="s">
        <v>1357</v>
      </c>
      <c r="K1820" s="76" t="s">
        <v>4126</v>
      </c>
      <c r="L1820" s="76">
        <v>0</v>
      </c>
      <c r="M1820" s="77" t="s">
        <v>136</v>
      </c>
      <c r="N1820" s="76" t="s">
        <v>4142</v>
      </c>
      <c r="O1820" s="76" t="s">
        <v>81</v>
      </c>
      <c r="P1820" s="76" t="s">
        <v>37</v>
      </c>
      <c r="Q1820" s="77" t="s">
        <v>132</v>
      </c>
      <c r="R1820" s="13" t="s">
        <v>626</v>
      </c>
      <c r="T1820" s="15" t="s">
        <v>4146</v>
      </c>
      <c r="U1820" s="15" t="s">
        <v>232</v>
      </c>
    </row>
    <row r="1821" spans="1:22" x14ac:dyDescent="0.3">
      <c r="A1821" s="71" t="str">
        <f t="shared" ref="A1821" si="255">_xlfn.CONCAT(C1821,"-",D1821,"-",E1821,"-",F1821,"-",G1821,"-",H1821,"-",I1821,"-",J1821,L1821,M1821,"-",Q1821)</f>
        <v>NiN-3.0-T-C-LI-0-0-FS005-03</v>
      </c>
      <c r="B1821" s="72" t="str">
        <f t="shared" ref="B1821" si="256">_xlfn.CONCAT(J1821,M1821,"-",Q1821)</f>
        <v>FS05-03</v>
      </c>
      <c r="C1821" s="73" t="s">
        <v>7</v>
      </c>
      <c r="D1821" s="74" t="s">
        <v>14</v>
      </c>
      <c r="E1821" s="73" t="s">
        <v>31</v>
      </c>
      <c r="F1821" s="75" t="s">
        <v>32</v>
      </c>
      <c r="G1821" s="75" t="s">
        <v>4098</v>
      </c>
      <c r="H1821" s="75">
        <v>0</v>
      </c>
      <c r="I1821" s="75">
        <v>0</v>
      </c>
      <c r="J1821" s="76" t="s">
        <v>1357</v>
      </c>
      <c r="K1821" s="76" t="s">
        <v>4126</v>
      </c>
      <c r="L1821" s="76">
        <v>0</v>
      </c>
      <c r="M1821" s="77" t="s">
        <v>136</v>
      </c>
      <c r="N1821" s="76" t="s">
        <v>4142</v>
      </c>
      <c r="O1821" s="76" t="s">
        <v>81</v>
      </c>
      <c r="P1821" s="76" t="s">
        <v>37</v>
      </c>
      <c r="Q1821" s="77" t="s">
        <v>111</v>
      </c>
      <c r="R1821" s="13" t="s">
        <v>6187</v>
      </c>
      <c r="T1821" s="15" t="s">
        <v>4147</v>
      </c>
      <c r="U1821" s="15" t="s">
        <v>252</v>
      </c>
    </row>
    <row r="1822" spans="1:22" x14ac:dyDescent="0.3">
      <c r="A1822" s="71" t="str">
        <f t="shared" si="253"/>
        <v>NiN-3.0-T-C-LI-0-0-FS005-04</v>
      </c>
      <c r="B1822" s="72" t="str">
        <f t="shared" si="254"/>
        <v>FS05-04</v>
      </c>
      <c r="C1822" s="73" t="s">
        <v>7</v>
      </c>
      <c r="D1822" s="74" t="s">
        <v>14</v>
      </c>
      <c r="E1822" s="73" t="s">
        <v>31</v>
      </c>
      <c r="F1822" s="75" t="s">
        <v>32</v>
      </c>
      <c r="G1822" s="75" t="s">
        <v>4098</v>
      </c>
      <c r="H1822" s="75">
        <v>0</v>
      </c>
      <c r="I1822" s="75">
        <v>0</v>
      </c>
      <c r="J1822" s="76" t="s">
        <v>1357</v>
      </c>
      <c r="K1822" s="76" t="s">
        <v>4126</v>
      </c>
      <c r="L1822" s="76">
        <v>0</v>
      </c>
      <c r="M1822" s="77" t="s">
        <v>136</v>
      </c>
      <c r="N1822" s="76" t="s">
        <v>4142</v>
      </c>
      <c r="O1822" s="76" t="s">
        <v>81</v>
      </c>
      <c r="P1822" s="76" t="s">
        <v>37</v>
      </c>
      <c r="Q1822" s="77" t="s">
        <v>135</v>
      </c>
      <c r="R1822" s="13" t="s">
        <v>4143</v>
      </c>
      <c r="T1822" s="15" t="s">
        <v>4147</v>
      </c>
      <c r="U1822" s="15" t="s">
        <v>252</v>
      </c>
    </row>
    <row r="1823" spans="1:22" x14ac:dyDescent="0.3">
      <c r="A1823" s="71" t="str">
        <f t="shared" si="253"/>
        <v>NiN-3.0-T-C-LI-0-0-FS005-05</v>
      </c>
      <c r="B1823" s="72" t="str">
        <f t="shared" si="254"/>
        <v>FS05-05</v>
      </c>
      <c r="C1823" s="73" t="s">
        <v>7</v>
      </c>
      <c r="D1823" s="74" t="s">
        <v>14</v>
      </c>
      <c r="E1823" s="73" t="s">
        <v>31</v>
      </c>
      <c r="F1823" s="75" t="s">
        <v>32</v>
      </c>
      <c r="G1823" s="75" t="s">
        <v>4098</v>
      </c>
      <c r="H1823" s="75">
        <v>0</v>
      </c>
      <c r="I1823" s="75">
        <v>0</v>
      </c>
      <c r="J1823" s="76" t="s">
        <v>1357</v>
      </c>
      <c r="K1823" s="76" t="s">
        <v>4126</v>
      </c>
      <c r="L1823" s="76">
        <v>0</v>
      </c>
      <c r="M1823" s="77" t="s">
        <v>136</v>
      </c>
      <c r="N1823" s="76" t="s">
        <v>4142</v>
      </c>
      <c r="O1823" s="76" t="s">
        <v>81</v>
      </c>
      <c r="P1823" s="76" t="s">
        <v>37</v>
      </c>
      <c r="Q1823" s="77" t="s">
        <v>136</v>
      </c>
      <c r="R1823" s="13" t="s">
        <v>4144</v>
      </c>
      <c r="T1823" s="15" t="s">
        <v>3252</v>
      </c>
      <c r="U1823" s="15" t="s">
        <v>16</v>
      </c>
    </row>
    <row r="1824" spans="1:22" x14ac:dyDescent="0.3">
      <c r="A1824" s="26" t="str">
        <f t="shared" si="253"/>
        <v>NiN-3.0-T-C-LI-0-0-FS006-0</v>
      </c>
      <c r="B1824" s="27" t="str">
        <f>_xlfn.CONCAT(G1824,"-",J1824,M1824)</f>
        <v>LI-FS06</v>
      </c>
      <c r="C1824" s="30" t="s">
        <v>7</v>
      </c>
      <c r="D1824" s="31" t="s">
        <v>14</v>
      </c>
      <c r="E1824" s="30" t="s">
        <v>31</v>
      </c>
      <c r="F1824" s="35" t="s">
        <v>32</v>
      </c>
      <c r="G1824" s="35" t="s">
        <v>4098</v>
      </c>
      <c r="H1824" s="35">
        <v>0</v>
      </c>
      <c r="I1824" s="35">
        <v>0</v>
      </c>
      <c r="J1824" s="37" t="s">
        <v>1357</v>
      </c>
      <c r="K1824" s="37" t="s">
        <v>4126</v>
      </c>
      <c r="L1824" s="37">
        <v>0</v>
      </c>
      <c r="M1824" s="38" t="s">
        <v>137</v>
      </c>
      <c r="N1824" s="37" t="s">
        <v>4148</v>
      </c>
      <c r="O1824" s="39" t="s">
        <v>81</v>
      </c>
      <c r="P1824" s="37">
        <v>0</v>
      </c>
      <c r="Q1824" s="38">
        <v>0</v>
      </c>
      <c r="R1824" s="37"/>
      <c r="S1824" s="37"/>
      <c r="T1824" s="42" t="s">
        <v>4149</v>
      </c>
      <c r="U1824" s="42" t="s">
        <v>16</v>
      </c>
      <c r="V1824" s="21"/>
    </row>
    <row r="1825" spans="1:22" s="111" customFormat="1" ht="13.8" customHeight="1" x14ac:dyDescent="0.3">
      <c r="A1825" s="71" t="str">
        <f t="shared" si="253"/>
        <v>NiN-3.0-T-C-LI-0-0-FS006-01</v>
      </c>
      <c r="B1825" s="72" t="str">
        <f>_xlfn.CONCAT(J1825,M1825,"-",Q1825)</f>
        <v>FS06-01</v>
      </c>
      <c r="C1825" s="73" t="s">
        <v>7</v>
      </c>
      <c r="D1825" s="74" t="s">
        <v>14</v>
      </c>
      <c r="E1825" s="73" t="s">
        <v>31</v>
      </c>
      <c r="F1825" s="75" t="s">
        <v>32</v>
      </c>
      <c r="G1825" s="75" t="s">
        <v>4098</v>
      </c>
      <c r="H1825" s="75">
        <v>0</v>
      </c>
      <c r="I1825" s="75">
        <v>0</v>
      </c>
      <c r="J1825" s="76" t="s">
        <v>1357</v>
      </c>
      <c r="K1825" s="76" t="s">
        <v>4126</v>
      </c>
      <c r="L1825" s="76">
        <v>0</v>
      </c>
      <c r="M1825" s="77" t="s">
        <v>137</v>
      </c>
      <c r="N1825" s="76" t="s">
        <v>4148</v>
      </c>
      <c r="O1825" s="76" t="s">
        <v>81</v>
      </c>
      <c r="P1825" s="76" t="s">
        <v>37</v>
      </c>
      <c r="Q1825" s="77" t="s">
        <v>38</v>
      </c>
      <c r="R1825" s="76" t="s">
        <v>4148</v>
      </c>
      <c r="S1825" s="77" t="s">
        <v>81</v>
      </c>
      <c r="T1825" s="18" t="s">
        <v>4149</v>
      </c>
      <c r="U1825" s="18" t="s">
        <v>16</v>
      </c>
      <c r="V1825" s="78"/>
    </row>
    <row r="1826" spans="1:22" x14ac:dyDescent="0.3">
      <c r="A1826" s="81" t="str">
        <f t="shared" si="253"/>
        <v>NiN-3.0-T-C-LI-0-0-FU00-0</v>
      </c>
      <c r="B1826" s="80" t="str">
        <f>_xlfn.CONCAT(G1826,"-",J1826)</f>
        <v>LI-FU</v>
      </c>
      <c r="C1826" s="82" t="s">
        <v>7</v>
      </c>
      <c r="D1826" s="83" t="s">
        <v>14</v>
      </c>
      <c r="E1826" s="82" t="s">
        <v>31</v>
      </c>
      <c r="F1826" s="84" t="s">
        <v>32</v>
      </c>
      <c r="G1826" s="84" t="s">
        <v>4098</v>
      </c>
      <c r="H1826" s="84">
        <v>0</v>
      </c>
      <c r="I1826" s="84">
        <v>0</v>
      </c>
      <c r="J1826" s="85" t="s">
        <v>708</v>
      </c>
      <c r="K1826" s="85" t="s">
        <v>6177</v>
      </c>
      <c r="L1826" s="85">
        <v>0</v>
      </c>
      <c r="M1826" s="86">
        <v>0</v>
      </c>
      <c r="N1826" s="87" t="s">
        <v>81</v>
      </c>
      <c r="O1826" s="87" t="s">
        <v>81</v>
      </c>
      <c r="P1826" s="85">
        <v>0</v>
      </c>
      <c r="Q1826" s="86">
        <v>0</v>
      </c>
      <c r="R1826" s="85"/>
      <c r="S1826" s="85"/>
      <c r="T1826" s="88" t="s">
        <v>1733</v>
      </c>
      <c r="U1826" s="88"/>
      <c r="V1826" s="21"/>
    </row>
    <row r="1827" spans="1:22" x14ac:dyDescent="0.3">
      <c r="A1827" s="26" t="str">
        <f t="shared" si="253"/>
        <v>NiN-3.0-T-C-LI-0-0-FU001-0</v>
      </c>
      <c r="B1827" s="27" t="str">
        <f>_xlfn.CONCAT(G1827,"-",J1827,M1827)</f>
        <v>LI-FU01</v>
      </c>
      <c r="C1827" s="30" t="s">
        <v>7</v>
      </c>
      <c r="D1827" s="31" t="s">
        <v>14</v>
      </c>
      <c r="E1827" s="30" t="s">
        <v>31</v>
      </c>
      <c r="F1827" s="35" t="s">
        <v>32</v>
      </c>
      <c r="G1827" s="35" t="s">
        <v>4098</v>
      </c>
      <c r="H1827" s="35">
        <v>0</v>
      </c>
      <c r="I1827" s="35">
        <v>0</v>
      </c>
      <c r="J1827" s="37" t="s">
        <v>708</v>
      </c>
      <c r="K1827" s="37" t="s">
        <v>6177</v>
      </c>
      <c r="L1827" s="37">
        <v>0</v>
      </c>
      <c r="M1827" s="38" t="s">
        <v>38</v>
      </c>
      <c r="N1827" s="37" t="s">
        <v>6177</v>
      </c>
      <c r="O1827" s="39" t="s">
        <v>81</v>
      </c>
      <c r="P1827" s="37">
        <v>0</v>
      </c>
      <c r="Q1827" s="38">
        <v>0</v>
      </c>
      <c r="R1827" s="37"/>
      <c r="S1827" s="37"/>
      <c r="T1827" s="42" t="s">
        <v>1733</v>
      </c>
      <c r="U1827" s="42" t="s">
        <v>16</v>
      </c>
      <c r="V1827" s="21"/>
    </row>
    <row r="1828" spans="1:22" s="111" customFormat="1" x14ac:dyDescent="0.3">
      <c r="A1828" s="71" t="str">
        <f t="shared" si="253"/>
        <v>NiN-3.0-T-C-LI-0-0-U001-01</v>
      </c>
      <c r="B1828" s="72" t="str">
        <f>_xlfn.CONCAT(J1828,M1828,"-",Q1828)</f>
        <v>U01-01</v>
      </c>
      <c r="C1828" s="73" t="s">
        <v>7</v>
      </c>
      <c r="D1828" s="74" t="s">
        <v>14</v>
      </c>
      <c r="E1828" s="73" t="s">
        <v>31</v>
      </c>
      <c r="F1828" s="75" t="s">
        <v>32</v>
      </c>
      <c r="G1828" s="75" t="s">
        <v>4098</v>
      </c>
      <c r="H1828" s="75">
        <v>0</v>
      </c>
      <c r="I1828" s="75">
        <v>0</v>
      </c>
      <c r="J1828" s="76" t="s">
        <v>73</v>
      </c>
      <c r="K1828" s="76" t="s">
        <v>6177</v>
      </c>
      <c r="L1828" s="76">
        <v>0</v>
      </c>
      <c r="M1828" s="77" t="s">
        <v>38</v>
      </c>
      <c r="N1828" s="76" t="s">
        <v>6177</v>
      </c>
      <c r="O1828" s="76" t="s">
        <v>81</v>
      </c>
      <c r="P1828" s="76" t="s">
        <v>37</v>
      </c>
      <c r="Q1828" s="77" t="s">
        <v>38</v>
      </c>
      <c r="R1828" s="76" t="s">
        <v>4125</v>
      </c>
      <c r="S1828" s="77" t="s">
        <v>81</v>
      </c>
      <c r="T1828" s="18" t="s">
        <v>1733</v>
      </c>
      <c r="U1828" s="18" t="s">
        <v>16</v>
      </c>
      <c r="V1828" s="78"/>
    </row>
    <row r="1829" spans="1:22" x14ac:dyDescent="0.3">
      <c r="A1829" s="81" t="str">
        <f t="shared" si="253"/>
        <v>NiN-3.0-T-C-LI-0-0-TS00-0</v>
      </c>
      <c r="B1829" s="80" t="str">
        <f>_xlfn.CONCAT(G1829,"-",J1829)</f>
        <v>LI-TS</v>
      </c>
      <c r="C1829" s="82" t="s">
        <v>7</v>
      </c>
      <c r="D1829" s="83" t="s">
        <v>14</v>
      </c>
      <c r="E1829" s="82" t="s">
        <v>31</v>
      </c>
      <c r="F1829" s="84" t="s">
        <v>32</v>
      </c>
      <c r="G1829" s="84" t="s">
        <v>4098</v>
      </c>
      <c r="H1829" s="84">
        <v>0</v>
      </c>
      <c r="I1829" s="84">
        <v>0</v>
      </c>
      <c r="J1829" s="85" t="s">
        <v>4150</v>
      </c>
      <c r="K1829" s="85" t="s">
        <v>4151</v>
      </c>
      <c r="L1829" s="85">
        <v>0</v>
      </c>
      <c r="M1829" s="86">
        <v>0</v>
      </c>
      <c r="N1829" s="87" t="s">
        <v>81</v>
      </c>
      <c r="O1829" s="87" t="s">
        <v>81</v>
      </c>
      <c r="P1829" s="85">
        <v>0</v>
      </c>
      <c r="Q1829" s="86">
        <v>0</v>
      </c>
      <c r="R1829" s="85"/>
      <c r="S1829" s="85"/>
      <c r="T1829" s="88" t="s">
        <v>280</v>
      </c>
      <c r="U1829" s="88"/>
      <c r="V1829" s="21"/>
    </row>
    <row r="1830" spans="1:22" x14ac:dyDescent="0.3">
      <c r="A1830" s="26" t="str">
        <f t="shared" si="253"/>
        <v>NiN-3.0-T-C-LI-0-0-TS001-0</v>
      </c>
      <c r="B1830" s="27" t="str">
        <f>_xlfn.CONCAT(G1830,"-",J1830,M1830)</f>
        <v>LI-TS01</v>
      </c>
      <c r="C1830" s="30" t="s">
        <v>7</v>
      </c>
      <c r="D1830" s="31" t="s">
        <v>14</v>
      </c>
      <c r="E1830" s="30" t="s">
        <v>31</v>
      </c>
      <c r="F1830" s="35" t="s">
        <v>32</v>
      </c>
      <c r="G1830" s="35" t="s">
        <v>4098</v>
      </c>
      <c r="H1830" s="35">
        <v>0</v>
      </c>
      <c r="I1830" s="35">
        <v>0</v>
      </c>
      <c r="J1830" s="37" t="s">
        <v>4150</v>
      </c>
      <c r="K1830" s="37" t="s">
        <v>4151</v>
      </c>
      <c r="L1830" s="37">
        <v>0</v>
      </c>
      <c r="M1830" s="38" t="s">
        <v>38</v>
      </c>
      <c r="N1830" s="37" t="s">
        <v>4153</v>
      </c>
      <c r="O1830" s="39" t="s">
        <v>81</v>
      </c>
      <c r="P1830" s="37">
        <v>0</v>
      </c>
      <c r="Q1830" s="38">
        <v>0</v>
      </c>
      <c r="R1830" s="37"/>
      <c r="S1830" s="37"/>
      <c r="T1830" s="42" t="s">
        <v>2111</v>
      </c>
      <c r="U1830" s="42" t="s">
        <v>16</v>
      </c>
      <c r="V1830" s="21"/>
    </row>
    <row r="1831" spans="1:22" s="111" customFormat="1" x14ac:dyDescent="0.3">
      <c r="A1831" s="71" t="str">
        <f t="shared" si="253"/>
        <v>NiN-3.0-T-C-LI-0-0-TS001-01</v>
      </c>
      <c r="B1831" s="72" t="str">
        <f>_xlfn.CONCAT(J1831,M1831,"-",Q1831)</f>
        <v>TS01-01</v>
      </c>
      <c r="C1831" s="73" t="s">
        <v>7</v>
      </c>
      <c r="D1831" s="74" t="s">
        <v>14</v>
      </c>
      <c r="E1831" s="73" t="s">
        <v>31</v>
      </c>
      <c r="F1831" s="75" t="s">
        <v>32</v>
      </c>
      <c r="G1831" s="75" t="s">
        <v>4098</v>
      </c>
      <c r="H1831" s="75">
        <v>0</v>
      </c>
      <c r="I1831" s="75">
        <v>0</v>
      </c>
      <c r="J1831" s="76" t="s">
        <v>4150</v>
      </c>
      <c r="K1831" s="76" t="s">
        <v>4151</v>
      </c>
      <c r="L1831" s="76">
        <v>0</v>
      </c>
      <c r="M1831" s="77" t="s">
        <v>38</v>
      </c>
      <c r="N1831" s="76" t="s">
        <v>4153</v>
      </c>
      <c r="O1831" s="76" t="s">
        <v>81</v>
      </c>
      <c r="P1831" s="76" t="s">
        <v>37</v>
      </c>
      <c r="Q1831" s="77" t="s">
        <v>38</v>
      </c>
      <c r="R1831" s="76" t="s">
        <v>4153</v>
      </c>
      <c r="S1831" s="77" t="s">
        <v>81</v>
      </c>
      <c r="T1831" s="18" t="s">
        <v>2111</v>
      </c>
      <c r="U1831" s="18" t="s">
        <v>16</v>
      </c>
      <c r="V1831" s="78"/>
    </row>
    <row r="1832" spans="1:22" x14ac:dyDescent="0.3">
      <c r="A1832" s="26" t="str">
        <f t="shared" si="253"/>
        <v>NiN-3.0-T-C-LI-0-0-TS002-0</v>
      </c>
      <c r="B1832" s="27" t="str">
        <f>_xlfn.CONCAT(G1832,"-",J1832,M1832)</f>
        <v>LI-TS02</v>
      </c>
      <c r="C1832" s="30" t="s">
        <v>7</v>
      </c>
      <c r="D1832" s="31" t="s">
        <v>14</v>
      </c>
      <c r="E1832" s="30" t="s">
        <v>31</v>
      </c>
      <c r="F1832" s="35" t="s">
        <v>32</v>
      </c>
      <c r="G1832" s="35" t="s">
        <v>4098</v>
      </c>
      <c r="H1832" s="35">
        <v>0</v>
      </c>
      <c r="I1832" s="35">
        <v>0</v>
      </c>
      <c r="J1832" s="37" t="s">
        <v>4150</v>
      </c>
      <c r="K1832" s="37" t="s">
        <v>4151</v>
      </c>
      <c r="L1832" s="37">
        <v>0</v>
      </c>
      <c r="M1832" s="38" t="s">
        <v>132</v>
      </c>
      <c r="N1832" s="37" t="s">
        <v>4152</v>
      </c>
      <c r="O1832" s="39" t="s">
        <v>81</v>
      </c>
      <c r="P1832" s="37">
        <v>0</v>
      </c>
      <c r="Q1832" s="38">
        <v>0</v>
      </c>
      <c r="R1832" s="37"/>
      <c r="S1832" s="37"/>
      <c r="T1832" s="42" t="s">
        <v>4154</v>
      </c>
      <c r="U1832" s="42" t="s">
        <v>16</v>
      </c>
      <c r="V1832" s="21"/>
    </row>
    <row r="1833" spans="1:22" s="111" customFormat="1" x14ac:dyDescent="0.3">
      <c r="A1833" s="71" t="str">
        <f t="shared" si="253"/>
        <v>NiN-3.0-T-C-LI-0-0-TS002-01</v>
      </c>
      <c r="B1833" s="72" t="str">
        <f>_xlfn.CONCAT(J1833,M1833,"-",Q1833)</f>
        <v>TS02-01</v>
      </c>
      <c r="C1833" s="73" t="s">
        <v>7</v>
      </c>
      <c r="D1833" s="74" t="s">
        <v>14</v>
      </c>
      <c r="E1833" s="73" t="s">
        <v>31</v>
      </c>
      <c r="F1833" s="75" t="s">
        <v>32</v>
      </c>
      <c r="G1833" s="75" t="s">
        <v>4098</v>
      </c>
      <c r="H1833" s="75">
        <v>0</v>
      </c>
      <c r="I1833" s="75">
        <v>0</v>
      </c>
      <c r="J1833" s="76" t="s">
        <v>4150</v>
      </c>
      <c r="K1833" s="76" t="s">
        <v>4151</v>
      </c>
      <c r="L1833" s="76">
        <v>0</v>
      </c>
      <c r="M1833" s="77" t="s">
        <v>132</v>
      </c>
      <c r="N1833" s="76" t="s">
        <v>4152</v>
      </c>
      <c r="O1833" s="76" t="s">
        <v>81</v>
      </c>
      <c r="P1833" s="76" t="s">
        <v>37</v>
      </c>
      <c r="Q1833" s="77" t="s">
        <v>38</v>
      </c>
      <c r="R1833" s="76" t="s">
        <v>4164</v>
      </c>
      <c r="S1833" s="77" t="s">
        <v>81</v>
      </c>
      <c r="T1833" s="18" t="s">
        <v>4154</v>
      </c>
      <c r="U1833" s="18" t="s">
        <v>16</v>
      </c>
      <c r="V1833" s="78"/>
    </row>
    <row r="1834" spans="1:22" s="111" customFormat="1" x14ac:dyDescent="0.3">
      <c r="A1834" s="71" t="str">
        <f t="shared" ref="A1834" si="257">_xlfn.CONCAT(C1834,"-",D1834,"-",E1834,"-",F1834,"-",G1834,"-",H1834,"-",I1834,"-",J1834,L1834,M1834,"-",Q1834)</f>
        <v>NiN-3.0-T-C-LI-0-0-TS002-02</v>
      </c>
      <c r="B1834" s="72" t="str">
        <f>_xlfn.CONCAT(J1834,M1834,"-",Q1834)</f>
        <v>TS02-02</v>
      </c>
      <c r="C1834" s="73" t="s">
        <v>7</v>
      </c>
      <c r="D1834" s="74" t="s">
        <v>14</v>
      </c>
      <c r="E1834" s="73" t="s">
        <v>31</v>
      </c>
      <c r="F1834" s="75" t="s">
        <v>32</v>
      </c>
      <c r="G1834" s="75" t="s">
        <v>4098</v>
      </c>
      <c r="H1834" s="75">
        <v>0</v>
      </c>
      <c r="I1834" s="75">
        <v>0</v>
      </c>
      <c r="J1834" s="76" t="s">
        <v>4150</v>
      </c>
      <c r="K1834" s="76" t="s">
        <v>4151</v>
      </c>
      <c r="L1834" s="76">
        <v>0</v>
      </c>
      <c r="M1834" s="77" t="s">
        <v>132</v>
      </c>
      <c r="N1834" s="76" t="s">
        <v>4152</v>
      </c>
      <c r="O1834" s="76" t="s">
        <v>81</v>
      </c>
      <c r="P1834" s="76" t="s">
        <v>37</v>
      </c>
      <c r="Q1834" s="77" t="s">
        <v>132</v>
      </c>
      <c r="R1834" s="76" t="s">
        <v>4165</v>
      </c>
      <c r="S1834" s="77" t="s">
        <v>81</v>
      </c>
      <c r="T1834" s="18" t="s">
        <v>4154</v>
      </c>
      <c r="U1834" s="18" t="s">
        <v>16</v>
      </c>
      <c r="V1834" s="78"/>
    </row>
    <row r="1835" spans="1:22" x14ac:dyDescent="0.3">
      <c r="A1835" s="26" t="str">
        <f t="shared" ref="A1835:A1836" si="258">_xlfn.CONCAT(C1835,"-",D1835,"-",E1835,"-",F1835,"-",G1835,"-",H1835,"-",I1835,"-",J1835,L1835,M1835,"-",Q1835)</f>
        <v>NiN-3.0-T-C-LI-0-0-TS003-0</v>
      </c>
      <c r="B1835" s="27" t="str">
        <f>_xlfn.CONCAT(G1835,"-",J1835,M1835)</f>
        <v>LI-TS03</v>
      </c>
      <c r="C1835" s="30" t="s">
        <v>7</v>
      </c>
      <c r="D1835" s="31" t="s">
        <v>14</v>
      </c>
      <c r="E1835" s="30" t="s">
        <v>31</v>
      </c>
      <c r="F1835" s="35" t="s">
        <v>32</v>
      </c>
      <c r="G1835" s="35" t="s">
        <v>4098</v>
      </c>
      <c r="H1835" s="35">
        <v>0</v>
      </c>
      <c r="I1835" s="35">
        <v>0</v>
      </c>
      <c r="J1835" s="37" t="s">
        <v>4150</v>
      </c>
      <c r="K1835" s="37" t="s">
        <v>4151</v>
      </c>
      <c r="L1835" s="37">
        <v>0</v>
      </c>
      <c r="M1835" s="38" t="s">
        <v>111</v>
      </c>
      <c r="N1835" s="37" t="s">
        <v>4155</v>
      </c>
      <c r="O1835" s="39" t="s">
        <v>81</v>
      </c>
      <c r="P1835" s="37">
        <v>0</v>
      </c>
      <c r="Q1835" s="38">
        <v>0</v>
      </c>
      <c r="R1835" s="37"/>
      <c r="S1835" s="37"/>
      <c r="T1835" s="42" t="s">
        <v>2289</v>
      </c>
      <c r="U1835" s="42" t="s">
        <v>16</v>
      </c>
    </row>
    <row r="1836" spans="1:22" x14ac:dyDescent="0.3">
      <c r="A1836" s="71" t="str">
        <f t="shared" si="258"/>
        <v>NiN-3.0-T-C-LI-0-0-TS003-01</v>
      </c>
      <c r="B1836" s="72" t="str">
        <f>_xlfn.CONCAT(J1836,M1836,"-",Q1836)</f>
        <v>TS03-01</v>
      </c>
      <c r="C1836" s="73" t="s">
        <v>7</v>
      </c>
      <c r="D1836" s="74" t="s">
        <v>14</v>
      </c>
      <c r="E1836" s="73" t="s">
        <v>31</v>
      </c>
      <c r="F1836" s="75" t="s">
        <v>32</v>
      </c>
      <c r="G1836" s="75" t="s">
        <v>4098</v>
      </c>
      <c r="H1836" s="75">
        <v>0</v>
      </c>
      <c r="I1836" s="75">
        <v>0</v>
      </c>
      <c r="J1836" s="76" t="s">
        <v>4150</v>
      </c>
      <c r="K1836" s="76" t="s">
        <v>4151</v>
      </c>
      <c r="L1836" s="76">
        <v>0</v>
      </c>
      <c r="M1836" s="77" t="s">
        <v>111</v>
      </c>
      <c r="N1836" s="13" t="s">
        <v>4155</v>
      </c>
      <c r="P1836" s="13" t="s">
        <v>37</v>
      </c>
      <c r="Q1836" s="44" t="s">
        <v>38</v>
      </c>
      <c r="R1836" s="13" t="s">
        <v>4166</v>
      </c>
      <c r="T1836" s="15" t="s">
        <v>4171</v>
      </c>
      <c r="U1836" s="15" t="s">
        <v>16</v>
      </c>
    </row>
    <row r="1837" spans="1:22" x14ac:dyDescent="0.3">
      <c r="A1837" s="71" t="str">
        <f t="shared" ref="A1837:A1842" si="259">_xlfn.CONCAT(C1837,"-",D1837,"-",E1837,"-",F1837,"-",G1837,"-",H1837,"-",I1837,"-",J1837,L1837,M1837,"-",Q1837)</f>
        <v>NiN-3.0-T-C-LI-0-0-TS003-02</v>
      </c>
      <c r="B1837" s="72" t="str">
        <f t="shared" ref="B1837:B1840" si="260">_xlfn.CONCAT(J1837,M1837,"-",Q1837)</f>
        <v>TS03-02</v>
      </c>
      <c r="C1837" s="73" t="s">
        <v>7</v>
      </c>
      <c r="D1837" s="74" t="s">
        <v>14</v>
      </c>
      <c r="E1837" s="73" t="s">
        <v>31</v>
      </c>
      <c r="F1837" s="75" t="s">
        <v>32</v>
      </c>
      <c r="G1837" s="75" t="s">
        <v>4098</v>
      </c>
      <c r="H1837" s="75">
        <v>0</v>
      </c>
      <c r="I1837" s="75">
        <v>0</v>
      </c>
      <c r="J1837" s="76" t="s">
        <v>4150</v>
      </c>
      <c r="K1837" s="76" t="s">
        <v>4151</v>
      </c>
      <c r="L1837" s="76">
        <v>0</v>
      </c>
      <c r="M1837" s="77" t="s">
        <v>111</v>
      </c>
      <c r="N1837" s="13" t="s">
        <v>4155</v>
      </c>
      <c r="P1837" s="13" t="s">
        <v>37</v>
      </c>
      <c r="Q1837" s="44" t="s">
        <v>132</v>
      </c>
      <c r="R1837" s="13" t="s">
        <v>4167</v>
      </c>
      <c r="T1837" s="15" t="s">
        <v>2300</v>
      </c>
      <c r="U1837" s="15" t="s">
        <v>16</v>
      </c>
    </row>
    <row r="1838" spans="1:22" x14ac:dyDescent="0.3">
      <c r="A1838" s="71" t="str">
        <f t="shared" si="259"/>
        <v>NiN-3.0-T-C-LI-0-0-TS003-03</v>
      </c>
      <c r="B1838" s="72" t="str">
        <f t="shared" si="260"/>
        <v>TS03-03</v>
      </c>
      <c r="C1838" s="73" t="s">
        <v>7</v>
      </c>
      <c r="D1838" s="74" t="s">
        <v>14</v>
      </c>
      <c r="E1838" s="73" t="s">
        <v>31</v>
      </c>
      <c r="F1838" s="75" t="s">
        <v>32</v>
      </c>
      <c r="G1838" s="75" t="s">
        <v>4098</v>
      </c>
      <c r="H1838" s="75">
        <v>0</v>
      </c>
      <c r="I1838" s="75">
        <v>0</v>
      </c>
      <c r="J1838" s="76" t="s">
        <v>4150</v>
      </c>
      <c r="K1838" s="76" t="s">
        <v>4151</v>
      </c>
      <c r="L1838" s="76">
        <v>0</v>
      </c>
      <c r="M1838" s="77" t="s">
        <v>111</v>
      </c>
      <c r="N1838" s="13" t="s">
        <v>4155</v>
      </c>
      <c r="P1838" s="13" t="s">
        <v>37</v>
      </c>
      <c r="Q1838" s="44" t="s">
        <v>111</v>
      </c>
      <c r="R1838" s="13" t="s">
        <v>4168</v>
      </c>
      <c r="T1838" s="15" t="s">
        <v>4172</v>
      </c>
      <c r="U1838" s="15" t="s">
        <v>232</v>
      </c>
    </row>
    <row r="1839" spans="1:22" x14ac:dyDescent="0.3">
      <c r="A1839" s="71" t="str">
        <f t="shared" si="259"/>
        <v>NiN-3.0-T-C-LI-0-0-TS003-04</v>
      </c>
      <c r="B1839" s="72" t="str">
        <f t="shared" si="260"/>
        <v>TS03-04</v>
      </c>
      <c r="C1839" s="73" t="s">
        <v>7</v>
      </c>
      <c r="D1839" s="74" t="s">
        <v>14</v>
      </c>
      <c r="E1839" s="73" t="s">
        <v>31</v>
      </c>
      <c r="F1839" s="75" t="s">
        <v>32</v>
      </c>
      <c r="G1839" s="75" t="s">
        <v>4098</v>
      </c>
      <c r="H1839" s="75">
        <v>0</v>
      </c>
      <c r="I1839" s="75">
        <v>0</v>
      </c>
      <c r="J1839" s="76" t="s">
        <v>4150</v>
      </c>
      <c r="K1839" s="76" t="s">
        <v>4151</v>
      </c>
      <c r="L1839" s="76">
        <v>0</v>
      </c>
      <c r="M1839" s="77" t="s">
        <v>111</v>
      </c>
      <c r="N1839" s="13" t="s">
        <v>4155</v>
      </c>
      <c r="P1839" s="13" t="s">
        <v>37</v>
      </c>
      <c r="Q1839" s="44" t="s">
        <v>135</v>
      </c>
      <c r="R1839" s="13" t="s">
        <v>4169</v>
      </c>
      <c r="T1839" s="15" t="s">
        <v>4172</v>
      </c>
      <c r="U1839" s="15" t="s">
        <v>237</v>
      </c>
    </row>
    <row r="1840" spans="1:22" x14ac:dyDescent="0.3">
      <c r="A1840" s="71" t="str">
        <f t="shared" si="259"/>
        <v>NiN-3.0-T-C-LI-0-0-TS003-05</v>
      </c>
      <c r="B1840" s="72" t="str">
        <f t="shared" si="260"/>
        <v>TS03-05</v>
      </c>
      <c r="C1840" s="73" t="s">
        <v>7</v>
      </c>
      <c r="D1840" s="74" t="s">
        <v>14</v>
      </c>
      <c r="E1840" s="73" t="s">
        <v>31</v>
      </c>
      <c r="F1840" s="75" t="s">
        <v>32</v>
      </c>
      <c r="G1840" s="75" t="s">
        <v>4098</v>
      </c>
      <c r="H1840" s="75">
        <v>0</v>
      </c>
      <c r="I1840" s="75">
        <v>0</v>
      </c>
      <c r="J1840" s="76" t="s">
        <v>4150</v>
      </c>
      <c r="K1840" s="76" t="s">
        <v>4151</v>
      </c>
      <c r="L1840" s="76">
        <v>0</v>
      </c>
      <c r="M1840" s="77" t="s">
        <v>111</v>
      </c>
      <c r="N1840" s="13" t="s">
        <v>4155</v>
      </c>
      <c r="P1840" s="13" t="s">
        <v>37</v>
      </c>
      <c r="Q1840" s="44" t="s">
        <v>136</v>
      </c>
      <c r="R1840" s="13" t="s">
        <v>4170</v>
      </c>
      <c r="T1840" s="15" t="s">
        <v>2305</v>
      </c>
      <c r="U1840" s="15" t="s">
        <v>16</v>
      </c>
    </row>
    <row r="1841" spans="1:22" x14ac:dyDescent="0.3">
      <c r="A1841" s="26" t="str">
        <f t="shared" si="259"/>
        <v>NiN-3.0-T-C-LI-0-0-TS004-0</v>
      </c>
      <c r="B1841" s="27" t="str">
        <f>_xlfn.CONCAT(G1841,"-",J1841,M1841)</f>
        <v>LI-TS04</v>
      </c>
      <c r="C1841" s="30" t="s">
        <v>7</v>
      </c>
      <c r="D1841" s="31" t="s">
        <v>14</v>
      </c>
      <c r="E1841" s="30" t="s">
        <v>31</v>
      </c>
      <c r="F1841" s="35" t="s">
        <v>32</v>
      </c>
      <c r="G1841" s="35" t="s">
        <v>4098</v>
      </c>
      <c r="H1841" s="35">
        <v>0</v>
      </c>
      <c r="I1841" s="35">
        <v>0</v>
      </c>
      <c r="J1841" s="37" t="s">
        <v>4150</v>
      </c>
      <c r="K1841" s="37" t="s">
        <v>4151</v>
      </c>
      <c r="L1841" s="37">
        <v>0</v>
      </c>
      <c r="M1841" s="38" t="s">
        <v>135</v>
      </c>
      <c r="N1841" s="37" t="s">
        <v>4173</v>
      </c>
      <c r="O1841" s="39" t="s">
        <v>81</v>
      </c>
      <c r="P1841" s="37">
        <v>0</v>
      </c>
      <c r="Q1841" s="38">
        <v>0</v>
      </c>
      <c r="R1841" s="37"/>
      <c r="S1841" s="37"/>
      <c r="T1841" s="42" t="s">
        <v>2319</v>
      </c>
      <c r="U1841" s="42" t="s">
        <v>16</v>
      </c>
    </row>
    <row r="1842" spans="1:22" x14ac:dyDescent="0.3">
      <c r="A1842" s="71" t="str">
        <f t="shared" si="259"/>
        <v>NiN-3.0-T-C-LI-0-0-TS004-01</v>
      </c>
      <c r="B1842" s="72" t="str">
        <f>_xlfn.CONCAT(J1842,M1842,"-",Q1842)</f>
        <v>TS04-01</v>
      </c>
      <c r="C1842" s="73" t="s">
        <v>7</v>
      </c>
      <c r="D1842" s="74" t="s">
        <v>14</v>
      </c>
      <c r="E1842" s="73" t="s">
        <v>31</v>
      </c>
      <c r="F1842" s="75" t="s">
        <v>32</v>
      </c>
      <c r="G1842" s="75" t="s">
        <v>4098</v>
      </c>
      <c r="H1842" s="75">
        <v>0</v>
      </c>
      <c r="I1842" s="75">
        <v>0</v>
      </c>
      <c r="J1842" s="76" t="s">
        <v>4150</v>
      </c>
      <c r="K1842" s="76" t="s">
        <v>4151</v>
      </c>
      <c r="L1842" s="76">
        <v>0</v>
      </c>
      <c r="M1842" s="77" t="s">
        <v>135</v>
      </c>
      <c r="N1842" s="13" t="s">
        <v>4173</v>
      </c>
      <c r="P1842" s="13" t="s">
        <v>37</v>
      </c>
      <c r="Q1842" s="44" t="s">
        <v>38</v>
      </c>
      <c r="R1842" s="13" t="s">
        <v>4174</v>
      </c>
      <c r="T1842" s="15" t="s">
        <v>2319</v>
      </c>
      <c r="U1842" s="15" t="s">
        <v>232</v>
      </c>
    </row>
    <row r="1843" spans="1:22" x14ac:dyDescent="0.3">
      <c r="A1843" s="71" t="str">
        <f t="shared" ref="A1843" si="261">_xlfn.CONCAT(C1843,"-",D1843,"-",E1843,"-",F1843,"-",G1843,"-",H1843,"-",I1843,"-",J1843,L1843,M1843,"-",Q1843)</f>
        <v>NiN-3.0-T-C-LI-0-0-TS004-02</v>
      </c>
      <c r="B1843" s="72" t="str">
        <f>_xlfn.CONCAT(J1843,M1843,"-",Q1843)</f>
        <v>TS04-02</v>
      </c>
      <c r="C1843" s="73" t="s">
        <v>7</v>
      </c>
      <c r="D1843" s="74" t="s">
        <v>14</v>
      </c>
      <c r="E1843" s="73" t="s">
        <v>31</v>
      </c>
      <c r="F1843" s="75" t="s">
        <v>32</v>
      </c>
      <c r="G1843" s="75" t="s">
        <v>4098</v>
      </c>
      <c r="H1843" s="75">
        <v>0</v>
      </c>
      <c r="I1843" s="75">
        <v>0</v>
      </c>
      <c r="J1843" s="76" t="s">
        <v>4150</v>
      </c>
      <c r="K1843" s="76" t="s">
        <v>4151</v>
      </c>
      <c r="L1843" s="76">
        <v>0</v>
      </c>
      <c r="M1843" s="77" t="s">
        <v>135</v>
      </c>
      <c r="N1843" s="13" t="s">
        <v>4173</v>
      </c>
      <c r="P1843" s="13" t="s">
        <v>37</v>
      </c>
      <c r="Q1843" s="44" t="s">
        <v>132</v>
      </c>
      <c r="R1843" s="13" t="s">
        <v>4175</v>
      </c>
      <c r="T1843" s="15" t="s">
        <v>2319</v>
      </c>
      <c r="U1843" s="15" t="s">
        <v>237</v>
      </c>
    </row>
    <row r="1844" spans="1:22" x14ac:dyDescent="0.3">
      <c r="A1844" s="71" t="str">
        <f t="shared" ref="A1844:A1847" si="262">_xlfn.CONCAT(C1844,"-",D1844,"-",E1844,"-",F1844,"-",G1844,"-",H1844,"-",I1844,"-",J1844,L1844,M1844,"-",Q1844)</f>
        <v>NiN-3.0-T-C-LI-0-0-TS004-03</v>
      </c>
      <c r="B1844" s="72" t="str">
        <f>_xlfn.CONCAT(J1844,M1844,"-",Q1844)</f>
        <v>TS04-03</v>
      </c>
      <c r="C1844" s="73" t="s">
        <v>7</v>
      </c>
      <c r="D1844" s="74" t="s">
        <v>14</v>
      </c>
      <c r="E1844" s="73" t="s">
        <v>31</v>
      </c>
      <c r="F1844" s="75" t="s">
        <v>32</v>
      </c>
      <c r="G1844" s="75" t="s">
        <v>4098</v>
      </c>
      <c r="H1844" s="75">
        <v>0</v>
      </c>
      <c r="I1844" s="75">
        <v>0</v>
      </c>
      <c r="J1844" s="76" t="s">
        <v>4150</v>
      </c>
      <c r="K1844" s="76" t="s">
        <v>4151</v>
      </c>
      <c r="L1844" s="76">
        <v>0</v>
      </c>
      <c r="M1844" s="77" t="s">
        <v>135</v>
      </c>
      <c r="N1844" s="13" t="s">
        <v>4173</v>
      </c>
      <c r="P1844" s="13" t="s">
        <v>37</v>
      </c>
      <c r="Q1844" s="44" t="s">
        <v>111</v>
      </c>
      <c r="R1844" s="13" t="s">
        <v>4176</v>
      </c>
      <c r="T1844" s="15" t="s">
        <v>2319</v>
      </c>
      <c r="U1844" s="15" t="s">
        <v>237</v>
      </c>
    </row>
    <row r="1845" spans="1:22" x14ac:dyDescent="0.3">
      <c r="A1845" s="26" t="str">
        <f t="shared" si="262"/>
        <v>NiN-3.0-T-C-LI-0-0-TS005-0</v>
      </c>
      <c r="B1845" s="27" t="str">
        <f>_xlfn.CONCAT(G1845,"-",J1845,M1845)</f>
        <v>LI-TS05</v>
      </c>
      <c r="C1845" s="30" t="s">
        <v>7</v>
      </c>
      <c r="D1845" s="31" t="s">
        <v>14</v>
      </c>
      <c r="E1845" s="30" t="s">
        <v>31</v>
      </c>
      <c r="F1845" s="35" t="s">
        <v>32</v>
      </c>
      <c r="G1845" s="35" t="s">
        <v>4098</v>
      </c>
      <c r="H1845" s="35">
        <v>0</v>
      </c>
      <c r="I1845" s="35">
        <v>0</v>
      </c>
      <c r="J1845" s="37" t="s">
        <v>4150</v>
      </c>
      <c r="K1845" s="37" t="s">
        <v>4151</v>
      </c>
      <c r="L1845" s="37">
        <v>0</v>
      </c>
      <c r="M1845" s="38" t="s">
        <v>136</v>
      </c>
      <c r="N1845" s="37" t="s">
        <v>4178</v>
      </c>
      <c r="O1845" s="39" t="s">
        <v>81</v>
      </c>
      <c r="P1845" s="37">
        <v>0</v>
      </c>
      <c r="Q1845" s="38">
        <v>0</v>
      </c>
      <c r="R1845" s="37"/>
      <c r="S1845" s="37"/>
      <c r="T1845" s="42" t="s">
        <v>2357</v>
      </c>
      <c r="U1845" s="42" t="s">
        <v>16</v>
      </c>
      <c r="V1845" s="17" t="s">
        <v>4177</v>
      </c>
    </row>
    <row r="1846" spans="1:22" x14ac:dyDescent="0.3">
      <c r="A1846" s="71" t="str">
        <f t="shared" si="262"/>
        <v>NiN-3.0-T-C-LI-0-0-TS005-01</v>
      </c>
      <c r="B1846" s="72" t="str">
        <f>_xlfn.CONCAT(J1846,M1846,"-",Q1846)</f>
        <v>TS05-01</v>
      </c>
      <c r="C1846" s="73" t="s">
        <v>7</v>
      </c>
      <c r="D1846" s="74" t="s">
        <v>14</v>
      </c>
      <c r="E1846" s="73" t="s">
        <v>31</v>
      </c>
      <c r="F1846" s="75" t="s">
        <v>32</v>
      </c>
      <c r="G1846" s="75" t="s">
        <v>4098</v>
      </c>
      <c r="H1846" s="75">
        <v>0</v>
      </c>
      <c r="I1846" s="75">
        <v>0</v>
      </c>
      <c r="J1846" s="76" t="s">
        <v>4150</v>
      </c>
      <c r="K1846" s="76" t="s">
        <v>4151</v>
      </c>
      <c r="L1846" s="76">
        <v>0</v>
      </c>
      <c r="M1846" s="77" t="s">
        <v>136</v>
      </c>
      <c r="N1846" s="13" t="s">
        <v>4178</v>
      </c>
      <c r="P1846" s="13" t="s">
        <v>37</v>
      </c>
      <c r="Q1846" s="44" t="s">
        <v>38</v>
      </c>
      <c r="R1846" s="13" t="s">
        <v>4179</v>
      </c>
      <c r="T1846" s="15" t="s">
        <v>2357</v>
      </c>
      <c r="U1846" s="15" t="s">
        <v>232</v>
      </c>
    </row>
    <row r="1847" spans="1:22" x14ac:dyDescent="0.3">
      <c r="A1847" s="71" t="str">
        <f t="shared" si="262"/>
        <v>NiN-3.0-T-C-LI-0-0-TS005-02</v>
      </c>
      <c r="B1847" s="72" t="str">
        <f>_xlfn.CONCAT(J1847,M1847,"-",Q1847)</f>
        <v>TS05-02</v>
      </c>
      <c r="C1847" s="73" t="s">
        <v>7</v>
      </c>
      <c r="D1847" s="74" t="s">
        <v>14</v>
      </c>
      <c r="E1847" s="73" t="s">
        <v>31</v>
      </c>
      <c r="F1847" s="75" t="s">
        <v>32</v>
      </c>
      <c r="G1847" s="75" t="s">
        <v>4098</v>
      </c>
      <c r="H1847" s="75">
        <v>0</v>
      </c>
      <c r="I1847" s="75">
        <v>0</v>
      </c>
      <c r="J1847" s="76" t="s">
        <v>4150</v>
      </c>
      <c r="K1847" s="76" t="s">
        <v>4151</v>
      </c>
      <c r="L1847" s="76">
        <v>0</v>
      </c>
      <c r="M1847" s="77" t="s">
        <v>136</v>
      </c>
      <c r="N1847" s="13" t="s">
        <v>4178</v>
      </c>
      <c r="P1847" s="13" t="s">
        <v>37</v>
      </c>
      <c r="Q1847" s="44" t="s">
        <v>132</v>
      </c>
      <c r="R1847" s="13" t="s">
        <v>4180</v>
      </c>
      <c r="T1847" s="15" t="s">
        <v>2357</v>
      </c>
      <c r="U1847" s="15" t="s">
        <v>237</v>
      </c>
    </row>
    <row r="1848" spans="1:22" x14ac:dyDescent="0.3">
      <c r="A1848" s="26" t="str">
        <f t="shared" ref="A1848:A1849" si="263">_xlfn.CONCAT(C1848,"-",D1848,"-",E1848,"-",F1848,"-",G1848,"-",H1848,"-",I1848,"-",J1848,L1848,M1848,"-",Q1848)</f>
        <v>NiN-3.0-T-C-LI-0-0-TS006-0</v>
      </c>
      <c r="B1848" s="27" t="str">
        <f>_xlfn.CONCAT(G1848,"-",J1848,M1848)</f>
        <v>LI-TS06</v>
      </c>
      <c r="C1848" s="30" t="s">
        <v>7</v>
      </c>
      <c r="D1848" s="31" t="s">
        <v>14</v>
      </c>
      <c r="E1848" s="30" t="s">
        <v>31</v>
      </c>
      <c r="F1848" s="35" t="s">
        <v>32</v>
      </c>
      <c r="G1848" s="35" t="s">
        <v>4098</v>
      </c>
      <c r="H1848" s="35">
        <v>0</v>
      </c>
      <c r="I1848" s="35">
        <v>0</v>
      </c>
      <c r="J1848" s="37" t="s">
        <v>4150</v>
      </c>
      <c r="K1848" s="37" t="s">
        <v>4151</v>
      </c>
      <c r="L1848" s="37">
        <v>0</v>
      </c>
      <c r="M1848" s="38" t="s">
        <v>137</v>
      </c>
      <c r="N1848" s="37" t="s">
        <v>4181</v>
      </c>
      <c r="O1848" s="39" t="s">
        <v>81</v>
      </c>
      <c r="P1848" s="37">
        <v>0</v>
      </c>
      <c r="Q1848" s="38">
        <v>0</v>
      </c>
      <c r="R1848" s="37"/>
      <c r="S1848" s="37"/>
      <c r="T1848" s="42" t="s">
        <v>2349</v>
      </c>
      <c r="U1848" s="42" t="s">
        <v>16</v>
      </c>
    </row>
    <row r="1849" spans="1:22" x14ac:dyDescent="0.3">
      <c r="A1849" s="71" t="str">
        <f t="shared" si="263"/>
        <v>NiN-3.0-T-C-LI-0-0-TS006-01</v>
      </c>
      <c r="B1849" s="72" t="str">
        <f>_xlfn.CONCAT(J1849,M1849,"-",Q1849)</f>
        <v>TS06-01</v>
      </c>
      <c r="C1849" s="73" t="s">
        <v>7</v>
      </c>
      <c r="D1849" s="74" t="s">
        <v>14</v>
      </c>
      <c r="E1849" s="73" t="s">
        <v>31</v>
      </c>
      <c r="F1849" s="75" t="s">
        <v>32</v>
      </c>
      <c r="G1849" s="75" t="s">
        <v>4098</v>
      </c>
      <c r="H1849" s="75">
        <v>0</v>
      </c>
      <c r="I1849" s="75">
        <v>0</v>
      </c>
      <c r="J1849" s="76" t="s">
        <v>4150</v>
      </c>
      <c r="K1849" s="76" t="s">
        <v>4151</v>
      </c>
      <c r="L1849" s="76">
        <v>0</v>
      </c>
      <c r="M1849" s="77" t="s">
        <v>137</v>
      </c>
      <c r="N1849" s="13" t="s">
        <v>4181</v>
      </c>
      <c r="P1849" s="13" t="s">
        <v>37</v>
      </c>
      <c r="Q1849" s="44" t="s">
        <v>38</v>
      </c>
      <c r="R1849" s="13" t="s">
        <v>4182</v>
      </c>
      <c r="T1849" s="15" t="s">
        <v>4183</v>
      </c>
      <c r="U1849" s="15" t="s">
        <v>16</v>
      </c>
    </row>
    <row r="1850" spans="1:22" x14ac:dyDescent="0.3">
      <c r="A1850" s="71" t="str">
        <f t="shared" ref="A1850:A1864" si="264">_xlfn.CONCAT(C1850,"-",D1850,"-",E1850,"-",F1850,"-",G1850,"-",H1850,"-",I1850,"-",J1850,L1850,M1850,"-",Q1850)</f>
        <v>NiN-3.0-T-C-LI-0-0-TS006-02</v>
      </c>
      <c r="B1850" s="72" t="str">
        <f t="shared" ref="B1850:B1862" si="265">_xlfn.CONCAT(J1850,M1850,"-",Q1850)</f>
        <v>TS06-02</v>
      </c>
      <c r="C1850" s="73" t="s">
        <v>7</v>
      </c>
      <c r="D1850" s="74" t="s">
        <v>14</v>
      </c>
      <c r="E1850" s="73" t="s">
        <v>31</v>
      </c>
      <c r="F1850" s="75" t="s">
        <v>32</v>
      </c>
      <c r="G1850" s="75" t="s">
        <v>4098</v>
      </c>
      <c r="H1850" s="75">
        <v>0</v>
      </c>
      <c r="I1850" s="75">
        <v>0</v>
      </c>
      <c r="J1850" s="76" t="s">
        <v>4150</v>
      </c>
      <c r="K1850" s="76" t="s">
        <v>4151</v>
      </c>
      <c r="L1850" s="76">
        <v>0</v>
      </c>
      <c r="M1850" s="77" t="s">
        <v>137</v>
      </c>
      <c r="N1850" s="13" t="s">
        <v>4181</v>
      </c>
      <c r="P1850" s="13" t="s">
        <v>37</v>
      </c>
      <c r="Q1850" s="44" t="s">
        <v>132</v>
      </c>
      <c r="R1850" s="13" t="s">
        <v>4184</v>
      </c>
      <c r="T1850" s="15" t="s">
        <v>4185</v>
      </c>
      <c r="U1850" s="15" t="s">
        <v>16</v>
      </c>
    </row>
    <row r="1851" spans="1:22" x14ac:dyDescent="0.3">
      <c r="A1851" s="71" t="str">
        <f t="shared" si="264"/>
        <v>NiN-3.0-T-C-LI-0-0-TS006-03</v>
      </c>
      <c r="B1851" s="72" t="str">
        <f t="shared" si="265"/>
        <v>TS06-03</v>
      </c>
      <c r="C1851" s="73" t="s">
        <v>7</v>
      </c>
      <c r="D1851" s="74" t="s">
        <v>14</v>
      </c>
      <c r="E1851" s="73" t="s">
        <v>31</v>
      </c>
      <c r="F1851" s="75" t="s">
        <v>32</v>
      </c>
      <c r="G1851" s="75" t="s">
        <v>4098</v>
      </c>
      <c r="H1851" s="75">
        <v>0</v>
      </c>
      <c r="I1851" s="75">
        <v>0</v>
      </c>
      <c r="J1851" s="76" t="s">
        <v>4150</v>
      </c>
      <c r="K1851" s="76" t="s">
        <v>4151</v>
      </c>
      <c r="L1851" s="76">
        <v>0</v>
      </c>
      <c r="M1851" s="77" t="s">
        <v>137</v>
      </c>
      <c r="N1851" s="13" t="s">
        <v>4181</v>
      </c>
      <c r="P1851" s="13" t="s">
        <v>37</v>
      </c>
      <c r="Q1851" s="44" t="s">
        <v>111</v>
      </c>
      <c r="R1851" s="13" t="s">
        <v>4186</v>
      </c>
      <c r="T1851" s="15" t="s">
        <v>4187</v>
      </c>
      <c r="U1851" s="15" t="s">
        <v>16</v>
      </c>
    </row>
    <row r="1852" spans="1:22" x14ac:dyDescent="0.3">
      <c r="A1852" s="71" t="str">
        <f t="shared" ref="A1852" si="266">_xlfn.CONCAT(C1852,"-",D1852,"-",E1852,"-",F1852,"-",G1852,"-",H1852,"-",I1852,"-",J1852,L1852,M1852,"-",Q1852)</f>
        <v>NiN-3.0-T-C-LI-0-0-TS006-04</v>
      </c>
      <c r="B1852" s="72" t="str">
        <f t="shared" ref="B1852" si="267">_xlfn.CONCAT(J1852,M1852,"-",Q1852)</f>
        <v>TS06-04</v>
      </c>
      <c r="C1852" s="73" t="s">
        <v>7</v>
      </c>
      <c r="D1852" s="74" t="s">
        <v>14</v>
      </c>
      <c r="E1852" s="73" t="s">
        <v>31</v>
      </c>
      <c r="F1852" s="75" t="s">
        <v>32</v>
      </c>
      <c r="G1852" s="75" t="s">
        <v>4098</v>
      </c>
      <c r="H1852" s="75">
        <v>0</v>
      </c>
      <c r="I1852" s="75">
        <v>0</v>
      </c>
      <c r="J1852" s="76" t="s">
        <v>4150</v>
      </c>
      <c r="K1852" s="76" t="s">
        <v>4151</v>
      </c>
      <c r="L1852" s="76">
        <v>0</v>
      </c>
      <c r="M1852" s="77" t="s">
        <v>137</v>
      </c>
      <c r="N1852" s="13" t="s">
        <v>4181</v>
      </c>
      <c r="P1852" s="13" t="s">
        <v>37</v>
      </c>
      <c r="Q1852" s="44" t="s">
        <v>135</v>
      </c>
      <c r="R1852" s="13" t="s">
        <v>4200</v>
      </c>
      <c r="T1852" s="15" t="s">
        <v>2414</v>
      </c>
      <c r="U1852" s="15" t="s">
        <v>16</v>
      </c>
    </row>
    <row r="1853" spans="1:22" x14ac:dyDescent="0.3">
      <c r="A1853" s="71" t="str">
        <f t="shared" si="264"/>
        <v>NiN-3.0-T-C-LI-0-0-TS006-05</v>
      </c>
      <c r="B1853" s="72" t="str">
        <f t="shared" si="265"/>
        <v>TS06-05</v>
      </c>
      <c r="C1853" s="73" t="s">
        <v>7</v>
      </c>
      <c r="D1853" s="74" t="s">
        <v>14</v>
      </c>
      <c r="E1853" s="73" t="s">
        <v>31</v>
      </c>
      <c r="F1853" s="75" t="s">
        <v>32</v>
      </c>
      <c r="G1853" s="75" t="s">
        <v>4098</v>
      </c>
      <c r="H1853" s="75">
        <v>0</v>
      </c>
      <c r="I1853" s="75">
        <v>0</v>
      </c>
      <c r="J1853" s="76" t="s">
        <v>4150</v>
      </c>
      <c r="K1853" s="76" t="s">
        <v>4151</v>
      </c>
      <c r="L1853" s="76">
        <v>0</v>
      </c>
      <c r="M1853" s="77" t="s">
        <v>137</v>
      </c>
      <c r="N1853" s="13" t="s">
        <v>4181</v>
      </c>
      <c r="P1853" s="13" t="s">
        <v>37</v>
      </c>
      <c r="Q1853" s="44" t="s">
        <v>136</v>
      </c>
      <c r="R1853" s="13" t="s">
        <v>4188</v>
      </c>
      <c r="T1853" s="15" t="s">
        <v>4189</v>
      </c>
      <c r="U1853" s="15" t="s">
        <v>16</v>
      </c>
    </row>
    <row r="1854" spans="1:22" x14ac:dyDescent="0.3">
      <c r="A1854" s="71" t="str">
        <f t="shared" si="264"/>
        <v>NiN-3.0-T-C-LI-0-0-TS006-06</v>
      </c>
      <c r="B1854" s="72" t="str">
        <f t="shared" si="265"/>
        <v>TS06-06</v>
      </c>
      <c r="C1854" s="73" t="s">
        <v>7</v>
      </c>
      <c r="D1854" s="74" t="s">
        <v>14</v>
      </c>
      <c r="E1854" s="73" t="s">
        <v>31</v>
      </c>
      <c r="F1854" s="75" t="s">
        <v>32</v>
      </c>
      <c r="G1854" s="75" t="s">
        <v>4098</v>
      </c>
      <c r="H1854" s="75">
        <v>0</v>
      </c>
      <c r="I1854" s="75">
        <v>0</v>
      </c>
      <c r="J1854" s="76" t="s">
        <v>4150</v>
      </c>
      <c r="K1854" s="76" t="s">
        <v>4151</v>
      </c>
      <c r="L1854" s="76">
        <v>0</v>
      </c>
      <c r="M1854" s="77" t="s">
        <v>137</v>
      </c>
      <c r="N1854" s="13" t="s">
        <v>4181</v>
      </c>
      <c r="P1854" s="13" t="s">
        <v>37</v>
      </c>
      <c r="Q1854" s="44" t="s">
        <v>137</v>
      </c>
      <c r="R1854" s="13" t="s">
        <v>4190</v>
      </c>
      <c r="T1854" s="15" t="s">
        <v>4191</v>
      </c>
      <c r="U1854" s="15" t="s">
        <v>16</v>
      </c>
    </row>
    <row r="1855" spans="1:22" x14ac:dyDescent="0.3">
      <c r="A1855" s="71" t="str">
        <f t="shared" si="264"/>
        <v>NiN-3.0-T-C-LI-0-0-TS006-07</v>
      </c>
      <c r="B1855" s="72" t="str">
        <f t="shared" si="265"/>
        <v>TS06-07</v>
      </c>
      <c r="C1855" s="73" t="s">
        <v>7</v>
      </c>
      <c r="D1855" s="74" t="s">
        <v>14</v>
      </c>
      <c r="E1855" s="73" t="s">
        <v>31</v>
      </c>
      <c r="F1855" s="75" t="s">
        <v>32</v>
      </c>
      <c r="G1855" s="75" t="s">
        <v>4098</v>
      </c>
      <c r="H1855" s="75">
        <v>0</v>
      </c>
      <c r="I1855" s="75">
        <v>0</v>
      </c>
      <c r="J1855" s="76" t="s">
        <v>4150</v>
      </c>
      <c r="K1855" s="76" t="s">
        <v>4151</v>
      </c>
      <c r="L1855" s="76">
        <v>0</v>
      </c>
      <c r="M1855" s="77" t="s">
        <v>137</v>
      </c>
      <c r="N1855" s="13" t="s">
        <v>4181</v>
      </c>
      <c r="P1855" s="13" t="s">
        <v>37</v>
      </c>
      <c r="Q1855" s="44" t="s">
        <v>116</v>
      </c>
      <c r="R1855" s="13" t="s">
        <v>4192</v>
      </c>
      <c r="T1855" s="15" t="s">
        <v>2350</v>
      </c>
      <c r="U1855" s="15" t="s">
        <v>16</v>
      </c>
    </row>
    <row r="1856" spans="1:22" x14ac:dyDescent="0.3">
      <c r="A1856" s="71" t="str">
        <f t="shared" si="264"/>
        <v>NiN-3.0-T-C-LI-0-0-TS006-08</v>
      </c>
      <c r="B1856" s="72" t="str">
        <f t="shared" si="265"/>
        <v>TS06-08</v>
      </c>
      <c r="C1856" s="73" t="s">
        <v>7</v>
      </c>
      <c r="D1856" s="74" t="s">
        <v>14</v>
      </c>
      <c r="E1856" s="73" t="s">
        <v>31</v>
      </c>
      <c r="F1856" s="75" t="s">
        <v>32</v>
      </c>
      <c r="G1856" s="75" t="s">
        <v>4098</v>
      </c>
      <c r="H1856" s="75">
        <v>0</v>
      </c>
      <c r="I1856" s="75">
        <v>0</v>
      </c>
      <c r="J1856" s="76" t="s">
        <v>4150</v>
      </c>
      <c r="K1856" s="76" t="s">
        <v>4151</v>
      </c>
      <c r="L1856" s="76">
        <v>0</v>
      </c>
      <c r="M1856" s="77" t="s">
        <v>137</v>
      </c>
      <c r="N1856" s="13" t="s">
        <v>4181</v>
      </c>
      <c r="P1856" s="13" t="s">
        <v>37</v>
      </c>
      <c r="Q1856" s="44" t="s">
        <v>175</v>
      </c>
      <c r="R1856" s="13" t="s">
        <v>4515</v>
      </c>
      <c r="T1856" s="15" t="s">
        <v>4193</v>
      </c>
      <c r="U1856" s="15" t="s">
        <v>16</v>
      </c>
    </row>
    <row r="1857" spans="1:22" x14ac:dyDescent="0.3">
      <c r="A1857" s="71" t="str">
        <f t="shared" si="264"/>
        <v>NiN-3.0-T-C-LI-0-0-TS006-09</v>
      </c>
      <c r="B1857" s="72" t="str">
        <f t="shared" si="265"/>
        <v>TS06-09</v>
      </c>
      <c r="C1857" s="73" t="s">
        <v>7</v>
      </c>
      <c r="D1857" s="74" t="s">
        <v>14</v>
      </c>
      <c r="E1857" s="73" t="s">
        <v>31</v>
      </c>
      <c r="F1857" s="75" t="s">
        <v>32</v>
      </c>
      <c r="G1857" s="75" t="s">
        <v>4098</v>
      </c>
      <c r="H1857" s="75">
        <v>0</v>
      </c>
      <c r="I1857" s="75">
        <v>0</v>
      </c>
      <c r="J1857" s="76" t="s">
        <v>4150</v>
      </c>
      <c r="K1857" s="76" t="s">
        <v>4151</v>
      </c>
      <c r="L1857" s="76">
        <v>0</v>
      </c>
      <c r="M1857" s="77" t="s">
        <v>137</v>
      </c>
      <c r="N1857" s="13" t="s">
        <v>4181</v>
      </c>
      <c r="P1857" s="13" t="s">
        <v>37</v>
      </c>
      <c r="Q1857" s="44" t="s">
        <v>337</v>
      </c>
      <c r="R1857" s="13" t="s">
        <v>4516</v>
      </c>
      <c r="T1857" s="15" t="s">
        <v>4194</v>
      </c>
      <c r="U1857" s="15" t="s">
        <v>16</v>
      </c>
    </row>
    <row r="1858" spans="1:22" x14ac:dyDescent="0.3">
      <c r="A1858" s="71" t="str">
        <f t="shared" si="264"/>
        <v>NiN-3.0-T-C-LI-0-0-TS006-10</v>
      </c>
      <c r="B1858" s="72" t="str">
        <f t="shared" si="265"/>
        <v>TS06-10</v>
      </c>
      <c r="C1858" s="73" t="s">
        <v>7</v>
      </c>
      <c r="D1858" s="74" t="s">
        <v>14</v>
      </c>
      <c r="E1858" s="73" t="s">
        <v>31</v>
      </c>
      <c r="F1858" s="75" t="s">
        <v>32</v>
      </c>
      <c r="G1858" s="75" t="s">
        <v>4098</v>
      </c>
      <c r="H1858" s="75">
        <v>0</v>
      </c>
      <c r="I1858" s="75">
        <v>0</v>
      </c>
      <c r="J1858" s="76" t="s">
        <v>4150</v>
      </c>
      <c r="K1858" s="76" t="s">
        <v>4151</v>
      </c>
      <c r="L1858" s="76">
        <v>0</v>
      </c>
      <c r="M1858" s="77" t="s">
        <v>137</v>
      </c>
      <c r="N1858" s="13" t="s">
        <v>4181</v>
      </c>
      <c r="P1858" s="13" t="s">
        <v>37</v>
      </c>
      <c r="Q1858" s="44" t="s">
        <v>338</v>
      </c>
      <c r="R1858" s="13" t="s">
        <v>4517</v>
      </c>
      <c r="T1858" s="15" t="s">
        <v>4195</v>
      </c>
      <c r="U1858" s="15" t="s">
        <v>16</v>
      </c>
    </row>
    <row r="1859" spans="1:22" x14ac:dyDescent="0.3">
      <c r="A1859" s="71" t="str">
        <f t="shared" si="264"/>
        <v>NiN-3.0-T-C-LI-0-0-TS006-11</v>
      </c>
      <c r="B1859" s="72" t="str">
        <f t="shared" si="265"/>
        <v>TS06-11</v>
      </c>
      <c r="C1859" s="73" t="s">
        <v>7</v>
      </c>
      <c r="D1859" s="74" t="s">
        <v>14</v>
      </c>
      <c r="E1859" s="73" t="s">
        <v>31</v>
      </c>
      <c r="F1859" s="75" t="s">
        <v>32</v>
      </c>
      <c r="G1859" s="75" t="s">
        <v>4098</v>
      </c>
      <c r="H1859" s="75">
        <v>0</v>
      </c>
      <c r="I1859" s="75">
        <v>0</v>
      </c>
      <c r="J1859" s="76" t="s">
        <v>4150</v>
      </c>
      <c r="K1859" s="76" t="s">
        <v>4151</v>
      </c>
      <c r="L1859" s="76">
        <v>0</v>
      </c>
      <c r="M1859" s="77" t="s">
        <v>137</v>
      </c>
      <c r="N1859" s="13" t="s">
        <v>4181</v>
      </c>
      <c r="P1859" s="13" t="s">
        <v>37</v>
      </c>
      <c r="Q1859" s="13">
        <v>11</v>
      </c>
      <c r="R1859" s="13" t="s">
        <v>4518</v>
      </c>
      <c r="T1859" s="15" t="s">
        <v>4196</v>
      </c>
      <c r="U1859" s="15" t="s">
        <v>16</v>
      </c>
    </row>
    <row r="1860" spans="1:22" x14ac:dyDescent="0.3">
      <c r="A1860" s="71" t="str">
        <f t="shared" si="264"/>
        <v>NiN-3.0-T-C-LI-0-0-TS006-12</v>
      </c>
      <c r="B1860" s="72" t="str">
        <f t="shared" si="265"/>
        <v>TS06-12</v>
      </c>
      <c r="C1860" s="73" t="s">
        <v>7</v>
      </c>
      <c r="D1860" s="74" t="s">
        <v>14</v>
      </c>
      <c r="E1860" s="73" t="s">
        <v>31</v>
      </c>
      <c r="F1860" s="75" t="s">
        <v>32</v>
      </c>
      <c r="G1860" s="75" t="s">
        <v>4098</v>
      </c>
      <c r="H1860" s="75">
        <v>0</v>
      </c>
      <c r="I1860" s="75">
        <v>0</v>
      </c>
      <c r="J1860" s="76" t="s">
        <v>4150</v>
      </c>
      <c r="K1860" s="76" t="s">
        <v>4151</v>
      </c>
      <c r="L1860" s="76">
        <v>0</v>
      </c>
      <c r="M1860" s="77" t="s">
        <v>137</v>
      </c>
      <c r="N1860" s="13" t="s">
        <v>4181</v>
      </c>
      <c r="P1860" s="13" t="s">
        <v>37</v>
      </c>
      <c r="Q1860" s="13">
        <v>12</v>
      </c>
      <c r="R1860" s="13" t="s">
        <v>4519</v>
      </c>
      <c r="T1860" s="15" t="s">
        <v>4197</v>
      </c>
      <c r="U1860" s="15" t="s">
        <v>16</v>
      </c>
    </row>
    <row r="1861" spans="1:22" x14ac:dyDescent="0.3">
      <c r="A1861" s="71" t="str">
        <f t="shared" si="264"/>
        <v>NiN-3.0-T-C-LI-0-0-TS006-13</v>
      </c>
      <c r="B1861" s="72" t="str">
        <f t="shared" si="265"/>
        <v>TS06-13</v>
      </c>
      <c r="C1861" s="73" t="s">
        <v>7</v>
      </c>
      <c r="D1861" s="74" t="s">
        <v>14</v>
      </c>
      <c r="E1861" s="73" t="s">
        <v>31</v>
      </c>
      <c r="F1861" s="75" t="s">
        <v>32</v>
      </c>
      <c r="G1861" s="75" t="s">
        <v>4098</v>
      </c>
      <c r="H1861" s="75">
        <v>0</v>
      </c>
      <c r="I1861" s="75">
        <v>0</v>
      </c>
      <c r="J1861" s="76" t="s">
        <v>4150</v>
      </c>
      <c r="K1861" s="76" t="s">
        <v>4151</v>
      </c>
      <c r="L1861" s="76">
        <v>0</v>
      </c>
      <c r="M1861" s="77" t="s">
        <v>137</v>
      </c>
      <c r="N1861" s="13" t="s">
        <v>4181</v>
      </c>
      <c r="P1861" s="13" t="s">
        <v>37</v>
      </c>
      <c r="Q1861" s="13">
        <v>13</v>
      </c>
      <c r="R1861" s="13" t="s">
        <v>4520</v>
      </c>
      <c r="T1861" s="15" t="s">
        <v>4198</v>
      </c>
      <c r="U1861" s="15" t="s">
        <v>16</v>
      </c>
      <c r="V1861" s="103"/>
    </row>
    <row r="1862" spans="1:22" x14ac:dyDescent="0.3">
      <c r="A1862" s="71" t="str">
        <f t="shared" si="264"/>
        <v>NiN-3.0-T-C-LI-0-0-TS006-14</v>
      </c>
      <c r="B1862" s="72" t="str">
        <f t="shared" si="265"/>
        <v>TS06-14</v>
      </c>
      <c r="C1862" s="73" t="s">
        <v>7</v>
      </c>
      <c r="D1862" s="74" t="s">
        <v>14</v>
      </c>
      <c r="E1862" s="73" t="s">
        <v>31</v>
      </c>
      <c r="F1862" s="75" t="s">
        <v>32</v>
      </c>
      <c r="G1862" s="75" t="s">
        <v>4098</v>
      </c>
      <c r="H1862" s="75">
        <v>0</v>
      </c>
      <c r="I1862" s="75">
        <v>0</v>
      </c>
      <c r="J1862" s="76" t="s">
        <v>4150</v>
      </c>
      <c r="K1862" s="76" t="s">
        <v>4151</v>
      </c>
      <c r="L1862" s="76">
        <v>0</v>
      </c>
      <c r="M1862" s="77" t="s">
        <v>137</v>
      </c>
      <c r="N1862" s="13" t="s">
        <v>4181</v>
      </c>
      <c r="P1862" s="13" t="s">
        <v>37</v>
      </c>
      <c r="Q1862" s="13">
        <v>14</v>
      </c>
      <c r="R1862" s="13" t="s">
        <v>4521</v>
      </c>
      <c r="T1862" s="15" t="s">
        <v>4199</v>
      </c>
      <c r="U1862" s="15" t="s">
        <v>16</v>
      </c>
      <c r="V1862" s="103"/>
    </row>
    <row r="1863" spans="1:22" x14ac:dyDescent="0.3">
      <c r="A1863" s="26" t="str">
        <f t="shared" si="264"/>
        <v>NiN-3.0-T-C-LI-0-0-TS007-0</v>
      </c>
      <c r="B1863" s="27" t="str">
        <f>_xlfn.CONCAT(G1863,"-",J1863,M1863)</f>
        <v>LI-TS07</v>
      </c>
      <c r="C1863" s="30" t="s">
        <v>7</v>
      </c>
      <c r="D1863" s="31" t="s">
        <v>14</v>
      </c>
      <c r="E1863" s="30" t="s">
        <v>31</v>
      </c>
      <c r="F1863" s="35" t="s">
        <v>32</v>
      </c>
      <c r="G1863" s="35" t="s">
        <v>4098</v>
      </c>
      <c r="H1863" s="35">
        <v>0</v>
      </c>
      <c r="I1863" s="35">
        <v>0</v>
      </c>
      <c r="J1863" s="37" t="s">
        <v>4150</v>
      </c>
      <c r="K1863" s="37" t="s">
        <v>4151</v>
      </c>
      <c r="L1863" s="37">
        <v>0</v>
      </c>
      <c r="M1863" s="38" t="s">
        <v>116</v>
      </c>
      <c r="N1863" s="37" t="s">
        <v>4201</v>
      </c>
      <c r="O1863" s="39" t="s">
        <v>81</v>
      </c>
      <c r="P1863" s="37">
        <v>0</v>
      </c>
      <c r="Q1863" s="38">
        <v>0</v>
      </c>
      <c r="R1863" s="37"/>
      <c r="S1863" s="37"/>
      <c r="T1863" s="42" t="s">
        <v>2349</v>
      </c>
      <c r="U1863" s="42" t="s">
        <v>16</v>
      </c>
      <c r="V1863" s="103"/>
    </row>
    <row r="1864" spans="1:22" x14ac:dyDescent="0.3">
      <c r="A1864" s="71" t="str">
        <f t="shared" si="264"/>
        <v>NiN-3.0-T-C-LI-0-0-TS007-01</v>
      </c>
      <c r="B1864" s="72" t="str">
        <f>_xlfn.CONCAT(J1864,M1864,"-",Q1864)</f>
        <v>TS07-01</v>
      </c>
      <c r="C1864" s="73" t="s">
        <v>7</v>
      </c>
      <c r="D1864" s="74" t="s">
        <v>14</v>
      </c>
      <c r="E1864" s="73" t="s">
        <v>31</v>
      </c>
      <c r="F1864" s="75" t="s">
        <v>32</v>
      </c>
      <c r="G1864" s="75" t="s">
        <v>4098</v>
      </c>
      <c r="H1864" s="75">
        <v>0</v>
      </c>
      <c r="I1864" s="75">
        <v>0</v>
      </c>
      <c r="J1864" s="76" t="s">
        <v>4150</v>
      </c>
      <c r="K1864" s="76" t="s">
        <v>4151</v>
      </c>
      <c r="L1864" s="76">
        <v>0</v>
      </c>
      <c r="M1864" s="77" t="s">
        <v>116</v>
      </c>
      <c r="N1864" s="13" t="s">
        <v>4201</v>
      </c>
      <c r="P1864" s="13" t="s">
        <v>37</v>
      </c>
      <c r="Q1864" s="44" t="s">
        <v>38</v>
      </c>
      <c r="R1864" s="13" t="s">
        <v>4202</v>
      </c>
      <c r="T1864" s="15" t="s">
        <v>2406</v>
      </c>
      <c r="U1864" s="15" t="s">
        <v>16</v>
      </c>
      <c r="V1864" s="103"/>
    </row>
    <row r="1865" spans="1:22" x14ac:dyDescent="0.3">
      <c r="A1865" s="71" t="str">
        <f t="shared" ref="A1865:A1874" si="268">_xlfn.CONCAT(C1865,"-",D1865,"-",E1865,"-",F1865,"-",G1865,"-",H1865,"-",I1865,"-",J1865,L1865,M1865,"-",Q1865)</f>
        <v>NiN-3.0-T-C-LI-0-0-TS007-02</v>
      </c>
      <c r="B1865" s="72" t="str">
        <f t="shared" ref="B1865:B1869" si="269">_xlfn.CONCAT(J1865,M1865,"-",Q1865)</f>
        <v>TS07-02</v>
      </c>
      <c r="C1865" s="73" t="s">
        <v>7</v>
      </c>
      <c r="D1865" s="74" t="s">
        <v>14</v>
      </c>
      <c r="E1865" s="73" t="s">
        <v>31</v>
      </c>
      <c r="F1865" s="75" t="s">
        <v>32</v>
      </c>
      <c r="G1865" s="75" t="s">
        <v>4098</v>
      </c>
      <c r="H1865" s="75">
        <v>0</v>
      </c>
      <c r="I1865" s="75">
        <v>0</v>
      </c>
      <c r="J1865" s="76" t="s">
        <v>4150</v>
      </c>
      <c r="K1865" s="76" t="s">
        <v>4151</v>
      </c>
      <c r="L1865" s="76">
        <v>0</v>
      </c>
      <c r="M1865" s="77" t="s">
        <v>116</v>
      </c>
      <c r="N1865" s="13" t="s">
        <v>4201</v>
      </c>
      <c r="P1865" s="13" t="s">
        <v>37</v>
      </c>
      <c r="Q1865" s="44" t="s">
        <v>132</v>
      </c>
      <c r="R1865" s="13" t="s">
        <v>4203</v>
      </c>
      <c r="T1865" s="15" t="s">
        <v>2407</v>
      </c>
      <c r="U1865" s="15" t="s">
        <v>16</v>
      </c>
      <c r="V1865" s="103"/>
    </row>
    <row r="1866" spans="1:22" x14ac:dyDescent="0.3">
      <c r="A1866" s="71" t="str">
        <f t="shared" si="268"/>
        <v>NiN-3.0-T-C-LI-0-0-TS007-03</v>
      </c>
      <c r="B1866" s="72" t="str">
        <f t="shared" si="269"/>
        <v>TS07-03</v>
      </c>
      <c r="C1866" s="73" t="s">
        <v>7</v>
      </c>
      <c r="D1866" s="74" t="s">
        <v>14</v>
      </c>
      <c r="E1866" s="73" t="s">
        <v>31</v>
      </c>
      <c r="F1866" s="75" t="s">
        <v>32</v>
      </c>
      <c r="G1866" s="75" t="s">
        <v>4098</v>
      </c>
      <c r="H1866" s="75">
        <v>0</v>
      </c>
      <c r="I1866" s="75">
        <v>0</v>
      </c>
      <c r="J1866" s="76" t="s">
        <v>4150</v>
      </c>
      <c r="K1866" s="76" t="s">
        <v>4151</v>
      </c>
      <c r="L1866" s="76">
        <v>0</v>
      </c>
      <c r="M1866" s="77" t="s">
        <v>116</v>
      </c>
      <c r="N1866" s="13" t="s">
        <v>4201</v>
      </c>
      <c r="P1866" s="13" t="s">
        <v>37</v>
      </c>
      <c r="Q1866" s="44" t="s">
        <v>111</v>
      </c>
      <c r="R1866" s="13" t="s">
        <v>4204</v>
      </c>
      <c r="T1866" s="15" t="s">
        <v>2408</v>
      </c>
      <c r="U1866" s="15" t="s">
        <v>16</v>
      </c>
      <c r="V1866" s="103"/>
    </row>
    <row r="1867" spans="1:22" x14ac:dyDescent="0.3">
      <c r="A1867" s="71" t="str">
        <f t="shared" si="268"/>
        <v>NiN-3.0-T-C-LI-0-0-TS007-04</v>
      </c>
      <c r="B1867" s="72" t="str">
        <f t="shared" si="269"/>
        <v>TS07-04</v>
      </c>
      <c r="C1867" s="73" t="s">
        <v>7</v>
      </c>
      <c r="D1867" s="74" t="s">
        <v>14</v>
      </c>
      <c r="E1867" s="73" t="s">
        <v>31</v>
      </c>
      <c r="F1867" s="75" t="s">
        <v>32</v>
      </c>
      <c r="G1867" s="75" t="s">
        <v>4098</v>
      </c>
      <c r="H1867" s="75">
        <v>0</v>
      </c>
      <c r="I1867" s="75">
        <v>0</v>
      </c>
      <c r="J1867" s="76" t="s">
        <v>4150</v>
      </c>
      <c r="K1867" s="76" t="s">
        <v>4151</v>
      </c>
      <c r="L1867" s="76">
        <v>0</v>
      </c>
      <c r="M1867" s="77" t="s">
        <v>116</v>
      </c>
      <c r="N1867" s="13" t="s">
        <v>4201</v>
      </c>
      <c r="P1867" s="13" t="s">
        <v>37</v>
      </c>
      <c r="Q1867" s="44" t="s">
        <v>135</v>
      </c>
      <c r="R1867" s="13" t="s">
        <v>4205</v>
      </c>
      <c r="T1867" s="15" t="s">
        <v>2409</v>
      </c>
      <c r="U1867" s="15" t="s">
        <v>16</v>
      </c>
      <c r="V1867" s="103"/>
    </row>
    <row r="1868" spans="1:22" x14ac:dyDescent="0.3">
      <c r="A1868" s="71" t="str">
        <f t="shared" si="268"/>
        <v>NiN-3.0-T-C-LI-0-0-TS007-05</v>
      </c>
      <c r="B1868" s="72" t="str">
        <f t="shared" si="269"/>
        <v>TS07-05</v>
      </c>
      <c r="C1868" s="73" t="s">
        <v>7</v>
      </c>
      <c r="D1868" s="74" t="s">
        <v>14</v>
      </c>
      <c r="E1868" s="73" t="s">
        <v>31</v>
      </c>
      <c r="F1868" s="75" t="s">
        <v>32</v>
      </c>
      <c r="G1868" s="75" t="s">
        <v>4098</v>
      </c>
      <c r="H1868" s="75">
        <v>0</v>
      </c>
      <c r="I1868" s="75">
        <v>0</v>
      </c>
      <c r="J1868" s="76" t="s">
        <v>4150</v>
      </c>
      <c r="K1868" s="76" t="s">
        <v>4151</v>
      </c>
      <c r="L1868" s="76">
        <v>0</v>
      </c>
      <c r="M1868" s="77" t="s">
        <v>116</v>
      </c>
      <c r="N1868" s="13" t="s">
        <v>4201</v>
      </c>
      <c r="P1868" s="13" t="s">
        <v>37</v>
      </c>
      <c r="Q1868" s="44" t="s">
        <v>136</v>
      </c>
      <c r="R1868" s="13" t="s">
        <v>4206</v>
      </c>
      <c r="T1868" s="15" t="s">
        <v>4208</v>
      </c>
      <c r="U1868" s="15" t="s">
        <v>16</v>
      </c>
      <c r="V1868" s="103"/>
    </row>
    <row r="1869" spans="1:22" x14ac:dyDescent="0.3">
      <c r="A1869" s="71" t="str">
        <f t="shared" si="268"/>
        <v>NiN-3.0-T-C-LI-0-0-TS007-06</v>
      </c>
      <c r="B1869" s="72" t="str">
        <f t="shared" si="269"/>
        <v>TS07-06</v>
      </c>
      <c r="C1869" s="73" t="s">
        <v>7</v>
      </c>
      <c r="D1869" s="74" t="s">
        <v>14</v>
      </c>
      <c r="E1869" s="73" t="s">
        <v>31</v>
      </c>
      <c r="F1869" s="75" t="s">
        <v>32</v>
      </c>
      <c r="G1869" s="75" t="s">
        <v>4098</v>
      </c>
      <c r="H1869" s="75">
        <v>0</v>
      </c>
      <c r="I1869" s="75">
        <v>0</v>
      </c>
      <c r="J1869" s="76" t="s">
        <v>4150</v>
      </c>
      <c r="K1869" s="76" t="s">
        <v>4151</v>
      </c>
      <c r="L1869" s="76">
        <v>0</v>
      </c>
      <c r="M1869" s="77" t="s">
        <v>116</v>
      </c>
      <c r="N1869" s="13" t="s">
        <v>4201</v>
      </c>
      <c r="P1869" s="13" t="s">
        <v>37</v>
      </c>
      <c r="Q1869" s="44" t="s">
        <v>137</v>
      </c>
      <c r="R1869" s="13" t="s">
        <v>4207</v>
      </c>
      <c r="T1869" s="15" t="s">
        <v>4209</v>
      </c>
      <c r="U1869" s="15" t="s">
        <v>16</v>
      </c>
      <c r="V1869" s="103"/>
    </row>
    <row r="1870" spans="1:22" x14ac:dyDescent="0.3">
      <c r="A1870" s="26" t="str">
        <f t="shared" si="268"/>
        <v>NiN-3.0-T-C-LI-0-0-TS008-0</v>
      </c>
      <c r="B1870" s="27" t="str">
        <f>_xlfn.CONCAT(G1870,"-",J1870,M1870)</f>
        <v>LI-TS08</v>
      </c>
      <c r="C1870" s="30" t="s">
        <v>7</v>
      </c>
      <c r="D1870" s="31" t="s">
        <v>14</v>
      </c>
      <c r="E1870" s="30" t="s">
        <v>31</v>
      </c>
      <c r="F1870" s="35" t="s">
        <v>32</v>
      </c>
      <c r="G1870" s="35" t="s">
        <v>4098</v>
      </c>
      <c r="H1870" s="35">
        <v>0</v>
      </c>
      <c r="I1870" s="35">
        <v>0</v>
      </c>
      <c r="J1870" s="37" t="s">
        <v>4150</v>
      </c>
      <c r="K1870" s="37" t="s">
        <v>4151</v>
      </c>
      <c r="L1870" s="37">
        <v>0</v>
      </c>
      <c r="M1870" s="38" t="s">
        <v>175</v>
      </c>
      <c r="N1870" s="37" t="s">
        <v>4210</v>
      </c>
      <c r="O1870" s="39" t="s">
        <v>81</v>
      </c>
      <c r="P1870" s="37">
        <v>0</v>
      </c>
      <c r="Q1870" s="38">
        <v>0</v>
      </c>
      <c r="R1870" s="37"/>
      <c r="S1870" s="37"/>
      <c r="T1870" s="42" t="s">
        <v>4220</v>
      </c>
      <c r="U1870" s="42" t="s">
        <v>16</v>
      </c>
      <c r="V1870" s="103"/>
    </row>
    <row r="1871" spans="1:22" x14ac:dyDescent="0.3">
      <c r="A1871" s="71" t="str">
        <f t="shared" si="268"/>
        <v>NiN-3.0-T-C-LI-0-0-TS008-01</v>
      </c>
      <c r="B1871" s="72" t="str">
        <f>_xlfn.CONCAT(J1871,M1871,"-",Q1871)</f>
        <v>TS08-01</v>
      </c>
      <c r="C1871" s="73" t="s">
        <v>7</v>
      </c>
      <c r="D1871" s="74" t="s">
        <v>14</v>
      </c>
      <c r="E1871" s="73" t="s">
        <v>31</v>
      </c>
      <c r="F1871" s="75" t="s">
        <v>32</v>
      </c>
      <c r="G1871" s="75" t="s">
        <v>4098</v>
      </c>
      <c r="H1871" s="75">
        <v>0</v>
      </c>
      <c r="I1871" s="75">
        <v>0</v>
      </c>
      <c r="J1871" s="76" t="s">
        <v>4150</v>
      </c>
      <c r="K1871" s="76" t="s">
        <v>4151</v>
      </c>
      <c r="L1871" s="76">
        <v>0</v>
      </c>
      <c r="M1871" s="77" t="s">
        <v>175</v>
      </c>
      <c r="N1871" s="13" t="s">
        <v>4210</v>
      </c>
      <c r="P1871" s="13" t="s">
        <v>37</v>
      </c>
      <c r="Q1871" s="44" t="s">
        <v>38</v>
      </c>
      <c r="R1871" s="76" t="s">
        <v>4211</v>
      </c>
      <c r="T1871" s="15" t="s">
        <v>4221</v>
      </c>
      <c r="U1871" s="15" t="s">
        <v>231</v>
      </c>
      <c r="V1871" s="103"/>
    </row>
    <row r="1872" spans="1:22" x14ac:dyDescent="0.3">
      <c r="A1872" s="71" t="str">
        <f t="shared" si="268"/>
        <v>NiN-3.0-T-C-LI-0-0-TS008-02</v>
      </c>
      <c r="B1872" s="72" t="str">
        <f t="shared" ref="B1872:B1874" si="270">_xlfn.CONCAT(J1872,M1872,"-",Q1872)</f>
        <v>TS08-02</v>
      </c>
      <c r="C1872" s="73" t="s">
        <v>7</v>
      </c>
      <c r="D1872" s="74" t="s">
        <v>14</v>
      </c>
      <c r="E1872" s="73" t="s">
        <v>31</v>
      </c>
      <c r="F1872" s="75" t="s">
        <v>32</v>
      </c>
      <c r="G1872" s="75" t="s">
        <v>4098</v>
      </c>
      <c r="H1872" s="75">
        <v>0</v>
      </c>
      <c r="I1872" s="75">
        <v>0</v>
      </c>
      <c r="J1872" s="76" t="s">
        <v>4150</v>
      </c>
      <c r="K1872" s="76" t="s">
        <v>4151</v>
      </c>
      <c r="L1872" s="76">
        <v>0</v>
      </c>
      <c r="M1872" s="77" t="s">
        <v>175</v>
      </c>
      <c r="N1872" s="13" t="s">
        <v>4210</v>
      </c>
      <c r="P1872" s="13" t="s">
        <v>37</v>
      </c>
      <c r="Q1872" s="44" t="s">
        <v>132</v>
      </c>
      <c r="R1872" s="76" t="s">
        <v>4212</v>
      </c>
      <c r="T1872" s="15" t="s">
        <v>4222</v>
      </c>
      <c r="U1872" s="15" t="s">
        <v>231</v>
      </c>
      <c r="V1872" s="103"/>
    </row>
    <row r="1873" spans="1:22" x14ac:dyDescent="0.3">
      <c r="A1873" s="71" t="str">
        <f t="shared" si="268"/>
        <v>NiN-3.0-T-C-LI-0-0-TS008-03</v>
      </c>
      <c r="B1873" s="72" t="str">
        <f t="shared" si="270"/>
        <v>TS08-03</v>
      </c>
      <c r="C1873" s="73" t="s">
        <v>7</v>
      </c>
      <c r="D1873" s="74" t="s">
        <v>14</v>
      </c>
      <c r="E1873" s="73" t="s">
        <v>31</v>
      </c>
      <c r="F1873" s="75" t="s">
        <v>32</v>
      </c>
      <c r="G1873" s="75" t="s">
        <v>4098</v>
      </c>
      <c r="H1873" s="75">
        <v>0</v>
      </c>
      <c r="I1873" s="75">
        <v>0</v>
      </c>
      <c r="J1873" s="76" t="s">
        <v>4150</v>
      </c>
      <c r="K1873" s="76" t="s">
        <v>4151</v>
      </c>
      <c r="L1873" s="76">
        <v>0</v>
      </c>
      <c r="M1873" s="77" t="s">
        <v>175</v>
      </c>
      <c r="N1873" s="13" t="s">
        <v>4210</v>
      </c>
      <c r="P1873" s="13" t="s">
        <v>37</v>
      </c>
      <c r="Q1873" s="44" t="s">
        <v>111</v>
      </c>
      <c r="R1873" s="76" t="s">
        <v>4213</v>
      </c>
      <c r="T1873" s="15" t="s">
        <v>4223</v>
      </c>
      <c r="U1873" s="15" t="s">
        <v>232</v>
      </c>
      <c r="V1873" s="103"/>
    </row>
    <row r="1874" spans="1:22" x14ac:dyDescent="0.3">
      <c r="A1874" s="71" t="str">
        <f t="shared" si="268"/>
        <v>NiN-3.0-T-C-LI-0-0-TS008-04</v>
      </c>
      <c r="B1874" s="72" t="str">
        <f t="shared" si="270"/>
        <v>TS08-04</v>
      </c>
      <c r="C1874" s="73" t="s">
        <v>7</v>
      </c>
      <c r="D1874" s="74" t="s">
        <v>14</v>
      </c>
      <c r="E1874" s="73" t="s">
        <v>31</v>
      </c>
      <c r="F1874" s="75" t="s">
        <v>32</v>
      </c>
      <c r="G1874" s="75" t="s">
        <v>4098</v>
      </c>
      <c r="H1874" s="75">
        <v>0</v>
      </c>
      <c r="I1874" s="75">
        <v>0</v>
      </c>
      <c r="J1874" s="76" t="s">
        <v>4150</v>
      </c>
      <c r="K1874" s="76" t="s">
        <v>4151</v>
      </c>
      <c r="L1874" s="76">
        <v>0</v>
      </c>
      <c r="M1874" s="77" t="s">
        <v>175</v>
      </c>
      <c r="N1874" s="13" t="s">
        <v>4210</v>
      </c>
      <c r="P1874" s="13" t="s">
        <v>37</v>
      </c>
      <c r="Q1874" s="44" t="s">
        <v>135</v>
      </c>
      <c r="R1874" s="76" t="s">
        <v>4214</v>
      </c>
      <c r="T1874" s="15" t="s">
        <v>4223</v>
      </c>
      <c r="U1874" s="15" t="s">
        <v>237</v>
      </c>
      <c r="V1874" s="103"/>
    </row>
    <row r="1875" spans="1:22" x14ac:dyDescent="0.3">
      <c r="A1875" s="71" t="str">
        <f t="shared" ref="A1875" si="271">_xlfn.CONCAT(C1875,"-",D1875,"-",E1875,"-",F1875,"-",G1875,"-",H1875,"-",I1875,"-",J1875,L1875,M1875,"-",Q1875)</f>
        <v>NiN-3.0-T-C-LI-0-0-TS008-05</v>
      </c>
      <c r="B1875" s="72" t="str">
        <f t="shared" ref="B1875" si="272">_xlfn.CONCAT(J1875,M1875,"-",Q1875)</f>
        <v>TS08-05</v>
      </c>
      <c r="C1875" s="73" t="s">
        <v>7</v>
      </c>
      <c r="D1875" s="74" t="s">
        <v>14</v>
      </c>
      <c r="E1875" s="73" t="s">
        <v>31</v>
      </c>
      <c r="F1875" s="75" t="s">
        <v>32</v>
      </c>
      <c r="G1875" s="75" t="s">
        <v>4098</v>
      </c>
      <c r="H1875" s="75">
        <v>0</v>
      </c>
      <c r="I1875" s="75">
        <v>0</v>
      </c>
      <c r="J1875" s="76" t="s">
        <v>4150</v>
      </c>
      <c r="K1875" s="76" t="s">
        <v>4151</v>
      </c>
      <c r="L1875" s="76">
        <v>0</v>
      </c>
      <c r="M1875" s="77" t="s">
        <v>175</v>
      </c>
      <c r="N1875" s="13" t="s">
        <v>4210</v>
      </c>
      <c r="P1875" s="13" t="s">
        <v>37</v>
      </c>
      <c r="Q1875" s="44" t="s">
        <v>136</v>
      </c>
      <c r="R1875" s="76" t="s">
        <v>4514</v>
      </c>
      <c r="T1875" s="15" t="s">
        <v>4223</v>
      </c>
      <c r="U1875" s="15" t="s">
        <v>237</v>
      </c>
      <c r="V1875" s="103"/>
    </row>
    <row r="1876" spans="1:22" x14ac:dyDescent="0.3">
      <c r="A1876" s="71" t="str">
        <f t="shared" ref="A1876:A1881" si="273">_xlfn.CONCAT(C1876,"-",D1876,"-",E1876,"-",F1876,"-",G1876,"-",H1876,"-",I1876,"-",J1876,L1876,M1876,"-",Q1875)</f>
        <v>NiN-3.0-T-C-LI-0-0-TS008-05</v>
      </c>
      <c r="B1876" s="72" t="str">
        <f t="shared" ref="B1876:B1881" si="274">_xlfn.CONCAT(J1876,M1876,"-",Q1875)</f>
        <v>TS08-05</v>
      </c>
      <c r="C1876" s="73" t="s">
        <v>7</v>
      </c>
      <c r="D1876" s="74" t="s">
        <v>14</v>
      </c>
      <c r="E1876" s="73" t="s">
        <v>31</v>
      </c>
      <c r="F1876" s="75" t="s">
        <v>32</v>
      </c>
      <c r="G1876" s="75" t="s">
        <v>4098</v>
      </c>
      <c r="H1876" s="75">
        <v>0</v>
      </c>
      <c r="I1876" s="75">
        <v>0</v>
      </c>
      <c r="J1876" s="76" t="s">
        <v>4150</v>
      </c>
      <c r="K1876" s="76" t="s">
        <v>4151</v>
      </c>
      <c r="L1876" s="76">
        <v>0</v>
      </c>
      <c r="M1876" s="77" t="s">
        <v>175</v>
      </c>
      <c r="N1876" s="13" t="s">
        <v>4210</v>
      </c>
      <c r="P1876" s="13" t="s">
        <v>37</v>
      </c>
      <c r="Q1876" s="44" t="s">
        <v>137</v>
      </c>
      <c r="R1876" s="13" t="s">
        <v>4215</v>
      </c>
      <c r="T1876" s="15" t="s">
        <v>4224</v>
      </c>
      <c r="U1876" s="15" t="s">
        <v>16</v>
      </c>
      <c r="V1876" s="103"/>
    </row>
    <row r="1877" spans="1:22" x14ac:dyDescent="0.3">
      <c r="A1877" s="71" t="str">
        <f t="shared" si="273"/>
        <v>NiN-3.0-T-C-LI-0-0-TS008-06</v>
      </c>
      <c r="B1877" s="72" t="str">
        <f t="shared" si="274"/>
        <v>TS08-06</v>
      </c>
      <c r="C1877" s="73" t="s">
        <v>7</v>
      </c>
      <c r="D1877" s="74" t="s">
        <v>14</v>
      </c>
      <c r="E1877" s="73" t="s">
        <v>31</v>
      </c>
      <c r="F1877" s="75" t="s">
        <v>32</v>
      </c>
      <c r="G1877" s="75" t="s">
        <v>4098</v>
      </c>
      <c r="H1877" s="75">
        <v>0</v>
      </c>
      <c r="I1877" s="75">
        <v>0</v>
      </c>
      <c r="J1877" s="76" t="s">
        <v>4150</v>
      </c>
      <c r="K1877" s="76" t="s">
        <v>4151</v>
      </c>
      <c r="L1877" s="76">
        <v>0</v>
      </c>
      <c r="M1877" s="77" t="s">
        <v>175</v>
      </c>
      <c r="N1877" s="13" t="s">
        <v>4210</v>
      </c>
      <c r="P1877" s="13" t="s">
        <v>37</v>
      </c>
      <c r="Q1877" s="44" t="s">
        <v>116</v>
      </c>
      <c r="R1877" s="13" t="s">
        <v>4216</v>
      </c>
      <c r="T1877" s="15" t="s">
        <v>4225</v>
      </c>
      <c r="U1877" s="15" t="s">
        <v>16</v>
      </c>
      <c r="V1877" s="103"/>
    </row>
    <row r="1878" spans="1:22" x14ac:dyDescent="0.3">
      <c r="A1878" s="71" t="str">
        <f t="shared" si="273"/>
        <v>NiN-3.0-T-C-LI-0-0-TS008-07</v>
      </c>
      <c r="B1878" s="72" t="str">
        <f t="shared" si="274"/>
        <v>TS08-07</v>
      </c>
      <c r="C1878" s="73" t="s">
        <v>7</v>
      </c>
      <c r="D1878" s="74" t="s">
        <v>14</v>
      </c>
      <c r="E1878" s="73" t="s">
        <v>31</v>
      </c>
      <c r="F1878" s="75" t="s">
        <v>32</v>
      </c>
      <c r="G1878" s="75" t="s">
        <v>4098</v>
      </c>
      <c r="H1878" s="75">
        <v>0</v>
      </c>
      <c r="I1878" s="75">
        <v>0</v>
      </c>
      <c r="J1878" s="76" t="s">
        <v>4150</v>
      </c>
      <c r="K1878" s="76" t="s">
        <v>4151</v>
      </c>
      <c r="L1878" s="76">
        <v>0</v>
      </c>
      <c r="M1878" s="77" t="s">
        <v>175</v>
      </c>
      <c r="N1878" s="13" t="s">
        <v>4210</v>
      </c>
      <c r="P1878" s="13" t="s">
        <v>37</v>
      </c>
      <c r="Q1878" s="44" t="s">
        <v>175</v>
      </c>
      <c r="R1878" s="13" t="s">
        <v>4217</v>
      </c>
      <c r="T1878" s="15" t="s">
        <v>4226</v>
      </c>
      <c r="U1878" s="15" t="s">
        <v>16</v>
      </c>
      <c r="V1878" s="103"/>
    </row>
    <row r="1879" spans="1:22" x14ac:dyDescent="0.3">
      <c r="A1879" s="71" t="str">
        <f t="shared" si="273"/>
        <v>NiN-3.0-T-C-LI-0-0-TS008-08</v>
      </c>
      <c r="B1879" s="72" t="str">
        <f t="shared" si="274"/>
        <v>TS08-08</v>
      </c>
      <c r="C1879" s="73" t="s">
        <v>7</v>
      </c>
      <c r="D1879" s="74" t="s">
        <v>14</v>
      </c>
      <c r="E1879" s="73" t="s">
        <v>31</v>
      </c>
      <c r="F1879" s="75" t="s">
        <v>32</v>
      </c>
      <c r="G1879" s="75" t="s">
        <v>4098</v>
      </c>
      <c r="H1879" s="75">
        <v>0</v>
      </c>
      <c r="I1879" s="75">
        <v>0</v>
      </c>
      <c r="J1879" s="76" t="s">
        <v>4150</v>
      </c>
      <c r="K1879" s="76" t="s">
        <v>4151</v>
      </c>
      <c r="L1879" s="76">
        <v>0</v>
      </c>
      <c r="M1879" s="77" t="s">
        <v>175</v>
      </c>
      <c r="N1879" s="13" t="s">
        <v>4210</v>
      </c>
      <c r="P1879" s="13" t="s">
        <v>37</v>
      </c>
      <c r="Q1879" s="44" t="s">
        <v>337</v>
      </c>
      <c r="R1879" s="13" t="s">
        <v>4218</v>
      </c>
      <c r="T1879" s="15" t="s">
        <v>4227</v>
      </c>
      <c r="U1879" s="15" t="s">
        <v>16</v>
      </c>
      <c r="V1879" s="103"/>
    </row>
    <row r="1880" spans="1:22" x14ac:dyDescent="0.3">
      <c r="A1880" s="71" t="str">
        <f t="shared" si="273"/>
        <v>NiN-3.0-T-C-LI-0-0-TS008-09</v>
      </c>
      <c r="B1880" s="72" t="str">
        <f t="shared" si="274"/>
        <v>TS08-09</v>
      </c>
      <c r="C1880" s="73" t="s">
        <v>7</v>
      </c>
      <c r="D1880" s="74" t="s">
        <v>14</v>
      </c>
      <c r="E1880" s="73" t="s">
        <v>31</v>
      </c>
      <c r="F1880" s="75" t="s">
        <v>32</v>
      </c>
      <c r="G1880" s="75" t="s">
        <v>4098</v>
      </c>
      <c r="H1880" s="75">
        <v>0</v>
      </c>
      <c r="I1880" s="75">
        <v>0</v>
      </c>
      <c r="J1880" s="76" t="s">
        <v>4150</v>
      </c>
      <c r="K1880" s="76" t="s">
        <v>4151</v>
      </c>
      <c r="L1880" s="76">
        <v>0</v>
      </c>
      <c r="M1880" s="77" t="s">
        <v>175</v>
      </c>
      <c r="N1880" s="13" t="s">
        <v>4210</v>
      </c>
      <c r="P1880" s="13" t="s">
        <v>37</v>
      </c>
      <c r="Q1880" s="44" t="s">
        <v>338</v>
      </c>
      <c r="R1880" s="13" t="s">
        <v>4219</v>
      </c>
      <c r="T1880" s="15" t="s">
        <v>4228</v>
      </c>
      <c r="U1880" s="15" t="s">
        <v>16</v>
      </c>
      <c r="V1880" s="103"/>
    </row>
    <row r="1881" spans="1:22" x14ac:dyDescent="0.3">
      <c r="A1881" s="71" t="str">
        <f t="shared" si="273"/>
        <v>NiN-3.0-T-C-LI-0-0-TS008-10</v>
      </c>
      <c r="B1881" s="72" t="str">
        <f t="shared" si="274"/>
        <v>TS08-10</v>
      </c>
      <c r="C1881" s="73" t="s">
        <v>7</v>
      </c>
      <c r="D1881" s="74" t="s">
        <v>14</v>
      </c>
      <c r="E1881" s="73" t="s">
        <v>31</v>
      </c>
      <c r="F1881" s="75" t="s">
        <v>32</v>
      </c>
      <c r="G1881" s="75" t="s">
        <v>4098</v>
      </c>
      <c r="H1881" s="75">
        <v>0</v>
      </c>
      <c r="I1881" s="75">
        <v>0</v>
      </c>
      <c r="J1881" s="76" t="s">
        <v>4150</v>
      </c>
      <c r="K1881" s="76" t="s">
        <v>4151</v>
      </c>
      <c r="L1881" s="76">
        <v>0</v>
      </c>
      <c r="M1881" s="77" t="s">
        <v>175</v>
      </c>
      <c r="N1881" s="13" t="s">
        <v>4210</v>
      </c>
      <c r="P1881" s="13" t="s">
        <v>37</v>
      </c>
      <c r="Q1881" s="44" t="s">
        <v>339</v>
      </c>
      <c r="R1881" s="13" t="s">
        <v>4522</v>
      </c>
      <c r="T1881" s="94" t="s">
        <v>81</v>
      </c>
      <c r="U1881" s="15" t="s">
        <v>83</v>
      </c>
      <c r="V1881" s="103"/>
    </row>
    <row r="1882" spans="1:22" x14ac:dyDescent="0.3">
      <c r="A1882" s="26" t="str">
        <f t="shared" ref="A1882:A1888" si="275">_xlfn.CONCAT(C1882,"-",D1882,"-",E1882,"-",F1882,"-",G1882,"-",H1882,"-",I1882,"-",J1882,L1882,M1882,"-",Q1882)</f>
        <v>NiN-3.0-T-C-LI-0-0-TS009-0</v>
      </c>
      <c r="B1882" s="27" t="str">
        <f>_xlfn.CONCAT(G1882,"-",J1882,M1882)</f>
        <v>LI-TS09</v>
      </c>
      <c r="C1882" s="30" t="s">
        <v>7</v>
      </c>
      <c r="D1882" s="31" t="s">
        <v>14</v>
      </c>
      <c r="E1882" s="30" t="s">
        <v>31</v>
      </c>
      <c r="F1882" s="35" t="s">
        <v>32</v>
      </c>
      <c r="G1882" s="35" t="s">
        <v>4098</v>
      </c>
      <c r="H1882" s="35">
        <v>0</v>
      </c>
      <c r="I1882" s="35">
        <v>0</v>
      </c>
      <c r="J1882" s="37" t="s">
        <v>4150</v>
      </c>
      <c r="K1882" s="37" t="s">
        <v>4151</v>
      </c>
      <c r="L1882" s="37">
        <v>0</v>
      </c>
      <c r="M1882" s="38" t="s">
        <v>337</v>
      </c>
      <c r="N1882" s="37" t="s">
        <v>4229</v>
      </c>
      <c r="O1882" s="39" t="s">
        <v>81</v>
      </c>
      <c r="P1882" s="37">
        <v>0</v>
      </c>
      <c r="Q1882" s="38">
        <v>0</v>
      </c>
      <c r="R1882" s="37"/>
      <c r="S1882" s="37"/>
      <c r="T1882" s="42" t="s">
        <v>4233</v>
      </c>
      <c r="U1882" s="42" t="s">
        <v>16</v>
      </c>
      <c r="V1882" s="103"/>
    </row>
    <row r="1883" spans="1:22" x14ac:dyDescent="0.3">
      <c r="A1883" s="71" t="str">
        <f t="shared" si="275"/>
        <v>NiN-3.0-T-C-LI-0-0-TS009-01</v>
      </c>
      <c r="B1883" s="72" t="str">
        <f>_xlfn.CONCAT(J1883,M1883,"-",Q1883)</f>
        <v>TS09-01</v>
      </c>
      <c r="C1883" s="73" t="s">
        <v>7</v>
      </c>
      <c r="D1883" s="74" t="s">
        <v>14</v>
      </c>
      <c r="E1883" s="73" t="s">
        <v>31</v>
      </c>
      <c r="F1883" s="75" t="s">
        <v>32</v>
      </c>
      <c r="G1883" s="75" t="s">
        <v>4098</v>
      </c>
      <c r="H1883" s="75">
        <v>0</v>
      </c>
      <c r="I1883" s="75">
        <v>0</v>
      </c>
      <c r="J1883" s="76" t="s">
        <v>4150</v>
      </c>
      <c r="K1883" s="76" t="s">
        <v>4151</v>
      </c>
      <c r="L1883" s="76">
        <v>0</v>
      </c>
      <c r="M1883" s="77" t="s">
        <v>337</v>
      </c>
      <c r="N1883" s="13" t="s">
        <v>4229</v>
      </c>
      <c r="P1883" s="13" t="s">
        <v>37</v>
      </c>
      <c r="Q1883" s="44" t="s">
        <v>38</v>
      </c>
      <c r="R1883" s="76" t="s">
        <v>4230</v>
      </c>
      <c r="T1883" s="15" t="s">
        <v>4234</v>
      </c>
      <c r="U1883" s="15" t="s">
        <v>16</v>
      </c>
      <c r="V1883" s="103"/>
    </row>
    <row r="1884" spans="1:22" x14ac:dyDescent="0.3">
      <c r="A1884" s="71" t="str">
        <f t="shared" si="275"/>
        <v>NiN-3.0-T-C-LI-0-0-TS009-02</v>
      </c>
      <c r="B1884" s="72" t="str">
        <f t="shared" ref="B1884:B1888" si="276">_xlfn.CONCAT(J1884,M1884,"-",Q1884)</f>
        <v>TS09-02</v>
      </c>
      <c r="C1884" s="73" t="s">
        <v>7</v>
      </c>
      <c r="D1884" s="74" t="s">
        <v>14</v>
      </c>
      <c r="E1884" s="73" t="s">
        <v>31</v>
      </c>
      <c r="F1884" s="75" t="s">
        <v>32</v>
      </c>
      <c r="G1884" s="75" t="s">
        <v>4098</v>
      </c>
      <c r="H1884" s="75">
        <v>0</v>
      </c>
      <c r="I1884" s="75">
        <v>0</v>
      </c>
      <c r="J1884" s="76" t="s">
        <v>4150</v>
      </c>
      <c r="K1884" s="76" t="s">
        <v>4151</v>
      </c>
      <c r="L1884" s="76">
        <v>0</v>
      </c>
      <c r="M1884" s="77" t="s">
        <v>337</v>
      </c>
      <c r="N1884" s="13" t="s">
        <v>4229</v>
      </c>
      <c r="P1884" s="13" t="s">
        <v>37</v>
      </c>
      <c r="Q1884" s="44" t="s">
        <v>132</v>
      </c>
      <c r="R1884" s="13" t="s">
        <v>4231</v>
      </c>
      <c r="T1884" s="15" t="s">
        <v>4235</v>
      </c>
      <c r="U1884" s="15" t="s">
        <v>16</v>
      </c>
      <c r="V1884" s="103"/>
    </row>
    <row r="1885" spans="1:22" x14ac:dyDescent="0.3">
      <c r="A1885" s="71" t="str">
        <f t="shared" si="275"/>
        <v>NiN-3.0-T-C-LI-0-0-TS009-03</v>
      </c>
      <c r="B1885" s="72" t="str">
        <f t="shared" si="276"/>
        <v>TS09-03</v>
      </c>
      <c r="C1885" s="73" t="s">
        <v>7</v>
      </c>
      <c r="D1885" s="74" t="s">
        <v>14</v>
      </c>
      <c r="E1885" s="73" t="s">
        <v>31</v>
      </c>
      <c r="F1885" s="75" t="s">
        <v>32</v>
      </c>
      <c r="G1885" s="75" t="s">
        <v>4098</v>
      </c>
      <c r="H1885" s="75">
        <v>0</v>
      </c>
      <c r="I1885" s="75">
        <v>0</v>
      </c>
      <c r="J1885" s="76" t="s">
        <v>4150</v>
      </c>
      <c r="K1885" s="76" t="s">
        <v>4151</v>
      </c>
      <c r="L1885" s="76">
        <v>0</v>
      </c>
      <c r="M1885" s="77" t="s">
        <v>337</v>
      </c>
      <c r="N1885" s="13" t="s">
        <v>4229</v>
      </c>
      <c r="P1885" s="13" t="s">
        <v>37</v>
      </c>
      <c r="Q1885" s="44" t="s">
        <v>111</v>
      </c>
      <c r="R1885" s="13" t="s">
        <v>4232</v>
      </c>
      <c r="T1885" s="94" t="s">
        <v>81</v>
      </c>
      <c r="U1885" s="15" t="s">
        <v>83</v>
      </c>
      <c r="V1885" s="103"/>
    </row>
    <row r="1886" spans="1:22" x14ac:dyDescent="0.3">
      <c r="A1886" s="71" t="str">
        <f t="shared" si="275"/>
        <v>NiN-3.0-T-C-LI-0-0-TS009-04</v>
      </c>
      <c r="B1886" s="72" t="str">
        <f t="shared" si="276"/>
        <v>TS09-04</v>
      </c>
      <c r="C1886" s="73" t="s">
        <v>7</v>
      </c>
      <c r="D1886" s="74" t="s">
        <v>14</v>
      </c>
      <c r="E1886" s="73" t="s">
        <v>31</v>
      </c>
      <c r="F1886" s="75" t="s">
        <v>32</v>
      </c>
      <c r="G1886" s="75" t="s">
        <v>4098</v>
      </c>
      <c r="H1886" s="75">
        <v>0</v>
      </c>
      <c r="I1886" s="75">
        <v>0</v>
      </c>
      <c r="J1886" s="76" t="s">
        <v>4150</v>
      </c>
      <c r="K1886" s="76" t="s">
        <v>4151</v>
      </c>
      <c r="L1886" s="76">
        <v>0</v>
      </c>
      <c r="M1886" s="77" t="s">
        <v>337</v>
      </c>
      <c r="N1886" s="13" t="s">
        <v>4229</v>
      </c>
      <c r="P1886" s="13" t="s">
        <v>37</v>
      </c>
      <c r="Q1886" s="44" t="s">
        <v>135</v>
      </c>
      <c r="R1886" s="13" t="s">
        <v>4523</v>
      </c>
      <c r="T1886" s="15" t="s">
        <v>4236</v>
      </c>
      <c r="U1886" s="15" t="s">
        <v>16</v>
      </c>
      <c r="V1886" s="103"/>
    </row>
    <row r="1887" spans="1:22" x14ac:dyDescent="0.3">
      <c r="A1887" s="71" t="str">
        <f t="shared" si="275"/>
        <v>NiN-3.0-T-C-LI-0-0-TS009-05</v>
      </c>
      <c r="B1887" s="72" t="str">
        <f t="shared" si="276"/>
        <v>TS09-05</v>
      </c>
      <c r="C1887" s="73" t="s">
        <v>7</v>
      </c>
      <c r="D1887" s="74" t="s">
        <v>14</v>
      </c>
      <c r="E1887" s="73" t="s">
        <v>31</v>
      </c>
      <c r="F1887" s="75" t="s">
        <v>32</v>
      </c>
      <c r="G1887" s="75" t="s">
        <v>4098</v>
      </c>
      <c r="H1887" s="75">
        <v>0</v>
      </c>
      <c r="I1887" s="75">
        <v>0</v>
      </c>
      <c r="J1887" s="76" t="s">
        <v>4150</v>
      </c>
      <c r="K1887" s="76" t="s">
        <v>4151</v>
      </c>
      <c r="L1887" s="76">
        <v>0</v>
      </c>
      <c r="M1887" s="77" t="s">
        <v>337</v>
      </c>
      <c r="N1887" s="13" t="s">
        <v>4229</v>
      </c>
      <c r="P1887" s="13" t="s">
        <v>37</v>
      </c>
      <c r="Q1887" s="44" t="s">
        <v>136</v>
      </c>
      <c r="R1887" s="13" t="s">
        <v>4524</v>
      </c>
      <c r="T1887" s="15" t="s">
        <v>4237</v>
      </c>
      <c r="U1887" s="15" t="s">
        <v>16</v>
      </c>
      <c r="V1887" s="103"/>
    </row>
    <row r="1888" spans="1:22" x14ac:dyDescent="0.3">
      <c r="A1888" s="71" t="str">
        <f t="shared" si="275"/>
        <v>NiN-3.0-T-C-LI-0-0-TS009-06</v>
      </c>
      <c r="B1888" s="72" t="str">
        <f t="shared" si="276"/>
        <v>TS09-06</v>
      </c>
      <c r="C1888" s="73" t="s">
        <v>7</v>
      </c>
      <c r="D1888" s="74" t="s">
        <v>14</v>
      </c>
      <c r="E1888" s="73" t="s">
        <v>31</v>
      </c>
      <c r="F1888" s="75" t="s">
        <v>32</v>
      </c>
      <c r="G1888" s="75" t="s">
        <v>4098</v>
      </c>
      <c r="H1888" s="75">
        <v>0</v>
      </c>
      <c r="I1888" s="75">
        <v>0</v>
      </c>
      <c r="J1888" s="76" t="s">
        <v>4150</v>
      </c>
      <c r="K1888" s="76" t="s">
        <v>4151</v>
      </c>
      <c r="L1888" s="76">
        <v>0</v>
      </c>
      <c r="M1888" s="77" t="s">
        <v>337</v>
      </c>
      <c r="N1888" s="13" t="s">
        <v>4229</v>
      </c>
      <c r="P1888" s="13" t="s">
        <v>37</v>
      </c>
      <c r="Q1888" s="44" t="s">
        <v>137</v>
      </c>
      <c r="R1888" s="13" t="s">
        <v>4525</v>
      </c>
      <c r="T1888" s="15" t="s">
        <v>4238</v>
      </c>
      <c r="U1888" s="15" t="s">
        <v>16</v>
      </c>
      <c r="V1888" s="103"/>
    </row>
    <row r="1889" spans="1:22" x14ac:dyDescent="0.3">
      <c r="A1889" s="26" t="str">
        <f t="shared" ref="A1889:A1890" si="277">_xlfn.CONCAT(C1889,"-",D1889,"-",E1889,"-",F1889,"-",G1889,"-",H1889,"-",I1889,"-",J1889,L1889,M1889,"-",Q1889)</f>
        <v>NiN-3.0-T-C-LI-0-0-TS010-0</v>
      </c>
      <c r="B1889" s="27" t="str">
        <f>_xlfn.CONCAT(G1889,"-",J1889,M1889)</f>
        <v>LI-TS10</v>
      </c>
      <c r="C1889" s="30" t="s">
        <v>7</v>
      </c>
      <c r="D1889" s="31" t="s">
        <v>14</v>
      </c>
      <c r="E1889" s="30" t="s">
        <v>31</v>
      </c>
      <c r="F1889" s="35" t="s">
        <v>32</v>
      </c>
      <c r="G1889" s="35" t="s">
        <v>4098</v>
      </c>
      <c r="H1889" s="35">
        <v>0</v>
      </c>
      <c r="I1889" s="35">
        <v>0</v>
      </c>
      <c r="J1889" s="37" t="s">
        <v>4150</v>
      </c>
      <c r="K1889" s="37" t="s">
        <v>4151</v>
      </c>
      <c r="L1889" s="37">
        <v>0</v>
      </c>
      <c r="M1889" s="38">
        <v>10</v>
      </c>
      <c r="N1889" s="37" t="s">
        <v>4239</v>
      </c>
      <c r="O1889" s="39" t="s">
        <v>81</v>
      </c>
      <c r="P1889" s="37">
        <v>0</v>
      </c>
      <c r="Q1889" s="38">
        <v>0</v>
      </c>
      <c r="R1889" s="37"/>
      <c r="S1889" s="37"/>
      <c r="T1889" s="42" t="s">
        <v>2386</v>
      </c>
      <c r="U1889" s="42" t="s">
        <v>16</v>
      </c>
      <c r="V1889" s="103"/>
    </row>
    <row r="1890" spans="1:22" x14ac:dyDescent="0.3">
      <c r="A1890" s="71" t="str">
        <f t="shared" si="277"/>
        <v>NiN-3.0-T-C-LI-0-0-TS010-01</v>
      </c>
      <c r="B1890" s="72" t="str">
        <f>_xlfn.CONCAT(J1890,M1890,"-",Q1890)</f>
        <v>TS10-01</v>
      </c>
      <c r="C1890" s="73" t="s">
        <v>7</v>
      </c>
      <c r="D1890" s="74" t="s">
        <v>14</v>
      </c>
      <c r="E1890" s="73" t="s">
        <v>31</v>
      </c>
      <c r="F1890" s="75" t="s">
        <v>32</v>
      </c>
      <c r="G1890" s="75" t="s">
        <v>4098</v>
      </c>
      <c r="H1890" s="75">
        <v>0</v>
      </c>
      <c r="I1890" s="75">
        <v>0</v>
      </c>
      <c r="J1890" s="76" t="s">
        <v>4150</v>
      </c>
      <c r="K1890" s="76" t="s">
        <v>4151</v>
      </c>
      <c r="L1890" s="76">
        <v>0</v>
      </c>
      <c r="M1890" s="77">
        <v>10</v>
      </c>
      <c r="N1890" s="13" t="s">
        <v>4239</v>
      </c>
      <c r="P1890" s="13" t="s">
        <v>37</v>
      </c>
      <c r="Q1890" s="44" t="s">
        <v>38</v>
      </c>
      <c r="R1890" s="76" t="s">
        <v>4240</v>
      </c>
      <c r="T1890" s="15" t="s">
        <v>4246</v>
      </c>
      <c r="U1890" s="15" t="s">
        <v>16</v>
      </c>
      <c r="V1890" s="103"/>
    </row>
    <row r="1891" spans="1:22" x14ac:dyDescent="0.3">
      <c r="A1891" s="71" t="str">
        <f t="shared" ref="A1891:A1899" si="278">_xlfn.CONCAT(C1891,"-",D1891,"-",E1891,"-",F1891,"-",G1891,"-",H1891,"-",I1891,"-",J1891,L1891,M1891,"-",Q1891)</f>
        <v>NiN-3.0-T-C-LI-0-0-TS010-02</v>
      </c>
      <c r="B1891" s="72" t="str">
        <f t="shared" ref="B1891:B1897" si="279">_xlfn.CONCAT(J1891,M1891,"-",Q1891)</f>
        <v>TS10-02</v>
      </c>
      <c r="C1891" s="73" t="s">
        <v>7</v>
      </c>
      <c r="D1891" s="74" t="s">
        <v>14</v>
      </c>
      <c r="E1891" s="73" t="s">
        <v>31</v>
      </c>
      <c r="F1891" s="75" t="s">
        <v>32</v>
      </c>
      <c r="G1891" s="75" t="s">
        <v>4098</v>
      </c>
      <c r="H1891" s="75">
        <v>0</v>
      </c>
      <c r="I1891" s="75">
        <v>0</v>
      </c>
      <c r="J1891" s="76" t="s">
        <v>4150</v>
      </c>
      <c r="K1891" s="76" t="s">
        <v>4151</v>
      </c>
      <c r="L1891" s="76">
        <v>0</v>
      </c>
      <c r="M1891" s="77">
        <v>10</v>
      </c>
      <c r="N1891" s="13" t="s">
        <v>4239</v>
      </c>
      <c r="P1891" s="13" t="s">
        <v>37</v>
      </c>
      <c r="Q1891" s="44" t="s">
        <v>132</v>
      </c>
      <c r="R1891" s="13" t="s">
        <v>4241</v>
      </c>
      <c r="T1891" s="15" t="s">
        <v>4247</v>
      </c>
      <c r="U1891" s="15" t="s">
        <v>16</v>
      </c>
      <c r="V1891" s="103"/>
    </row>
    <row r="1892" spans="1:22" x14ac:dyDescent="0.3">
      <c r="A1892" s="71" t="str">
        <f t="shared" si="278"/>
        <v>NiN-3.0-T-C-LI-0-0-TS010-03</v>
      </c>
      <c r="B1892" s="72" t="str">
        <f t="shared" si="279"/>
        <v>TS10-03</v>
      </c>
      <c r="C1892" s="73" t="s">
        <v>7</v>
      </c>
      <c r="D1892" s="74" t="s">
        <v>14</v>
      </c>
      <c r="E1892" s="73" t="s">
        <v>31</v>
      </c>
      <c r="F1892" s="75" t="s">
        <v>32</v>
      </c>
      <c r="G1892" s="75" t="s">
        <v>4098</v>
      </c>
      <c r="H1892" s="75">
        <v>0</v>
      </c>
      <c r="I1892" s="75">
        <v>0</v>
      </c>
      <c r="J1892" s="76" t="s">
        <v>4150</v>
      </c>
      <c r="K1892" s="76" t="s">
        <v>4151</v>
      </c>
      <c r="L1892" s="76">
        <v>0</v>
      </c>
      <c r="M1892" s="77">
        <v>10</v>
      </c>
      <c r="N1892" s="13" t="s">
        <v>4239</v>
      </c>
      <c r="P1892" s="13" t="s">
        <v>37</v>
      </c>
      <c r="Q1892" s="44" t="s">
        <v>111</v>
      </c>
      <c r="R1892" s="13" t="s">
        <v>4242</v>
      </c>
      <c r="T1892" s="15" t="s">
        <v>2389</v>
      </c>
      <c r="U1892" s="15" t="s">
        <v>16</v>
      </c>
      <c r="V1892" s="103"/>
    </row>
    <row r="1893" spans="1:22" x14ac:dyDescent="0.3">
      <c r="A1893" s="71" t="str">
        <f t="shared" si="278"/>
        <v>NiN-3.0-T-C-LI-0-0-TS010-04</v>
      </c>
      <c r="B1893" s="72" t="str">
        <f t="shared" si="279"/>
        <v>TS10-04</v>
      </c>
      <c r="C1893" s="73" t="s">
        <v>7</v>
      </c>
      <c r="D1893" s="74" t="s">
        <v>14</v>
      </c>
      <c r="E1893" s="73" t="s">
        <v>31</v>
      </c>
      <c r="F1893" s="75" t="s">
        <v>32</v>
      </c>
      <c r="G1893" s="75" t="s">
        <v>4098</v>
      </c>
      <c r="H1893" s="75">
        <v>0</v>
      </c>
      <c r="I1893" s="75">
        <v>0</v>
      </c>
      <c r="J1893" s="76" t="s">
        <v>4150</v>
      </c>
      <c r="K1893" s="76" t="s">
        <v>4151</v>
      </c>
      <c r="L1893" s="76">
        <v>0</v>
      </c>
      <c r="M1893" s="77">
        <v>10</v>
      </c>
      <c r="N1893" s="13" t="s">
        <v>4239</v>
      </c>
      <c r="P1893" s="13" t="s">
        <v>37</v>
      </c>
      <c r="Q1893" s="44" t="s">
        <v>135</v>
      </c>
      <c r="R1893" s="13" t="s">
        <v>4526</v>
      </c>
      <c r="T1893" s="15" t="s">
        <v>4248</v>
      </c>
      <c r="U1893" s="15" t="s">
        <v>16</v>
      </c>
    </row>
    <row r="1894" spans="1:22" x14ac:dyDescent="0.3">
      <c r="A1894" s="71" t="str">
        <f t="shared" si="278"/>
        <v>NiN-3.0-T-C-LI-0-0-TS010-05</v>
      </c>
      <c r="B1894" s="72" t="str">
        <f t="shared" si="279"/>
        <v>TS10-05</v>
      </c>
      <c r="C1894" s="73" t="s">
        <v>7</v>
      </c>
      <c r="D1894" s="74" t="s">
        <v>14</v>
      </c>
      <c r="E1894" s="73" t="s">
        <v>31</v>
      </c>
      <c r="F1894" s="75" t="s">
        <v>32</v>
      </c>
      <c r="G1894" s="75" t="s">
        <v>4098</v>
      </c>
      <c r="H1894" s="75">
        <v>0</v>
      </c>
      <c r="I1894" s="75">
        <v>0</v>
      </c>
      <c r="J1894" s="76" t="s">
        <v>4150</v>
      </c>
      <c r="K1894" s="76" t="s">
        <v>4151</v>
      </c>
      <c r="L1894" s="76">
        <v>0</v>
      </c>
      <c r="M1894" s="77">
        <v>10</v>
      </c>
      <c r="N1894" s="13" t="s">
        <v>4239</v>
      </c>
      <c r="P1894" s="13" t="s">
        <v>37</v>
      </c>
      <c r="Q1894" s="44" t="s">
        <v>136</v>
      </c>
      <c r="R1894" s="13" t="s">
        <v>4527</v>
      </c>
      <c r="T1894" s="15" t="s">
        <v>4249</v>
      </c>
      <c r="U1894" s="15" t="s">
        <v>16</v>
      </c>
    </row>
    <row r="1895" spans="1:22" x14ac:dyDescent="0.3">
      <c r="A1895" s="71" t="str">
        <f t="shared" si="278"/>
        <v>NiN-3.0-T-C-LI-0-0-TS010-06</v>
      </c>
      <c r="B1895" s="72" t="str">
        <f t="shared" si="279"/>
        <v>TS10-06</v>
      </c>
      <c r="C1895" s="73" t="s">
        <v>7</v>
      </c>
      <c r="D1895" s="74" t="s">
        <v>14</v>
      </c>
      <c r="E1895" s="73" t="s">
        <v>31</v>
      </c>
      <c r="F1895" s="75" t="s">
        <v>32</v>
      </c>
      <c r="G1895" s="75" t="s">
        <v>4098</v>
      </c>
      <c r="H1895" s="75">
        <v>0</v>
      </c>
      <c r="I1895" s="75">
        <v>0</v>
      </c>
      <c r="J1895" s="76" t="s">
        <v>4150</v>
      </c>
      <c r="K1895" s="76" t="s">
        <v>4151</v>
      </c>
      <c r="L1895" s="76">
        <v>0</v>
      </c>
      <c r="M1895" s="77">
        <v>10</v>
      </c>
      <c r="N1895" s="13" t="s">
        <v>4239</v>
      </c>
      <c r="P1895" s="13" t="s">
        <v>37</v>
      </c>
      <c r="Q1895" s="44" t="s">
        <v>137</v>
      </c>
      <c r="R1895" s="13" t="s">
        <v>4528</v>
      </c>
      <c r="T1895" s="15" t="s">
        <v>4250</v>
      </c>
      <c r="U1895" s="15" t="s">
        <v>16</v>
      </c>
    </row>
    <row r="1896" spans="1:22" x14ac:dyDescent="0.3">
      <c r="A1896" s="71" t="str">
        <f t="shared" si="278"/>
        <v>NiN-3.0-T-C-LI-0-0-TS010-07</v>
      </c>
      <c r="B1896" s="72" t="str">
        <f t="shared" si="279"/>
        <v>TS10-07</v>
      </c>
      <c r="C1896" s="73" t="s">
        <v>7</v>
      </c>
      <c r="D1896" s="74" t="s">
        <v>14</v>
      </c>
      <c r="E1896" s="73" t="s">
        <v>31</v>
      </c>
      <c r="F1896" s="75" t="s">
        <v>32</v>
      </c>
      <c r="G1896" s="75" t="s">
        <v>4098</v>
      </c>
      <c r="H1896" s="75">
        <v>0</v>
      </c>
      <c r="I1896" s="75">
        <v>0</v>
      </c>
      <c r="J1896" s="76" t="s">
        <v>4150</v>
      </c>
      <c r="K1896" s="76" t="s">
        <v>4151</v>
      </c>
      <c r="L1896" s="76">
        <v>0</v>
      </c>
      <c r="M1896" s="77">
        <v>10</v>
      </c>
      <c r="N1896" s="13" t="s">
        <v>4239</v>
      </c>
      <c r="P1896" s="13" t="s">
        <v>37</v>
      </c>
      <c r="Q1896" s="44" t="s">
        <v>116</v>
      </c>
      <c r="R1896" s="13" t="s">
        <v>4529</v>
      </c>
      <c r="T1896" s="15" t="s">
        <v>4251</v>
      </c>
      <c r="U1896" s="15" t="s">
        <v>16</v>
      </c>
    </row>
    <row r="1897" spans="1:22" x14ac:dyDescent="0.3">
      <c r="A1897" s="71" t="str">
        <f t="shared" si="278"/>
        <v>NiN-3.0-T-C-LI-0-0-TS010-08</v>
      </c>
      <c r="B1897" s="72" t="str">
        <f t="shared" si="279"/>
        <v>TS10-08</v>
      </c>
      <c r="C1897" s="73" t="s">
        <v>7</v>
      </c>
      <c r="D1897" s="74" t="s">
        <v>14</v>
      </c>
      <c r="E1897" s="73" t="s">
        <v>31</v>
      </c>
      <c r="F1897" s="75" t="s">
        <v>32</v>
      </c>
      <c r="G1897" s="75" t="s">
        <v>4098</v>
      </c>
      <c r="H1897" s="75">
        <v>0</v>
      </c>
      <c r="I1897" s="75">
        <v>0</v>
      </c>
      <c r="J1897" s="76" t="s">
        <v>4150</v>
      </c>
      <c r="K1897" s="76" t="s">
        <v>4151</v>
      </c>
      <c r="L1897" s="76">
        <v>0</v>
      </c>
      <c r="M1897" s="77">
        <v>10</v>
      </c>
      <c r="N1897" s="13" t="s">
        <v>4239</v>
      </c>
      <c r="P1897" s="13" t="s">
        <v>37</v>
      </c>
      <c r="Q1897" s="44" t="s">
        <v>175</v>
      </c>
      <c r="R1897" s="13" t="s">
        <v>4530</v>
      </c>
      <c r="T1897" s="15" t="s">
        <v>4252</v>
      </c>
      <c r="U1897" s="15" t="s">
        <v>16</v>
      </c>
    </row>
    <row r="1898" spans="1:22" x14ac:dyDescent="0.3">
      <c r="A1898" s="26" t="str">
        <f t="shared" si="278"/>
        <v>NiN-3.0-T-C-LI-0-0-TS011-0</v>
      </c>
      <c r="B1898" s="27" t="str">
        <f>_xlfn.CONCAT(G1898,"-",J1898,M1898)</f>
        <v>LI-TS11</v>
      </c>
      <c r="C1898" s="30" t="s">
        <v>7</v>
      </c>
      <c r="D1898" s="31" t="s">
        <v>14</v>
      </c>
      <c r="E1898" s="30" t="s">
        <v>31</v>
      </c>
      <c r="F1898" s="35" t="s">
        <v>32</v>
      </c>
      <c r="G1898" s="35" t="s">
        <v>4098</v>
      </c>
      <c r="H1898" s="35">
        <v>0</v>
      </c>
      <c r="I1898" s="35">
        <v>0</v>
      </c>
      <c r="J1898" s="37" t="s">
        <v>4150</v>
      </c>
      <c r="K1898" s="37" t="s">
        <v>4151</v>
      </c>
      <c r="L1898" s="37">
        <v>0</v>
      </c>
      <c r="M1898" s="38">
        <v>11</v>
      </c>
      <c r="N1898" s="37" t="s">
        <v>4243</v>
      </c>
      <c r="O1898" s="39" t="s">
        <v>81</v>
      </c>
      <c r="P1898" s="37">
        <v>0</v>
      </c>
      <c r="Q1898" s="38">
        <v>0</v>
      </c>
      <c r="R1898" s="37"/>
      <c r="S1898" s="37"/>
      <c r="T1898" s="42" t="s">
        <v>2393</v>
      </c>
      <c r="U1898" s="42" t="s">
        <v>16</v>
      </c>
    </row>
    <row r="1899" spans="1:22" x14ac:dyDescent="0.3">
      <c r="A1899" s="71" t="str">
        <f t="shared" si="278"/>
        <v>NiN-3.0-T-C-LI-0-0-TS011-01</v>
      </c>
      <c r="B1899" s="72" t="str">
        <f>_xlfn.CONCAT(J1899,M1899,"-",Q1899)</f>
        <v>TS11-01</v>
      </c>
      <c r="C1899" s="73" t="s">
        <v>7</v>
      </c>
      <c r="D1899" s="74" t="s">
        <v>14</v>
      </c>
      <c r="E1899" s="73" t="s">
        <v>31</v>
      </c>
      <c r="F1899" s="75" t="s">
        <v>32</v>
      </c>
      <c r="G1899" s="75" t="s">
        <v>4098</v>
      </c>
      <c r="H1899" s="75">
        <v>0</v>
      </c>
      <c r="I1899" s="75">
        <v>0</v>
      </c>
      <c r="J1899" s="76" t="s">
        <v>4150</v>
      </c>
      <c r="K1899" s="76" t="s">
        <v>4151</v>
      </c>
      <c r="L1899" s="76">
        <v>0</v>
      </c>
      <c r="M1899" s="77">
        <v>11</v>
      </c>
      <c r="N1899" s="13" t="s">
        <v>4243</v>
      </c>
      <c r="P1899" s="13" t="s">
        <v>37</v>
      </c>
      <c r="Q1899" s="44" t="s">
        <v>38</v>
      </c>
      <c r="R1899" s="76" t="s">
        <v>4244</v>
      </c>
      <c r="T1899" s="15" t="s">
        <v>4253</v>
      </c>
      <c r="U1899" s="15" t="s">
        <v>16</v>
      </c>
    </row>
    <row r="1900" spans="1:22" x14ac:dyDescent="0.3">
      <c r="A1900" s="71" t="str">
        <f t="shared" ref="A1900:A1905" si="280">_xlfn.CONCAT(C1900,"-",D1900,"-",E1900,"-",F1900,"-",G1900,"-",H1900,"-",I1900,"-",J1900,L1900,M1900,"-",Q1900)</f>
        <v>NiN-3.0-T-C-LI-0-0-TS011-02</v>
      </c>
      <c r="B1900" s="72" t="str">
        <f>_xlfn.CONCAT(J1900,M1900,"-",Q1900)</f>
        <v>TS11-02</v>
      </c>
      <c r="C1900" s="73" t="s">
        <v>7</v>
      </c>
      <c r="D1900" s="74" t="s">
        <v>14</v>
      </c>
      <c r="E1900" s="73" t="s">
        <v>31</v>
      </c>
      <c r="F1900" s="75" t="s">
        <v>32</v>
      </c>
      <c r="G1900" s="75" t="s">
        <v>4098</v>
      </c>
      <c r="H1900" s="75">
        <v>0</v>
      </c>
      <c r="I1900" s="75">
        <v>0</v>
      </c>
      <c r="J1900" s="76" t="s">
        <v>4150</v>
      </c>
      <c r="K1900" s="76" t="s">
        <v>4151</v>
      </c>
      <c r="L1900" s="76">
        <v>0</v>
      </c>
      <c r="M1900" s="77">
        <v>11</v>
      </c>
      <c r="N1900" s="13" t="s">
        <v>4243</v>
      </c>
      <c r="P1900" s="13" t="s">
        <v>37</v>
      </c>
      <c r="Q1900" s="44" t="s">
        <v>132</v>
      </c>
      <c r="R1900" s="13" t="s">
        <v>4245</v>
      </c>
      <c r="T1900" s="15" t="s">
        <v>4254</v>
      </c>
      <c r="U1900" s="15" t="s">
        <v>16</v>
      </c>
    </row>
    <row r="1901" spans="1:22" x14ac:dyDescent="0.3">
      <c r="A1901" s="26" t="str">
        <f t="shared" si="280"/>
        <v>NiN-3.0-T-C-LI-0-0-TS012-0</v>
      </c>
      <c r="B1901" s="27" t="str">
        <f>_xlfn.CONCAT(G1901,"-",J1901,M1901)</f>
        <v>LI-TS12</v>
      </c>
      <c r="C1901" s="30" t="s">
        <v>7</v>
      </c>
      <c r="D1901" s="31" t="s">
        <v>14</v>
      </c>
      <c r="E1901" s="30" t="s">
        <v>31</v>
      </c>
      <c r="F1901" s="35" t="s">
        <v>32</v>
      </c>
      <c r="G1901" s="35" t="s">
        <v>4098</v>
      </c>
      <c r="H1901" s="35">
        <v>0</v>
      </c>
      <c r="I1901" s="35">
        <v>0</v>
      </c>
      <c r="J1901" s="37" t="s">
        <v>4150</v>
      </c>
      <c r="K1901" s="37" t="s">
        <v>4151</v>
      </c>
      <c r="L1901" s="37">
        <v>0</v>
      </c>
      <c r="M1901" s="38">
        <v>12</v>
      </c>
      <c r="N1901" s="37" t="s">
        <v>4255</v>
      </c>
      <c r="O1901" s="39" t="s">
        <v>81</v>
      </c>
      <c r="P1901" s="37">
        <v>0</v>
      </c>
      <c r="Q1901" s="38">
        <v>0</v>
      </c>
      <c r="R1901" s="37"/>
      <c r="S1901" s="37"/>
      <c r="T1901" s="42" t="s">
        <v>2436</v>
      </c>
      <c r="U1901" s="42" t="s">
        <v>16</v>
      </c>
    </row>
    <row r="1902" spans="1:22" x14ac:dyDescent="0.3">
      <c r="A1902" s="71" t="str">
        <f t="shared" si="280"/>
        <v>NiN-3.0-T-C-LI-0-0-TS012-01</v>
      </c>
      <c r="B1902" s="72" t="str">
        <f>_xlfn.CONCAT(J1902,M1902,"-",Q1902)</f>
        <v>TS12-01</v>
      </c>
      <c r="C1902" s="73" t="s">
        <v>7</v>
      </c>
      <c r="D1902" s="74" t="s">
        <v>14</v>
      </c>
      <c r="E1902" s="73" t="s">
        <v>31</v>
      </c>
      <c r="F1902" s="75" t="s">
        <v>32</v>
      </c>
      <c r="G1902" s="75" t="s">
        <v>4098</v>
      </c>
      <c r="H1902" s="75">
        <v>0</v>
      </c>
      <c r="I1902" s="75">
        <v>0</v>
      </c>
      <c r="J1902" s="76" t="s">
        <v>4150</v>
      </c>
      <c r="K1902" s="76" t="s">
        <v>4151</v>
      </c>
      <c r="L1902" s="76">
        <v>0</v>
      </c>
      <c r="M1902" s="77">
        <v>12</v>
      </c>
      <c r="N1902" s="13" t="s">
        <v>4255</v>
      </c>
      <c r="P1902" s="13" t="s">
        <v>37</v>
      </c>
      <c r="Q1902" s="44" t="s">
        <v>38</v>
      </c>
      <c r="R1902" s="13" t="s">
        <v>4255</v>
      </c>
      <c r="T1902" s="15" t="s">
        <v>2436</v>
      </c>
      <c r="U1902" s="15" t="s">
        <v>16</v>
      </c>
    </row>
    <row r="1903" spans="1:22" x14ac:dyDescent="0.3">
      <c r="A1903" s="81" t="str">
        <f t="shared" si="280"/>
        <v>NiN-3.0-T-C-LI-0-0-TU00-0</v>
      </c>
      <c r="B1903" s="80" t="str">
        <f>_xlfn.CONCAT(G1903,"-",J1903)</f>
        <v>LI-TU</v>
      </c>
      <c r="C1903" s="82" t="s">
        <v>7</v>
      </c>
      <c r="D1903" s="83" t="s">
        <v>14</v>
      </c>
      <c r="E1903" s="82" t="s">
        <v>31</v>
      </c>
      <c r="F1903" s="84" t="s">
        <v>32</v>
      </c>
      <c r="G1903" s="84" t="s">
        <v>4098</v>
      </c>
      <c r="H1903" s="84">
        <v>0</v>
      </c>
      <c r="I1903" s="84">
        <v>0</v>
      </c>
      <c r="J1903" s="85" t="s">
        <v>1023</v>
      </c>
      <c r="K1903" s="85" t="s">
        <v>4256</v>
      </c>
      <c r="L1903" s="85">
        <v>0</v>
      </c>
      <c r="M1903" s="86">
        <v>0</v>
      </c>
      <c r="N1903" s="87" t="s">
        <v>81</v>
      </c>
      <c r="O1903" s="87" t="s">
        <v>81</v>
      </c>
      <c r="P1903" s="85">
        <v>0</v>
      </c>
      <c r="Q1903" s="86">
        <v>0</v>
      </c>
      <c r="R1903" s="85"/>
      <c r="S1903" s="85"/>
      <c r="T1903" s="88"/>
      <c r="U1903" s="88"/>
      <c r="V1903" s="21"/>
    </row>
    <row r="1904" spans="1:22" x14ac:dyDescent="0.3">
      <c r="A1904" s="26" t="str">
        <f t="shared" si="280"/>
        <v>NiN-3.0-T-C-LI-0-0-TU001-0</v>
      </c>
      <c r="B1904" s="27" t="str">
        <f>_xlfn.CONCAT(G1904,"-",J1904,M1904)</f>
        <v>LI-TU01</v>
      </c>
      <c r="C1904" s="30" t="s">
        <v>7</v>
      </c>
      <c r="D1904" s="31" t="s">
        <v>14</v>
      </c>
      <c r="E1904" s="30" t="s">
        <v>31</v>
      </c>
      <c r="F1904" s="35" t="s">
        <v>32</v>
      </c>
      <c r="G1904" s="35" t="s">
        <v>4098</v>
      </c>
      <c r="H1904" s="35">
        <v>0</v>
      </c>
      <c r="I1904" s="35">
        <v>0</v>
      </c>
      <c r="J1904" s="37" t="s">
        <v>1023</v>
      </c>
      <c r="K1904" s="37" t="s">
        <v>4256</v>
      </c>
      <c r="L1904" s="37">
        <v>0</v>
      </c>
      <c r="M1904" s="38" t="s">
        <v>38</v>
      </c>
      <c r="N1904" s="37" t="s">
        <v>4257</v>
      </c>
      <c r="O1904" s="39" t="s">
        <v>81</v>
      </c>
      <c r="P1904" s="37">
        <v>0</v>
      </c>
      <c r="Q1904" s="38">
        <v>0</v>
      </c>
      <c r="R1904" s="37"/>
      <c r="S1904" s="37"/>
      <c r="T1904" s="42" t="s">
        <v>4259</v>
      </c>
      <c r="U1904" s="42" t="s">
        <v>16</v>
      </c>
      <c r="V1904" s="21"/>
    </row>
    <row r="1905" spans="1:22" s="111" customFormat="1" x14ac:dyDescent="0.3">
      <c r="A1905" s="71" t="str">
        <f t="shared" si="280"/>
        <v>NiN-3.0-T-C-LI-0-0-TU001-01</v>
      </c>
      <c r="B1905" s="72" t="str">
        <f>_xlfn.CONCAT(J1905,M1905,"-",Q1905)</f>
        <v>TU01-01</v>
      </c>
      <c r="C1905" s="73" t="s">
        <v>7</v>
      </c>
      <c r="D1905" s="74" t="s">
        <v>14</v>
      </c>
      <c r="E1905" s="73" t="s">
        <v>31</v>
      </c>
      <c r="F1905" s="75" t="s">
        <v>32</v>
      </c>
      <c r="G1905" s="75" t="s">
        <v>4098</v>
      </c>
      <c r="H1905" s="75">
        <v>0</v>
      </c>
      <c r="I1905" s="75">
        <v>0</v>
      </c>
      <c r="J1905" s="76" t="s">
        <v>1023</v>
      </c>
      <c r="K1905" s="76" t="s">
        <v>4256</v>
      </c>
      <c r="L1905" s="76">
        <v>0</v>
      </c>
      <c r="M1905" s="77" t="s">
        <v>38</v>
      </c>
      <c r="N1905" s="76" t="s">
        <v>4257</v>
      </c>
      <c r="O1905" s="76" t="s">
        <v>81</v>
      </c>
      <c r="P1905" s="76" t="s">
        <v>37</v>
      </c>
      <c r="Q1905" s="77" t="s">
        <v>38</v>
      </c>
      <c r="R1905" s="76" t="s">
        <v>4258</v>
      </c>
      <c r="S1905" s="77" t="s">
        <v>81</v>
      </c>
      <c r="T1905" s="18" t="s">
        <v>2500</v>
      </c>
      <c r="U1905" s="18" t="s">
        <v>16</v>
      </c>
      <c r="V1905" s="78"/>
    </row>
    <row r="1906" spans="1:22" s="111" customFormat="1" x14ac:dyDescent="0.3">
      <c r="A1906" s="71" t="str">
        <f t="shared" ref="A1906:A1908" si="281">_xlfn.CONCAT(C1906,"-",D1906,"-",E1906,"-",F1906,"-",G1906,"-",H1906,"-",I1906,"-",J1906,L1906,M1906,"-",Q1906)</f>
        <v>NiN-3.0-T-C-LI-0-0-TU001-02</v>
      </c>
      <c r="B1906" s="72" t="str">
        <f>_xlfn.CONCAT(J1906,M1906,"-",Q1906)</f>
        <v>TU01-02</v>
      </c>
      <c r="C1906" s="73" t="s">
        <v>7</v>
      </c>
      <c r="D1906" s="74" t="s">
        <v>14</v>
      </c>
      <c r="E1906" s="73" t="s">
        <v>31</v>
      </c>
      <c r="F1906" s="75" t="s">
        <v>32</v>
      </c>
      <c r="G1906" s="75" t="s">
        <v>4098</v>
      </c>
      <c r="H1906" s="75">
        <v>0</v>
      </c>
      <c r="I1906" s="75">
        <v>0</v>
      </c>
      <c r="J1906" s="76" t="s">
        <v>1023</v>
      </c>
      <c r="K1906" s="76" t="s">
        <v>4256</v>
      </c>
      <c r="L1906" s="76">
        <v>0</v>
      </c>
      <c r="M1906" s="77" t="s">
        <v>38</v>
      </c>
      <c r="N1906" s="76" t="s">
        <v>4257</v>
      </c>
      <c r="O1906" s="76" t="s">
        <v>81</v>
      </c>
      <c r="P1906" s="76" t="s">
        <v>37</v>
      </c>
      <c r="Q1906" s="77" t="s">
        <v>132</v>
      </c>
      <c r="R1906" s="76" t="s">
        <v>4260</v>
      </c>
      <c r="S1906" s="77" t="s">
        <v>81</v>
      </c>
      <c r="T1906" s="18" t="s">
        <v>2502</v>
      </c>
      <c r="U1906" s="18" t="s">
        <v>16</v>
      </c>
      <c r="V1906" s="78"/>
    </row>
    <row r="1907" spans="1:22" x14ac:dyDescent="0.3">
      <c r="A1907" s="26" t="str">
        <f t="shared" si="281"/>
        <v>NiN-3.0-T-C-LI-0-0-TU002-0</v>
      </c>
      <c r="B1907" s="27" t="str">
        <f>_xlfn.CONCAT(G1907,"-",J1907,M1907)</f>
        <v>LI-TU02</v>
      </c>
      <c r="C1907" s="30" t="s">
        <v>7</v>
      </c>
      <c r="D1907" s="31" t="s">
        <v>14</v>
      </c>
      <c r="E1907" s="30" t="s">
        <v>31</v>
      </c>
      <c r="F1907" s="35" t="s">
        <v>32</v>
      </c>
      <c r="G1907" s="35" t="s">
        <v>4098</v>
      </c>
      <c r="H1907" s="35">
        <v>0</v>
      </c>
      <c r="I1907" s="35">
        <v>0</v>
      </c>
      <c r="J1907" s="37" t="s">
        <v>1023</v>
      </c>
      <c r="K1907" s="37" t="s">
        <v>4256</v>
      </c>
      <c r="L1907" s="37">
        <v>0</v>
      </c>
      <c r="M1907" s="38" t="s">
        <v>132</v>
      </c>
      <c r="N1907" s="37" t="s">
        <v>4261</v>
      </c>
      <c r="O1907" s="39" t="s">
        <v>81</v>
      </c>
      <c r="P1907" s="37">
        <v>0</v>
      </c>
      <c r="Q1907" s="38">
        <v>0</v>
      </c>
      <c r="R1907" s="37"/>
      <c r="S1907" s="37"/>
      <c r="T1907" s="42" t="s">
        <v>4262</v>
      </c>
      <c r="U1907" s="42" t="s">
        <v>16</v>
      </c>
      <c r="V1907" s="21"/>
    </row>
    <row r="1908" spans="1:22" s="111" customFormat="1" ht="15" thickBot="1" x14ac:dyDescent="0.35">
      <c r="A1908" s="71" t="str">
        <f t="shared" si="281"/>
        <v>NiN-3.0-T-C-LI-0-0-TU002-01</v>
      </c>
      <c r="B1908" s="72" t="str">
        <f>_xlfn.CONCAT(J1908,M1908,"-",Q1908)</f>
        <v>TU02-01</v>
      </c>
      <c r="C1908" s="73" t="s">
        <v>7</v>
      </c>
      <c r="D1908" s="74" t="s">
        <v>14</v>
      </c>
      <c r="E1908" s="73" t="s">
        <v>31</v>
      </c>
      <c r="F1908" s="75" t="s">
        <v>32</v>
      </c>
      <c r="G1908" s="75" t="s">
        <v>4098</v>
      </c>
      <c r="H1908" s="75">
        <v>0</v>
      </c>
      <c r="I1908" s="75">
        <v>0</v>
      </c>
      <c r="J1908" s="76" t="s">
        <v>1023</v>
      </c>
      <c r="K1908" s="76" t="s">
        <v>4256</v>
      </c>
      <c r="L1908" s="76">
        <v>0</v>
      </c>
      <c r="M1908" s="77" t="s">
        <v>132</v>
      </c>
      <c r="N1908" s="76" t="s">
        <v>4261</v>
      </c>
      <c r="O1908" s="76" t="s">
        <v>81</v>
      </c>
      <c r="P1908" s="76" t="s">
        <v>37</v>
      </c>
      <c r="Q1908" s="77" t="s">
        <v>38</v>
      </c>
      <c r="R1908" s="76" t="s">
        <v>4261</v>
      </c>
      <c r="S1908" s="77" t="s">
        <v>81</v>
      </c>
      <c r="T1908" s="18" t="s">
        <v>4262</v>
      </c>
      <c r="U1908" s="18" t="s">
        <v>16</v>
      </c>
      <c r="V1908" s="78"/>
    </row>
    <row r="1909" spans="1:22" x14ac:dyDescent="0.3">
      <c r="A1909" s="52"/>
      <c r="B1909" s="53"/>
      <c r="C1909" s="53"/>
      <c r="D1909" s="54"/>
      <c r="E1909" s="53"/>
      <c r="F1909" s="53"/>
      <c r="G1909" s="53"/>
      <c r="H1909" s="53"/>
      <c r="I1909" s="53"/>
      <c r="J1909" s="53"/>
      <c r="K1909" s="53"/>
      <c r="L1909" s="53"/>
      <c r="M1909" s="55"/>
      <c r="N1909" s="53"/>
      <c r="O1909" s="56"/>
      <c r="P1909" s="53"/>
      <c r="Q1909" s="53"/>
      <c r="R1909" s="53"/>
      <c r="S1909" s="53"/>
      <c r="T1909" s="53"/>
      <c r="U1909" s="53"/>
      <c r="V1909" s="57"/>
    </row>
  </sheetData>
  <sortState xmlns:xlrd2="http://schemas.microsoft.com/office/spreadsheetml/2017/richdata2" ref="A1350:V1363">
    <sortCondition ref="Q1350:Q13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LesMeg</vt:lpstr>
      <vt:lpstr>Variabler</vt:lpstr>
      <vt:lpstr>Typer</vt:lpstr>
    </vt:vector>
  </TitlesOfParts>
  <Company>UiO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Halvorsen</dc:creator>
  <cp:lastModifiedBy>Rune Halvorsen</cp:lastModifiedBy>
  <dcterms:created xsi:type="dcterms:W3CDTF">2022-08-04T13:41:38Z</dcterms:created>
  <dcterms:modified xsi:type="dcterms:W3CDTF">2022-12-04T16:41:50Z</dcterms:modified>
</cp:coreProperties>
</file>