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ountorgroup-my.sharepoint.com/personal/artturi_laitakari_accountorhr_fi/Documents/Documents/"/>
    </mc:Choice>
  </mc:AlternateContent>
  <xr:revisionPtr revIDLastSave="0" documentId="8_{04E8DF37-1C6D-45B2-B8DF-DE8D832B398E}" xr6:coauthVersionLast="47" xr6:coauthVersionMax="47" xr10:uidLastSave="{00000000-0000-0000-0000-000000000000}"/>
  <bookViews>
    <workbookView xWindow="32730" yWindow="-645" windowWidth="18210" windowHeight="24390" tabRatio="571" xr2:uid="{BBD93730-5463-4DF6-B15C-C11611FF390F}"/>
  </bookViews>
  <sheets>
    <sheet name="Tyhjä" sheetId="7" r:id="rId1"/>
    <sheet name="Nixie" sheetId="1" r:id="rId2"/>
    <sheet name="Rothchild" sheetId="3" r:id="rId3"/>
    <sheet name="Marco Polo" sheetId="4" r:id="rId4"/>
    <sheet name="Anders Wirtsenius" sheetId="5" r:id="rId5"/>
    <sheet name="spells" sheetId="6" r:id="rId6"/>
  </sheets>
  <definedNames>
    <definedName name="_xlnm.Print_Area" localSheetId="4">'Anders Wirtsenius'!$B$1:$M$71</definedName>
    <definedName name="_xlnm.Print_Area" localSheetId="3">'Marco Polo'!$B$1:$M$71</definedName>
    <definedName name="_xlnm.Print_Area" localSheetId="1">Nixie!$B$1:$M$71</definedName>
    <definedName name="_xlnm.Print_Area" localSheetId="2">Rothchild!$B$1:$M$71</definedName>
    <definedName name="_xlnm.Print_Area" localSheetId="5">spells!$B$1:$M$50</definedName>
    <definedName name="_xlnm.Print_Area" localSheetId="0">Tyhjä!$B$1:$M$71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7" l="1"/>
  <c r="I29" i="7" s="1"/>
  <c r="J28" i="7"/>
  <c r="I28" i="7" s="1"/>
  <c r="J27" i="7"/>
  <c r="I27" i="7"/>
  <c r="J26" i="7"/>
  <c r="I26" i="7" s="1"/>
  <c r="J25" i="7"/>
  <c r="I25" i="7" s="1"/>
  <c r="I24" i="7"/>
  <c r="I23" i="7"/>
  <c r="I25" i="3"/>
  <c r="M26" i="5"/>
  <c r="W29" i="1"/>
  <c r="W30" i="1"/>
  <c r="W31" i="1"/>
  <c r="W32" i="1"/>
  <c r="W28" i="1"/>
  <c r="U29" i="1"/>
  <c r="U30" i="1"/>
  <c r="U31" i="1"/>
  <c r="U32" i="1"/>
  <c r="U28" i="1"/>
  <c r="T29" i="1"/>
  <c r="T30" i="1"/>
  <c r="T31" i="1"/>
  <c r="T32" i="1"/>
  <c r="T33" i="1"/>
  <c r="T28" i="1"/>
  <c r="M30" i="5"/>
  <c r="O56" i="5"/>
  <c r="I28" i="5"/>
  <c r="I27" i="5"/>
  <c r="S26" i="5"/>
  <c r="I26" i="5"/>
  <c r="I25" i="5"/>
  <c r="I24" i="5"/>
  <c r="M23" i="5"/>
  <c r="I23" i="5"/>
  <c r="T21" i="5"/>
  <c r="T17" i="5"/>
  <c r="T21" i="4"/>
  <c r="I28" i="4"/>
  <c r="I27" i="4"/>
  <c r="I26" i="4"/>
  <c r="I25" i="4"/>
  <c r="I24" i="4"/>
  <c r="T17" i="4"/>
  <c r="O56" i="4"/>
  <c r="M30" i="4"/>
  <c r="S26" i="4"/>
  <c r="M23" i="4"/>
  <c r="I23" i="4"/>
  <c r="M30" i="3"/>
  <c r="O56" i="3"/>
  <c r="I29" i="3"/>
  <c r="I28" i="3"/>
  <c r="S26" i="3"/>
  <c r="I27" i="3"/>
  <c r="I26" i="3"/>
  <c r="M24" i="3"/>
  <c r="I24" i="3"/>
  <c r="M23" i="3"/>
  <c r="I23" i="3"/>
  <c r="O56" i="1"/>
  <c r="S26" i="1"/>
  <c r="I23" i="1"/>
  <c r="I24" i="1"/>
  <c r="M30" i="1"/>
  <c r="J29" i="1"/>
  <c r="I29" i="1" s="1"/>
  <c r="J28" i="1"/>
  <c r="I28" i="1" s="1"/>
  <c r="J27" i="1"/>
  <c r="I27" i="1" s="1"/>
  <c r="J25" i="1"/>
  <c r="I25" i="1" s="1"/>
  <c r="J26" i="1"/>
  <c r="I26" i="1" s="1"/>
  <c r="M24" i="1"/>
</calcChain>
</file>

<file path=xl/sharedStrings.xml><?xml version="1.0" encoding="utf-8"?>
<sst xmlns="http://schemas.openxmlformats.org/spreadsheetml/2006/main" count="1337" uniqueCount="321">
  <si>
    <t>ASPECTS</t>
  </si>
  <si>
    <t>High concept</t>
  </si>
  <si>
    <t>House</t>
  </si>
  <si>
    <t>Nationality</t>
  </si>
  <si>
    <t>Skill</t>
  </si>
  <si>
    <t>Athletics</t>
  </si>
  <si>
    <t>Burglary</t>
  </si>
  <si>
    <t>Contacts</t>
  </si>
  <si>
    <t>Investigate</t>
  </si>
  <si>
    <t>Lore</t>
  </si>
  <si>
    <t>Physique</t>
  </si>
  <si>
    <t>Resources</t>
  </si>
  <si>
    <t>Stealth</t>
  </si>
  <si>
    <t>Will</t>
  </si>
  <si>
    <t>Creo (Cr)</t>
  </si>
  <si>
    <t>Intellego (In)</t>
  </si>
  <si>
    <t>Muto (Mu)</t>
  </si>
  <si>
    <t>Perdo (Pe) </t>
  </si>
  <si>
    <t>Rego (Re) </t>
  </si>
  <si>
    <t>Animal (An)</t>
  </si>
  <si>
    <t>Auram (Au) </t>
  </si>
  <si>
    <t>Aquam (Aq) </t>
  </si>
  <si>
    <t>Corpus (Co) </t>
  </si>
  <si>
    <t>Herbam (He) </t>
  </si>
  <si>
    <t>Vim (Vi)</t>
  </si>
  <si>
    <t>30 points to use</t>
  </si>
  <si>
    <t>15 p to use</t>
  </si>
  <si>
    <t>4,2,1</t>
  </si>
  <si>
    <t>3,3,2,1</t>
  </si>
  <si>
    <t>2,2,2,2,2</t>
  </si>
  <si>
    <t>1 in all</t>
  </si>
  <si>
    <t>Ride</t>
  </si>
  <si>
    <t>Influence</t>
  </si>
  <si>
    <t>Medicine</t>
  </si>
  <si>
    <t xml:space="preserve"> Church Lore</t>
  </si>
  <si>
    <t xml:space="preserve"> Hermetic Lore</t>
  </si>
  <si>
    <t xml:space="preserve"> Faerie Lore</t>
  </si>
  <si>
    <t xml:space="preserve"> Infernal Lore</t>
  </si>
  <si>
    <t>Fatique</t>
  </si>
  <si>
    <t>Superb (+5)</t>
  </si>
  <si>
    <t>Great (+4)</t>
  </si>
  <si>
    <t>Good (+3)</t>
  </si>
  <si>
    <t>Fair (+2)</t>
  </si>
  <si>
    <t>Average (+1)</t>
  </si>
  <si>
    <t>mediocre (+0)</t>
  </si>
  <si>
    <t>specialist</t>
  </si>
  <si>
    <t>Dual art</t>
  </si>
  <si>
    <t>Fcocused</t>
  </si>
  <si>
    <t>Generalist</t>
  </si>
  <si>
    <t>Academic</t>
  </si>
  <si>
    <t>Name</t>
  </si>
  <si>
    <t>Description</t>
  </si>
  <si>
    <t>Refresh</t>
  </si>
  <si>
    <t>Alertness</t>
  </si>
  <si>
    <t>Magic Theory</t>
  </si>
  <si>
    <t>Melee</t>
  </si>
  <si>
    <t>Ranged</t>
  </si>
  <si>
    <t>Survival</t>
  </si>
  <si>
    <t>flambeau</t>
  </si>
  <si>
    <t>France</t>
  </si>
  <si>
    <t>Nixie</t>
  </si>
  <si>
    <t>Imaginem (Im)</t>
  </si>
  <si>
    <t>Mentem (Me)</t>
  </si>
  <si>
    <t>Terram (Te)</t>
  </si>
  <si>
    <t>Ignem (Ig)</t>
  </si>
  <si>
    <t>Pyromaniac</t>
  </si>
  <si>
    <t>Consequences</t>
  </si>
  <si>
    <t>Magical arts</t>
  </si>
  <si>
    <t>2 mild</t>
  </si>
  <si>
    <t>6 severe</t>
  </si>
  <si>
    <r>
      <t xml:space="preserve">4 </t>
    </r>
    <r>
      <rPr>
        <sz val="11"/>
        <color theme="1"/>
        <rFont val="Arial Narrow"/>
        <family val="2"/>
      </rPr>
      <t>moderate</t>
    </r>
  </si>
  <si>
    <r>
      <t xml:space="preserve">8 </t>
    </r>
    <r>
      <rPr>
        <sz val="11"/>
        <color theme="1"/>
        <rFont val="Arial Narrow"/>
        <family val="2"/>
      </rPr>
      <t>permanent</t>
    </r>
  </si>
  <si>
    <t>p</t>
  </si>
  <si>
    <t>mild</t>
  </si>
  <si>
    <t>moderate</t>
  </si>
  <si>
    <t>severe</t>
  </si>
  <si>
    <t>-0</t>
  </si>
  <si>
    <t>incapasitated</t>
  </si>
  <si>
    <t>10 min</t>
  </si>
  <si>
    <t>Combat</t>
  </si>
  <si>
    <t>weapon size</t>
  </si>
  <si>
    <t>Armor</t>
  </si>
  <si>
    <t>Weapon</t>
  </si>
  <si>
    <t>1. small weapon</t>
  </si>
  <si>
    <t>2. one handed weapon</t>
  </si>
  <si>
    <t>3. 2 handed weapon</t>
  </si>
  <si>
    <t>4. extra heavy weapon</t>
  </si>
  <si>
    <t>1. light armor</t>
  </si>
  <si>
    <t>2. medium armor</t>
  </si>
  <si>
    <t>3. heavy armor</t>
  </si>
  <si>
    <t>4. Mechanical battle armor</t>
  </si>
  <si>
    <t>Spell</t>
  </si>
  <si>
    <t>Form</t>
  </si>
  <si>
    <t>Level</t>
  </si>
  <si>
    <t>Range</t>
  </si>
  <si>
    <t>Duration</t>
  </si>
  <si>
    <t>Target</t>
  </si>
  <si>
    <t>Impulsive redhead, pretty and hot headed</t>
  </si>
  <si>
    <t>Virtues</t>
  </si>
  <si>
    <t>Flaws</t>
  </si>
  <si>
    <t>Warping</t>
  </si>
  <si>
    <t>Decrepitude</t>
  </si>
  <si>
    <t>Equipment</t>
  </si>
  <si>
    <t>Female</t>
  </si>
  <si>
    <t>robes</t>
  </si>
  <si>
    <t>Ritual knife</t>
  </si>
  <si>
    <t>ppp</t>
  </si>
  <si>
    <t>Ball of Abysmal Flame</t>
  </si>
  <si>
    <t>moment</t>
  </si>
  <si>
    <t>Individual</t>
  </si>
  <si>
    <t>A ball of flame shoots from your hand to stike a single</t>
  </si>
  <si>
    <t>target, doing +6 damage</t>
  </si>
  <si>
    <t>Flash of the Scarlett flames</t>
  </si>
  <si>
    <t>Creo</t>
  </si>
  <si>
    <t>ignem</t>
  </si>
  <si>
    <t>Ignem</t>
  </si>
  <si>
    <t>Voice</t>
  </si>
  <si>
    <t>voice</t>
  </si>
  <si>
    <t>individual</t>
  </si>
  <si>
    <t>a brilliant red flash explodes in the air</t>
  </si>
  <si>
    <t>Rapier</t>
  </si>
  <si>
    <t>Venus blessing</t>
  </si>
  <si>
    <t>Wall of protecting Stone</t>
  </si>
  <si>
    <t>Terram</t>
  </si>
  <si>
    <t>Touch</t>
  </si>
  <si>
    <t>Makes a wall of granity up to 19 meters wide,</t>
  </si>
  <si>
    <t>3 meters high and one meter thick.</t>
  </si>
  <si>
    <t>Parma Magica</t>
  </si>
  <si>
    <t>Fantastic (+6)</t>
  </si>
  <si>
    <t>Legendary (+7)</t>
  </si>
  <si>
    <t>Avatar (+9)</t>
  </si>
  <si>
    <t>Epic (+8)</t>
  </si>
  <si>
    <t>Creo Ignem</t>
  </si>
  <si>
    <t>Crea Terram</t>
  </si>
  <si>
    <t>rank</t>
  </si>
  <si>
    <t>Hermetic lore</t>
  </si>
  <si>
    <t>Church lore</t>
  </si>
  <si>
    <t>Recovery</t>
  </si>
  <si>
    <t xml:space="preserve">where you designate. Target rolls physique </t>
  </si>
  <si>
    <t>save or is blinded</t>
  </si>
  <si>
    <t>30 level spells</t>
  </si>
  <si>
    <t>Tech</t>
  </si>
  <si>
    <t>Healing touch</t>
  </si>
  <si>
    <t>Corpus</t>
  </si>
  <si>
    <t>touch</t>
  </si>
  <si>
    <t>ritual</t>
  </si>
  <si>
    <t>remove a mild consequence</t>
  </si>
  <si>
    <t>Panic of the trembling Heart</t>
  </si>
  <si>
    <t>eye</t>
  </si>
  <si>
    <t>Mentem</t>
  </si>
  <si>
    <t>Sun</t>
  </si>
  <si>
    <t>Ind.</t>
  </si>
  <si>
    <t>Touch of Midas</t>
  </si>
  <si>
    <t>creates a 40 kg lump of gold</t>
  </si>
  <si>
    <t>Aquam</t>
  </si>
  <si>
    <t>Ind</t>
  </si>
  <si>
    <t>Footsteps of slippery oil</t>
  </si>
  <si>
    <t>diam</t>
  </si>
  <si>
    <t>7 m wide area of slippery oil.</t>
  </si>
  <si>
    <t>Blade of the virulent Flame</t>
  </si>
  <si>
    <t>diam.</t>
  </si>
  <si>
    <t>Damage +1, blade is ignited.</t>
  </si>
  <si>
    <t>Swiss</t>
  </si>
  <si>
    <t>Jerbiton</t>
  </si>
  <si>
    <t>Muto Corpus</t>
  </si>
  <si>
    <t>Muto Animal</t>
  </si>
  <si>
    <t>Muto</t>
  </si>
  <si>
    <t>Harry Rothchield</t>
  </si>
  <si>
    <t>Charlatan</t>
  </si>
  <si>
    <t>Long Sword</t>
  </si>
  <si>
    <t>Gentle Gift</t>
  </si>
  <si>
    <t>Cloak of black feathers</t>
  </si>
  <si>
    <t>Shape of the woodland prowler</t>
  </si>
  <si>
    <t>Gift of the Bears fortitude</t>
  </si>
  <si>
    <t>Gain armor 1</t>
  </si>
  <si>
    <t>per</t>
  </si>
  <si>
    <t>Ani/Cor</t>
  </si>
  <si>
    <t>AniCorp</t>
  </si>
  <si>
    <t>Person</t>
  </si>
  <si>
    <t>indv</t>
  </si>
  <si>
    <t>Disguise of the new visage</t>
  </si>
  <si>
    <t>sun</t>
  </si>
  <si>
    <t>Facial features to any form you choose</t>
  </si>
  <si>
    <t>Shape of the wolf, need a wolf skin</t>
  </si>
  <si>
    <t>Shape of the raven, requires raven feather</t>
  </si>
  <si>
    <t>Aura of ennobled presense</t>
  </si>
  <si>
    <t>Imaginem</t>
  </si>
  <si>
    <t>Individu</t>
  </si>
  <si>
    <t>+1 to influence</t>
  </si>
  <si>
    <t>Recollection of a memory never quite lived</t>
  </si>
  <si>
    <t>Eye</t>
  </si>
  <si>
    <t>Changes details of a memory</t>
  </si>
  <si>
    <t>The Fog</t>
  </si>
  <si>
    <t>Auram</t>
  </si>
  <si>
    <t>bound</t>
  </si>
  <si>
    <t>Diameter</t>
  </si>
  <si>
    <t>diameter</t>
  </si>
  <si>
    <t>large</t>
  </si>
  <si>
    <t>creates a fog in the area of a mile across</t>
  </si>
  <si>
    <t>Lungs of the fish</t>
  </si>
  <si>
    <t>AquAuram</t>
  </si>
  <si>
    <t>part</t>
  </si>
  <si>
    <t>Faerie lore</t>
  </si>
  <si>
    <t>Noble clothes</t>
  </si>
  <si>
    <t>Chaotic magic</t>
  </si>
  <si>
    <t>No social penalties</t>
  </si>
  <si>
    <t>Spontanious magic easily out of control</t>
  </si>
  <si>
    <t>Handsome young noble.</t>
  </si>
  <si>
    <t>Epic (+7)</t>
  </si>
  <si>
    <t>Legendary (+8)</t>
  </si>
  <si>
    <t>Skills</t>
  </si>
  <si>
    <t>Marco Polo</t>
  </si>
  <si>
    <t>Italian</t>
  </si>
  <si>
    <t>Tremere</t>
  </si>
  <si>
    <t>Manipulator</t>
  </si>
  <si>
    <t>3,3,2</t>
  </si>
  <si>
    <t>Rego Mentem</t>
  </si>
  <si>
    <t>Rego Corpus</t>
  </si>
  <si>
    <t>Rego</t>
  </si>
  <si>
    <t>Call to Slumber</t>
  </si>
  <si>
    <t>Aura of Rightful Authority</t>
  </si>
  <si>
    <t>7 league Stride</t>
  </si>
  <si>
    <t xml:space="preserve">Rego </t>
  </si>
  <si>
    <t>Lift the Dangling puppet</t>
  </si>
  <si>
    <t>Gift of Frog Legs</t>
  </si>
  <si>
    <t>Puppet Master</t>
  </si>
  <si>
    <t>Trust of Child like Faith</t>
  </si>
  <si>
    <t>Perdo</t>
  </si>
  <si>
    <t>inoffensive to animal</t>
  </si>
  <si>
    <t>Animal companion</t>
  </si>
  <si>
    <t>Oversensitive to disrespect</t>
  </si>
  <si>
    <t>Pessimistic</t>
  </si>
  <si>
    <t>Church Lore</t>
  </si>
  <si>
    <t>Subtle Magic (gestures)</t>
  </si>
  <si>
    <t>quiet magic (voice)</t>
  </si>
  <si>
    <t>ind</t>
  </si>
  <si>
    <t>Target thinks you are an authority</t>
  </si>
  <si>
    <t>Target falls into natural sleep</t>
  </si>
  <si>
    <t>4,2,1,1</t>
  </si>
  <si>
    <t>Quiet brooding mage</t>
  </si>
  <si>
    <t>Season</t>
  </si>
  <si>
    <t>1 lvl spell</t>
  </si>
  <si>
    <t>1xp for arts</t>
  </si>
  <si>
    <t>Roll magic theory against spell difficulty to learn the spell in one season</t>
  </si>
  <si>
    <t>Other, fate system</t>
  </si>
  <si>
    <t>Stress</t>
  </si>
  <si>
    <t>Physical</t>
  </si>
  <si>
    <t>Mental</t>
  </si>
  <si>
    <t>Indebted</t>
  </si>
  <si>
    <t>ppppp</t>
  </si>
  <si>
    <t>Intellego</t>
  </si>
  <si>
    <t>Arders Wirtsenius</t>
  </si>
  <si>
    <t>Obese</t>
  </si>
  <si>
    <t>Bonisagus</t>
  </si>
  <si>
    <t>True nerd of magic</t>
  </si>
  <si>
    <t>Danish</t>
  </si>
  <si>
    <t>terrible</t>
  </si>
  <si>
    <t>4 min</t>
  </si>
  <si>
    <t>6 min</t>
  </si>
  <si>
    <t>60 min</t>
  </si>
  <si>
    <t>Wrathful (minor)</t>
  </si>
  <si>
    <r>
      <t>ppp</t>
    </r>
    <r>
      <rPr>
        <sz val="11"/>
        <color theme="0" tint="-0.249977111117893"/>
        <rFont val="Wingdings"/>
        <charset val="2"/>
      </rPr>
      <t>pp</t>
    </r>
  </si>
  <si>
    <t>Arc</t>
  </si>
  <si>
    <t>Conc</t>
  </si>
  <si>
    <t>Room</t>
  </si>
  <si>
    <t>Summoning the Distant Image</t>
  </si>
  <si>
    <t>Obese academic, true nerd, cheerful</t>
  </si>
  <si>
    <t xml:space="preserve">You can see and hear what is happening in the place  </t>
  </si>
  <si>
    <t xml:space="preserve">you designate. You must have an arcane connection  </t>
  </si>
  <si>
    <t>with the place or a person there.</t>
  </si>
  <si>
    <t>Adept laboratory student</t>
  </si>
  <si>
    <t>Bonus to learn from lab text of others</t>
  </si>
  <si>
    <t>Free Expression</t>
  </si>
  <si>
    <t>(+2 to create new art)</t>
  </si>
  <si>
    <t>Clumsy</t>
  </si>
  <si>
    <t>Compassionate, minor</t>
  </si>
  <si>
    <t>Phantasm of the Human form</t>
  </si>
  <si>
    <t>Makes an image of a clothed and equipped person</t>
  </si>
  <si>
    <t>that can make noise.</t>
  </si>
  <si>
    <t>While concentrating the person behaves as you</t>
  </si>
  <si>
    <t>dictate. Still immaterial.</t>
  </si>
  <si>
    <t>Spontaneous (Im)</t>
  </si>
  <si>
    <t>Spontanious spells</t>
  </si>
  <si>
    <t xml:space="preserve">Target appears more forceful, authorative and </t>
  </si>
  <si>
    <t>believable. Numerous subtle changes in appearance</t>
  </si>
  <si>
    <t>brings about this change, including a slight superna-</t>
  </si>
  <si>
    <t>tural illumination of the face.</t>
  </si>
  <si>
    <t>Notes of a Delightful sound</t>
  </si>
  <si>
    <t>Causes all sounds in a room, particularly music,</t>
  </si>
  <si>
    <t>to be especially clear and sonorous.</t>
  </si>
  <si>
    <t>The notes are clearer, sharper and more distinct.</t>
  </si>
  <si>
    <t>Disquise of the Transformed Image</t>
  </si>
  <si>
    <t>Makes someone look, sound, feel and smell different</t>
  </si>
  <si>
    <t>thought at least passably human.</t>
  </si>
  <si>
    <t>Veil of Invisibility</t>
  </si>
  <si>
    <t>Imaginen</t>
  </si>
  <si>
    <t xml:space="preserve">The target becomes completely undetetectable to </t>
  </si>
  <si>
    <t>normal sight, regandless of what he does, but still</t>
  </si>
  <si>
    <t>casts a shadow.</t>
  </si>
  <si>
    <t>Wizard's sidestep</t>
  </si>
  <si>
    <t>per.</t>
  </si>
  <si>
    <t>Your image appears up to 1 pace from where you</t>
  </si>
  <si>
    <t>actually are, so attacks aimed there are likely to miss</t>
  </si>
  <si>
    <t xml:space="preserve">you. Wherever the image is successfully struck, it </t>
  </si>
  <si>
    <t>disappears and reappears in another spot. Def +2</t>
  </si>
  <si>
    <t>Eyes of the Eagle</t>
  </si>
  <si>
    <t>Per</t>
  </si>
  <si>
    <t>Vision</t>
  </si>
  <si>
    <t xml:space="preserve">You see distant things clearly. No matter how far </t>
  </si>
  <si>
    <t>away something is, you can make out details as if</t>
  </si>
  <si>
    <t>it  were only a foot or so from you.</t>
  </si>
  <si>
    <t>Composite Bow</t>
  </si>
  <si>
    <r>
      <t>Clear thinker (</t>
    </r>
    <r>
      <rPr>
        <i/>
        <sz val="11"/>
        <color theme="1"/>
        <rFont val="Calibri"/>
        <family val="2"/>
        <scheme val="minor"/>
      </rPr>
      <t>bonus vs lies</t>
    </r>
    <r>
      <rPr>
        <sz val="11"/>
        <color theme="1"/>
        <rFont val="Calibri"/>
        <family val="2"/>
        <scheme val="minor"/>
      </rPr>
      <t>)</t>
    </r>
  </si>
  <si>
    <t>Danish nobility clothes, ritual knife, sometimes combosite bow.</t>
  </si>
  <si>
    <t>0. Unarmed</t>
  </si>
  <si>
    <t>Boxing</t>
  </si>
  <si>
    <r>
      <t>pppp</t>
    </r>
    <r>
      <rPr>
        <sz val="11"/>
        <color theme="0" tint="-0.249977111117893"/>
        <rFont val="Wingdings"/>
        <charset val="2"/>
      </rPr>
      <t>p</t>
    </r>
  </si>
  <si>
    <t>Brawling</t>
  </si>
  <si>
    <t>0. unarmed</t>
  </si>
  <si>
    <r>
      <t>pppp</t>
    </r>
    <r>
      <rPr>
        <sz val="11"/>
        <color theme="0" tint="-0.499984740745262"/>
        <rFont val="Wingdings"/>
        <charset val="2"/>
      </rPr>
      <t>p</t>
    </r>
  </si>
  <si>
    <r>
      <t>ppp</t>
    </r>
    <r>
      <rPr>
        <sz val="11"/>
        <color theme="0" tint="-0.499984740745262"/>
        <rFont val="Wingdings"/>
        <charset val="2"/>
      </rPr>
      <t>pp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</si>
</sst>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34343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Wingdings"/>
      <charset val="2"/>
    </font>
    <font>
      <sz val="11"/>
      <color theme="1"/>
      <name val="Aharoni"/>
      <charset val="177"/>
    </font>
    <font>
      <b/>
      <sz val="11"/>
      <color theme="0"/>
      <name val="Aharoni"/>
      <charset val="177"/>
    </font>
    <font>
      <sz val="11"/>
      <color theme="1"/>
      <name val="Arial Narrow"/>
      <family val="2"/>
    </font>
    <font>
      <sz val="11"/>
      <color theme="0"/>
      <name val="Aharoni"/>
      <charset val="177"/>
    </font>
    <font>
      <sz val="10"/>
      <color theme="1"/>
      <name val="Arial Narrow"/>
      <family val="2"/>
    </font>
    <font>
      <sz val="10"/>
      <color rgb="FF434343"/>
      <name val="Aharoni"/>
      <charset val="177"/>
    </font>
    <font>
      <sz val="10"/>
      <color theme="1"/>
      <name val="Garamond"/>
      <family val="1"/>
    </font>
    <font>
      <sz val="9"/>
      <color theme="1"/>
      <name val="Garamond"/>
      <family val="1"/>
    </font>
    <font>
      <sz val="11"/>
      <color rgb="FF434343"/>
      <name val="Garamond"/>
      <family val="1"/>
    </font>
    <font>
      <sz val="8"/>
      <name val="Calibri"/>
      <family val="2"/>
      <scheme val="minor"/>
    </font>
    <font>
      <sz val="11"/>
      <color theme="0" tint="-0.34998626667073579"/>
      <name val="Garamond"/>
      <family val="1"/>
    </font>
    <font>
      <b/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1"/>
      <color rgb="FF434343"/>
      <name val="Calibri"/>
      <family val="2"/>
      <scheme val="minor"/>
    </font>
    <font>
      <i/>
      <sz val="11"/>
      <color rgb="FF43434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1"/>
      <color theme="0" tint="-0.249977111117893"/>
      <name val="Wingdings"/>
      <charset val="2"/>
    </font>
    <font>
      <b/>
      <sz val="9"/>
      <color theme="1"/>
      <name val="Garamond"/>
      <family val="1"/>
    </font>
    <font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499984740745262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3" fillId="3" borderId="0" xfId="0" applyFont="1" applyFill="1" applyBorder="1" applyAlignment="1">
      <alignment vertical="center" wrapText="1"/>
    </xf>
    <xf numFmtId="0" fontId="0" fillId="3" borderId="9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4" fillId="2" borderId="0" xfId="0" applyFont="1" applyFill="1"/>
    <xf numFmtId="0" fontId="4" fillId="2" borderId="0" xfId="0" applyFont="1" applyFill="1" applyAlignment="1">
      <alignment vertical="center" wrapText="1"/>
    </xf>
    <xf numFmtId="0" fontId="0" fillId="0" borderId="0" xfId="0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9" fillId="4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right"/>
    </xf>
    <xf numFmtId="0" fontId="0" fillId="2" borderId="9" xfId="0" applyFill="1" applyBorder="1"/>
    <xf numFmtId="0" fontId="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7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0" xfId="0" applyFill="1" applyAlignment="1">
      <alignment horizontal="center" wrapText="1"/>
    </xf>
    <xf numFmtId="0" fontId="11" fillId="4" borderId="0" xfId="0" applyFont="1" applyFill="1" applyAlignment="1">
      <alignment horizontal="right"/>
    </xf>
    <xf numFmtId="0" fontId="3" fillId="2" borderId="11" xfId="0" applyFont="1" applyFill="1" applyBorder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11" xfId="0" applyFill="1" applyBorder="1" applyAlignment="1"/>
    <xf numFmtId="0" fontId="2" fillId="2" borderId="7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left"/>
    </xf>
    <xf numFmtId="0" fontId="9" fillId="4" borderId="11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4" borderId="11" xfId="0" applyFont="1" applyFill="1" applyBorder="1"/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11" fillId="4" borderId="0" xfId="0" applyFont="1" applyFill="1" applyAlignment="1"/>
    <xf numFmtId="0" fontId="11" fillId="4" borderId="0" xfId="0" applyFont="1" applyFill="1" applyAlignment="1">
      <alignment vertical="center"/>
    </xf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/>
    <xf numFmtId="0" fontId="8" fillId="2" borderId="8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11" fillId="4" borderId="0" xfId="0" applyFont="1" applyFill="1" applyAlignment="1">
      <alignment horizontal="center" vertical="center"/>
    </xf>
    <xf numFmtId="0" fontId="0" fillId="2" borderId="4" xfId="0" applyFill="1" applyBorder="1" applyAlignment="1"/>
    <xf numFmtId="0" fontId="3" fillId="2" borderId="11" xfId="0" applyFont="1" applyFill="1" applyBorder="1" applyAlignment="1">
      <alignment horizontal="center" vertical="center"/>
    </xf>
    <xf numFmtId="0" fontId="0" fillId="2" borderId="0" xfId="0" quotePrefix="1" applyFill="1" applyBorder="1" applyAlignment="1"/>
    <xf numFmtId="0" fontId="10" fillId="2" borderId="8" xfId="0" applyFont="1" applyFill="1" applyBorder="1" applyAlignment="1"/>
    <xf numFmtId="0" fontId="12" fillId="2" borderId="10" xfId="0" applyFont="1" applyFill="1" applyBorder="1" applyAlignment="1"/>
    <xf numFmtId="0" fontId="11" fillId="4" borderId="10" xfId="0" applyFont="1" applyFill="1" applyBorder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2" borderId="11" xfId="0" applyFill="1" applyBorder="1" applyAlignment="1">
      <alignment horizontal="right"/>
    </xf>
    <xf numFmtId="0" fontId="14" fillId="2" borderId="10" xfId="0" applyFont="1" applyFill="1" applyBorder="1" applyAlignment="1">
      <alignment horizontal="left"/>
    </xf>
    <xf numFmtId="0" fontId="16" fillId="2" borderId="11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vertical="center"/>
    </xf>
    <xf numFmtId="0" fontId="15" fillId="2" borderId="11" xfId="0" applyFont="1" applyFill="1" applyBorder="1" applyAlignment="1">
      <alignment horizontal="right"/>
    </xf>
    <xf numFmtId="0" fontId="16" fillId="2" borderId="11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" fillId="2" borderId="9" xfId="0" applyFon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11" fillId="4" borderId="10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6" fillId="4" borderId="11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/>
    <xf numFmtId="0" fontId="18" fillId="2" borderId="11" xfId="0" applyFont="1" applyFill="1" applyBorder="1" applyAlignment="1">
      <alignment horizontal="center" vertical="center"/>
    </xf>
    <xf numFmtId="0" fontId="0" fillId="2" borderId="10" xfId="0" applyFill="1" applyBorder="1" applyAlignment="1"/>
    <xf numFmtId="0" fontId="0" fillId="2" borderId="12" xfId="0" quotePrefix="1" applyFill="1" applyBorder="1" applyAlignment="1">
      <alignment horizontal="right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19" fillId="2" borderId="3" xfId="0" applyFont="1" applyFill="1" applyBorder="1"/>
    <xf numFmtId="0" fontId="9" fillId="4" borderId="0" xfId="0" applyFont="1" applyFill="1" applyAlignment="1">
      <alignment horizontal="center"/>
    </xf>
    <xf numFmtId="0" fontId="0" fillId="2" borderId="7" xfId="0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1" xfId="0" applyFont="1" applyBorder="1" applyAlignment="1">
      <alignment horizontal="center"/>
    </xf>
    <xf numFmtId="0" fontId="0" fillId="2" borderId="10" xfId="0" quotePrefix="1" applyFill="1" applyBorder="1"/>
    <xf numFmtId="0" fontId="5" fillId="2" borderId="0" xfId="0" applyFont="1" applyFill="1" applyBorder="1"/>
    <xf numFmtId="0" fontId="2" fillId="2" borderId="8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right"/>
    </xf>
    <xf numFmtId="0" fontId="21" fillId="2" borderId="9" xfId="0" applyFont="1" applyFill="1" applyBorder="1" applyAlignment="1">
      <alignment horizontal="right"/>
    </xf>
    <xf numFmtId="0" fontId="22" fillId="2" borderId="9" xfId="0" applyFont="1" applyFill="1" applyBorder="1" applyAlignment="1">
      <alignment horizontal="right"/>
    </xf>
    <xf numFmtId="0" fontId="21" fillId="2" borderId="12" xfId="0" applyFont="1" applyFill="1" applyBorder="1" applyAlignment="1">
      <alignment horizontal="right"/>
    </xf>
    <xf numFmtId="0" fontId="20" fillId="2" borderId="9" xfId="0" applyFont="1" applyFill="1" applyBorder="1" applyAlignment="1">
      <alignment horizontal="right"/>
    </xf>
    <xf numFmtId="0" fontId="23" fillId="2" borderId="9" xfId="0" applyFont="1" applyFill="1" applyBorder="1" applyAlignment="1">
      <alignment horizontal="right"/>
    </xf>
    <xf numFmtId="0" fontId="23" fillId="2" borderId="12" xfId="0" applyFont="1" applyFill="1" applyBorder="1" applyAlignment="1">
      <alignment horizontal="right"/>
    </xf>
    <xf numFmtId="0" fontId="23" fillId="2" borderId="0" xfId="0" applyFont="1" applyFill="1" applyAlignment="1">
      <alignment horizontal="right"/>
    </xf>
    <xf numFmtId="0" fontId="24" fillId="2" borderId="0" xfId="0" applyFont="1" applyFill="1" applyAlignment="1">
      <alignment horizontal="right"/>
    </xf>
    <xf numFmtId="0" fontId="23" fillId="2" borderId="11" xfId="0" applyFont="1" applyFill="1" applyBorder="1" applyAlignment="1">
      <alignment horizontal="right"/>
    </xf>
    <xf numFmtId="0" fontId="25" fillId="2" borderId="11" xfId="0" applyFont="1" applyFill="1" applyBorder="1" applyAlignment="1">
      <alignment vertical="center"/>
    </xf>
    <xf numFmtId="0" fontId="0" fillId="2" borderId="11" xfId="0" applyFont="1" applyFill="1" applyBorder="1" applyAlignment="1"/>
    <xf numFmtId="0" fontId="26" fillId="2" borderId="11" xfId="0" applyFont="1" applyFill="1" applyBorder="1" applyAlignment="1">
      <alignment vertical="center"/>
    </xf>
    <xf numFmtId="0" fontId="27" fillId="2" borderId="11" xfId="0" applyFont="1" applyFill="1" applyBorder="1" applyAlignment="1"/>
    <xf numFmtId="0" fontId="3" fillId="2" borderId="11" xfId="0" applyFont="1" applyFill="1" applyBorder="1" applyAlignment="1">
      <alignment horizontal="left" vertical="center"/>
    </xf>
    <xf numFmtId="0" fontId="0" fillId="2" borderId="16" xfId="0" applyFill="1" applyBorder="1" applyAlignment="1">
      <alignment horizontal="left"/>
    </xf>
    <xf numFmtId="0" fontId="0" fillId="2" borderId="7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22" fillId="2" borderId="12" xfId="0" applyFont="1" applyFill="1" applyBorder="1" applyAlignment="1">
      <alignment horizontal="right"/>
    </xf>
    <xf numFmtId="0" fontId="20" fillId="2" borderId="0" xfId="0" applyFont="1" applyFill="1" applyAlignment="1">
      <alignment horizontal="right"/>
    </xf>
    <xf numFmtId="0" fontId="7" fillId="2" borderId="0" xfId="0" applyFont="1" applyFill="1" applyBorder="1" applyAlignment="1"/>
    <xf numFmtId="0" fontId="11" fillId="4" borderId="11" xfId="0" applyFont="1" applyFill="1" applyBorder="1" applyAlignment="1"/>
    <xf numFmtId="0" fontId="0" fillId="0" borderId="5" xfId="0" applyBorder="1"/>
    <xf numFmtId="0" fontId="20" fillId="2" borderId="11" xfId="0" applyFont="1" applyFill="1" applyBorder="1" applyAlignment="1">
      <alignment horizontal="right"/>
    </xf>
    <xf numFmtId="0" fontId="28" fillId="2" borderId="0" xfId="0" applyFont="1" applyFill="1" applyAlignment="1">
      <alignment horizontal="right"/>
    </xf>
    <xf numFmtId="0" fontId="9" fillId="4" borderId="0" xfId="0" applyFont="1" applyFill="1" applyAlignment="1"/>
    <xf numFmtId="0" fontId="2" fillId="2" borderId="5" xfId="0" applyFont="1" applyFill="1" applyBorder="1" applyAlignment="1"/>
    <xf numFmtId="0" fontId="19" fillId="2" borderId="3" xfId="0" applyFont="1" applyFill="1" applyBorder="1" applyAlignment="1"/>
    <xf numFmtId="0" fontId="2" fillId="2" borderId="3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0" fillId="2" borderId="12" xfId="0" applyFill="1" applyBorder="1" applyAlignment="1"/>
    <xf numFmtId="0" fontId="14" fillId="2" borderId="2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wrapText="1"/>
    </xf>
    <xf numFmtId="0" fontId="12" fillId="2" borderId="0" xfId="0" applyFont="1" applyFill="1" applyAlignment="1">
      <alignment horizontal="right"/>
    </xf>
    <xf numFmtId="0" fontId="0" fillId="2" borderId="10" xfId="0" quotePrefix="1" applyFill="1" applyBorder="1" applyAlignment="1">
      <alignment horizontal="right"/>
    </xf>
    <xf numFmtId="0" fontId="5" fillId="2" borderId="3" xfId="0" applyFont="1" applyFill="1" applyBorder="1" applyAlignment="1"/>
    <xf numFmtId="0" fontId="16" fillId="2" borderId="11" xfId="0" applyFont="1" applyFill="1" applyBorder="1" applyAlignment="1">
      <alignment horizontal="left" vertical="center"/>
    </xf>
    <xf numFmtId="0" fontId="30" fillId="2" borderId="11" xfId="0" applyFont="1" applyFill="1" applyBorder="1" applyAlignment="1">
      <alignment horizontal="right"/>
    </xf>
    <xf numFmtId="0" fontId="31" fillId="2" borderId="11" xfId="0" applyFont="1" applyFill="1" applyBorder="1" applyAlignment="1"/>
    <xf numFmtId="0" fontId="32" fillId="2" borderId="3" xfId="0" applyFont="1" applyFill="1" applyBorder="1"/>
    <xf numFmtId="0" fontId="33" fillId="2" borderId="0" xfId="0" applyFont="1" applyFill="1" applyBorder="1" applyAlignment="1"/>
    <xf numFmtId="0" fontId="0" fillId="3" borderId="5" xfId="0" applyFill="1" applyBorder="1"/>
    <xf numFmtId="0" fontId="0" fillId="3" borderId="6" xfId="0" applyFill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133350</xdr:rowOff>
    </xdr:to>
    <xdr:sp macro="" textlink="">
      <xdr:nvSpPr>
        <xdr:cNvPr id="2" name="AutoShape 1" descr="Fate Character Sheet first page preview">
          <a:extLst>
            <a:ext uri="{FF2B5EF4-FFF2-40B4-BE49-F238E27FC236}">
              <a16:creationId xmlns:a16="http://schemas.microsoft.com/office/drawing/2014/main" id="{EC64ED71-C634-439B-8A49-5B855BC8CB66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1809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129540</xdr:rowOff>
    </xdr:to>
    <xdr:sp macro="" textlink="">
      <xdr:nvSpPr>
        <xdr:cNvPr id="1025" name="AutoShape 1" descr="Fate Character Sheet first page preview">
          <a:extLst>
            <a:ext uri="{FF2B5EF4-FFF2-40B4-BE49-F238E27FC236}">
              <a16:creationId xmlns:a16="http://schemas.microsoft.com/office/drawing/2014/main" id="{3F72F1DF-8B42-64D6-E60E-E6CB8130D64B}"/>
            </a:ext>
          </a:extLst>
        </xdr:cNvPr>
        <xdr:cNvSpPr>
          <a:spLocks noChangeAspect="1" noChangeArrowheads="1"/>
        </xdr:cNvSpPr>
      </xdr:nvSpPr>
      <xdr:spPr bwMode="auto">
        <a:xfrm>
          <a:off x="121920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22860</xdr:colOff>
      <xdr:row>0</xdr:row>
      <xdr:rowOff>0</xdr:rowOff>
    </xdr:from>
    <xdr:to>
      <xdr:col>12</xdr:col>
      <xdr:colOff>588721</xdr:colOff>
      <xdr:row>12</xdr:row>
      <xdr:rowOff>7620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9C934BE0-8521-F64D-9D4B-0C13B22B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0"/>
          <a:ext cx="1594561" cy="22174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129540</xdr:rowOff>
    </xdr:to>
    <xdr:sp macro="" textlink="">
      <xdr:nvSpPr>
        <xdr:cNvPr id="2" name="AutoShape 1" descr="Fate Character Sheet first page preview">
          <a:extLst>
            <a:ext uri="{FF2B5EF4-FFF2-40B4-BE49-F238E27FC236}">
              <a16:creationId xmlns:a16="http://schemas.microsoft.com/office/drawing/2014/main" id="{1193A6EF-A4CA-41F7-8EF9-61AABB96E257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18288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81280</xdr:colOff>
      <xdr:row>0</xdr:row>
      <xdr:rowOff>0</xdr:rowOff>
    </xdr:from>
    <xdr:to>
      <xdr:col>12</xdr:col>
      <xdr:colOff>548640</xdr:colOff>
      <xdr:row>12</xdr:row>
      <xdr:rowOff>49530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CB2F5E2E-5386-4F57-02CC-729B3797F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8580" y="0"/>
          <a:ext cx="1496060" cy="2244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129540</xdr:rowOff>
    </xdr:to>
    <xdr:sp macro="" textlink="">
      <xdr:nvSpPr>
        <xdr:cNvPr id="2" name="AutoShape 1" descr="Fate Character Sheet first page preview">
          <a:extLst>
            <a:ext uri="{FF2B5EF4-FFF2-40B4-BE49-F238E27FC236}">
              <a16:creationId xmlns:a16="http://schemas.microsoft.com/office/drawing/2014/main" id="{17FF7CBF-DAB5-4BD9-A17C-8A4B6BD1415E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18288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121920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A6364435-95A9-7BB9-16F0-82A383AB975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15241</xdr:colOff>
      <xdr:row>0</xdr:row>
      <xdr:rowOff>0</xdr:rowOff>
    </xdr:from>
    <xdr:to>
      <xdr:col>12</xdr:col>
      <xdr:colOff>608753</xdr:colOff>
      <xdr:row>12</xdr:row>
      <xdr:rowOff>51580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DAF5F961-F387-3C80-7145-809156ECE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541" y="0"/>
          <a:ext cx="1622212" cy="22461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23</xdr:col>
      <xdr:colOff>304800</xdr:colOff>
      <xdr:row>2</xdr:row>
      <xdr:rowOff>129540</xdr:rowOff>
    </xdr:to>
    <xdr:sp macro="" textlink="">
      <xdr:nvSpPr>
        <xdr:cNvPr id="2" name="AutoShape 1" descr="Fate Character Sheet first page preview">
          <a:extLst>
            <a:ext uri="{FF2B5EF4-FFF2-40B4-BE49-F238E27FC236}">
              <a16:creationId xmlns:a16="http://schemas.microsoft.com/office/drawing/2014/main" id="{365183EA-4B74-48B3-BF99-F78C8052E18B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18288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121920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7F3B1CA-E682-43A6-9EEC-BDA53F42B380}"/>
            </a:ext>
          </a:extLst>
        </xdr:cNvPr>
        <xdr:cNvSpPr>
          <a:spLocks noChangeAspect="1" noChangeArrowheads="1"/>
        </xdr:cNvSpPr>
      </xdr:nvSpPr>
      <xdr:spPr bwMode="auto">
        <a:xfrm>
          <a:off x="9220200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121920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4694BB10-4A29-78A7-5494-8C5913181208}"/>
            </a:ext>
          </a:extLst>
        </xdr:cNvPr>
        <xdr:cNvSpPr>
          <a:spLocks noChangeAspect="1" noChangeArrowheads="1"/>
        </xdr:cNvSpPr>
      </xdr:nvSpPr>
      <xdr:spPr bwMode="auto">
        <a:xfrm>
          <a:off x="67284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26505</xdr:colOff>
      <xdr:row>0</xdr:row>
      <xdr:rowOff>0</xdr:rowOff>
    </xdr:from>
    <xdr:to>
      <xdr:col>12</xdr:col>
      <xdr:colOff>607759</xdr:colOff>
      <xdr:row>12</xdr:row>
      <xdr:rowOff>509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B6CC637D-1803-DAA4-F40B-01E09EB50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835" y="0"/>
          <a:ext cx="1608298" cy="2226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2052-9EC2-4005-A5CC-10B8F14D01B1}">
  <dimension ref="A1:R71"/>
  <sheetViews>
    <sheetView tabSelected="1" workbookViewId="0">
      <selection activeCell="P50" sqref="P50"/>
    </sheetView>
  </sheetViews>
  <sheetFormatPr defaultRowHeight="14.4" x14ac:dyDescent="0.3"/>
  <cols>
    <col min="1" max="1" width="8.88671875" style="12"/>
    <col min="5" max="6" width="5.88671875" customWidth="1"/>
    <col min="7" max="7" width="6.109375" style="20" customWidth="1"/>
    <col min="8" max="8" width="6.109375" customWidth="1"/>
    <col min="9" max="9" width="7.44140625" customWidth="1"/>
    <col min="10" max="11" width="6.88671875" customWidth="1"/>
    <col min="12" max="12" width="8.109375" customWidth="1"/>
    <col min="13" max="13" width="9.21875" customWidth="1"/>
    <col min="14" max="14" width="9.6640625" style="12" bestFit="1" customWidth="1"/>
    <col min="15" max="15" width="8.88671875" customWidth="1"/>
  </cols>
  <sheetData>
    <row r="1" spans="2:18" x14ac:dyDescent="0.3">
      <c r="B1" s="12"/>
      <c r="C1" s="12"/>
      <c r="D1" s="12"/>
      <c r="E1" s="12"/>
      <c r="F1" s="12"/>
      <c r="G1" s="34"/>
      <c r="H1" s="12"/>
      <c r="I1" s="12"/>
      <c r="J1" s="12"/>
      <c r="K1" s="152"/>
      <c r="L1" s="153"/>
      <c r="M1" s="154"/>
    </row>
    <row r="2" spans="2:18" x14ac:dyDescent="0.3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8" x14ac:dyDescent="0.3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8" x14ac:dyDescent="0.3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8" x14ac:dyDescent="0.3">
      <c r="B5" s="17" t="s">
        <v>50</v>
      </c>
      <c r="D5" s="10"/>
      <c r="E5" s="11"/>
      <c r="F5" s="11"/>
      <c r="G5" s="103"/>
      <c r="H5" s="11"/>
      <c r="I5" s="11"/>
      <c r="J5" s="13"/>
      <c r="K5" s="27"/>
      <c r="L5" s="17"/>
      <c r="M5" s="29"/>
    </row>
    <row r="6" spans="2:18" x14ac:dyDescent="0.3">
      <c r="B6" s="17" t="s">
        <v>51</v>
      </c>
      <c r="C6" s="17"/>
      <c r="D6" s="152"/>
      <c r="E6" s="153"/>
      <c r="F6" s="153"/>
      <c r="G6" s="159"/>
      <c r="H6" s="153"/>
      <c r="I6" s="153"/>
      <c r="J6" s="154"/>
      <c r="K6" s="27"/>
      <c r="L6" s="17"/>
      <c r="M6" s="29"/>
    </row>
    <row r="7" spans="2:18" ht="15" thickBot="1" x14ac:dyDescent="0.35">
      <c r="B7" s="17"/>
      <c r="C7" s="17"/>
      <c r="D7" s="27"/>
      <c r="E7" s="17"/>
      <c r="F7" s="17"/>
      <c r="G7" s="102"/>
      <c r="H7" s="17"/>
      <c r="I7" s="17"/>
      <c r="J7" s="29"/>
      <c r="K7" s="27"/>
      <c r="L7" s="17"/>
      <c r="M7" s="29"/>
    </row>
    <row r="8" spans="2:18" ht="15" thickBot="1" x14ac:dyDescent="0.35">
      <c r="B8" s="12" t="s">
        <v>52</v>
      </c>
      <c r="C8" s="47">
        <v>1</v>
      </c>
      <c r="D8" s="15"/>
      <c r="E8" s="15"/>
      <c r="F8" s="15"/>
      <c r="G8" s="21"/>
      <c r="H8" s="15"/>
      <c r="I8" s="15"/>
      <c r="J8" s="16"/>
      <c r="K8" s="27"/>
      <c r="L8" s="17"/>
      <c r="M8" s="29"/>
    </row>
    <row r="9" spans="2:18" x14ac:dyDescent="0.3">
      <c r="B9" s="59" t="s">
        <v>0</v>
      </c>
      <c r="C9" s="59"/>
      <c r="D9" s="59"/>
      <c r="E9" s="59"/>
      <c r="F9" s="60" t="s">
        <v>4</v>
      </c>
      <c r="G9" s="61"/>
      <c r="H9" s="61"/>
      <c r="I9" s="94"/>
      <c r="J9" s="94"/>
      <c r="K9" s="155"/>
      <c r="L9" s="151"/>
      <c r="M9" s="156"/>
    </row>
    <row r="10" spans="2:18" x14ac:dyDescent="0.3">
      <c r="B10" s="160" t="s">
        <v>1</v>
      </c>
      <c r="C10" s="14"/>
      <c r="D10" s="15"/>
      <c r="E10" s="58" t="s">
        <v>39</v>
      </c>
      <c r="F10" s="34"/>
      <c r="G10" s="168"/>
      <c r="H10" s="169"/>
      <c r="I10" s="5"/>
      <c r="J10" s="5"/>
      <c r="K10" s="157"/>
      <c r="L10" s="149"/>
      <c r="M10" s="150"/>
      <c r="O10" s="18" t="s">
        <v>53</v>
      </c>
    </row>
    <row r="11" spans="2:18" x14ac:dyDescent="0.3">
      <c r="B11" s="24" t="s">
        <v>2</v>
      </c>
      <c r="C11" s="10"/>
      <c r="D11" s="11"/>
      <c r="E11" s="58" t="s">
        <v>40</v>
      </c>
      <c r="F11" s="34"/>
      <c r="G11" s="170"/>
      <c r="H11" s="171"/>
      <c r="I11" s="177"/>
      <c r="J11" s="177"/>
      <c r="K11" s="27"/>
      <c r="L11" s="149"/>
      <c r="M11" s="150"/>
      <c r="O11" s="18" t="s">
        <v>5</v>
      </c>
    </row>
    <row r="12" spans="2:18" x14ac:dyDescent="0.3">
      <c r="B12" s="89" t="s">
        <v>3</v>
      </c>
      <c r="C12" s="10"/>
      <c r="D12" s="11"/>
      <c r="E12" s="58" t="s">
        <v>41</v>
      </c>
      <c r="F12" s="34"/>
      <c r="G12" s="170"/>
      <c r="H12" s="171"/>
      <c r="I12" s="171"/>
      <c r="J12" s="171"/>
      <c r="K12" s="178"/>
      <c r="L12" s="179"/>
      <c r="M12" s="158"/>
      <c r="O12" s="19" t="s">
        <v>6</v>
      </c>
    </row>
    <row r="13" spans="2:18" x14ac:dyDescent="0.3">
      <c r="B13" s="89"/>
      <c r="C13" s="10"/>
      <c r="D13" s="11"/>
      <c r="E13" s="58" t="s">
        <v>42</v>
      </c>
      <c r="F13" s="34"/>
      <c r="G13" s="173"/>
      <c r="H13" s="174"/>
      <c r="I13" s="171"/>
      <c r="J13" s="171"/>
      <c r="K13" s="171"/>
      <c r="L13" s="171"/>
      <c r="M13" s="6"/>
      <c r="O13" s="19" t="s">
        <v>7</v>
      </c>
    </row>
    <row r="14" spans="2:18" x14ac:dyDescent="0.3">
      <c r="B14" s="25"/>
      <c r="C14" s="10"/>
      <c r="D14" s="11"/>
      <c r="E14" s="58" t="s">
        <v>43</v>
      </c>
      <c r="F14" s="34"/>
      <c r="G14" s="170"/>
      <c r="H14" s="171"/>
      <c r="I14" s="171"/>
      <c r="J14" s="171"/>
      <c r="K14" s="171"/>
      <c r="L14" s="171"/>
      <c r="M14" s="7"/>
      <c r="O14" s="18" t="s">
        <v>32</v>
      </c>
    </row>
    <row r="15" spans="2:18" x14ac:dyDescent="0.3">
      <c r="B15" s="2"/>
      <c r="C15" s="2"/>
      <c r="D15" s="2"/>
      <c r="E15" s="95" t="s">
        <v>44</v>
      </c>
      <c r="F15" s="34"/>
      <c r="G15" s="175"/>
      <c r="H15" s="176"/>
      <c r="I15" s="172"/>
      <c r="J15" s="172"/>
      <c r="K15" s="172"/>
      <c r="L15" s="172"/>
      <c r="M15" s="9"/>
      <c r="O15" s="93" t="s">
        <v>8</v>
      </c>
      <c r="R15" s="1"/>
    </row>
    <row r="16" spans="2:18" x14ac:dyDescent="0.3">
      <c r="B16" s="135" t="s">
        <v>245</v>
      </c>
      <c r="C16" s="135"/>
      <c r="D16" s="64"/>
      <c r="E16" s="64"/>
      <c r="F16" s="64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</row>
    <row r="17" spans="2:18" x14ac:dyDescent="0.3">
      <c r="B17" s="136" t="s">
        <v>246</v>
      </c>
      <c r="C17" s="134" t="s">
        <v>320</v>
      </c>
      <c r="D17" s="66"/>
      <c r="E17" s="66"/>
      <c r="F17" s="106" t="s">
        <v>14</v>
      </c>
      <c r="G17" s="55">
        <v>0</v>
      </c>
      <c r="H17" s="42"/>
      <c r="I17" s="28" t="s">
        <v>19</v>
      </c>
      <c r="J17" s="22">
        <v>0</v>
      </c>
      <c r="K17" s="87"/>
      <c r="L17" s="108" t="s">
        <v>64</v>
      </c>
      <c r="M17" s="56">
        <v>0</v>
      </c>
      <c r="O17" s="18" t="s">
        <v>54</v>
      </c>
    </row>
    <row r="18" spans="2:18" x14ac:dyDescent="0.3">
      <c r="B18" s="67" t="s">
        <v>247</v>
      </c>
      <c r="C18" s="134" t="s">
        <v>320</v>
      </c>
      <c r="D18" s="68"/>
      <c r="E18" s="68"/>
      <c r="F18" s="28" t="s">
        <v>15</v>
      </c>
      <c r="G18" s="26">
        <v>0</v>
      </c>
      <c r="H18" s="42"/>
      <c r="I18" s="28" t="s">
        <v>20</v>
      </c>
      <c r="J18" s="22">
        <v>0</v>
      </c>
      <c r="K18" s="87"/>
      <c r="L18" s="89" t="s">
        <v>61</v>
      </c>
      <c r="M18" s="22">
        <v>0</v>
      </c>
      <c r="O18" s="19" t="s">
        <v>33</v>
      </c>
    </row>
    <row r="19" spans="2:18" x14ac:dyDescent="0.3">
      <c r="B19" s="67" t="s">
        <v>248</v>
      </c>
      <c r="C19" s="167" t="s">
        <v>249</v>
      </c>
      <c r="D19" s="68"/>
      <c r="E19" s="68"/>
      <c r="F19" s="28" t="s">
        <v>16</v>
      </c>
      <c r="G19" s="26">
        <v>0</v>
      </c>
      <c r="H19" s="42"/>
      <c r="I19" s="28" t="s">
        <v>21</v>
      </c>
      <c r="J19" s="22">
        <v>0</v>
      </c>
      <c r="K19" s="87"/>
      <c r="L19" s="24" t="s">
        <v>62</v>
      </c>
      <c r="M19" s="22">
        <v>0</v>
      </c>
      <c r="O19" s="18" t="s">
        <v>55</v>
      </c>
    </row>
    <row r="20" spans="2:18" x14ac:dyDescent="0.3">
      <c r="B20" s="67"/>
      <c r="C20" s="68"/>
      <c r="D20" s="68"/>
      <c r="E20" s="68"/>
      <c r="F20" s="28" t="s">
        <v>17</v>
      </c>
      <c r="G20" s="26">
        <v>0</v>
      </c>
      <c r="H20" s="42"/>
      <c r="I20" s="28" t="s">
        <v>22</v>
      </c>
      <c r="J20" s="22">
        <v>0</v>
      </c>
      <c r="K20" s="87"/>
      <c r="L20" s="108" t="s">
        <v>63</v>
      </c>
      <c r="M20" s="56">
        <v>0</v>
      </c>
      <c r="O20" s="18" t="s">
        <v>10</v>
      </c>
      <c r="Q20" s="40">
        <v>1</v>
      </c>
      <c r="R20" s="41">
        <v>1</v>
      </c>
    </row>
    <row r="21" spans="2:18" x14ac:dyDescent="0.3">
      <c r="B21" s="69" t="s">
        <v>66</v>
      </c>
      <c r="C21" s="53"/>
      <c r="D21" s="53"/>
      <c r="E21" s="53"/>
      <c r="F21" s="91" t="s">
        <v>18</v>
      </c>
      <c r="G21" s="22">
        <v>0</v>
      </c>
      <c r="H21" s="44"/>
      <c r="I21" s="91" t="s">
        <v>23</v>
      </c>
      <c r="J21" s="22">
        <v>0</v>
      </c>
      <c r="K21" s="101"/>
      <c r="L21" s="81" t="s">
        <v>24</v>
      </c>
      <c r="M21" s="22">
        <v>0</v>
      </c>
      <c r="O21" s="18" t="s">
        <v>56</v>
      </c>
      <c r="Q21" s="42">
        <v>2</v>
      </c>
      <c r="R21" s="43">
        <v>3</v>
      </c>
    </row>
    <row r="22" spans="2:18" x14ac:dyDescent="0.3">
      <c r="B22" s="67" t="s">
        <v>68</v>
      </c>
      <c r="C22" s="99"/>
      <c r="D22" s="53"/>
      <c r="E22" s="100" t="s">
        <v>76</v>
      </c>
      <c r="F22" s="63" t="s">
        <v>79</v>
      </c>
      <c r="G22" s="65"/>
      <c r="H22" s="65"/>
      <c r="I22" s="72" t="s">
        <v>134</v>
      </c>
      <c r="J22" s="72"/>
      <c r="K22" s="72"/>
      <c r="L22" s="65"/>
      <c r="M22" s="35" t="s">
        <v>80</v>
      </c>
      <c r="O22" s="93" t="s">
        <v>11</v>
      </c>
      <c r="Q22" s="42">
        <v>3</v>
      </c>
      <c r="R22" s="43">
        <v>6</v>
      </c>
    </row>
    <row r="23" spans="2:18" x14ac:dyDescent="0.3">
      <c r="B23" s="67" t="s">
        <v>70</v>
      </c>
      <c r="C23" s="70"/>
      <c r="D23" s="71"/>
      <c r="E23" s="73">
        <v>-1</v>
      </c>
      <c r="F23" s="82"/>
      <c r="G23" s="84"/>
      <c r="H23" s="84"/>
      <c r="I23" s="85" t="str">
        <f t="shared" ref="I23:I29" si="0">LOOKUP(J23,$O$45:$P$54)</f>
        <v>mediocre (+0)</v>
      </c>
      <c r="J23" s="98">
        <v>0</v>
      </c>
      <c r="K23" s="83"/>
      <c r="L23" s="84"/>
      <c r="M23" s="86">
        <v>0</v>
      </c>
      <c r="O23" s="19" t="s">
        <v>31</v>
      </c>
      <c r="Q23" s="42">
        <v>4</v>
      </c>
      <c r="R23" s="43">
        <v>10</v>
      </c>
    </row>
    <row r="24" spans="2:18" x14ac:dyDescent="0.3">
      <c r="B24" s="67" t="s">
        <v>69</v>
      </c>
      <c r="C24" s="70"/>
      <c r="D24" s="71"/>
      <c r="E24" s="73">
        <v>-2</v>
      </c>
      <c r="F24" s="82"/>
      <c r="G24" s="84"/>
      <c r="H24" s="84"/>
      <c r="I24" s="85" t="str">
        <f t="shared" si="0"/>
        <v>mediocre (+0)</v>
      </c>
      <c r="J24" s="98">
        <v>0</v>
      </c>
      <c r="K24" s="83"/>
      <c r="L24" s="84"/>
      <c r="M24" s="86">
        <v>0</v>
      </c>
      <c r="O24" s="18" t="s">
        <v>12</v>
      </c>
      <c r="Q24" s="44">
        <v>5</v>
      </c>
      <c r="R24" s="45">
        <v>15</v>
      </c>
    </row>
    <row r="25" spans="2:18" x14ac:dyDescent="0.3">
      <c r="B25" s="67" t="s">
        <v>71</v>
      </c>
      <c r="C25" s="70"/>
      <c r="D25" s="71"/>
      <c r="E25" s="73">
        <v>-3</v>
      </c>
      <c r="F25" s="82"/>
      <c r="G25" s="84"/>
      <c r="H25" s="84"/>
      <c r="I25" s="85" t="str">
        <f t="shared" si="0"/>
        <v>mediocre (+0)</v>
      </c>
      <c r="J25" s="98">
        <f>G17+M17</f>
        <v>0</v>
      </c>
      <c r="K25" s="83"/>
      <c r="L25" s="84"/>
      <c r="M25" s="84"/>
      <c r="O25" s="18" t="s">
        <v>57</v>
      </c>
    </row>
    <row r="26" spans="2:18" x14ac:dyDescent="0.3">
      <c r="B26" s="69" t="s">
        <v>38</v>
      </c>
      <c r="C26" s="68"/>
      <c r="D26" s="68"/>
      <c r="E26" s="90" t="s">
        <v>137</v>
      </c>
      <c r="F26" s="82"/>
      <c r="G26" s="84"/>
      <c r="H26" s="84"/>
      <c r="I26" s="85" t="str">
        <f t="shared" si="0"/>
        <v>mediocre (+0)</v>
      </c>
      <c r="J26" s="98">
        <f>G17+M20</f>
        <v>0</v>
      </c>
      <c r="K26" s="83"/>
      <c r="L26" s="84"/>
      <c r="M26" s="84"/>
      <c r="O26" s="18" t="s">
        <v>13</v>
      </c>
      <c r="P26" t="s">
        <v>34</v>
      </c>
    </row>
    <row r="27" spans="2:18" x14ac:dyDescent="0.3">
      <c r="B27" s="67" t="s">
        <v>73</v>
      </c>
      <c r="C27" s="30" t="s">
        <v>72</v>
      </c>
      <c r="D27" s="75" t="s">
        <v>76</v>
      </c>
      <c r="E27" s="147" t="s">
        <v>257</v>
      </c>
      <c r="F27" s="146"/>
      <c r="G27" s="84"/>
      <c r="H27" s="84"/>
      <c r="I27" s="85" t="str">
        <f t="shared" si="0"/>
        <v>mediocre (+0)</v>
      </c>
      <c r="J27" s="98">
        <f>G17</f>
        <v>0</v>
      </c>
      <c r="K27" s="83"/>
      <c r="L27" s="84"/>
      <c r="M27" s="84"/>
      <c r="O27" s="18"/>
      <c r="P27" t="s">
        <v>35</v>
      </c>
    </row>
    <row r="28" spans="2:18" x14ac:dyDescent="0.3">
      <c r="B28" s="76" t="s">
        <v>74</v>
      </c>
      <c r="C28" s="30" t="s">
        <v>72</v>
      </c>
      <c r="D28" s="31">
        <v>-1</v>
      </c>
      <c r="E28" s="147" t="s">
        <v>258</v>
      </c>
      <c r="F28" s="82"/>
      <c r="G28" s="84"/>
      <c r="H28" s="84"/>
      <c r="I28" s="85" t="str">
        <f t="shared" si="0"/>
        <v>mediocre (+0)</v>
      </c>
      <c r="J28" s="98">
        <f>M17</f>
        <v>0</v>
      </c>
      <c r="K28" s="83"/>
      <c r="L28" s="84"/>
      <c r="M28" s="84"/>
      <c r="O28" s="18"/>
      <c r="P28" t="s">
        <v>36</v>
      </c>
    </row>
    <row r="29" spans="2:18" ht="15" thickBot="1" x14ac:dyDescent="0.35">
      <c r="B29" s="67" t="s">
        <v>75</v>
      </c>
      <c r="C29" s="30" t="s">
        <v>72</v>
      </c>
      <c r="D29" s="31">
        <v>-2</v>
      </c>
      <c r="E29" s="147" t="s">
        <v>78</v>
      </c>
      <c r="F29" s="82"/>
      <c r="G29" s="84"/>
      <c r="H29" s="84"/>
      <c r="I29" s="85" t="str">
        <f t="shared" si="0"/>
        <v>mediocre (+0)</v>
      </c>
      <c r="J29" s="98">
        <f>M20</f>
        <v>0</v>
      </c>
      <c r="K29" s="83"/>
      <c r="L29" s="84"/>
      <c r="M29" s="84"/>
      <c r="O29" s="18"/>
      <c r="P29" t="s">
        <v>37</v>
      </c>
    </row>
    <row r="30" spans="2:18" ht="15" thickBot="1" x14ac:dyDescent="0.35">
      <c r="B30" s="77" t="s">
        <v>77</v>
      </c>
      <c r="C30" s="32" t="s">
        <v>72</v>
      </c>
      <c r="D30" s="33">
        <v>-3</v>
      </c>
      <c r="E30" s="148" t="s">
        <v>259</v>
      </c>
      <c r="F30" s="92" t="s">
        <v>81</v>
      </c>
      <c r="G30" s="78"/>
      <c r="H30" s="47">
        <v>0</v>
      </c>
      <c r="I30" s="74"/>
      <c r="J30" s="74"/>
      <c r="K30" s="74"/>
      <c r="L30" s="57" t="s">
        <v>127</v>
      </c>
      <c r="M30" s="74"/>
      <c r="O30" s="18"/>
    </row>
    <row r="31" spans="2:18" x14ac:dyDescent="0.3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</row>
    <row r="32" spans="2:18" x14ac:dyDescent="0.3">
      <c r="B32" s="23" t="s">
        <v>98</v>
      </c>
      <c r="C32" s="23"/>
      <c r="D32" s="23"/>
      <c r="E32" s="105" t="s">
        <v>99</v>
      </c>
      <c r="F32" s="39"/>
      <c r="G32" s="39"/>
      <c r="H32" s="23" t="s">
        <v>101</v>
      </c>
      <c r="I32" s="23"/>
      <c r="J32" s="23"/>
      <c r="K32" s="23"/>
      <c r="L32" s="23" t="s">
        <v>100</v>
      </c>
      <c r="M32" s="23"/>
    </row>
    <row r="33" spans="2:16" x14ac:dyDescent="0.3">
      <c r="B33" s="53"/>
      <c r="C33" s="48"/>
      <c r="D33" s="48"/>
      <c r="E33" s="123"/>
      <c r="F33" s="48"/>
      <c r="G33" s="53"/>
      <c r="H33" s="48"/>
      <c r="I33" s="48"/>
      <c r="J33" s="48"/>
      <c r="K33" s="48"/>
      <c r="L33" s="48"/>
      <c r="M33" s="53"/>
    </row>
    <row r="34" spans="2:16" x14ac:dyDescent="0.3">
      <c r="B34" s="53"/>
      <c r="C34" s="48"/>
      <c r="D34" s="48"/>
      <c r="E34" s="48"/>
      <c r="F34" s="48"/>
      <c r="G34" s="53"/>
      <c r="H34" s="48"/>
      <c r="I34" s="48"/>
      <c r="J34" s="48"/>
      <c r="K34" s="48"/>
      <c r="L34" s="48"/>
      <c r="M34" s="53"/>
      <c r="O34" t="s">
        <v>82</v>
      </c>
    </row>
    <row r="35" spans="2:16" x14ac:dyDescent="0.3">
      <c r="B35" s="53"/>
      <c r="C35" s="48"/>
      <c r="D35" s="48"/>
      <c r="E35" s="48"/>
      <c r="F35" s="48"/>
      <c r="G35" s="53"/>
      <c r="H35" s="48"/>
      <c r="I35" s="48"/>
      <c r="J35" s="48"/>
      <c r="K35" s="48"/>
      <c r="L35" s="48"/>
      <c r="M35" s="53"/>
      <c r="O35" t="s">
        <v>83</v>
      </c>
    </row>
    <row r="36" spans="2:16" x14ac:dyDescent="0.3">
      <c r="B36" s="53"/>
      <c r="C36" s="48"/>
      <c r="D36" s="48"/>
      <c r="E36" s="48"/>
      <c r="F36" s="48"/>
      <c r="G36" s="53"/>
      <c r="H36" s="48"/>
      <c r="I36" s="48"/>
      <c r="J36" s="48"/>
      <c r="K36" s="48"/>
      <c r="L36" s="48"/>
      <c r="M36" s="53"/>
      <c r="O36" t="s">
        <v>84</v>
      </c>
    </row>
    <row r="37" spans="2:16" x14ac:dyDescent="0.3">
      <c r="B37" s="53"/>
      <c r="C37" s="48"/>
      <c r="D37" s="48"/>
      <c r="E37" s="48"/>
      <c r="F37" s="48"/>
      <c r="G37" s="53"/>
      <c r="H37" s="48"/>
      <c r="I37" s="48"/>
      <c r="J37" s="48"/>
      <c r="K37" s="48"/>
      <c r="L37" s="48"/>
      <c r="M37" s="53"/>
      <c r="O37" t="s">
        <v>85</v>
      </c>
    </row>
    <row r="38" spans="2:16" x14ac:dyDescent="0.3">
      <c r="B38" s="23" t="s">
        <v>102</v>
      </c>
      <c r="C38" s="23"/>
      <c r="D38" s="23"/>
      <c r="E38" s="39"/>
      <c r="F38" s="39"/>
      <c r="G38" s="39"/>
      <c r="H38" s="23"/>
      <c r="I38" s="23"/>
      <c r="J38" s="23"/>
      <c r="K38" s="23"/>
      <c r="L38" s="23" t="s">
        <v>9</v>
      </c>
      <c r="M38" s="23"/>
      <c r="O38" t="s">
        <v>86</v>
      </c>
    </row>
    <row r="39" spans="2:16" ht="16.8" customHeight="1" x14ac:dyDescent="0.3">
      <c r="B39" s="15"/>
      <c r="C39" s="36"/>
      <c r="D39" s="36"/>
      <c r="E39" s="36"/>
      <c r="F39" s="36"/>
      <c r="G39" s="15"/>
      <c r="H39" s="36"/>
      <c r="I39" s="36"/>
      <c r="J39" s="36"/>
      <c r="K39" s="36"/>
      <c r="L39" s="48"/>
      <c r="M39" s="15"/>
      <c r="O39" t="s">
        <v>81</v>
      </c>
    </row>
    <row r="40" spans="2:16" x14ac:dyDescent="0.3">
      <c r="B40" s="15"/>
      <c r="C40" s="36"/>
      <c r="D40" s="36"/>
      <c r="E40" s="36"/>
      <c r="F40" s="36"/>
      <c r="G40" s="15"/>
      <c r="H40" s="36"/>
      <c r="I40" s="36"/>
      <c r="J40" s="36"/>
      <c r="K40" s="36"/>
      <c r="L40" s="48"/>
      <c r="M40" s="15"/>
      <c r="O40" t="s">
        <v>87</v>
      </c>
    </row>
    <row r="41" spans="2:16" x14ac:dyDescent="0.3">
      <c r="B41" s="15"/>
      <c r="C41" s="36"/>
      <c r="D41" s="36"/>
      <c r="E41" s="36"/>
      <c r="F41" s="36"/>
      <c r="G41" s="15"/>
      <c r="H41" s="36"/>
      <c r="I41" s="36"/>
      <c r="J41" s="36"/>
      <c r="K41" s="36"/>
      <c r="L41" s="36"/>
      <c r="M41" s="15"/>
      <c r="O41" t="s">
        <v>88</v>
      </c>
    </row>
    <row r="42" spans="2:16" x14ac:dyDescent="0.3">
      <c r="B42" s="15"/>
      <c r="C42" s="36"/>
      <c r="D42" s="36"/>
      <c r="E42" s="36"/>
      <c r="F42" s="36"/>
      <c r="G42" s="15"/>
      <c r="H42" s="36"/>
      <c r="I42" s="36"/>
      <c r="J42" s="36"/>
      <c r="K42" s="36"/>
      <c r="L42" s="36"/>
      <c r="M42" s="15"/>
      <c r="O42" t="s">
        <v>89</v>
      </c>
    </row>
    <row r="43" spans="2:16" x14ac:dyDescent="0.3">
      <c r="B43" s="37"/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  <c r="O43" t="s">
        <v>90</v>
      </c>
    </row>
    <row r="44" spans="2:16" x14ac:dyDescent="0.3">
      <c r="B44" s="50" t="s">
        <v>91</v>
      </c>
      <c r="C44" s="166"/>
      <c r="D44" s="51"/>
      <c r="E44" s="51"/>
      <c r="F44" s="51"/>
      <c r="G44" s="52"/>
      <c r="H44" s="50" t="s">
        <v>91</v>
      </c>
      <c r="I44" s="166"/>
      <c r="J44" s="51"/>
      <c r="K44" s="51"/>
      <c r="L44" s="96"/>
      <c r="M44" s="97"/>
    </row>
    <row r="45" spans="2:16" x14ac:dyDescent="0.3">
      <c r="B45" s="27" t="s">
        <v>92</v>
      </c>
      <c r="C45" s="11"/>
      <c r="D45" s="17" t="s">
        <v>93</v>
      </c>
      <c r="E45" s="49"/>
      <c r="F45" s="49"/>
      <c r="G45" s="13"/>
      <c r="H45" s="27" t="s">
        <v>92</v>
      </c>
      <c r="I45" s="11"/>
      <c r="J45" s="17" t="s">
        <v>93</v>
      </c>
      <c r="K45" s="49"/>
      <c r="L45" s="17" t="s">
        <v>95</v>
      </c>
      <c r="M45" s="16"/>
      <c r="O45">
        <v>0</v>
      </c>
      <c r="P45" s="31" t="s">
        <v>44</v>
      </c>
    </row>
    <row r="46" spans="2:16" x14ac:dyDescent="0.3">
      <c r="B46" s="27" t="s">
        <v>141</v>
      </c>
      <c r="C46" s="11"/>
      <c r="D46" s="17" t="s">
        <v>94</v>
      </c>
      <c r="E46" s="11"/>
      <c r="F46" s="11"/>
      <c r="G46" s="13"/>
      <c r="H46" s="27" t="s">
        <v>141</v>
      </c>
      <c r="I46" s="11"/>
      <c r="J46" s="17" t="s">
        <v>94</v>
      </c>
      <c r="K46" s="11"/>
      <c r="L46" s="17" t="s">
        <v>96</v>
      </c>
      <c r="M46" s="13"/>
      <c r="O46">
        <v>1</v>
      </c>
      <c r="P46" s="31" t="s">
        <v>43</v>
      </c>
    </row>
    <row r="47" spans="2:16" x14ac:dyDescent="0.3">
      <c r="B47" s="27" t="s">
        <v>95</v>
      </c>
      <c r="C47" s="11"/>
      <c r="D47" s="17" t="s">
        <v>96</v>
      </c>
      <c r="E47" s="11"/>
      <c r="F47" s="11"/>
      <c r="G47" s="13"/>
      <c r="H47" s="14"/>
      <c r="I47" s="15"/>
      <c r="J47" s="15"/>
      <c r="K47" s="15"/>
      <c r="L47" s="15"/>
      <c r="M47" s="16"/>
      <c r="O47">
        <v>2</v>
      </c>
      <c r="P47" s="31" t="s">
        <v>42</v>
      </c>
    </row>
    <row r="48" spans="2:16" x14ac:dyDescent="0.3">
      <c r="B48" s="14"/>
      <c r="C48" s="15"/>
      <c r="D48" s="15"/>
      <c r="E48" s="15"/>
      <c r="F48" s="15"/>
      <c r="G48" s="16"/>
      <c r="H48" s="14"/>
      <c r="I48" s="15"/>
      <c r="J48" s="15"/>
      <c r="K48" s="15"/>
      <c r="L48" s="15"/>
      <c r="M48" s="16"/>
      <c r="O48">
        <v>3</v>
      </c>
      <c r="P48" s="31" t="s">
        <v>41</v>
      </c>
    </row>
    <row r="49" spans="2:16" x14ac:dyDescent="0.3">
      <c r="B49" s="14"/>
      <c r="C49" s="15"/>
      <c r="D49" s="15"/>
      <c r="E49" s="15"/>
      <c r="F49" s="15"/>
      <c r="G49" s="16"/>
      <c r="H49" s="14"/>
      <c r="I49" s="15"/>
      <c r="J49" s="15"/>
      <c r="K49" s="15"/>
      <c r="L49" s="15"/>
      <c r="M49" s="16"/>
      <c r="O49">
        <v>4</v>
      </c>
      <c r="P49" s="31" t="s">
        <v>40</v>
      </c>
    </row>
    <row r="50" spans="2:16" x14ac:dyDescent="0.3">
      <c r="B50" s="14"/>
      <c r="C50" s="15"/>
      <c r="D50" s="15"/>
      <c r="E50" s="15"/>
      <c r="F50" s="15"/>
      <c r="G50" s="16"/>
      <c r="H50" s="14"/>
      <c r="I50" s="15"/>
      <c r="J50" s="15"/>
      <c r="K50" s="15"/>
      <c r="L50" s="15"/>
      <c r="M50" s="16"/>
      <c r="O50">
        <v>5</v>
      </c>
      <c r="P50" s="31" t="s">
        <v>39</v>
      </c>
    </row>
    <row r="51" spans="2:16" x14ac:dyDescent="0.3">
      <c r="B51" s="50" t="s">
        <v>91</v>
      </c>
      <c r="C51" s="166"/>
      <c r="D51" s="51"/>
      <c r="E51" s="51"/>
      <c r="F51" s="51"/>
      <c r="G51" s="52"/>
      <c r="H51" s="50" t="s">
        <v>91</v>
      </c>
      <c r="I51" s="166"/>
      <c r="J51" s="51"/>
      <c r="K51" s="51"/>
      <c r="L51" s="96"/>
      <c r="M51" s="97"/>
      <c r="O51">
        <v>6</v>
      </c>
      <c r="P51" t="s">
        <v>128</v>
      </c>
    </row>
    <row r="52" spans="2:16" x14ac:dyDescent="0.3">
      <c r="B52" s="27" t="s">
        <v>92</v>
      </c>
      <c r="C52" s="11"/>
      <c r="D52" s="17" t="s">
        <v>93</v>
      </c>
      <c r="E52" s="49"/>
      <c r="F52" s="49"/>
      <c r="G52" s="13"/>
      <c r="H52" s="27" t="s">
        <v>92</v>
      </c>
      <c r="I52" s="11"/>
      <c r="J52" s="17" t="s">
        <v>93</v>
      </c>
      <c r="K52" s="49"/>
      <c r="L52" s="17" t="s">
        <v>95</v>
      </c>
      <c r="M52" s="16"/>
      <c r="O52">
        <v>7</v>
      </c>
      <c r="P52" t="s">
        <v>129</v>
      </c>
    </row>
    <row r="53" spans="2:16" x14ac:dyDescent="0.3">
      <c r="B53" s="27" t="s">
        <v>141</v>
      </c>
      <c r="C53" s="11"/>
      <c r="D53" s="17" t="s">
        <v>94</v>
      </c>
      <c r="E53" s="11"/>
      <c r="F53" s="11"/>
      <c r="G53" s="13"/>
      <c r="H53" s="27" t="s">
        <v>141</v>
      </c>
      <c r="I53" s="11"/>
      <c r="J53" s="17" t="s">
        <v>94</v>
      </c>
      <c r="K53" s="11"/>
      <c r="L53" s="17" t="s">
        <v>96</v>
      </c>
      <c r="M53" s="13"/>
      <c r="O53">
        <v>8</v>
      </c>
      <c r="P53" t="s">
        <v>131</v>
      </c>
    </row>
    <row r="54" spans="2:16" x14ac:dyDescent="0.3">
      <c r="B54" s="27" t="s">
        <v>95</v>
      </c>
      <c r="C54" s="11"/>
      <c r="D54" s="17" t="s">
        <v>96</v>
      </c>
      <c r="E54" s="11"/>
      <c r="F54" s="11"/>
      <c r="G54" s="13"/>
      <c r="H54" s="14"/>
      <c r="I54" s="15"/>
      <c r="J54" s="15"/>
      <c r="K54" s="15"/>
      <c r="L54" s="15"/>
      <c r="M54" s="16"/>
      <c r="O54">
        <v>9</v>
      </c>
      <c r="P54" t="s">
        <v>130</v>
      </c>
    </row>
    <row r="55" spans="2:16" x14ac:dyDescent="0.3">
      <c r="B55" s="14"/>
      <c r="C55" s="15"/>
      <c r="D55" s="15"/>
      <c r="E55" s="15"/>
      <c r="F55" s="15"/>
      <c r="G55" s="16"/>
      <c r="H55" s="14"/>
      <c r="I55" s="15"/>
      <c r="J55" s="15"/>
      <c r="K55" s="15"/>
      <c r="L55" s="15"/>
      <c r="M55" s="16"/>
      <c r="P55" s="3"/>
    </row>
    <row r="56" spans="2:16" x14ac:dyDescent="0.3">
      <c r="B56" s="14"/>
      <c r="C56" s="15"/>
      <c r="D56" s="15"/>
      <c r="E56" s="15"/>
      <c r="F56" s="15"/>
      <c r="G56" s="16"/>
      <c r="H56" s="14"/>
      <c r="I56" s="15"/>
      <c r="J56" s="15"/>
      <c r="K56" s="15"/>
      <c r="L56" s="15"/>
      <c r="M56" s="16"/>
    </row>
    <row r="57" spans="2:16" x14ac:dyDescent="0.3">
      <c r="B57" s="14"/>
      <c r="C57" s="15"/>
      <c r="D57" s="15"/>
      <c r="E57" s="15"/>
      <c r="F57" s="15"/>
      <c r="G57" s="16"/>
      <c r="H57" s="14"/>
      <c r="I57" s="15"/>
      <c r="J57" s="15"/>
      <c r="K57" s="15"/>
      <c r="L57" s="15"/>
      <c r="M57" s="16"/>
    </row>
    <row r="58" spans="2:16" x14ac:dyDescent="0.3">
      <c r="B58" s="50" t="s">
        <v>91</v>
      </c>
      <c r="C58" s="166"/>
      <c r="D58" s="51"/>
      <c r="E58" s="51"/>
      <c r="F58" s="51"/>
      <c r="G58" s="52"/>
      <c r="H58" s="50" t="s">
        <v>91</v>
      </c>
      <c r="I58" s="166"/>
      <c r="J58" s="51"/>
      <c r="K58" s="51"/>
      <c r="L58" s="96"/>
      <c r="M58" s="97"/>
    </row>
    <row r="59" spans="2:16" x14ac:dyDescent="0.3">
      <c r="B59" s="27" t="s">
        <v>92</v>
      </c>
      <c r="C59" s="11"/>
      <c r="D59" s="17" t="s">
        <v>93</v>
      </c>
      <c r="E59" s="49"/>
      <c r="F59" s="49"/>
      <c r="G59" s="13"/>
      <c r="H59" s="27" t="s">
        <v>92</v>
      </c>
      <c r="I59" s="11"/>
      <c r="J59" s="17" t="s">
        <v>93</v>
      </c>
      <c r="K59" s="49"/>
      <c r="L59" s="17" t="s">
        <v>95</v>
      </c>
      <c r="M59" s="16"/>
    </row>
    <row r="60" spans="2:16" x14ac:dyDescent="0.3">
      <c r="B60" s="27" t="s">
        <v>141</v>
      </c>
      <c r="C60" s="11"/>
      <c r="D60" s="17" t="s">
        <v>94</v>
      </c>
      <c r="E60" s="11"/>
      <c r="F60" s="11"/>
      <c r="G60" s="13"/>
      <c r="H60" s="27" t="s">
        <v>141</v>
      </c>
      <c r="I60" s="11"/>
      <c r="J60" s="17" t="s">
        <v>94</v>
      </c>
      <c r="K60" s="11"/>
      <c r="L60" s="17" t="s">
        <v>96</v>
      </c>
      <c r="M60" s="13"/>
    </row>
    <row r="61" spans="2:16" x14ac:dyDescent="0.3">
      <c r="B61" s="27" t="s">
        <v>95</v>
      </c>
      <c r="C61" s="11"/>
      <c r="D61" s="17" t="s">
        <v>96</v>
      </c>
      <c r="E61" s="11"/>
      <c r="F61" s="11"/>
      <c r="G61" s="13"/>
      <c r="H61" s="14"/>
      <c r="I61" s="15"/>
      <c r="J61" s="15"/>
      <c r="K61" s="15"/>
      <c r="L61" s="15"/>
      <c r="M61" s="16"/>
    </row>
    <row r="62" spans="2:16" x14ac:dyDescent="0.3">
      <c r="B62" s="14"/>
      <c r="C62" s="15"/>
      <c r="D62" s="15"/>
      <c r="E62" s="15"/>
      <c r="F62" s="15"/>
      <c r="G62" s="16"/>
      <c r="H62" s="14"/>
      <c r="I62" s="15"/>
      <c r="J62" s="15"/>
      <c r="K62" s="15"/>
      <c r="L62" s="15"/>
      <c r="M62" s="16"/>
    </row>
    <row r="63" spans="2:16" x14ac:dyDescent="0.3">
      <c r="B63" s="14"/>
      <c r="C63" s="15"/>
      <c r="D63" s="15"/>
      <c r="E63" s="15"/>
      <c r="F63" s="15"/>
      <c r="G63" s="16"/>
      <c r="H63" s="14"/>
      <c r="I63" s="15"/>
      <c r="J63" s="15"/>
      <c r="K63" s="15"/>
      <c r="L63" s="15"/>
      <c r="M63" s="16"/>
    </row>
    <row r="64" spans="2:16" x14ac:dyDescent="0.3">
      <c r="B64" s="14"/>
      <c r="C64" s="15"/>
      <c r="D64" s="15"/>
      <c r="E64" s="15"/>
      <c r="F64" s="15"/>
      <c r="G64" s="16"/>
      <c r="H64" s="14"/>
      <c r="I64" s="15"/>
      <c r="J64" s="15"/>
      <c r="K64" s="15"/>
      <c r="L64" s="15"/>
      <c r="M64" s="16"/>
    </row>
    <row r="65" spans="2:13" x14ac:dyDescent="0.3">
      <c r="B65" s="50" t="s">
        <v>91</v>
      </c>
      <c r="C65" s="166"/>
      <c r="D65" s="51"/>
      <c r="E65" s="51"/>
      <c r="F65" s="51"/>
      <c r="G65" s="52"/>
      <c r="H65" s="50" t="s">
        <v>91</v>
      </c>
      <c r="I65" s="166"/>
      <c r="J65" s="51"/>
      <c r="K65" s="51"/>
      <c r="L65" s="96"/>
      <c r="M65" s="97"/>
    </row>
    <row r="66" spans="2:13" x14ac:dyDescent="0.3">
      <c r="B66" s="27" t="s">
        <v>92</v>
      </c>
      <c r="C66" s="11"/>
      <c r="D66" s="17" t="s">
        <v>93</v>
      </c>
      <c r="E66" s="49"/>
      <c r="F66" s="49"/>
      <c r="G66" s="13"/>
      <c r="H66" s="27" t="s">
        <v>92</v>
      </c>
      <c r="I66" s="11"/>
      <c r="J66" s="17" t="s">
        <v>93</v>
      </c>
      <c r="K66" s="49"/>
      <c r="L66" s="17" t="s">
        <v>95</v>
      </c>
      <c r="M66" s="16"/>
    </row>
    <row r="67" spans="2:13" x14ac:dyDescent="0.3">
      <c r="B67" s="27" t="s">
        <v>141</v>
      </c>
      <c r="C67" s="11"/>
      <c r="D67" s="17" t="s">
        <v>94</v>
      </c>
      <c r="E67" s="11"/>
      <c r="F67" s="11"/>
      <c r="G67" s="13"/>
      <c r="H67" s="27" t="s">
        <v>141</v>
      </c>
      <c r="I67" s="11"/>
      <c r="J67" s="17" t="s">
        <v>94</v>
      </c>
      <c r="K67" s="11"/>
      <c r="L67" s="17" t="s">
        <v>96</v>
      </c>
      <c r="M67" s="13"/>
    </row>
    <row r="68" spans="2:13" x14ac:dyDescent="0.3">
      <c r="B68" s="27" t="s">
        <v>95</v>
      </c>
      <c r="C68" s="11"/>
      <c r="D68" s="17" t="s">
        <v>96</v>
      </c>
      <c r="E68" s="11"/>
      <c r="F68" s="11"/>
      <c r="G68" s="13"/>
      <c r="H68" s="14"/>
      <c r="I68" s="15"/>
      <c r="J68" s="15"/>
      <c r="K68" s="15"/>
      <c r="L68" s="15"/>
      <c r="M68" s="16"/>
    </row>
    <row r="69" spans="2:13" x14ac:dyDescent="0.3">
      <c r="B69" s="14"/>
      <c r="C69" s="15"/>
      <c r="D69" s="15"/>
      <c r="E69" s="15"/>
      <c r="F69" s="15"/>
      <c r="G69" s="16"/>
      <c r="H69" s="14"/>
      <c r="I69" s="15"/>
      <c r="J69" s="15"/>
      <c r="K69" s="15"/>
      <c r="L69" s="15"/>
      <c r="M69" s="16"/>
    </row>
    <row r="70" spans="2:13" x14ac:dyDescent="0.3">
      <c r="B70" s="14"/>
      <c r="C70" s="15"/>
      <c r="D70" s="15"/>
      <c r="E70" s="15"/>
      <c r="F70" s="15"/>
      <c r="G70" s="16"/>
      <c r="H70" s="14"/>
      <c r="I70" s="15"/>
      <c r="J70" s="15"/>
      <c r="K70" s="15"/>
      <c r="L70" s="15"/>
      <c r="M70" s="16"/>
    </row>
    <row r="71" spans="2:13" x14ac:dyDescent="0.3">
      <c r="B71" s="14"/>
      <c r="C71" s="15"/>
      <c r="D71" s="15"/>
      <c r="E71" s="15"/>
      <c r="F71" s="15"/>
      <c r="G71" s="16"/>
      <c r="H71" s="14"/>
      <c r="I71" s="15"/>
      <c r="J71" s="15"/>
      <c r="K71" s="15"/>
      <c r="L71" s="15"/>
      <c r="M71" s="16"/>
    </row>
  </sheetData>
  <mergeCells count="14">
    <mergeCell ref="K12:L12"/>
    <mergeCell ref="I13:J13"/>
    <mergeCell ref="K13:L13"/>
    <mergeCell ref="G13:H13"/>
    <mergeCell ref="G15:H15"/>
    <mergeCell ref="G11:H11"/>
    <mergeCell ref="I11:J11"/>
    <mergeCell ref="G12:H12"/>
    <mergeCell ref="I12:J12"/>
    <mergeCell ref="G14:H14"/>
    <mergeCell ref="I14:J14"/>
    <mergeCell ref="K14:L14"/>
    <mergeCell ref="I15:J15"/>
    <mergeCell ref="K15:L15"/>
  </mergeCells>
  <dataValidations count="2">
    <dataValidation type="list" allowBlank="1" showInputMessage="1" showErrorMessage="1" sqref="G11" xr:uid="{2D92DBE2-6089-40C6-91FC-53BFA2DAD47D}">
      <formula1>$O$10:$O$28</formula1>
    </dataValidation>
    <dataValidation type="list" allowBlank="1" showInputMessage="1" showErrorMessage="1" sqref="K13:K15 I11:I15 M13:M15 K11 G12:G15 G10:H10" xr:uid="{8CDF396B-E9BF-4436-AE8D-5771D2CE309A}">
      <formula1>$O$10:$O$31</formula1>
    </dataValidation>
  </dataValidations>
  <pageMargins left="0.7" right="0.7" top="0.75" bottom="0.75" header="0.3" footer="0.3"/>
  <pageSetup orientation="portrait" r:id="rId1"/>
  <ignoredErrors>
    <ignoredError sqref="D27 E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6ACE-5991-41A6-BBF4-6B09A410E64D}">
  <dimension ref="A1:W71"/>
  <sheetViews>
    <sheetView workbookViewId="0">
      <selection activeCell="N84" sqref="N84"/>
    </sheetView>
  </sheetViews>
  <sheetFormatPr defaultRowHeight="14.4" x14ac:dyDescent="0.3"/>
  <cols>
    <col min="1" max="1" width="8.88671875" style="12"/>
    <col min="5" max="6" width="5.88671875" customWidth="1"/>
    <col min="7" max="7" width="6.109375" style="20" customWidth="1"/>
    <col min="8" max="8" width="6.109375" customWidth="1"/>
    <col min="9" max="9" width="7.44140625" customWidth="1"/>
    <col min="10" max="11" width="6.88671875" customWidth="1"/>
    <col min="12" max="12" width="8.109375" customWidth="1"/>
    <col min="13" max="13" width="9.21875" customWidth="1"/>
    <col min="14" max="14" width="9.6640625" style="12" bestFit="1" customWidth="1"/>
    <col min="15" max="15" width="8.88671875" customWidth="1"/>
  </cols>
  <sheetData>
    <row r="1" spans="2:19" x14ac:dyDescent="0.3">
      <c r="B1" s="12"/>
      <c r="C1" s="12"/>
      <c r="D1" s="12"/>
      <c r="E1" s="12"/>
      <c r="F1" s="12"/>
      <c r="G1" s="34"/>
      <c r="H1" s="12"/>
      <c r="I1" s="12"/>
      <c r="J1" s="12"/>
      <c r="K1" s="152"/>
      <c r="L1" s="153"/>
      <c r="M1" s="154"/>
    </row>
    <row r="2" spans="2:19" x14ac:dyDescent="0.3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9" x14ac:dyDescent="0.3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9" x14ac:dyDescent="0.3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9" x14ac:dyDescent="0.3">
      <c r="B5" s="17" t="s">
        <v>50</v>
      </c>
      <c r="D5" s="10" t="s">
        <v>60</v>
      </c>
      <c r="E5" s="11"/>
      <c r="F5" s="11"/>
      <c r="G5" s="103"/>
      <c r="H5" s="11"/>
      <c r="I5" s="11"/>
      <c r="J5" s="13"/>
      <c r="K5" s="27"/>
      <c r="L5" s="17"/>
      <c r="M5" s="29"/>
    </row>
    <row r="6" spans="2:19" x14ac:dyDescent="0.3">
      <c r="B6" s="17" t="s">
        <v>51</v>
      </c>
      <c r="C6" s="17"/>
      <c r="D6" s="152" t="s">
        <v>97</v>
      </c>
      <c r="E6" s="153"/>
      <c r="F6" s="153"/>
      <c r="G6" s="159"/>
      <c r="H6" s="153"/>
      <c r="I6" s="153"/>
      <c r="J6" s="154"/>
      <c r="K6" s="27"/>
      <c r="L6" s="17"/>
      <c r="M6" s="29"/>
    </row>
    <row r="7" spans="2:19" ht="15" thickBot="1" x14ac:dyDescent="0.35">
      <c r="B7" s="17"/>
      <c r="C7" s="17"/>
      <c r="D7" s="27"/>
      <c r="E7" s="17"/>
      <c r="F7" s="17"/>
      <c r="G7" s="102"/>
      <c r="H7" s="17"/>
      <c r="I7" s="17"/>
      <c r="J7" s="29"/>
      <c r="K7" s="27"/>
      <c r="L7" s="17"/>
      <c r="M7" s="29"/>
    </row>
    <row r="8" spans="2:19" ht="15" thickBot="1" x14ac:dyDescent="0.35">
      <c r="B8" s="12" t="s">
        <v>52</v>
      </c>
      <c r="C8" s="47">
        <v>1</v>
      </c>
      <c r="D8" s="15"/>
      <c r="E8" s="15"/>
      <c r="F8" s="15"/>
      <c r="G8" s="21"/>
      <c r="H8" s="15"/>
      <c r="I8" s="15"/>
      <c r="J8" s="16"/>
      <c r="K8" s="27"/>
      <c r="L8" s="17"/>
      <c r="M8" s="29"/>
    </row>
    <row r="9" spans="2:19" x14ac:dyDescent="0.3">
      <c r="B9" s="59" t="s">
        <v>0</v>
      </c>
      <c r="C9" s="59"/>
      <c r="D9" s="59"/>
      <c r="E9" s="59"/>
      <c r="F9" s="60" t="s">
        <v>4</v>
      </c>
      <c r="G9" s="61"/>
      <c r="H9" s="61"/>
      <c r="I9" s="94"/>
      <c r="J9" s="94"/>
      <c r="K9" s="155"/>
      <c r="L9" s="151"/>
      <c r="M9" s="156"/>
    </row>
    <row r="10" spans="2:19" x14ac:dyDescent="0.3">
      <c r="B10" s="160" t="s">
        <v>1</v>
      </c>
      <c r="C10" s="14" t="s">
        <v>65</v>
      </c>
      <c r="D10" s="15"/>
      <c r="E10" s="58" t="s">
        <v>39</v>
      </c>
      <c r="F10" s="34"/>
      <c r="G10" s="4"/>
      <c r="H10" s="4"/>
      <c r="I10" s="5"/>
      <c r="J10" s="5"/>
      <c r="K10" s="157"/>
      <c r="L10" s="149"/>
      <c r="M10" s="150"/>
      <c r="O10" s="18" t="s">
        <v>53</v>
      </c>
      <c r="R10" t="s">
        <v>25</v>
      </c>
    </row>
    <row r="11" spans="2:19" x14ac:dyDescent="0.3">
      <c r="B11" s="24" t="s">
        <v>2</v>
      </c>
      <c r="C11" s="10" t="s">
        <v>58</v>
      </c>
      <c r="D11" s="11"/>
      <c r="E11" s="58" t="s">
        <v>40</v>
      </c>
      <c r="F11" s="34"/>
      <c r="G11" s="171" t="s">
        <v>54</v>
      </c>
      <c r="H11" s="171"/>
      <c r="I11" s="177"/>
      <c r="J11" s="177"/>
      <c r="K11" s="27"/>
      <c r="L11" s="149"/>
      <c r="M11" s="150"/>
      <c r="O11" s="18" t="s">
        <v>5</v>
      </c>
    </row>
    <row r="12" spans="2:19" x14ac:dyDescent="0.3">
      <c r="B12" s="89" t="s">
        <v>3</v>
      </c>
      <c r="C12" s="10" t="s">
        <v>59</v>
      </c>
      <c r="D12" s="11"/>
      <c r="E12" s="58" t="s">
        <v>41</v>
      </c>
      <c r="F12" s="34"/>
      <c r="G12" s="171" t="s">
        <v>13</v>
      </c>
      <c r="H12" s="171"/>
      <c r="I12" s="171" t="s">
        <v>32</v>
      </c>
      <c r="J12" s="171"/>
      <c r="K12" s="178"/>
      <c r="L12" s="179"/>
      <c r="M12" s="158"/>
      <c r="O12" s="19" t="s">
        <v>6</v>
      </c>
    </row>
    <row r="13" spans="2:19" x14ac:dyDescent="0.3">
      <c r="B13" s="89"/>
      <c r="C13" s="10" t="s">
        <v>103</v>
      </c>
      <c r="D13" s="11"/>
      <c r="E13" s="58" t="s">
        <v>42</v>
      </c>
      <c r="F13" s="34"/>
      <c r="G13" s="3" t="s">
        <v>10</v>
      </c>
      <c r="H13" s="3"/>
      <c r="I13" s="171" t="s">
        <v>9</v>
      </c>
      <c r="J13" s="171"/>
      <c r="K13" s="171" t="s">
        <v>55</v>
      </c>
      <c r="L13" s="171"/>
      <c r="M13" s="6"/>
      <c r="O13" s="19" t="s">
        <v>7</v>
      </c>
    </row>
    <row r="14" spans="2:19" x14ac:dyDescent="0.3">
      <c r="B14" s="25"/>
      <c r="C14" s="10"/>
      <c r="D14" s="11"/>
      <c r="E14" s="58" t="s">
        <v>43</v>
      </c>
      <c r="F14" s="34"/>
      <c r="G14" s="171" t="s">
        <v>12</v>
      </c>
      <c r="H14" s="171"/>
      <c r="I14" s="171" t="s">
        <v>5</v>
      </c>
      <c r="J14" s="171"/>
      <c r="K14" s="171" t="s">
        <v>8</v>
      </c>
      <c r="L14" s="171"/>
      <c r="M14" s="7" t="s">
        <v>11</v>
      </c>
      <c r="O14" s="18" t="s">
        <v>32</v>
      </c>
      <c r="R14" t="s">
        <v>26</v>
      </c>
    </row>
    <row r="15" spans="2:19" x14ac:dyDescent="0.3">
      <c r="B15" s="2"/>
      <c r="C15" s="2"/>
      <c r="D15" s="2"/>
      <c r="E15" s="95" t="s">
        <v>44</v>
      </c>
      <c r="F15" s="34"/>
      <c r="G15" s="8" t="s">
        <v>53</v>
      </c>
      <c r="H15" s="8"/>
      <c r="I15" s="172" t="s">
        <v>6</v>
      </c>
      <c r="J15" s="172"/>
      <c r="K15" s="172" t="s">
        <v>7</v>
      </c>
      <c r="L15" s="172"/>
      <c r="M15" s="9" t="s">
        <v>31</v>
      </c>
      <c r="O15" s="93" t="s">
        <v>8</v>
      </c>
      <c r="R15" s="1">
        <v>5</v>
      </c>
      <c r="S15" t="s">
        <v>45</v>
      </c>
    </row>
    <row r="16" spans="2:19" x14ac:dyDescent="0.3">
      <c r="B16" s="135" t="s">
        <v>245</v>
      </c>
      <c r="C16" s="135"/>
      <c r="D16" s="64"/>
      <c r="E16" s="64"/>
      <c r="F16" s="64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  <c r="R16" t="s">
        <v>27</v>
      </c>
      <c r="S16" t="s">
        <v>46</v>
      </c>
    </row>
    <row r="17" spans="2:23" x14ac:dyDescent="0.3">
      <c r="B17" s="136" t="s">
        <v>246</v>
      </c>
      <c r="C17" s="134" t="s">
        <v>316</v>
      </c>
      <c r="D17" s="66"/>
      <c r="E17" s="66"/>
      <c r="F17" s="54" t="s">
        <v>14</v>
      </c>
      <c r="G17" s="55">
        <v>4</v>
      </c>
      <c r="H17" s="42"/>
      <c r="I17" s="28" t="s">
        <v>19</v>
      </c>
      <c r="J17" s="22">
        <v>0</v>
      </c>
      <c r="K17" s="87"/>
      <c r="L17" s="88" t="s">
        <v>64</v>
      </c>
      <c r="M17" s="56">
        <v>2</v>
      </c>
      <c r="O17" s="18" t="s">
        <v>54</v>
      </c>
      <c r="R17" t="s">
        <v>28</v>
      </c>
      <c r="S17" t="s">
        <v>47</v>
      </c>
    </row>
    <row r="18" spans="2:23" x14ac:dyDescent="0.3">
      <c r="B18" s="67" t="s">
        <v>247</v>
      </c>
      <c r="C18" s="134" t="s">
        <v>249</v>
      </c>
      <c r="D18" s="68"/>
      <c r="E18" s="68"/>
      <c r="F18" s="28" t="s">
        <v>15</v>
      </c>
      <c r="G18" s="26">
        <v>0</v>
      </c>
      <c r="H18" s="42"/>
      <c r="I18" s="28" t="s">
        <v>20</v>
      </c>
      <c r="J18" s="22">
        <v>0</v>
      </c>
      <c r="K18" s="87"/>
      <c r="L18" s="89" t="s">
        <v>61</v>
      </c>
      <c r="M18" s="22">
        <v>0</v>
      </c>
      <c r="O18" s="19" t="s">
        <v>33</v>
      </c>
      <c r="R18" t="s">
        <v>29</v>
      </c>
      <c r="S18" t="s">
        <v>48</v>
      </c>
    </row>
    <row r="19" spans="2:23" x14ac:dyDescent="0.3">
      <c r="B19" s="67" t="s">
        <v>248</v>
      </c>
      <c r="C19" s="134" t="s">
        <v>249</v>
      </c>
      <c r="D19" s="68"/>
      <c r="E19" s="68"/>
      <c r="F19" s="28" t="s">
        <v>16</v>
      </c>
      <c r="G19" s="26">
        <v>0</v>
      </c>
      <c r="H19" s="42"/>
      <c r="I19" s="28" t="s">
        <v>21</v>
      </c>
      <c r="J19" s="22">
        <v>0</v>
      </c>
      <c r="K19" s="87"/>
      <c r="L19" s="24" t="s">
        <v>62</v>
      </c>
      <c r="M19" s="22">
        <v>0</v>
      </c>
      <c r="O19" s="18" t="s">
        <v>55</v>
      </c>
      <c r="R19" t="s">
        <v>30</v>
      </c>
      <c r="S19" t="s">
        <v>49</v>
      </c>
    </row>
    <row r="20" spans="2:23" x14ac:dyDescent="0.3">
      <c r="B20" s="67"/>
      <c r="C20" s="68"/>
      <c r="D20" s="68"/>
      <c r="E20" s="68"/>
      <c r="F20" s="28" t="s">
        <v>17</v>
      </c>
      <c r="G20" s="26">
        <v>0</v>
      </c>
      <c r="H20" s="42"/>
      <c r="I20" s="28" t="s">
        <v>22</v>
      </c>
      <c r="J20" s="22">
        <v>0</v>
      </c>
      <c r="K20" s="87"/>
      <c r="L20" s="88" t="s">
        <v>63</v>
      </c>
      <c r="M20" s="56">
        <v>1</v>
      </c>
      <c r="O20" s="18" t="s">
        <v>10</v>
      </c>
      <c r="Q20" s="40">
        <v>1</v>
      </c>
      <c r="R20" s="41">
        <v>1</v>
      </c>
    </row>
    <row r="21" spans="2:23" x14ac:dyDescent="0.3">
      <c r="B21" s="69" t="s">
        <v>66</v>
      </c>
      <c r="C21" s="53"/>
      <c r="D21" s="53"/>
      <c r="E21" s="53"/>
      <c r="F21" s="91" t="s">
        <v>18</v>
      </c>
      <c r="G21" s="22">
        <v>0</v>
      </c>
      <c r="H21" s="44"/>
      <c r="I21" s="91" t="s">
        <v>23</v>
      </c>
      <c r="J21" s="22">
        <v>0</v>
      </c>
      <c r="K21" s="101"/>
      <c r="L21" s="81" t="s">
        <v>24</v>
      </c>
      <c r="M21" s="22">
        <v>0</v>
      </c>
      <c r="O21" s="18" t="s">
        <v>56</v>
      </c>
      <c r="Q21" s="42">
        <v>2</v>
      </c>
      <c r="R21" s="43">
        <v>3</v>
      </c>
    </row>
    <row r="22" spans="2:23" x14ac:dyDescent="0.3">
      <c r="B22" s="67" t="s">
        <v>68</v>
      </c>
      <c r="C22" s="99"/>
      <c r="D22" s="53"/>
      <c r="E22" s="100" t="s">
        <v>76</v>
      </c>
      <c r="F22" s="63" t="s">
        <v>79</v>
      </c>
      <c r="G22" s="65"/>
      <c r="H22" s="65"/>
      <c r="I22" s="72" t="s">
        <v>134</v>
      </c>
      <c r="J22" s="72"/>
      <c r="K22" s="72"/>
      <c r="L22" s="65"/>
      <c r="M22" s="35" t="s">
        <v>80</v>
      </c>
      <c r="O22" s="93" t="s">
        <v>11</v>
      </c>
      <c r="Q22" s="42">
        <v>3</v>
      </c>
      <c r="R22" s="43">
        <v>6</v>
      </c>
    </row>
    <row r="23" spans="2:23" x14ac:dyDescent="0.3">
      <c r="B23" s="67" t="s">
        <v>70</v>
      </c>
      <c r="C23" s="70"/>
      <c r="D23" s="71"/>
      <c r="E23" s="73">
        <v>-1</v>
      </c>
      <c r="F23" s="82" t="s">
        <v>317</v>
      </c>
      <c r="G23" s="84"/>
      <c r="H23" s="84"/>
      <c r="I23" s="85" t="str">
        <f t="shared" ref="I23:I29" si="0">LOOKUP(J23,$O$45:$P$54)</f>
        <v>Fair (+2)</v>
      </c>
      <c r="J23" s="98">
        <v>2</v>
      </c>
      <c r="K23" s="83"/>
      <c r="L23" s="84"/>
      <c r="M23" s="86" t="s">
        <v>318</v>
      </c>
      <c r="O23" s="19" t="s">
        <v>31</v>
      </c>
      <c r="Q23" s="42">
        <v>4</v>
      </c>
      <c r="R23" s="43">
        <v>10</v>
      </c>
    </row>
    <row r="24" spans="2:23" x14ac:dyDescent="0.3">
      <c r="B24" s="67" t="s">
        <v>69</v>
      </c>
      <c r="C24" s="70"/>
      <c r="D24" s="71"/>
      <c r="E24" s="73">
        <v>-2</v>
      </c>
      <c r="F24" s="82" t="s">
        <v>120</v>
      </c>
      <c r="G24" s="84"/>
      <c r="H24" s="84"/>
      <c r="I24" s="85" t="str">
        <f t="shared" si="0"/>
        <v>Fair (+2)</v>
      </c>
      <c r="J24" s="98">
        <v>2</v>
      </c>
      <c r="K24" s="83"/>
      <c r="L24" s="84"/>
      <c r="M24" s="86" t="str">
        <f>O36</f>
        <v>2. one handed weapon</v>
      </c>
      <c r="O24" s="18" t="s">
        <v>12</v>
      </c>
      <c r="Q24" s="44">
        <v>5</v>
      </c>
      <c r="R24" s="45">
        <v>15</v>
      </c>
    </row>
    <row r="25" spans="2:23" x14ac:dyDescent="0.3">
      <c r="B25" s="67" t="s">
        <v>71</v>
      </c>
      <c r="C25" s="70"/>
      <c r="D25" s="71"/>
      <c r="E25" s="73">
        <v>-3</v>
      </c>
      <c r="F25" s="82" t="s">
        <v>132</v>
      </c>
      <c r="G25" s="84"/>
      <c r="H25" s="84"/>
      <c r="I25" s="85" t="str">
        <f t="shared" si="0"/>
        <v>Fantastic (+6)</v>
      </c>
      <c r="J25" s="98">
        <f>G17+M17</f>
        <v>6</v>
      </c>
      <c r="K25" s="83"/>
      <c r="L25" s="84"/>
      <c r="M25" s="84"/>
      <c r="O25" s="18" t="s">
        <v>57</v>
      </c>
    </row>
    <row r="26" spans="2:23" x14ac:dyDescent="0.3">
      <c r="B26" s="69" t="s">
        <v>38</v>
      </c>
      <c r="C26" s="68"/>
      <c r="D26" s="68"/>
      <c r="E26" s="90" t="s">
        <v>137</v>
      </c>
      <c r="F26" s="82" t="s">
        <v>133</v>
      </c>
      <c r="G26" s="84"/>
      <c r="H26" s="84"/>
      <c r="I26" s="85" t="str">
        <f t="shared" si="0"/>
        <v>Superb (+5)</v>
      </c>
      <c r="J26" s="98">
        <f>G17+M20</f>
        <v>5</v>
      </c>
      <c r="K26" s="83"/>
      <c r="L26" s="84"/>
      <c r="M26" s="84"/>
      <c r="O26" s="18" t="s">
        <v>13</v>
      </c>
      <c r="P26" t="s">
        <v>34</v>
      </c>
      <c r="S26">
        <f>150/5</f>
        <v>30</v>
      </c>
    </row>
    <row r="27" spans="2:23" x14ac:dyDescent="0.3">
      <c r="B27" s="67" t="s">
        <v>73</v>
      </c>
      <c r="C27" s="30" t="s">
        <v>72</v>
      </c>
      <c r="D27" s="75" t="s">
        <v>76</v>
      </c>
      <c r="E27" s="147" t="s">
        <v>257</v>
      </c>
      <c r="F27" s="146" t="s">
        <v>113</v>
      </c>
      <c r="G27" s="84"/>
      <c r="H27" s="84"/>
      <c r="I27" s="85" t="str">
        <f t="shared" si="0"/>
        <v>Great (+4)</v>
      </c>
      <c r="J27" s="98">
        <f>G17</f>
        <v>4</v>
      </c>
      <c r="K27" s="83"/>
      <c r="L27" s="84"/>
      <c r="M27" s="84"/>
      <c r="O27" s="18"/>
      <c r="P27" t="s">
        <v>35</v>
      </c>
    </row>
    <row r="28" spans="2:23" x14ac:dyDescent="0.3">
      <c r="B28" s="76" t="s">
        <v>74</v>
      </c>
      <c r="C28" s="30" t="s">
        <v>72</v>
      </c>
      <c r="D28" s="31">
        <v>-1</v>
      </c>
      <c r="E28" s="147" t="s">
        <v>258</v>
      </c>
      <c r="F28" s="82" t="s">
        <v>115</v>
      </c>
      <c r="G28" s="84"/>
      <c r="H28" s="84"/>
      <c r="I28" s="85" t="str">
        <f t="shared" si="0"/>
        <v>Fair (+2)</v>
      </c>
      <c r="J28" s="98">
        <f>M17</f>
        <v>2</v>
      </c>
      <c r="K28" s="83"/>
      <c r="L28" s="84"/>
      <c r="M28" s="84"/>
      <c r="O28" s="18"/>
      <c r="P28" t="s">
        <v>36</v>
      </c>
      <c r="S28">
        <v>1</v>
      </c>
      <c r="T28">
        <f>S28*5</f>
        <v>5</v>
      </c>
      <c r="U28">
        <f>S28*4</f>
        <v>4</v>
      </c>
      <c r="V28">
        <v>5</v>
      </c>
      <c r="W28">
        <f>60/S28</f>
        <v>60</v>
      </c>
    </row>
    <row r="29" spans="2:23" ht="15" thickBot="1" x14ac:dyDescent="0.35">
      <c r="B29" s="67" t="s">
        <v>75</v>
      </c>
      <c r="C29" s="30" t="s">
        <v>72</v>
      </c>
      <c r="D29" s="31">
        <v>-2</v>
      </c>
      <c r="E29" s="147" t="s">
        <v>78</v>
      </c>
      <c r="F29" s="82" t="s">
        <v>123</v>
      </c>
      <c r="G29" s="84"/>
      <c r="H29" s="84"/>
      <c r="I29" s="85" t="str">
        <f t="shared" si="0"/>
        <v>Average (+1)</v>
      </c>
      <c r="J29" s="98">
        <f>M20</f>
        <v>1</v>
      </c>
      <c r="K29" s="83"/>
      <c r="L29" s="84"/>
      <c r="M29" s="84"/>
      <c r="O29" s="18"/>
      <c r="P29" t="s">
        <v>37</v>
      </c>
      <c r="S29">
        <v>3</v>
      </c>
      <c r="T29">
        <f t="shared" ref="T29:T33" si="1">S29*5</f>
        <v>15</v>
      </c>
      <c r="U29">
        <f t="shared" ref="U29:U32" si="2">S29*4</f>
        <v>12</v>
      </c>
      <c r="V29">
        <v>15</v>
      </c>
      <c r="W29">
        <f t="shared" ref="W29:W32" si="3">60/S29</f>
        <v>20</v>
      </c>
    </row>
    <row r="30" spans="2:23" ht="15" thickBot="1" x14ac:dyDescent="0.35">
      <c r="B30" s="77" t="s">
        <v>77</v>
      </c>
      <c r="C30" s="32" t="s">
        <v>72</v>
      </c>
      <c r="D30" s="33">
        <v>-3</v>
      </c>
      <c r="E30" s="148" t="s">
        <v>259</v>
      </c>
      <c r="F30" s="92" t="s">
        <v>81</v>
      </c>
      <c r="G30" s="78"/>
      <c r="H30" s="47">
        <v>0</v>
      </c>
      <c r="I30" s="74" t="s">
        <v>104</v>
      </c>
      <c r="J30" s="74"/>
      <c r="K30" s="74"/>
      <c r="L30" s="57" t="s">
        <v>127</v>
      </c>
      <c r="M30" s="74" t="str">
        <f>E11</f>
        <v>Great (+4)</v>
      </c>
      <c r="O30" s="18"/>
      <c r="S30">
        <v>6</v>
      </c>
      <c r="T30">
        <f t="shared" si="1"/>
        <v>30</v>
      </c>
      <c r="U30">
        <f t="shared" si="2"/>
        <v>24</v>
      </c>
      <c r="V30">
        <v>30</v>
      </c>
      <c r="W30">
        <f t="shared" si="3"/>
        <v>10</v>
      </c>
    </row>
    <row r="31" spans="2:23" x14ac:dyDescent="0.3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  <c r="S31">
        <v>10</v>
      </c>
      <c r="T31">
        <f t="shared" si="1"/>
        <v>50</v>
      </c>
      <c r="U31">
        <f t="shared" si="2"/>
        <v>40</v>
      </c>
      <c r="V31">
        <v>60</v>
      </c>
      <c r="W31">
        <f t="shared" si="3"/>
        <v>6</v>
      </c>
    </row>
    <row r="32" spans="2:23" x14ac:dyDescent="0.3">
      <c r="B32" s="23" t="s">
        <v>98</v>
      </c>
      <c r="C32" s="23"/>
      <c r="D32" s="23"/>
      <c r="E32" s="105" t="s">
        <v>99</v>
      </c>
      <c r="F32" s="39"/>
      <c r="G32" s="39"/>
      <c r="H32" s="23" t="s">
        <v>101</v>
      </c>
      <c r="I32" s="23"/>
      <c r="J32" s="23"/>
      <c r="K32" s="23"/>
      <c r="L32" s="23" t="s">
        <v>100</v>
      </c>
      <c r="M32" s="23"/>
      <c r="S32">
        <v>15</v>
      </c>
      <c r="T32">
        <f t="shared" si="1"/>
        <v>75</v>
      </c>
      <c r="U32">
        <f t="shared" si="2"/>
        <v>60</v>
      </c>
      <c r="V32">
        <v>75</v>
      </c>
      <c r="W32">
        <f t="shared" si="3"/>
        <v>4</v>
      </c>
    </row>
    <row r="33" spans="2:20" x14ac:dyDescent="0.3">
      <c r="B33" s="53" t="s">
        <v>121</v>
      </c>
      <c r="C33" s="48"/>
      <c r="D33" s="48"/>
      <c r="E33" s="123" t="s">
        <v>260</v>
      </c>
      <c r="F33" s="48"/>
      <c r="G33" s="53"/>
      <c r="H33" s="48"/>
      <c r="I33" s="48"/>
      <c r="J33" s="48"/>
      <c r="K33" s="48"/>
      <c r="L33" s="48"/>
      <c r="M33" s="53"/>
      <c r="T33">
        <f t="shared" si="1"/>
        <v>0</v>
      </c>
    </row>
    <row r="34" spans="2:20" x14ac:dyDescent="0.3">
      <c r="B34" s="53"/>
      <c r="C34" s="48"/>
      <c r="D34" s="48"/>
      <c r="E34" s="48"/>
      <c r="F34" s="48"/>
      <c r="G34" s="53"/>
      <c r="H34" s="48"/>
      <c r="I34" s="48"/>
      <c r="J34" s="48"/>
      <c r="K34" s="48"/>
      <c r="L34" s="48"/>
      <c r="M34" s="53"/>
      <c r="O34" t="s">
        <v>82</v>
      </c>
    </row>
    <row r="35" spans="2:20" x14ac:dyDescent="0.3">
      <c r="B35" s="53"/>
      <c r="C35" s="48"/>
      <c r="D35" s="48"/>
      <c r="E35" s="48"/>
      <c r="F35" s="48"/>
      <c r="G35" s="53"/>
      <c r="H35" s="48"/>
      <c r="I35" s="48"/>
      <c r="J35" s="48"/>
      <c r="K35" s="48"/>
      <c r="L35" s="48"/>
      <c r="M35" s="53"/>
      <c r="O35" t="s">
        <v>83</v>
      </c>
    </row>
    <row r="36" spans="2:20" x14ac:dyDescent="0.3">
      <c r="B36" s="53"/>
      <c r="C36" s="48"/>
      <c r="D36" s="48"/>
      <c r="E36" s="48"/>
      <c r="F36" s="48"/>
      <c r="G36" s="53"/>
      <c r="H36" s="48"/>
      <c r="I36" s="48"/>
      <c r="J36" s="48"/>
      <c r="K36" s="48"/>
      <c r="L36" s="48"/>
      <c r="M36" s="53"/>
      <c r="O36" t="s">
        <v>84</v>
      </c>
    </row>
    <row r="37" spans="2:20" x14ac:dyDescent="0.3">
      <c r="B37" s="53"/>
      <c r="C37" s="48"/>
      <c r="D37" s="48"/>
      <c r="E37" s="48"/>
      <c r="F37" s="48"/>
      <c r="G37" s="53"/>
      <c r="H37" s="48"/>
      <c r="I37" s="48"/>
      <c r="J37" s="48"/>
      <c r="K37" s="48"/>
      <c r="L37" s="48"/>
      <c r="M37" s="53"/>
      <c r="O37" t="s">
        <v>85</v>
      </c>
    </row>
    <row r="38" spans="2:20" x14ac:dyDescent="0.3">
      <c r="B38" s="23" t="s">
        <v>102</v>
      </c>
      <c r="C38" s="23"/>
      <c r="D38" s="23"/>
      <c r="E38" s="39"/>
      <c r="F38" s="39"/>
      <c r="G38" s="39"/>
      <c r="H38" s="23"/>
      <c r="I38" s="23"/>
      <c r="J38" s="23"/>
      <c r="K38" s="23"/>
      <c r="L38" s="23" t="s">
        <v>9</v>
      </c>
      <c r="M38" s="23"/>
      <c r="O38" t="s">
        <v>86</v>
      </c>
    </row>
    <row r="39" spans="2:20" ht="16.8" customHeight="1" x14ac:dyDescent="0.3">
      <c r="B39" s="15"/>
      <c r="C39" s="36"/>
      <c r="D39" s="36"/>
      <c r="E39" s="36"/>
      <c r="F39" s="36"/>
      <c r="G39" s="15"/>
      <c r="H39" s="36"/>
      <c r="I39" s="36"/>
      <c r="J39" s="36"/>
      <c r="K39" s="36"/>
      <c r="L39" s="48" t="s">
        <v>135</v>
      </c>
      <c r="M39" s="15"/>
      <c r="O39" t="s">
        <v>81</v>
      </c>
    </row>
    <row r="40" spans="2:20" x14ac:dyDescent="0.3">
      <c r="B40" s="15"/>
      <c r="C40" s="36"/>
      <c r="D40" s="36"/>
      <c r="E40" s="36"/>
      <c r="F40" s="36"/>
      <c r="G40" s="15"/>
      <c r="H40" s="36"/>
      <c r="I40" s="36"/>
      <c r="J40" s="36"/>
      <c r="K40" s="36"/>
      <c r="L40" s="48" t="s">
        <v>136</v>
      </c>
      <c r="M40" s="15"/>
      <c r="O40" t="s">
        <v>87</v>
      </c>
    </row>
    <row r="41" spans="2:20" x14ac:dyDescent="0.3">
      <c r="B41" s="15"/>
      <c r="C41" s="36"/>
      <c r="D41" s="36"/>
      <c r="E41" s="36"/>
      <c r="F41" s="36"/>
      <c r="G41" s="15"/>
      <c r="H41" s="36"/>
      <c r="I41" s="36"/>
      <c r="J41" s="36"/>
      <c r="K41" s="36"/>
      <c r="L41" s="36"/>
      <c r="M41" s="15"/>
      <c r="O41" t="s">
        <v>88</v>
      </c>
    </row>
    <row r="42" spans="2:20" x14ac:dyDescent="0.3">
      <c r="B42" s="15"/>
      <c r="C42" s="36"/>
      <c r="D42" s="36"/>
      <c r="E42" s="36"/>
      <c r="F42" s="36"/>
      <c r="G42" s="15"/>
      <c r="H42" s="36"/>
      <c r="I42" s="36"/>
      <c r="J42" s="36"/>
      <c r="K42" s="36"/>
      <c r="L42" s="36"/>
      <c r="M42" s="15"/>
      <c r="O42" t="s">
        <v>89</v>
      </c>
    </row>
    <row r="43" spans="2:20" x14ac:dyDescent="0.3">
      <c r="B43" s="37" t="s">
        <v>140</v>
      </c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  <c r="O43" t="s">
        <v>90</v>
      </c>
    </row>
    <row r="44" spans="2:20" x14ac:dyDescent="0.3">
      <c r="B44" s="50" t="s">
        <v>91</v>
      </c>
      <c r="C44" s="166" t="s">
        <v>107</v>
      </c>
      <c r="D44" s="51"/>
      <c r="E44" s="51"/>
      <c r="F44" s="51"/>
      <c r="G44" s="52"/>
      <c r="H44" s="50" t="s">
        <v>91</v>
      </c>
      <c r="I44" s="166" t="s">
        <v>112</v>
      </c>
      <c r="J44" s="51"/>
      <c r="K44" s="51"/>
      <c r="L44" s="96"/>
      <c r="M44" s="97"/>
    </row>
    <row r="45" spans="2:20" x14ac:dyDescent="0.3">
      <c r="B45" s="27" t="s">
        <v>92</v>
      </c>
      <c r="C45" s="11" t="s">
        <v>113</v>
      </c>
      <c r="D45" s="17" t="s">
        <v>93</v>
      </c>
      <c r="E45" s="49">
        <v>7</v>
      </c>
      <c r="F45" s="49"/>
      <c r="G45" s="13"/>
      <c r="H45" s="27" t="s">
        <v>92</v>
      </c>
      <c r="I45" s="11" t="s">
        <v>113</v>
      </c>
      <c r="J45" s="17" t="s">
        <v>93</v>
      </c>
      <c r="K45" s="49">
        <v>3</v>
      </c>
      <c r="L45" s="17" t="s">
        <v>95</v>
      </c>
      <c r="M45" s="16" t="s">
        <v>108</v>
      </c>
      <c r="O45">
        <v>0</v>
      </c>
      <c r="P45" s="31" t="s">
        <v>44</v>
      </c>
      <c r="R45" t="s">
        <v>256</v>
      </c>
      <c r="S45">
        <v>-1</v>
      </c>
    </row>
    <row r="46" spans="2:20" x14ac:dyDescent="0.3">
      <c r="B46" s="27" t="s">
        <v>141</v>
      </c>
      <c r="C46" s="11" t="s">
        <v>114</v>
      </c>
      <c r="D46" s="17" t="s">
        <v>94</v>
      </c>
      <c r="E46" s="11" t="s">
        <v>117</v>
      </c>
      <c r="F46" s="11"/>
      <c r="G46" s="13"/>
      <c r="H46" s="27" t="s">
        <v>141</v>
      </c>
      <c r="I46" s="11" t="s">
        <v>115</v>
      </c>
      <c r="J46" s="17" t="s">
        <v>94</v>
      </c>
      <c r="K46" s="11" t="s">
        <v>116</v>
      </c>
      <c r="L46" s="17" t="s">
        <v>96</v>
      </c>
      <c r="M46" s="13" t="s">
        <v>118</v>
      </c>
      <c r="O46">
        <v>1</v>
      </c>
      <c r="P46" s="31" t="s">
        <v>43</v>
      </c>
    </row>
    <row r="47" spans="2:20" x14ac:dyDescent="0.3">
      <c r="B47" s="27" t="s">
        <v>95</v>
      </c>
      <c r="C47" s="11" t="s">
        <v>108</v>
      </c>
      <c r="D47" s="17" t="s">
        <v>96</v>
      </c>
      <c r="E47" s="11" t="s">
        <v>109</v>
      </c>
      <c r="F47" s="11"/>
      <c r="G47" s="13"/>
      <c r="H47" s="14"/>
      <c r="I47" s="15"/>
      <c r="J47" s="15"/>
      <c r="K47" s="15"/>
      <c r="L47" s="15"/>
      <c r="M47" s="16"/>
      <c r="O47">
        <v>2</v>
      </c>
      <c r="P47" s="31" t="s">
        <v>42</v>
      </c>
    </row>
    <row r="48" spans="2:20" x14ac:dyDescent="0.3">
      <c r="B48" s="14" t="s">
        <v>110</v>
      </c>
      <c r="C48" s="15"/>
      <c r="D48" s="15"/>
      <c r="E48" s="15"/>
      <c r="F48" s="15"/>
      <c r="G48" s="16"/>
      <c r="H48" s="14" t="s">
        <v>119</v>
      </c>
      <c r="I48" s="15"/>
      <c r="J48" s="15"/>
      <c r="K48" s="15"/>
      <c r="L48" s="15"/>
      <c r="M48" s="16"/>
      <c r="O48">
        <v>3</v>
      </c>
      <c r="P48" s="31" t="s">
        <v>41</v>
      </c>
    </row>
    <row r="49" spans="2:16" x14ac:dyDescent="0.3">
      <c r="B49" s="14" t="s">
        <v>111</v>
      </c>
      <c r="C49" s="15"/>
      <c r="D49" s="15"/>
      <c r="E49" s="15"/>
      <c r="F49" s="15"/>
      <c r="G49" s="16"/>
      <c r="H49" s="14" t="s">
        <v>138</v>
      </c>
      <c r="I49" s="15"/>
      <c r="J49" s="15"/>
      <c r="K49" s="15"/>
      <c r="L49" s="15"/>
      <c r="M49" s="16"/>
      <c r="O49">
        <v>4</v>
      </c>
      <c r="P49" s="31" t="s">
        <v>40</v>
      </c>
    </row>
    <row r="50" spans="2:16" x14ac:dyDescent="0.3">
      <c r="B50" s="14"/>
      <c r="C50" s="15"/>
      <c r="D50" s="15"/>
      <c r="E50" s="15"/>
      <c r="F50" s="15"/>
      <c r="G50" s="16"/>
      <c r="H50" s="14" t="s">
        <v>139</v>
      </c>
      <c r="I50" s="15"/>
      <c r="J50" s="15"/>
      <c r="K50" s="15"/>
      <c r="L50" s="15"/>
      <c r="M50" s="16"/>
      <c r="O50">
        <v>5</v>
      </c>
      <c r="P50" s="31" t="s">
        <v>39</v>
      </c>
    </row>
    <row r="51" spans="2:16" x14ac:dyDescent="0.3">
      <c r="B51" s="50" t="s">
        <v>91</v>
      </c>
      <c r="C51" s="166" t="s">
        <v>122</v>
      </c>
      <c r="D51" s="51"/>
      <c r="E51" s="51"/>
      <c r="F51" s="51"/>
      <c r="G51" s="52"/>
      <c r="H51" s="50" t="s">
        <v>91</v>
      </c>
      <c r="I51" s="166" t="s">
        <v>142</v>
      </c>
      <c r="J51" s="51"/>
      <c r="K51" s="51"/>
      <c r="L51" s="51"/>
      <c r="M51" s="52"/>
      <c r="O51">
        <v>6</v>
      </c>
      <c r="P51" t="s">
        <v>128</v>
      </c>
    </row>
    <row r="52" spans="2:16" x14ac:dyDescent="0.3">
      <c r="B52" s="27" t="s">
        <v>92</v>
      </c>
      <c r="C52" s="11" t="s">
        <v>113</v>
      </c>
      <c r="D52" s="17" t="s">
        <v>93</v>
      </c>
      <c r="E52" s="49">
        <v>5</v>
      </c>
      <c r="F52" s="11"/>
      <c r="G52" s="13"/>
      <c r="H52" s="27" t="s">
        <v>92</v>
      </c>
      <c r="I52" s="11" t="s">
        <v>113</v>
      </c>
      <c r="J52" s="17" t="s">
        <v>93</v>
      </c>
      <c r="K52" s="49">
        <v>4</v>
      </c>
      <c r="L52" s="17" t="s">
        <v>95</v>
      </c>
      <c r="M52" s="13" t="s">
        <v>108</v>
      </c>
      <c r="O52">
        <v>7</v>
      </c>
      <c r="P52" t="s">
        <v>129</v>
      </c>
    </row>
    <row r="53" spans="2:16" x14ac:dyDescent="0.3">
      <c r="B53" s="27" t="s">
        <v>141</v>
      </c>
      <c r="C53" s="11" t="s">
        <v>123</v>
      </c>
      <c r="D53" s="17" t="s">
        <v>94</v>
      </c>
      <c r="E53" s="11" t="s">
        <v>124</v>
      </c>
      <c r="F53" s="11"/>
      <c r="G53" s="13"/>
      <c r="H53" s="27" t="s">
        <v>141</v>
      </c>
      <c r="I53" s="11" t="s">
        <v>143</v>
      </c>
      <c r="J53" s="17" t="s">
        <v>94</v>
      </c>
      <c r="K53" s="49" t="s">
        <v>144</v>
      </c>
      <c r="L53" s="17" t="s">
        <v>96</v>
      </c>
      <c r="M53" s="13" t="s">
        <v>145</v>
      </c>
      <c r="O53">
        <v>8</v>
      </c>
      <c r="P53" t="s">
        <v>131</v>
      </c>
    </row>
    <row r="54" spans="2:16" x14ac:dyDescent="0.3">
      <c r="B54" s="27" t="s">
        <v>95</v>
      </c>
      <c r="C54" s="11"/>
      <c r="D54" s="17" t="s">
        <v>96</v>
      </c>
      <c r="E54" s="11"/>
      <c r="F54" s="11"/>
      <c r="G54" s="13"/>
      <c r="H54" s="14" t="s">
        <v>146</v>
      </c>
      <c r="I54" s="15"/>
      <c r="J54" s="15"/>
      <c r="K54" s="15"/>
      <c r="L54" s="15"/>
      <c r="M54" s="16"/>
      <c r="O54">
        <v>9</v>
      </c>
      <c r="P54" t="s">
        <v>130</v>
      </c>
    </row>
    <row r="55" spans="2:16" x14ac:dyDescent="0.3">
      <c r="B55" s="14" t="s">
        <v>125</v>
      </c>
      <c r="C55" s="15"/>
      <c r="D55" s="15"/>
      <c r="E55" s="15"/>
      <c r="F55" s="15"/>
      <c r="G55" s="16"/>
      <c r="H55" s="14"/>
      <c r="I55" s="15"/>
      <c r="J55" s="15"/>
      <c r="K55" s="15"/>
      <c r="L55" s="15"/>
      <c r="M55" s="16"/>
      <c r="P55" s="3"/>
    </row>
    <row r="56" spans="2:16" x14ac:dyDescent="0.3">
      <c r="B56" s="14" t="s">
        <v>126</v>
      </c>
      <c r="C56" s="15"/>
      <c r="D56" s="15"/>
      <c r="E56" s="15"/>
      <c r="F56" s="15"/>
      <c r="G56" s="16"/>
      <c r="H56" s="14"/>
      <c r="I56" s="15"/>
      <c r="J56" s="15"/>
      <c r="K56" s="15"/>
      <c r="L56" s="15"/>
      <c r="M56" s="16"/>
      <c r="O56">
        <f>SUM(O57:O71)</f>
        <v>30</v>
      </c>
    </row>
    <row r="57" spans="2:16" x14ac:dyDescent="0.3">
      <c r="B57" s="14"/>
      <c r="C57" s="15"/>
      <c r="D57" s="15"/>
      <c r="E57" s="15"/>
      <c r="F57" s="15"/>
      <c r="G57" s="16"/>
      <c r="H57" s="14"/>
      <c r="I57" s="15"/>
      <c r="J57" s="15"/>
      <c r="K57" s="15"/>
      <c r="L57" s="15"/>
      <c r="M57" s="16"/>
      <c r="O57">
        <v>7</v>
      </c>
    </row>
    <row r="58" spans="2:16" x14ac:dyDescent="0.3">
      <c r="B58" s="50" t="s">
        <v>91</v>
      </c>
      <c r="C58" s="166" t="s">
        <v>147</v>
      </c>
      <c r="D58" s="51"/>
      <c r="E58" s="51"/>
      <c r="F58" s="51"/>
      <c r="G58" s="52"/>
      <c r="H58" s="50" t="s">
        <v>91</v>
      </c>
      <c r="I58" s="166" t="s">
        <v>152</v>
      </c>
      <c r="J58" s="51"/>
      <c r="K58" s="51"/>
      <c r="L58" s="51"/>
      <c r="M58" s="52"/>
      <c r="O58">
        <v>3</v>
      </c>
    </row>
    <row r="59" spans="2:16" x14ac:dyDescent="0.3">
      <c r="B59" s="27" t="s">
        <v>92</v>
      </c>
      <c r="C59" s="11" t="s">
        <v>113</v>
      </c>
      <c r="D59" s="17" t="s">
        <v>93</v>
      </c>
      <c r="E59" s="49">
        <v>3</v>
      </c>
      <c r="F59" s="17" t="s">
        <v>95</v>
      </c>
      <c r="G59" s="13" t="s">
        <v>150</v>
      </c>
      <c r="H59" s="27" t="s">
        <v>92</v>
      </c>
      <c r="I59" s="11" t="s">
        <v>113</v>
      </c>
      <c r="J59" s="17" t="s">
        <v>93</v>
      </c>
      <c r="K59" s="49">
        <v>4</v>
      </c>
      <c r="L59" s="17" t="s">
        <v>95</v>
      </c>
      <c r="M59" s="13" t="s">
        <v>108</v>
      </c>
      <c r="O59">
        <v>5</v>
      </c>
    </row>
    <row r="60" spans="2:16" x14ac:dyDescent="0.3">
      <c r="B60" s="27" t="s">
        <v>141</v>
      </c>
      <c r="C60" s="11" t="s">
        <v>149</v>
      </c>
      <c r="D60" s="17" t="s">
        <v>94</v>
      </c>
      <c r="E60" s="49" t="s">
        <v>148</v>
      </c>
      <c r="F60" s="17" t="s">
        <v>96</v>
      </c>
      <c r="G60" s="13" t="s">
        <v>151</v>
      </c>
      <c r="H60" s="27" t="s">
        <v>141</v>
      </c>
      <c r="I60" s="11" t="s">
        <v>123</v>
      </c>
      <c r="J60" s="17" t="s">
        <v>94</v>
      </c>
      <c r="K60" s="11" t="s">
        <v>144</v>
      </c>
      <c r="L60" s="17" t="s">
        <v>96</v>
      </c>
      <c r="M60" s="13" t="s">
        <v>145</v>
      </c>
      <c r="O60">
        <v>4</v>
      </c>
    </row>
    <row r="61" spans="2:16" x14ac:dyDescent="0.3">
      <c r="B61" s="14"/>
      <c r="C61" s="15"/>
      <c r="D61" s="15"/>
      <c r="E61" s="15"/>
      <c r="F61" s="15"/>
      <c r="G61" s="16"/>
      <c r="H61" s="14" t="s">
        <v>153</v>
      </c>
      <c r="I61" s="15"/>
      <c r="J61" s="15"/>
      <c r="K61" s="15"/>
      <c r="L61" s="15"/>
      <c r="M61" s="16"/>
      <c r="O61">
        <v>3</v>
      </c>
    </row>
    <row r="62" spans="2:16" x14ac:dyDescent="0.3">
      <c r="B62" s="14"/>
      <c r="C62" s="15"/>
      <c r="D62" s="15"/>
      <c r="E62" s="15"/>
      <c r="F62" s="15"/>
      <c r="G62" s="16"/>
      <c r="H62" s="14"/>
      <c r="I62" s="15"/>
      <c r="J62" s="15"/>
      <c r="K62" s="15"/>
      <c r="L62" s="15"/>
      <c r="M62" s="16"/>
      <c r="O62">
        <v>4</v>
      </c>
    </row>
    <row r="63" spans="2:16" x14ac:dyDescent="0.3">
      <c r="B63" s="14"/>
      <c r="C63" s="15"/>
      <c r="D63" s="15"/>
      <c r="E63" s="15"/>
      <c r="F63" s="15"/>
      <c r="G63" s="16"/>
      <c r="H63" s="14"/>
      <c r="I63" s="15"/>
      <c r="J63" s="15"/>
      <c r="K63" s="15"/>
      <c r="L63" s="15"/>
      <c r="M63" s="16"/>
      <c r="O63">
        <v>1</v>
      </c>
    </row>
    <row r="64" spans="2:16" x14ac:dyDescent="0.3">
      <c r="B64" s="14"/>
      <c r="C64" s="15"/>
      <c r="D64" s="15"/>
      <c r="E64" s="15"/>
      <c r="F64" s="15"/>
      <c r="G64" s="16"/>
      <c r="H64" s="14"/>
      <c r="I64" s="15"/>
      <c r="J64" s="15"/>
      <c r="K64" s="15"/>
      <c r="L64" s="15"/>
      <c r="M64" s="16"/>
      <c r="O64">
        <v>3</v>
      </c>
    </row>
    <row r="65" spans="2:13" x14ac:dyDescent="0.3">
      <c r="B65" s="50" t="s">
        <v>91</v>
      </c>
      <c r="C65" s="166" t="s">
        <v>156</v>
      </c>
      <c r="D65" s="51"/>
      <c r="E65" s="51"/>
      <c r="F65" s="51"/>
      <c r="G65" s="52"/>
      <c r="H65" s="50" t="s">
        <v>91</v>
      </c>
      <c r="I65" s="166" t="s">
        <v>159</v>
      </c>
      <c r="J65" s="51"/>
      <c r="K65" s="51"/>
      <c r="L65" s="51"/>
      <c r="M65" s="52"/>
    </row>
    <row r="66" spans="2:13" x14ac:dyDescent="0.3">
      <c r="B66" s="27" t="s">
        <v>92</v>
      </c>
      <c r="C66" s="11" t="s">
        <v>113</v>
      </c>
      <c r="D66" s="17" t="s">
        <v>93</v>
      </c>
      <c r="E66" s="49">
        <v>1</v>
      </c>
      <c r="F66" s="17" t="s">
        <v>95</v>
      </c>
      <c r="G66" s="13" t="s">
        <v>157</v>
      </c>
      <c r="H66" s="27" t="s">
        <v>92</v>
      </c>
      <c r="I66" s="11" t="s">
        <v>113</v>
      </c>
      <c r="J66" s="17" t="s">
        <v>93</v>
      </c>
      <c r="K66" s="11">
        <v>3</v>
      </c>
      <c r="L66" s="17" t="s">
        <v>95</v>
      </c>
      <c r="M66" s="13" t="s">
        <v>160</v>
      </c>
    </row>
    <row r="67" spans="2:13" x14ac:dyDescent="0.3">
      <c r="B67" s="27" t="s">
        <v>141</v>
      </c>
      <c r="C67" s="11" t="s">
        <v>154</v>
      </c>
      <c r="D67" s="17" t="s">
        <v>94</v>
      </c>
      <c r="E67" s="49" t="s">
        <v>144</v>
      </c>
      <c r="F67" s="17" t="s">
        <v>96</v>
      </c>
      <c r="G67" s="13" t="s">
        <v>155</v>
      </c>
      <c r="H67" s="27" t="s">
        <v>141</v>
      </c>
      <c r="I67" s="11" t="s">
        <v>115</v>
      </c>
      <c r="J67" s="17" t="s">
        <v>94</v>
      </c>
      <c r="K67" s="11" t="s">
        <v>144</v>
      </c>
      <c r="L67" s="17" t="s">
        <v>96</v>
      </c>
      <c r="M67" s="13" t="s">
        <v>155</v>
      </c>
    </row>
    <row r="68" spans="2:13" x14ac:dyDescent="0.3">
      <c r="B68" s="14" t="s">
        <v>158</v>
      </c>
      <c r="C68" s="15"/>
      <c r="D68" s="15"/>
      <c r="E68" s="15"/>
      <c r="F68" s="15"/>
      <c r="G68" s="16"/>
      <c r="H68" s="14" t="s">
        <v>161</v>
      </c>
      <c r="I68" s="15"/>
      <c r="J68" s="15"/>
      <c r="K68" s="15"/>
      <c r="L68" s="15"/>
      <c r="M68" s="16"/>
    </row>
    <row r="69" spans="2:13" x14ac:dyDescent="0.3">
      <c r="B69" s="14"/>
      <c r="C69" s="15"/>
      <c r="D69" s="15"/>
      <c r="E69" s="15"/>
      <c r="F69" s="15"/>
      <c r="G69" s="16"/>
      <c r="H69" s="14"/>
      <c r="I69" s="15"/>
      <c r="J69" s="15"/>
      <c r="K69" s="15"/>
      <c r="L69" s="15"/>
      <c r="M69" s="16"/>
    </row>
    <row r="70" spans="2:13" x14ac:dyDescent="0.3">
      <c r="B70" s="14"/>
      <c r="C70" s="15"/>
      <c r="D70" s="15"/>
      <c r="E70" s="15"/>
      <c r="F70" s="15"/>
      <c r="G70" s="16"/>
      <c r="H70" s="14"/>
      <c r="I70" s="15"/>
      <c r="J70" s="15"/>
      <c r="K70" s="15"/>
      <c r="L70" s="15"/>
      <c r="M70" s="16"/>
    </row>
    <row r="71" spans="2:13" x14ac:dyDescent="0.3">
      <c r="B71" s="14"/>
      <c r="C71" s="15"/>
      <c r="D71" s="15"/>
      <c r="E71" s="15"/>
      <c r="F71" s="15"/>
      <c r="G71" s="16"/>
      <c r="H71" s="14"/>
      <c r="I71" s="15"/>
      <c r="J71" s="15"/>
      <c r="K71" s="15"/>
      <c r="L71" s="15"/>
      <c r="M71" s="16"/>
    </row>
  </sheetData>
  <sortState xmlns:xlrd2="http://schemas.microsoft.com/office/spreadsheetml/2017/richdata2" ref="O10:O27">
    <sortCondition ref="O10:O27"/>
  </sortState>
  <mergeCells count="12">
    <mergeCell ref="I11:J11"/>
    <mergeCell ref="G11:H11"/>
    <mergeCell ref="G12:H12"/>
    <mergeCell ref="G14:H14"/>
    <mergeCell ref="I13:J13"/>
    <mergeCell ref="I12:J12"/>
    <mergeCell ref="I14:J14"/>
    <mergeCell ref="I15:J15"/>
    <mergeCell ref="K12:L12"/>
    <mergeCell ref="K13:L13"/>
    <mergeCell ref="K14:L14"/>
    <mergeCell ref="K15:L15"/>
  </mergeCells>
  <phoneticPr fontId="17" type="noConversion"/>
  <dataValidations count="2">
    <dataValidation type="list" allowBlank="1" showInputMessage="1" showErrorMessage="1" sqref="K13:K15 I11:I15 M13:M15 K11 H15 H13 G12:G15 G10:H10" xr:uid="{79C8C68C-D0EE-4BA1-912A-890160167726}">
      <formula1>$O$10:$O$31</formula1>
    </dataValidation>
    <dataValidation type="list" allowBlank="1" showInputMessage="1" showErrorMessage="1" sqref="G11" xr:uid="{63E6329F-A8E6-493F-9353-A979B977DC6D}">
      <formula1>$O$10:$O$28</formula1>
    </dataValidation>
  </dataValidations>
  <pageMargins left="0.7" right="0.7" top="0.75" bottom="0.75" header="0.3" footer="0.3"/>
  <pageSetup orientation="portrait" r:id="rId1"/>
  <ignoredErrors>
    <ignoredError sqref="D27 E22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FD4F-2353-4462-B9BE-43CE869AAB43}">
  <dimension ref="A1:S72"/>
  <sheetViews>
    <sheetView workbookViewId="0">
      <selection activeCell="H40" sqref="H40"/>
    </sheetView>
  </sheetViews>
  <sheetFormatPr defaultRowHeight="14.4" x14ac:dyDescent="0.3"/>
  <cols>
    <col min="1" max="1" width="8.88671875" style="12"/>
    <col min="5" max="6" width="5.88671875" customWidth="1"/>
    <col min="7" max="7" width="6.109375" style="20" customWidth="1"/>
    <col min="8" max="8" width="6.109375" customWidth="1"/>
    <col min="9" max="9" width="7.44140625" customWidth="1"/>
    <col min="10" max="11" width="6.88671875" customWidth="1"/>
    <col min="12" max="12" width="8.109375" customWidth="1"/>
    <col min="13" max="13" width="9.21875" customWidth="1"/>
    <col min="14" max="14" width="9.6640625" style="12" bestFit="1" customWidth="1"/>
    <col min="15" max="15" width="8.88671875" customWidth="1"/>
  </cols>
  <sheetData>
    <row r="1" spans="2:19" x14ac:dyDescent="0.3">
      <c r="B1" s="12"/>
      <c r="C1" s="12"/>
      <c r="D1" s="12"/>
      <c r="E1" s="12"/>
      <c r="F1" s="12"/>
      <c r="G1" s="34"/>
      <c r="H1" s="12"/>
      <c r="I1" s="12"/>
      <c r="J1" s="12"/>
      <c r="K1" s="152"/>
      <c r="L1" s="153"/>
      <c r="M1" s="154"/>
    </row>
    <row r="2" spans="2:19" x14ac:dyDescent="0.3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9" x14ac:dyDescent="0.3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9" x14ac:dyDescent="0.3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9" x14ac:dyDescent="0.3">
      <c r="B5" s="12" t="s">
        <v>50</v>
      </c>
      <c r="C5" s="10" t="s">
        <v>167</v>
      </c>
      <c r="D5" s="11"/>
      <c r="E5" s="11"/>
      <c r="F5" s="11"/>
      <c r="G5" s="103"/>
      <c r="H5" s="11"/>
      <c r="I5" s="11"/>
      <c r="J5" s="11"/>
      <c r="K5" s="27"/>
      <c r="L5" s="17"/>
      <c r="M5" s="29"/>
    </row>
    <row r="6" spans="2:19" x14ac:dyDescent="0.3">
      <c r="B6" s="12" t="s">
        <v>51</v>
      </c>
      <c r="C6" s="12"/>
      <c r="D6" s="27" t="s">
        <v>207</v>
      </c>
      <c r="E6" s="17"/>
      <c r="F6" s="17"/>
      <c r="G6" s="102"/>
      <c r="H6" s="17"/>
      <c r="I6" s="17"/>
      <c r="J6" s="17"/>
      <c r="K6" s="27"/>
      <c r="L6" s="17"/>
      <c r="M6" s="29"/>
    </row>
    <row r="7" spans="2:19" x14ac:dyDescent="0.3">
      <c r="B7" s="12" t="s">
        <v>52</v>
      </c>
      <c r="C7" s="46">
        <v>1</v>
      </c>
      <c r="D7" s="14"/>
      <c r="E7" s="15"/>
      <c r="F7" s="15"/>
      <c r="G7" s="21"/>
      <c r="H7" s="15"/>
      <c r="I7" s="15"/>
      <c r="J7" s="15"/>
      <c r="K7" s="27"/>
      <c r="L7" s="17"/>
      <c r="M7" s="29"/>
    </row>
    <row r="8" spans="2:19" x14ac:dyDescent="0.3">
      <c r="B8" s="12"/>
      <c r="C8" s="12"/>
      <c r="D8" s="12"/>
      <c r="E8" s="12"/>
      <c r="F8" s="12"/>
      <c r="G8" s="34"/>
      <c r="H8" s="12"/>
      <c r="I8" s="12"/>
      <c r="J8" s="12"/>
      <c r="K8" s="27"/>
      <c r="L8" s="17"/>
      <c r="M8" s="29"/>
    </row>
    <row r="9" spans="2:19" x14ac:dyDescent="0.3">
      <c r="B9" s="59" t="s">
        <v>0</v>
      </c>
      <c r="C9" s="59"/>
      <c r="D9" s="59"/>
      <c r="E9" s="59"/>
      <c r="F9" s="60" t="s">
        <v>210</v>
      </c>
      <c r="G9" s="61"/>
      <c r="H9" s="61"/>
      <c r="I9" s="94"/>
      <c r="J9" s="94"/>
      <c r="K9" s="155"/>
      <c r="L9" s="151"/>
      <c r="M9" s="156"/>
    </row>
    <row r="10" spans="2:19" x14ac:dyDescent="0.3">
      <c r="B10" s="160" t="s">
        <v>1</v>
      </c>
      <c r="C10" s="14" t="s">
        <v>168</v>
      </c>
      <c r="D10" s="15"/>
      <c r="E10" s="58" t="s">
        <v>39</v>
      </c>
      <c r="F10" s="34"/>
      <c r="G10" s="4"/>
      <c r="H10" s="4"/>
      <c r="I10" s="5"/>
      <c r="J10" s="5"/>
      <c r="K10" s="157"/>
      <c r="L10" s="149"/>
      <c r="M10" s="150"/>
      <c r="O10" s="18" t="s">
        <v>53</v>
      </c>
      <c r="R10" t="s">
        <v>25</v>
      </c>
    </row>
    <row r="11" spans="2:19" x14ac:dyDescent="0.3">
      <c r="B11" s="24" t="s">
        <v>2</v>
      </c>
      <c r="C11" s="10" t="s">
        <v>163</v>
      </c>
      <c r="D11" s="11"/>
      <c r="E11" s="58" t="s">
        <v>40</v>
      </c>
      <c r="F11" s="34"/>
      <c r="G11" s="171" t="s">
        <v>32</v>
      </c>
      <c r="H11" s="171"/>
      <c r="I11" s="177"/>
      <c r="J11" s="177"/>
      <c r="K11" s="27"/>
      <c r="L11" s="149"/>
      <c r="M11" s="150"/>
      <c r="O11" s="18" t="s">
        <v>5</v>
      </c>
    </row>
    <row r="12" spans="2:19" x14ac:dyDescent="0.3">
      <c r="B12" s="89" t="s">
        <v>3</v>
      </c>
      <c r="C12" s="10" t="s">
        <v>162</v>
      </c>
      <c r="D12" s="11"/>
      <c r="E12" s="58" t="s">
        <v>41</v>
      </c>
      <c r="F12" s="34"/>
      <c r="G12" s="171" t="s">
        <v>10</v>
      </c>
      <c r="H12" s="171"/>
      <c r="I12" s="171" t="s">
        <v>54</v>
      </c>
      <c r="J12" s="171"/>
      <c r="K12" s="178"/>
      <c r="L12" s="179"/>
      <c r="M12" s="158"/>
      <c r="O12" s="19" t="s">
        <v>6</v>
      </c>
    </row>
    <row r="13" spans="2:19" x14ac:dyDescent="0.3">
      <c r="B13" s="89"/>
      <c r="C13" s="10"/>
      <c r="D13" s="11"/>
      <c r="E13" s="58" t="s">
        <v>42</v>
      </c>
      <c r="F13" s="34"/>
      <c r="G13" s="171" t="s">
        <v>13</v>
      </c>
      <c r="H13" s="171"/>
      <c r="I13" s="171" t="s">
        <v>9</v>
      </c>
      <c r="J13" s="171"/>
      <c r="K13" s="171" t="s">
        <v>55</v>
      </c>
      <c r="L13" s="171"/>
      <c r="M13" s="6"/>
      <c r="O13" s="19" t="s">
        <v>7</v>
      </c>
    </row>
    <row r="14" spans="2:19" x14ac:dyDescent="0.3">
      <c r="B14" s="25"/>
      <c r="C14" s="10"/>
      <c r="D14" s="11"/>
      <c r="E14" s="58" t="s">
        <v>43</v>
      </c>
      <c r="F14" s="34"/>
      <c r="G14" s="171" t="s">
        <v>12</v>
      </c>
      <c r="H14" s="171"/>
      <c r="I14" s="171" t="s">
        <v>5</v>
      </c>
      <c r="J14" s="171"/>
      <c r="K14" s="171" t="s">
        <v>8</v>
      </c>
      <c r="L14" s="171"/>
      <c r="M14" s="7" t="s">
        <v>11</v>
      </c>
      <c r="O14" s="18" t="s">
        <v>32</v>
      </c>
      <c r="R14" t="s">
        <v>26</v>
      </c>
    </row>
    <row r="15" spans="2:19" x14ac:dyDescent="0.3">
      <c r="B15" s="2"/>
      <c r="C15" s="2"/>
      <c r="D15" s="2"/>
      <c r="E15" s="95" t="s">
        <v>44</v>
      </c>
      <c r="F15" s="34"/>
      <c r="G15" s="8" t="s">
        <v>53</v>
      </c>
      <c r="H15" s="8"/>
      <c r="I15" s="172" t="s">
        <v>6</v>
      </c>
      <c r="J15" s="172"/>
      <c r="K15" s="172" t="s">
        <v>7</v>
      </c>
      <c r="L15" s="172"/>
      <c r="M15" s="9" t="s">
        <v>31</v>
      </c>
      <c r="O15" s="93" t="s">
        <v>8</v>
      </c>
      <c r="R15" s="1">
        <v>5</v>
      </c>
      <c r="S15" t="s">
        <v>45</v>
      </c>
    </row>
    <row r="16" spans="2:19" x14ac:dyDescent="0.3">
      <c r="B16" s="135" t="s">
        <v>245</v>
      </c>
      <c r="C16" s="135"/>
      <c r="D16" s="64"/>
      <c r="E16" s="64"/>
      <c r="F16" s="64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  <c r="R16" t="s">
        <v>27</v>
      </c>
      <c r="S16" t="s">
        <v>46</v>
      </c>
    </row>
    <row r="17" spans="2:19" x14ac:dyDescent="0.3">
      <c r="B17" s="136" t="s">
        <v>246</v>
      </c>
      <c r="C17" s="134" t="s">
        <v>249</v>
      </c>
      <c r="D17" s="66"/>
      <c r="E17" s="66"/>
      <c r="F17" s="113" t="s">
        <v>14</v>
      </c>
      <c r="G17" s="107">
        <v>0</v>
      </c>
      <c r="H17" s="112"/>
      <c r="I17" s="117" t="s">
        <v>19</v>
      </c>
      <c r="J17" s="56">
        <v>1</v>
      </c>
      <c r="K17" s="87"/>
      <c r="L17" s="120" t="s">
        <v>64</v>
      </c>
      <c r="M17" s="56">
        <v>0</v>
      </c>
      <c r="O17" s="18" t="s">
        <v>54</v>
      </c>
      <c r="R17" t="s">
        <v>28</v>
      </c>
      <c r="S17" t="s">
        <v>47</v>
      </c>
    </row>
    <row r="18" spans="2:19" x14ac:dyDescent="0.3">
      <c r="B18" s="67" t="s">
        <v>247</v>
      </c>
      <c r="C18" s="134" t="s">
        <v>319</v>
      </c>
      <c r="D18" s="68"/>
      <c r="E18" s="68"/>
      <c r="F18" s="114" t="s">
        <v>15</v>
      </c>
      <c r="G18" s="26">
        <v>0</v>
      </c>
      <c r="H18" s="42"/>
      <c r="I18" s="118" t="s">
        <v>20</v>
      </c>
      <c r="J18" s="22">
        <v>0</v>
      </c>
      <c r="K18" s="87"/>
      <c r="L18" s="121" t="s">
        <v>61</v>
      </c>
      <c r="M18" s="22">
        <v>0</v>
      </c>
      <c r="O18" s="19" t="s">
        <v>33</v>
      </c>
      <c r="R18" t="s">
        <v>29</v>
      </c>
      <c r="S18" t="s">
        <v>48</v>
      </c>
    </row>
    <row r="19" spans="2:19" x14ac:dyDescent="0.3">
      <c r="B19" s="67" t="s">
        <v>248</v>
      </c>
      <c r="C19" s="134" t="s">
        <v>249</v>
      </c>
      <c r="D19" s="68"/>
      <c r="E19" s="68"/>
      <c r="F19" s="115" t="s">
        <v>16</v>
      </c>
      <c r="G19" s="55">
        <v>4</v>
      </c>
      <c r="H19" s="42"/>
      <c r="I19" s="118" t="s">
        <v>21</v>
      </c>
      <c r="J19" s="22">
        <v>0</v>
      </c>
      <c r="K19" s="87"/>
      <c r="L19" s="120" t="s">
        <v>62</v>
      </c>
      <c r="M19" s="22">
        <v>0</v>
      </c>
      <c r="O19" s="18" t="s">
        <v>55</v>
      </c>
      <c r="R19" t="s">
        <v>30</v>
      </c>
      <c r="S19" t="s">
        <v>49</v>
      </c>
    </row>
    <row r="20" spans="2:19" x14ac:dyDescent="0.3">
      <c r="B20" s="67"/>
      <c r="C20" s="68"/>
      <c r="D20" s="68"/>
      <c r="E20" s="68"/>
      <c r="F20" s="114" t="s">
        <v>17</v>
      </c>
      <c r="G20" s="26">
        <v>0</v>
      </c>
      <c r="H20" s="112"/>
      <c r="I20" s="117" t="s">
        <v>22</v>
      </c>
      <c r="J20" s="56">
        <v>2</v>
      </c>
      <c r="K20" s="87"/>
      <c r="L20" s="120" t="s">
        <v>63</v>
      </c>
      <c r="M20" s="56">
        <v>0</v>
      </c>
      <c r="O20" s="18" t="s">
        <v>10</v>
      </c>
      <c r="Q20" s="40">
        <v>1</v>
      </c>
      <c r="R20" s="41">
        <v>1</v>
      </c>
    </row>
    <row r="21" spans="2:19" x14ac:dyDescent="0.3">
      <c r="B21" s="69" t="s">
        <v>66</v>
      </c>
      <c r="C21" s="53"/>
      <c r="D21" s="53"/>
      <c r="E21" s="53"/>
      <c r="F21" s="116" t="s">
        <v>18</v>
      </c>
      <c r="G21" s="22">
        <v>0</v>
      </c>
      <c r="H21" s="44"/>
      <c r="I21" s="119" t="s">
        <v>23</v>
      </c>
      <c r="J21" s="22">
        <v>0</v>
      </c>
      <c r="K21" s="101"/>
      <c r="L21" s="122" t="s">
        <v>24</v>
      </c>
      <c r="M21" s="22">
        <v>0</v>
      </c>
      <c r="O21" s="18" t="s">
        <v>56</v>
      </c>
      <c r="Q21" s="42">
        <v>2</v>
      </c>
      <c r="R21" s="43">
        <v>3</v>
      </c>
    </row>
    <row r="22" spans="2:19" x14ac:dyDescent="0.3">
      <c r="B22" s="67" t="s">
        <v>68</v>
      </c>
      <c r="C22" s="99"/>
      <c r="D22" s="53"/>
      <c r="E22" s="100" t="s">
        <v>76</v>
      </c>
      <c r="F22" s="63" t="s">
        <v>79</v>
      </c>
      <c r="G22" s="65"/>
      <c r="H22" s="65"/>
      <c r="I22" s="72" t="s">
        <v>134</v>
      </c>
      <c r="J22" s="72"/>
      <c r="K22" s="72"/>
      <c r="L22" s="65"/>
      <c r="M22" s="35" t="s">
        <v>80</v>
      </c>
      <c r="O22" s="93" t="s">
        <v>11</v>
      </c>
      <c r="Q22" s="42">
        <v>3</v>
      </c>
      <c r="R22" s="43">
        <v>6</v>
      </c>
    </row>
    <row r="23" spans="2:19" x14ac:dyDescent="0.3">
      <c r="B23" s="67" t="s">
        <v>70</v>
      </c>
      <c r="C23" s="70"/>
      <c r="D23" s="71"/>
      <c r="E23" s="73">
        <v>-1</v>
      </c>
      <c r="F23" s="82" t="s">
        <v>105</v>
      </c>
      <c r="G23" s="84"/>
      <c r="H23" s="84"/>
      <c r="I23" s="85" t="str">
        <f t="shared" ref="I23:I24" si="0">LOOKUP(J23,$O$45:$P$54)</f>
        <v>Fair (+2)</v>
      </c>
      <c r="J23" s="98">
        <v>2</v>
      </c>
      <c r="K23" s="83"/>
      <c r="L23" s="84"/>
      <c r="M23" s="86" t="str">
        <f>O35</f>
        <v>1. small weapon</v>
      </c>
      <c r="O23" s="19" t="s">
        <v>31</v>
      </c>
      <c r="Q23" s="42">
        <v>4</v>
      </c>
      <c r="R23" s="43">
        <v>10</v>
      </c>
    </row>
    <row r="24" spans="2:19" x14ac:dyDescent="0.3">
      <c r="B24" s="67" t="s">
        <v>69</v>
      </c>
      <c r="C24" s="70"/>
      <c r="D24" s="71"/>
      <c r="E24" s="73">
        <v>-2</v>
      </c>
      <c r="F24" s="82" t="s">
        <v>169</v>
      </c>
      <c r="G24" s="84"/>
      <c r="H24" s="84"/>
      <c r="I24" s="85" t="str">
        <f t="shared" si="0"/>
        <v>Fair (+2)</v>
      </c>
      <c r="J24" s="98">
        <v>2</v>
      </c>
      <c r="K24" s="83"/>
      <c r="L24" s="84"/>
      <c r="M24" s="86" t="str">
        <f>O36</f>
        <v>2. one handed weapon</v>
      </c>
      <c r="O24" s="18" t="s">
        <v>12</v>
      </c>
      <c r="Q24" s="44">
        <v>5</v>
      </c>
      <c r="R24" s="45">
        <v>15</v>
      </c>
    </row>
    <row r="25" spans="2:19" x14ac:dyDescent="0.3">
      <c r="B25" s="67" t="s">
        <v>71</v>
      </c>
      <c r="C25" s="70"/>
      <c r="D25" s="71"/>
      <c r="E25" s="73">
        <v>-3</v>
      </c>
      <c r="F25" s="82" t="s">
        <v>315</v>
      </c>
      <c r="G25" s="84"/>
      <c r="H25" s="84"/>
      <c r="I25" s="85" t="str">
        <f t="shared" ref="I25" si="1">LOOKUP(J25,$O$45:$P$54)</f>
        <v>Good (+3)</v>
      </c>
      <c r="J25" s="98">
        <v>3</v>
      </c>
      <c r="K25" s="83"/>
      <c r="L25" s="84"/>
      <c r="M25" s="86" t="s">
        <v>314</v>
      </c>
      <c r="O25" s="18" t="s">
        <v>57</v>
      </c>
    </row>
    <row r="26" spans="2:19" x14ac:dyDescent="0.3">
      <c r="B26" s="69" t="s">
        <v>38</v>
      </c>
      <c r="C26" s="68"/>
      <c r="D26" s="68"/>
      <c r="E26" s="90" t="s">
        <v>137</v>
      </c>
      <c r="F26" s="82" t="s">
        <v>164</v>
      </c>
      <c r="G26" s="84"/>
      <c r="H26" s="84"/>
      <c r="I26" s="85" t="str">
        <f>LOOKUP(J26,$O$45:$P$54)</f>
        <v>Fantastic (+6)</v>
      </c>
      <c r="J26" s="98">
        <v>6</v>
      </c>
      <c r="K26" s="83"/>
      <c r="L26" s="84"/>
      <c r="M26" s="84"/>
      <c r="O26" s="18" t="s">
        <v>13</v>
      </c>
      <c r="P26" t="s">
        <v>34</v>
      </c>
      <c r="S26">
        <f>150/5</f>
        <v>30</v>
      </c>
    </row>
    <row r="27" spans="2:19" x14ac:dyDescent="0.3">
      <c r="B27" s="67" t="s">
        <v>73</v>
      </c>
      <c r="C27" s="30" t="s">
        <v>72</v>
      </c>
      <c r="D27" s="75" t="s">
        <v>76</v>
      </c>
      <c r="E27" s="147" t="s">
        <v>257</v>
      </c>
      <c r="F27" s="82" t="s">
        <v>165</v>
      </c>
      <c r="G27" s="84"/>
      <c r="H27" s="84"/>
      <c r="I27" s="85" t="str">
        <f>LOOKUP(J27,$O$45:$P$54)</f>
        <v>Superb (+5)</v>
      </c>
      <c r="J27" s="98">
        <v>5</v>
      </c>
      <c r="K27" s="83"/>
      <c r="L27" s="84"/>
      <c r="M27" s="84"/>
      <c r="O27" s="18"/>
      <c r="P27" t="s">
        <v>35</v>
      </c>
    </row>
    <row r="28" spans="2:19" x14ac:dyDescent="0.3">
      <c r="B28" s="76" t="s">
        <v>74</v>
      </c>
      <c r="C28" s="30" t="s">
        <v>72</v>
      </c>
      <c r="D28" s="31">
        <v>-1</v>
      </c>
      <c r="E28" s="147" t="s">
        <v>258</v>
      </c>
      <c r="F28" s="82" t="s">
        <v>166</v>
      </c>
      <c r="G28" s="84"/>
      <c r="H28" s="84"/>
      <c r="I28" s="85" t="str">
        <f>LOOKUP(J28,$O$45:$P$54)</f>
        <v>Great (+4)</v>
      </c>
      <c r="J28" s="98">
        <v>4</v>
      </c>
      <c r="K28" s="83"/>
      <c r="L28" s="84"/>
      <c r="M28" s="84"/>
      <c r="O28" s="18"/>
      <c r="P28" t="s">
        <v>36</v>
      </c>
    </row>
    <row r="29" spans="2:19" ht="15" thickBot="1" x14ac:dyDescent="0.35">
      <c r="B29" s="67" t="s">
        <v>75</v>
      </c>
      <c r="C29" s="30" t="s">
        <v>72</v>
      </c>
      <c r="D29" s="31">
        <v>-2</v>
      </c>
      <c r="E29" s="147" t="s">
        <v>78</v>
      </c>
      <c r="F29" s="82" t="s">
        <v>143</v>
      </c>
      <c r="G29" s="84"/>
      <c r="H29" s="84"/>
      <c r="I29" s="85" t="str">
        <f>LOOKUP(J29,$O$45:$P$54)</f>
        <v>Fair (+2)</v>
      </c>
      <c r="J29" s="98">
        <v>2</v>
      </c>
      <c r="K29" s="83"/>
      <c r="L29" s="84"/>
      <c r="M29" s="84"/>
      <c r="O29" s="18"/>
      <c r="P29" t="s">
        <v>37</v>
      </c>
    </row>
    <row r="30" spans="2:19" ht="15" thickBot="1" x14ac:dyDescent="0.35">
      <c r="B30" s="77" t="s">
        <v>77</v>
      </c>
      <c r="C30" s="32" t="s">
        <v>72</v>
      </c>
      <c r="D30" s="33">
        <v>-3</v>
      </c>
      <c r="E30" s="148" t="s">
        <v>259</v>
      </c>
      <c r="F30" s="92" t="s">
        <v>81</v>
      </c>
      <c r="G30" s="78"/>
      <c r="H30" s="47">
        <v>0</v>
      </c>
      <c r="I30" s="127" t="s">
        <v>203</v>
      </c>
      <c r="J30" s="74"/>
      <c r="K30" s="74"/>
      <c r="L30" s="57" t="s">
        <v>127</v>
      </c>
      <c r="M30" s="74" t="str">
        <f>E12</f>
        <v>Good (+3)</v>
      </c>
      <c r="O30" s="18"/>
    </row>
    <row r="31" spans="2:19" x14ac:dyDescent="0.3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</row>
    <row r="32" spans="2:19" x14ac:dyDescent="0.3">
      <c r="B32" s="23" t="s">
        <v>98</v>
      </c>
      <c r="C32" s="23"/>
      <c r="D32" s="23"/>
      <c r="E32" s="105" t="s">
        <v>99</v>
      </c>
      <c r="F32" s="39"/>
      <c r="G32" s="39"/>
      <c r="H32" s="23" t="s">
        <v>101</v>
      </c>
      <c r="I32" s="23"/>
      <c r="J32" s="23"/>
      <c r="K32" s="23"/>
      <c r="L32" s="23" t="s">
        <v>100</v>
      </c>
      <c r="M32" s="23"/>
    </row>
    <row r="33" spans="2:16" x14ac:dyDescent="0.3">
      <c r="B33" s="53" t="s">
        <v>170</v>
      </c>
      <c r="C33" s="48"/>
      <c r="D33" s="123"/>
      <c r="E33" s="123" t="s">
        <v>204</v>
      </c>
      <c r="F33" s="123"/>
      <c r="G33" s="124"/>
      <c r="H33" s="123"/>
      <c r="I33" s="48"/>
      <c r="J33" s="48"/>
      <c r="K33" s="48"/>
      <c r="L33" s="48"/>
      <c r="M33" s="53"/>
    </row>
    <row r="34" spans="2:16" x14ac:dyDescent="0.3">
      <c r="B34" s="126" t="s">
        <v>205</v>
      </c>
      <c r="C34" s="48"/>
      <c r="D34" s="125"/>
      <c r="E34" s="125" t="s">
        <v>206</v>
      </c>
      <c r="F34" s="123"/>
      <c r="G34" s="124"/>
      <c r="H34" s="123"/>
      <c r="I34" s="48"/>
      <c r="J34" s="48"/>
      <c r="K34" s="48"/>
      <c r="L34" s="48"/>
      <c r="M34" s="53"/>
      <c r="O34" t="s">
        <v>82</v>
      </c>
    </row>
    <row r="35" spans="2:16" x14ac:dyDescent="0.3">
      <c r="B35" s="53"/>
      <c r="C35" s="48"/>
      <c r="D35" s="123"/>
      <c r="E35" s="123"/>
      <c r="F35" s="123"/>
      <c r="G35" s="124"/>
      <c r="H35" s="123"/>
      <c r="I35" s="48"/>
      <c r="J35" s="48"/>
      <c r="K35" s="48"/>
      <c r="L35" s="48"/>
      <c r="M35" s="53"/>
      <c r="O35" t="s">
        <v>83</v>
      </c>
    </row>
    <row r="36" spans="2:16" x14ac:dyDescent="0.3">
      <c r="B36" s="53"/>
      <c r="C36" s="48"/>
      <c r="D36" s="123"/>
      <c r="E36" s="123"/>
      <c r="F36" s="123"/>
      <c r="G36" s="124"/>
      <c r="H36" s="123"/>
      <c r="I36" s="48"/>
      <c r="J36" s="48"/>
      <c r="K36" s="48"/>
      <c r="L36" s="48"/>
      <c r="M36" s="53"/>
      <c r="O36" t="s">
        <v>84</v>
      </c>
    </row>
    <row r="37" spans="2:16" x14ac:dyDescent="0.3">
      <c r="B37" s="53"/>
      <c r="C37" s="48"/>
      <c r="D37" s="123"/>
      <c r="E37" s="123"/>
      <c r="F37" s="123"/>
      <c r="G37" s="124"/>
      <c r="H37" s="123"/>
      <c r="I37" s="48"/>
      <c r="J37" s="48"/>
      <c r="K37" s="48"/>
      <c r="L37" s="48"/>
      <c r="M37" s="53"/>
      <c r="O37" t="s">
        <v>85</v>
      </c>
    </row>
    <row r="38" spans="2:16" x14ac:dyDescent="0.3">
      <c r="B38" s="23" t="s">
        <v>102</v>
      </c>
      <c r="C38" s="23"/>
      <c r="D38" s="23"/>
      <c r="E38" s="39"/>
      <c r="F38" s="39"/>
      <c r="G38" s="39"/>
      <c r="H38" s="23"/>
      <c r="I38" s="23"/>
      <c r="J38" s="23"/>
      <c r="K38" s="23"/>
      <c r="L38" s="23" t="s">
        <v>9</v>
      </c>
      <c r="M38" s="23"/>
      <c r="O38" t="s">
        <v>86</v>
      </c>
    </row>
    <row r="39" spans="2:16" ht="16.8" customHeight="1" x14ac:dyDescent="0.3">
      <c r="B39" s="15"/>
      <c r="C39" s="36"/>
      <c r="D39" s="36"/>
      <c r="E39" s="36"/>
      <c r="F39" s="36"/>
      <c r="G39" s="15"/>
      <c r="H39" s="36"/>
      <c r="I39" s="36"/>
      <c r="J39" s="36"/>
      <c r="K39" s="36"/>
      <c r="L39" s="48" t="s">
        <v>135</v>
      </c>
      <c r="M39" s="15"/>
      <c r="O39" t="s">
        <v>81</v>
      </c>
    </row>
    <row r="40" spans="2:16" x14ac:dyDescent="0.3">
      <c r="B40" s="15"/>
      <c r="C40" s="36"/>
      <c r="D40" s="36"/>
      <c r="E40" s="36"/>
      <c r="F40" s="36"/>
      <c r="G40" s="15"/>
      <c r="H40" s="36"/>
      <c r="I40" s="36"/>
      <c r="J40" s="36"/>
      <c r="K40" s="36"/>
      <c r="L40" s="48" t="s">
        <v>202</v>
      </c>
      <c r="M40" s="15"/>
      <c r="O40" t="s">
        <v>87</v>
      </c>
    </row>
    <row r="41" spans="2:16" x14ac:dyDescent="0.3">
      <c r="B41" s="15"/>
      <c r="C41" s="36"/>
      <c r="D41" s="36"/>
      <c r="E41" s="36"/>
      <c r="F41" s="36"/>
      <c r="G41" s="15"/>
      <c r="H41" s="36"/>
      <c r="I41" s="36"/>
      <c r="J41" s="36"/>
      <c r="K41" s="36"/>
      <c r="L41" s="36"/>
      <c r="M41" s="15"/>
      <c r="O41" t="s">
        <v>88</v>
      </c>
    </row>
    <row r="42" spans="2:16" x14ac:dyDescent="0.3">
      <c r="B42" s="15"/>
      <c r="C42" s="36"/>
      <c r="D42" s="36"/>
      <c r="E42" s="36"/>
      <c r="F42" s="36"/>
      <c r="G42" s="15"/>
      <c r="H42" s="36"/>
      <c r="I42" s="36"/>
      <c r="J42" s="36"/>
      <c r="K42" s="36"/>
      <c r="L42" s="36"/>
      <c r="M42" s="15"/>
      <c r="O42" t="s">
        <v>89</v>
      </c>
    </row>
    <row r="43" spans="2:16" x14ac:dyDescent="0.3">
      <c r="B43" s="37" t="s">
        <v>140</v>
      </c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  <c r="O43" t="s">
        <v>90</v>
      </c>
    </row>
    <row r="44" spans="2:16" x14ac:dyDescent="0.3">
      <c r="B44" s="50" t="s">
        <v>91</v>
      </c>
      <c r="C44" s="104" t="s">
        <v>171</v>
      </c>
      <c r="D44" s="51"/>
      <c r="E44" s="51"/>
      <c r="F44" s="96"/>
      <c r="G44" s="97"/>
      <c r="H44" s="50" t="s">
        <v>91</v>
      </c>
      <c r="I44" s="104" t="s">
        <v>172</v>
      </c>
      <c r="J44" s="51"/>
      <c r="K44" s="51"/>
      <c r="L44" s="96"/>
      <c r="M44" s="97"/>
    </row>
    <row r="45" spans="2:16" x14ac:dyDescent="0.3">
      <c r="B45" s="27" t="s">
        <v>92</v>
      </c>
      <c r="C45" s="11" t="s">
        <v>166</v>
      </c>
      <c r="D45" s="17" t="s">
        <v>93</v>
      </c>
      <c r="E45" s="49">
        <v>6</v>
      </c>
      <c r="F45" s="17" t="s">
        <v>95</v>
      </c>
      <c r="G45" s="16" t="s">
        <v>150</v>
      </c>
      <c r="H45" s="27" t="s">
        <v>92</v>
      </c>
      <c r="I45" s="11" t="s">
        <v>166</v>
      </c>
      <c r="J45" s="17" t="s">
        <v>93</v>
      </c>
      <c r="K45" s="49">
        <v>5</v>
      </c>
      <c r="L45" s="17" t="s">
        <v>95</v>
      </c>
      <c r="M45" s="16" t="s">
        <v>150</v>
      </c>
      <c r="O45">
        <v>0</v>
      </c>
      <c r="P45" s="31" t="s">
        <v>44</v>
      </c>
    </row>
    <row r="46" spans="2:16" x14ac:dyDescent="0.3">
      <c r="B46" s="27" t="s">
        <v>141</v>
      </c>
      <c r="C46" s="11" t="s">
        <v>177</v>
      </c>
      <c r="D46" s="17" t="s">
        <v>94</v>
      </c>
      <c r="E46" s="11" t="s">
        <v>178</v>
      </c>
      <c r="F46" s="17" t="s">
        <v>96</v>
      </c>
      <c r="G46" s="13" t="s">
        <v>179</v>
      </c>
      <c r="H46" s="27" t="s">
        <v>141</v>
      </c>
      <c r="I46" s="11" t="s">
        <v>177</v>
      </c>
      <c r="J46" s="17" t="s">
        <v>94</v>
      </c>
      <c r="K46" s="11" t="s">
        <v>144</v>
      </c>
      <c r="L46" s="17" t="s">
        <v>96</v>
      </c>
      <c r="M46" s="13" t="s">
        <v>151</v>
      </c>
      <c r="O46">
        <v>1</v>
      </c>
      <c r="P46" s="31" t="s">
        <v>43</v>
      </c>
    </row>
    <row r="47" spans="2:16" x14ac:dyDescent="0.3">
      <c r="B47" s="14" t="s">
        <v>184</v>
      </c>
      <c r="C47" s="15"/>
      <c r="D47" s="15"/>
      <c r="E47" s="15"/>
      <c r="F47" s="15"/>
      <c r="G47" s="16"/>
      <c r="H47" s="14" t="s">
        <v>183</v>
      </c>
      <c r="I47" s="15"/>
      <c r="J47" s="15"/>
      <c r="K47" s="15"/>
      <c r="L47" s="15"/>
      <c r="M47" s="16"/>
      <c r="O47">
        <v>2</v>
      </c>
      <c r="P47" s="31" t="s">
        <v>42</v>
      </c>
    </row>
    <row r="48" spans="2:16" x14ac:dyDescent="0.3">
      <c r="B48" s="14"/>
      <c r="C48" s="15"/>
      <c r="D48" s="15"/>
      <c r="E48" s="15"/>
      <c r="F48" s="15"/>
      <c r="G48" s="16"/>
      <c r="H48" s="14"/>
      <c r="I48" s="15"/>
      <c r="J48" s="15"/>
      <c r="K48" s="15"/>
      <c r="L48" s="15"/>
      <c r="M48" s="16"/>
      <c r="O48">
        <v>3</v>
      </c>
      <c r="P48" s="31" t="s">
        <v>41</v>
      </c>
    </row>
    <row r="49" spans="2:16" x14ac:dyDescent="0.3">
      <c r="B49" s="14"/>
      <c r="C49" s="15"/>
      <c r="D49" s="15"/>
      <c r="E49" s="15"/>
      <c r="F49" s="15"/>
      <c r="G49" s="16"/>
      <c r="H49" s="14"/>
      <c r="I49" s="15"/>
      <c r="J49" s="15"/>
      <c r="K49" s="15"/>
      <c r="L49" s="15"/>
      <c r="M49" s="16"/>
      <c r="O49">
        <v>4</v>
      </c>
      <c r="P49" s="31" t="s">
        <v>40</v>
      </c>
    </row>
    <row r="50" spans="2:16" x14ac:dyDescent="0.3">
      <c r="B50" s="14"/>
      <c r="C50" s="15"/>
      <c r="D50" s="15"/>
      <c r="E50" s="15"/>
      <c r="F50" s="15"/>
      <c r="G50" s="16"/>
      <c r="H50" s="14"/>
      <c r="I50" s="15"/>
      <c r="J50" s="15"/>
      <c r="K50" s="15"/>
      <c r="L50" s="15"/>
      <c r="M50" s="16"/>
      <c r="O50">
        <v>5</v>
      </c>
      <c r="P50" s="31" t="s">
        <v>39</v>
      </c>
    </row>
    <row r="51" spans="2:16" x14ac:dyDescent="0.3">
      <c r="B51" s="50" t="s">
        <v>91</v>
      </c>
      <c r="C51" s="104" t="s">
        <v>173</v>
      </c>
      <c r="D51" s="51"/>
      <c r="E51" s="51"/>
      <c r="F51" s="96"/>
      <c r="G51" s="97"/>
      <c r="H51" s="50" t="s">
        <v>91</v>
      </c>
      <c r="I51" s="104" t="s">
        <v>180</v>
      </c>
      <c r="J51" s="51"/>
      <c r="K51" s="51"/>
      <c r="L51" s="96"/>
      <c r="M51" s="97"/>
      <c r="O51">
        <v>6</v>
      </c>
      <c r="P51" t="s">
        <v>128</v>
      </c>
    </row>
    <row r="52" spans="2:16" x14ac:dyDescent="0.3">
      <c r="B52" s="27" t="s">
        <v>92</v>
      </c>
      <c r="C52" s="11" t="s">
        <v>166</v>
      </c>
      <c r="D52" s="17" t="s">
        <v>93</v>
      </c>
      <c r="E52" s="49">
        <v>5</v>
      </c>
      <c r="F52" s="17" t="s">
        <v>95</v>
      </c>
      <c r="G52" s="16" t="s">
        <v>150</v>
      </c>
      <c r="H52" s="27" t="s">
        <v>92</v>
      </c>
      <c r="I52" s="11" t="s">
        <v>166</v>
      </c>
      <c r="J52" s="17" t="s">
        <v>93</v>
      </c>
      <c r="K52" s="49">
        <v>3</v>
      </c>
      <c r="L52" s="17" t="s">
        <v>95</v>
      </c>
      <c r="M52" s="16" t="s">
        <v>181</v>
      </c>
      <c r="O52">
        <v>7</v>
      </c>
      <c r="P52" t="s">
        <v>208</v>
      </c>
    </row>
    <row r="53" spans="2:16" x14ac:dyDescent="0.3">
      <c r="B53" s="27" t="s">
        <v>141</v>
      </c>
      <c r="C53" s="11" t="s">
        <v>176</v>
      </c>
      <c r="D53" s="17" t="s">
        <v>94</v>
      </c>
      <c r="E53" s="11" t="s">
        <v>175</v>
      </c>
      <c r="F53" s="17" t="s">
        <v>96</v>
      </c>
      <c r="G53" s="13" t="s">
        <v>155</v>
      </c>
      <c r="H53" s="27" t="s">
        <v>141</v>
      </c>
      <c r="I53" s="11" t="s">
        <v>143</v>
      </c>
      <c r="J53" s="17" t="s">
        <v>94</v>
      </c>
      <c r="K53" s="11" t="s">
        <v>144</v>
      </c>
      <c r="L53" s="17" t="s">
        <v>96</v>
      </c>
      <c r="M53" s="13" t="s">
        <v>155</v>
      </c>
      <c r="O53">
        <v>8</v>
      </c>
      <c r="P53" t="s">
        <v>209</v>
      </c>
    </row>
    <row r="54" spans="2:16" x14ac:dyDescent="0.3">
      <c r="B54" s="14" t="s">
        <v>174</v>
      </c>
      <c r="C54" s="15"/>
      <c r="D54" s="15"/>
      <c r="E54" s="15"/>
      <c r="F54" s="15"/>
      <c r="G54" s="16"/>
      <c r="H54" s="14" t="s">
        <v>182</v>
      </c>
      <c r="I54" s="15"/>
      <c r="J54" s="15"/>
      <c r="K54" s="15"/>
      <c r="L54" s="15"/>
      <c r="M54" s="16"/>
      <c r="O54">
        <v>9</v>
      </c>
      <c r="P54" t="s">
        <v>130</v>
      </c>
    </row>
    <row r="55" spans="2:16" x14ac:dyDescent="0.3">
      <c r="B55" s="14"/>
      <c r="C55" s="15"/>
      <c r="D55" s="15"/>
      <c r="E55" s="15"/>
      <c r="F55" s="15"/>
      <c r="G55" s="16"/>
      <c r="H55" s="14"/>
      <c r="I55" s="15"/>
      <c r="J55" s="15"/>
      <c r="K55" s="15"/>
      <c r="L55" s="15"/>
      <c r="M55" s="16"/>
      <c r="P55" s="3"/>
    </row>
    <row r="56" spans="2:16" x14ac:dyDescent="0.3">
      <c r="B56" s="14"/>
      <c r="C56" s="15"/>
      <c r="D56" s="15"/>
      <c r="E56" s="15"/>
      <c r="F56" s="15"/>
      <c r="G56" s="16"/>
      <c r="H56" s="14"/>
      <c r="I56" s="15"/>
      <c r="J56" s="15"/>
      <c r="K56" s="15"/>
      <c r="L56" s="15"/>
      <c r="M56" s="16"/>
      <c r="O56">
        <f>SUM(O57:O71)</f>
        <v>30</v>
      </c>
    </row>
    <row r="57" spans="2:16" x14ac:dyDescent="0.3">
      <c r="B57" s="14"/>
      <c r="C57" s="15"/>
      <c r="D57" s="15"/>
      <c r="E57" s="15"/>
      <c r="F57" s="15"/>
      <c r="G57" s="16"/>
      <c r="H57" s="14"/>
      <c r="I57" s="15"/>
      <c r="J57" s="15"/>
      <c r="K57" s="15"/>
      <c r="L57" s="15"/>
      <c r="M57" s="16"/>
      <c r="O57">
        <v>6</v>
      </c>
    </row>
    <row r="58" spans="2:16" x14ac:dyDescent="0.3">
      <c r="B58" s="50" t="s">
        <v>91</v>
      </c>
      <c r="C58" s="104" t="s">
        <v>185</v>
      </c>
      <c r="D58" s="51"/>
      <c r="E58" s="51"/>
      <c r="F58" s="96"/>
      <c r="G58" s="97"/>
      <c r="H58" s="50" t="s">
        <v>91</v>
      </c>
      <c r="I58" s="104" t="s">
        <v>189</v>
      </c>
      <c r="J58" s="51"/>
      <c r="K58" s="51"/>
      <c r="L58" s="96"/>
      <c r="M58" s="97"/>
      <c r="O58">
        <v>5</v>
      </c>
    </row>
    <row r="59" spans="2:16" x14ac:dyDescent="0.3">
      <c r="B59" s="27" t="s">
        <v>92</v>
      </c>
      <c r="C59" s="11" t="s">
        <v>166</v>
      </c>
      <c r="D59" s="17" t="s">
        <v>93</v>
      </c>
      <c r="E59" s="49">
        <v>2</v>
      </c>
      <c r="F59" s="17" t="s">
        <v>95</v>
      </c>
      <c r="G59" s="16" t="s">
        <v>181</v>
      </c>
      <c r="H59" s="27" t="s">
        <v>92</v>
      </c>
      <c r="I59" s="11" t="s">
        <v>166</v>
      </c>
      <c r="J59" s="17" t="s">
        <v>93</v>
      </c>
      <c r="K59" s="49">
        <v>1</v>
      </c>
      <c r="L59" s="17" t="s">
        <v>95</v>
      </c>
      <c r="M59" s="16" t="s">
        <v>150</v>
      </c>
      <c r="O59">
        <v>5</v>
      </c>
    </row>
    <row r="60" spans="2:16" x14ac:dyDescent="0.3">
      <c r="B60" s="27" t="s">
        <v>141</v>
      </c>
      <c r="C60" s="11" t="s">
        <v>186</v>
      </c>
      <c r="D60" s="17" t="s">
        <v>94</v>
      </c>
      <c r="E60" s="11" t="s">
        <v>144</v>
      </c>
      <c r="F60" s="17" t="s">
        <v>96</v>
      </c>
      <c r="G60" s="13" t="s">
        <v>187</v>
      </c>
      <c r="H60" s="27" t="s">
        <v>141</v>
      </c>
      <c r="I60" s="11" t="s">
        <v>149</v>
      </c>
      <c r="J60" s="17" t="s">
        <v>94</v>
      </c>
      <c r="K60" s="11" t="s">
        <v>190</v>
      </c>
      <c r="L60" s="17" t="s">
        <v>96</v>
      </c>
      <c r="M60" s="13" t="s">
        <v>155</v>
      </c>
      <c r="O60">
        <v>3</v>
      </c>
    </row>
    <row r="61" spans="2:16" x14ac:dyDescent="0.3">
      <c r="B61" s="110" t="s">
        <v>283</v>
      </c>
      <c r="C61" s="15"/>
      <c r="D61" s="15"/>
      <c r="E61" s="15"/>
      <c r="F61" s="15"/>
      <c r="G61" s="16"/>
      <c r="H61" s="14" t="s">
        <v>191</v>
      </c>
      <c r="I61" s="15"/>
      <c r="J61" s="15"/>
      <c r="K61" s="15"/>
      <c r="L61" s="15"/>
      <c r="M61" s="16"/>
      <c r="O61">
        <v>2</v>
      </c>
    </row>
    <row r="62" spans="2:16" x14ac:dyDescent="0.3">
      <c r="B62" s="14" t="s">
        <v>284</v>
      </c>
      <c r="C62" s="15"/>
      <c r="D62" s="15"/>
      <c r="E62" s="15"/>
      <c r="F62" s="15"/>
      <c r="G62" s="16"/>
      <c r="H62" s="14"/>
      <c r="I62" s="15"/>
      <c r="J62" s="15"/>
      <c r="K62" s="15"/>
      <c r="L62" s="15"/>
      <c r="M62" s="16"/>
      <c r="O62">
        <v>1</v>
      </c>
    </row>
    <row r="63" spans="2:16" x14ac:dyDescent="0.3">
      <c r="B63" s="110" t="s">
        <v>285</v>
      </c>
      <c r="C63" s="15"/>
      <c r="D63" s="15"/>
      <c r="E63" s="15"/>
      <c r="F63" s="15"/>
      <c r="G63" s="16"/>
      <c r="H63" s="14"/>
      <c r="I63" s="15"/>
      <c r="J63" s="15"/>
      <c r="K63" s="15"/>
      <c r="L63" s="15"/>
      <c r="M63" s="16"/>
      <c r="O63">
        <v>4</v>
      </c>
    </row>
    <row r="64" spans="2:16" x14ac:dyDescent="0.3">
      <c r="B64" s="14" t="s">
        <v>286</v>
      </c>
      <c r="C64" s="15"/>
      <c r="D64" s="15"/>
      <c r="E64" s="15"/>
      <c r="F64" s="15"/>
      <c r="G64" s="161" t="s">
        <v>188</v>
      </c>
      <c r="H64" s="14"/>
      <c r="I64" s="15"/>
      <c r="J64" s="15"/>
      <c r="K64" s="15"/>
      <c r="L64" s="15"/>
      <c r="M64" s="16"/>
      <c r="O64">
        <v>4</v>
      </c>
    </row>
    <row r="65" spans="2:17" x14ac:dyDescent="0.3">
      <c r="B65" s="50" t="s">
        <v>91</v>
      </c>
      <c r="C65" s="104" t="s">
        <v>192</v>
      </c>
      <c r="D65" s="51"/>
      <c r="E65" s="51"/>
      <c r="F65" s="96"/>
      <c r="G65" s="97"/>
      <c r="H65" s="50" t="s">
        <v>91</v>
      </c>
      <c r="I65" s="104" t="s">
        <v>199</v>
      </c>
      <c r="J65" s="51"/>
      <c r="K65" s="51"/>
      <c r="L65" s="96"/>
      <c r="M65" s="97"/>
    </row>
    <row r="66" spans="2:17" x14ac:dyDescent="0.3">
      <c r="B66" s="27" t="s">
        <v>92</v>
      </c>
      <c r="C66" s="11" t="s">
        <v>166</v>
      </c>
      <c r="D66" s="17" t="s">
        <v>93</v>
      </c>
      <c r="E66" s="49">
        <v>4</v>
      </c>
      <c r="F66" s="111" t="s">
        <v>95</v>
      </c>
      <c r="G66" s="16" t="s">
        <v>195</v>
      </c>
      <c r="H66" s="27" t="s">
        <v>92</v>
      </c>
      <c r="I66" s="11" t="s">
        <v>166</v>
      </c>
      <c r="J66" s="17" t="s">
        <v>93</v>
      </c>
      <c r="K66" s="49">
        <v>4</v>
      </c>
      <c r="L66" s="17" t="s">
        <v>95</v>
      </c>
      <c r="M66" s="16" t="s">
        <v>181</v>
      </c>
    </row>
    <row r="67" spans="2:17" x14ac:dyDescent="0.3">
      <c r="B67" s="27" t="s">
        <v>141</v>
      </c>
      <c r="C67" s="11" t="s">
        <v>193</v>
      </c>
      <c r="D67" s="17" t="s">
        <v>94</v>
      </c>
      <c r="E67" s="11" t="s">
        <v>144</v>
      </c>
      <c r="F67" s="17" t="s">
        <v>96</v>
      </c>
      <c r="G67" s="13" t="s">
        <v>194</v>
      </c>
      <c r="H67" s="27" t="s">
        <v>141</v>
      </c>
      <c r="I67" s="11" t="s">
        <v>200</v>
      </c>
      <c r="J67" s="17" t="s">
        <v>94</v>
      </c>
      <c r="K67" s="11" t="s">
        <v>144</v>
      </c>
      <c r="L67" s="17" t="s">
        <v>96</v>
      </c>
      <c r="M67" s="13" t="s">
        <v>201</v>
      </c>
    </row>
    <row r="68" spans="2:17" x14ac:dyDescent="0.3">
      <c r="B68" s="14" t="s">
        <v>198</v>
      </c>
      <c r="C68" s="15"/>
      <c r="D68" s="15"/>
      <c r="E68" s="15"/>
      <c r="F68" s="15"/>
      <c r="G68" s="16"/>
      <c r="H68" s="14"/>
      <c r="I68" s="15"/>
      <c r="J68" s="15"/>
      <c r="K68" s="15"/>
      <c r="L68" s="15"/>
      <c r="M68" s="16"/>
    </row>
    <row r="69" spans="2:17" x14ac:dyDescent="0.3">
      <c r="B69" s="14"/>
      <c r="C69" s="15"/>
      <c r="D69" s="15"/>
      <c r="E69" s="15"/>
      <c r="F69" s="15"/>
      <c r="G69" s="16"/>
      <c r="H69" s="14"/>
      <c r="I69" s="15"/>
      <c r="J69" s="15"/>
      <c r="K69" s="15"/>
      <c r="L69" s="15"/>
      <c r="M69" s="16"/>
    </row>
    <row r="70" spans="2:17" x14ac:dyDescent="0.3">
      <c r="B70" s="14"/>
      <c r="C70" s="15"/>
      <c r="D70" s="15"/>
      <c r="E70" s="15"/>
      <c r="F70" s="15"/>
      <c r="G70" s="16"/>
      <c r="H70" s="14"/>
      <c r="I70" s="15"/>
      <c r="J70" s="15"/>
      <c r="K70" s="15"/>
      <c r="L70" s="15"/>
      <c r="M70" s="16"/>
    </row>
    <row r="71" spans="2:17" x14ac:dyDescent="0.3">
      <c r="B71" s="14"/>
      <c r="C71" s="15"/>
      <c r="D71" s="15"/>
      <c r="E71" s="15"/>
      <c r="F71" s="15"/>
      <c r="G71" s="16"/>
      <c r="H71" s="14"/>
      <c r="I71" s="15"/>
      <c r="J71" s="15"/>
      <c r="K71" s="15"/>
      <c r="L71" s="15"/>
      <c r="M71" s="16"/>
      <c r="Q71" t="s">
        <v>196</v>
      </c>
    </row>
    <row r="72" spans="2:17" x14ac:dyDescent="0.3">
      <c r="Q72" t="s">
        <v>197</v>
      </c>
    </row>
  </sheetData>
  <mergeCells count="13">
    <mergeCell ref="K12:L12"/>
    <mergeCell ref="I13:J13"/>
    <mergeCell ref="K13:L13"/>
    <mergeCell ref="G13:H13"/>
    <mergeCell ref="G11:H11"/>
    <mergeCell ref="I11:J11"/>
    <mergeCell ref="G12:H12"/>
    <mergeCell ref="I12:J12"/>
    <mergeCell ref="G14:H14"/>
    <mergeCell ref="I14:J14"/>
    <mergeCell ref="K14:L14"/>
    <mergeCell ref="I15:J15"/>
    <mergeCell ref="K15:L15"/>
  </mergeCells>
  <dataValidations count="2">
    <dataValidation type="list" allowBlank="1" showInputMessage="1" showErrorMessage="1" sqref="G11" xr:uid="{4CEFDCF3-739D-4CDF-A2DB-88892CF07147}">
      <formula1>$O$10:$O$28</formula1>
    </dataValidation>
    <dataValidation type="list" allowBlank="1" showInputMessage="1" showErrorMessage="1" sqref="K13:K15 I11:I15 M13:M15 G12:G15 H15 G10:H10 K11" xr:uid="{A784A96C-D920-47FE-87D8-375C905C058F}">
      <formula1>$O$10:$O$31</formula1>
    </dataValidation>
  </dataValidations>
  <pageMargins left="0.7" right="0.7" top="0.75" bottom="0.75" header="0.3" footer="0.3"/>
  <pageSetup orientation="portrait" r:id="rId1"/>
  <ignoredErrors>
    <ignoredError sqref="D27 E22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F083-7669-4D69-B0D4-1AF96D212238}">
  <dimension ref="A1:V72"/>
  <sheetViews>
    <sheetView workbookViewId="0">
      <selection activeCell="N76" sqref="N76"/>
    </sheetView>
  </sheetViews>
  <sheetFormatPr defaultRowHeight="14.4" x14ac:dyDescent="0.3"/>
  <cols>
    <col min="1" max="1" width="8.88671875" style="12"/>
    <col min="5" max="6" width="5.88671875" customWidth="1"/>
    <col min="7" max="7" width="6.109375" style="20" customWidth="1"/>
    <col min="8" max="8" width="6.109375" customWidth="1"/>
    <col min="9" max="9" width="7.44140625" customWidth="1"/>
    <col min="10" max="11" width="6.88671875" customWidth="1"/>
    <col min="12" max="12" width="8.109375" customWidth="1"/>
    <col min="13" max="13" width="9.21875" customWidth="1"/>
    <col min="14" max="14" width="9.6640625" style="12" bestFit="1" customWidth="1"/>
    <col min="15" max="15" width="8.88671875" customWidth="1"/>
  </cols>
  <sheetData>
    <row r="1" spans="2:19" x14ac:dyDescent="0.3">
      <c r="B1" s="12"/>
      <c r="C1" s="12"/>
      <c r="D1" s="12"/>
      <c r="E1" s="12"/>
      <c r="F1" s="12"/>
      <c r="G1" s="34"/>
      <c r="H1" s="12"/>
      <c r="I1" s="12"/>
      <c r="J1" s="12"/>
      <c r="K1" s="152"/>
      <c r="L1" s="153"/>
      <c r="M1" s="154"/>
    </row>
    <row r="2" spans="2:19" x14ac:dyDescent="0.3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9" x14ac:dyDescent="0.3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9" x14ac:dyDescent="0.3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9" x14ac:dyDescent="0.3">
      <c r="B5" s="12" t="s">
        <v>50</v>
      </c>
      <c r="C5" s="10" t="s">
        <v>211</v>
      </c>
      <c r="D5" s="11"/>
      <c r="E5" s="11"/>
      <c r="F5" s="11"/>
      <c r="G5" s="103"/>
      <c r="H5" s="11"/>
      <c r="I5" s="11"/>
      <c r="J5" s="11"/>
      <c r="K5" s="27"/>
      <c r="L5" s="17"/>
      <c r="M5" s="29"/>
    </row>
    <row r="6" spans="2:19" x14ac:dyDescent="0.3">
      <c r="B6" s="12" t="s">
        <v>51</v>
      </c>
      <c r="C6" s="12"/>
      <c r="D6" s="27" t="s">
        <v>239</v>
      </c>
      <c r="E6" s="17"/>
      <c r="F6" s="17"/>
      <c r="G6" s="102"/>
      <c r="H6" s="17"/>
      <c r="I6" s="17"/>
      <c r="J6" s="17"/>
      <c r="K6" s="27"/>
      <c r="L6" s="17"/>
      <c r="M6" s="29"/>
    </row>
    <row r="7" spans="2:19" x14ac:dyDescent="0.3">
      <c r="B7" s="12" t="s">
        <v>52</v>
      </c>
      <c r="C7" s="46">
        <v>1</v>
      </c>
      <c r="D7" s="14"/>
      <c r="E7" s="15"/>
      <c r="F7" s="15"/>
      <c r="G7" s="21"/>
      <c r="H7" s="15"/>
      <c r="I7" s="15"/>
      <c r="J7" s="15"/>
      <c r="K7" s="27"/>
      <c r="L7" s="17"/>
      <c r="M7" s="29"/>
    </row>
    <row r="8" spans="2:19" x14ac:dyDescent="0.3">
      <c r="B8" s="12"/>
      <c r="C8" s="12"/>
      <c r="D8" s="12"/>
      <c r="E8" s="12"/>
      <c r="F8" s="12"/>
      <c r="G8" s="34"/>
      <c r="H8" s="12"/>
      <c r="I8" s="12"/>
      <c r="J8" s="12"/>
      <c r="K8" s="27"/>
      <c r="L8" s="17"/>
      <c r="M8" s="29"/>
    </row>
    <row r="9" spans="2:19" x14ac:dyDescent="0.3">
      <c r="B9" s="59" t="s">
        <v>0</v>
      </c>
      <c r="C9" s="59"/>
      <c r="D9" s="59"/>
      <c r="E9" s="59"/>
      <c r="F9" s="60" t="s">
        <v>210</v>
      </c>
      <c r="G9" s="61"/>
      <c r="H9" s="61"/>
      <c r="I9" s="94"/>
      <c r="J9" s="94"/>
      <c r="K9" s="155"/>
      <c r="L9" s="151"/>
      <c r="M9" s="156"/>
    </row>
    <row r="10" spans="2:19" x14ac:dyDescent="0.3">
      <c r="B10" s="160" t="s">
        <v>1</v>
      </c>
      <c r="C10" s="14" t="s">
        <v>214</v>
      </c>
      <c r="D10" s="15"/>
      <c r="E10" s="128" t="s">
        <v>39</v>
      </c>
      <c r="F10" s="129"/>
      <c r="G10" s="4"/>
      <c r="H10" s="4"/>
      <c r="I10" s="5"/>
      <c r="J10" s="5"/>
      <c r="K10" s="157"/>
      <c r="L10" s="149"/>
      <c r="M10" s="150"/>
      <c r="O10" s="18" t="s">
        <v>53</v>
      </c>
      <c r="R10" t="s">
        <v>25</v>
      </c>
    </row>
    <row r="11" spans="2:19" x14ac:dyDescent="0.3">
      <c r="B11" s="24" t="s">
        <v>2</v>
      </c>
      <c r="C11" s="10" t="s">
        <v>213</v>
      </c>
      <c r="D11" s="11"/>
      <c r="E11" s="58" t="s">
        <v>40</v>
      </c>
      <c r="F11" s="130"/>
      <c r="G11" s="171" t="s">
        <v>32</v>
      </c>
      <c r="H11" s="171"/>
      <c r="I11" s="177"/>
      <c r="J11" s="177"/>
      <c r="K11" s="27"/>
      <c r="L11" s="149"/>
      <c r="M11" s="150"/>
      <c r="O11" s="18" t="s">
        <v>5</v>
      </c>
    </row>
    <row r="12" spans="2:19" x14ac:dyDescent="0.3">
      <c r="B12" s="89" t="s">
        <v>3</v>
      </c>
      <c r="C12" s="10" t="s">
        <v>212</v>
      </c>
      <c r="D12" s="11"/>
      <c r="E12" s="58" t="s">
        <v>41</v>
      </c>
      <c r="F12" s="130"/>
      <c r="G12" s="171" t="s">
        <v>13</v>
      </c>
      <c r="H12" s="171"/>
      <c r="I12" s="171" t="s">
        <v>54</v>
      </c>
      <c r="J12" s="171"/>
      <c r="K12" s="178"/>
      <c r="L12" s="179"/>
      <c r="M12" s="158"/>
      <c r="O12" s="19" t="s">
        <v>6</v>
      </c>
    </row>
    <row r="13" spans="2:19" x14ac:dyDescent="0.3">
      <c r="B13" s="89"/>
      <c r="C13" s="10"/>
      <c r="D13" s="11"/>
      <c r="E13" s="58" t="s">
        <v>42</v>
      </c>
      <c r="F13" s="130"/>
      <c r="G13" s="171" t="s">
        <v>6</v>
      </c>
      <c r="H13" s="171"/>
      <c r="I13" s="171" t="s">
        <v>9</v>
      </c>
      <c r="J13" s="171"/>
      <c r="K13" s="171" t="s">
        <v>8</v>
      </c>
      <c r="L13" s="171"/>
      <c r="M13" s="6"/>
      <c r="O13" s="19" t="s">
        <v>7</v>
      </c>
    </row>
    <row r="14" spans="2:19" x14ac:dyDescent="0.3">
      <c r="B14" s="25"/>
      <c r="C14" s="10"/>
      <c r="D14" s="11"/>
      <c r="E14" s="58" t="s">
        <v>43</v>
      </c>
      <c r="F14" s="130"/>
      <c r="G14" s="171" t="s">
        <v>12</v>
      </c>
      <c r="H14" s="171"/>
      <c r="I14" s="171" t="s">
        <v>5</v>
      </c>
      <c r="J14" s="171"/>
      <c r="K14" s="171" t="s">
        <v>7</v>
      </c>
      <c r="L14" s="171"/>
      <c r="M14" s="7" t="s">
        <v>11</v>
      </c>
      <c r="O14" s="18" t="s">
        <v>32</v>
      </c>
      <c r="R14" t="s">
        <v>26</v>
      </c>
    </row>
    <row r="15" spans="2:19" x14ac:dyDescent="0.3">
      <c r="B15" s="2"/>
      <c r="C15" s="2"/>
      <c r="D15" s="2"/>
      <c r="E15" s="95" t="s">
        <v>44</v>
      </c>
      <c r="F15" s="131"/>
      <c r="G15" s="172" t="s">
        <v>10</v>
      </c>
      <c r="H15" s="172"/>
      <c r="I15" s="172" t="s">
        <v>6</v>
      </c>
      <c r="J15" s="172"/>
      <c r="K15" s="172" t="s">
        <v>55</v>
      </c>
      <c r="L15" s="172"/>
      <c r="M15" s="9" t="s">
        <v>31</v>
      </c>
      <c r="O15" s="93" t="s">
        <v>8</v>
      </c>
      <c r="R15" s="1">
        <v>5</v>
      </c>
      <c r="S15" t="s">
        <v>45</v>
      </c>
    </row>
    <row r="16" spans="2:19" x14ac:dyDescent="0.3">
      <c r="B16" s="135" t="s">
        <v>245</v>
      </c>
      <c r="C16" s="135"/>
      <c r="D16" s="64"/>
      <c r="E16" s="64"/>
      <c r="F16" s="64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  <c r="R16" t="s">
        <v>238</v>
      </c>
      <c r="S16" t="s">
        <v>47</v>
      </c>
    </row>
    <row r="17" spans="2:22" x14ac:dyDescent="0.3">
      <c r="B17" s="136" t="s">
        <v>246</v>
      </c>
      <c r="C17" s="134" t="s">
        <v>261</v>
      </c>
      <c r="D17" s="66"/>
      <c r="E17" s="66"/>
      <c r="F17" s="113" t="s">
        <v>14</v>
      </c>
      <c r="G17" s="107">
        <v>0</v>
      </c>
      <c r="H17" s="112"/>
      <c r="I17" s="118" t="s">
        <v>19</v>
      </c>
      <c r="J17" s="109">
        <v>0</v>
      </c>
      <c r="K17" s="87"/>
      <c r="L17" s="120" t="s">
        <v>64</v>
      </c>
      <c r="M17" s="109">
        <v>0</v>
      </c>
      <c r="O17" s="18" t="s">
        <v>54</v>
      </c>
      <c r="R17" t="s">
        <v>215</v>
      </c>
      <c r="S17" t="s">
        <v>46</v>
      </c>
      <c r="T17">
        <f>6+6+3</f>
        <v>15</v>
      </c>
    </row>
    <row r="18" spans="2:22" x14ac:dyDescent="0.3">
      <c r="B18" s="67" t="s">
        <v>247</v>
      </c>
      <c r="C18" s="134" t="s">
        <v>249</v>
      </c>
      <c r="D18" s="68"/>
      <c r="E18" s="68"/>
      <c r="F18" s="114" t="s">
        <v>15</v>
      </c>
      <c r="G18" s="26">
        <v>0</v>
      </c>
      <c r="H18" s="42"/>
      <c r="I18" s="118" t="s">
        <v>20</v>
      </c>
      <c r="J18" s="22">
        <v>0</v>
      </c>
      <c r="K18" s="87"/>
      <c r="L18" s="121" t="s">
        <v>61</v>
      </c>
      <c r="M18" s="22">
        <v>0</v>
      </c>
      <c r="O18" s="19" t="s">
        <v>33</v>
      </c>
      <c r="R18" t="s">
        <v>29</v>
      </c>
      <c r="S18" t="s">
        <v>48</v>
      </c>
    </row>
    <row r="19" spans="2:22" x14ac:dyDescent="0.3">
      <c r="B19" s="67" t="s">
        <v>248</v>
      </c>
      <c r="C19" s="134" t="s">
        <v>249</v>
      </c>
      <c r="D19" s="68"/>
      <c r="E19" s="68"/>
      <c r="F19" s="114" t="s">
        <v>16</v>
      </c>
      <c r="G19" s="107">
        <v>0</v>
      </c>
      <c r="H19" s="42"/>
      <c r="I19" s="118" t="s">
        <v>21</v>
      </c>
      <c r="J19" s="22">
        <v>0</v>
      </c>
      <c r="K19" s="87"/>
      <c r="L19" s="133" t="s">
        <v>62</v>
      </c>
      <c r="M19" s="56">
        <v>2</v>
      </c>
      <c r="O19" s="18" t="s">
        <v>55</v>
      </c>
      <c r="R19" t="s">
        <v>30</v>
      </c>
      <c r="S19" t="s">
        <v>49</v>
      </c>
    </row>
    <row r="20" spans="2:22" x14ac:dyDescent="0.3">
      <c r="B20" s="67"/>
      <c r="C20" s="68"/>
      <c r="D20" s="68"/>
      <c r="E20" s="68"/>
      <c r="F20" s="114" t="s">
        <v>17</v>
      </c>
      <c r="G20" s="26">
        <v>0</v>
      </c>
      <c r="H20" s="112"/>
      <c r="I20" s="117" t="s">
        <v>22</v>
      </c>
      <c r="J20" s="56">
        <v>3</v>
      </c>
      <c r="K20" s="87"/>
      <c r="L20" s="120" t="s">
        <v>63</v>
      </c>
      <c r="M20" s="109">
        <v>0</v>
      </c>
      <c r="O20" s="18" t="s">
        <v>10</v>
      </c>
      <c r="Q20" s="40">
        <v>1</v>
      </c>
      <c r="R20" s="41">
        <v>1</v>
      </c>
    </row>
    <row r="21" spans="2:22" x14ac:dyDescent="0.3">
      <c r="B21" s="69" t="s">
        <v>66</v>
      </c>
      <c r="C21" s="53"/>
      <c r="D21" s="53"/>
      <c r="E21" s="53"/>
      <c r="F21" s="132" t="s">
        <v>18</v>
      </c>
      <c r="G21" s="56">
        <v>3</v>
      </c>
      <c r="H21" s="44"/>
      <c r="I21" s="119" t="s">
        <v>23</v>
      </c>
      <c r="J21" s="22">
        <v>0</v>
      </c>
      <c r="K21" s="101"/>
      <c r="L21" s="122" t="s">
        <v>24</v>
      </c>
      <c r="M21" s="22">
        <v>0</v>
      </c>
      <c r="O21" s="18" t="s">
        <v>56</v>
      </c>
      <c r="Q21" s="42">
        <v>2</v>
      </c>
      <c r="R21" s="43">
        <v>3</v>
      </c>
      <c r="T21">
        <f>SUM(T22:T28)</f>
        <v>15</v>
      </c>
    </row>
    <row r="22" spans="2:22" x14ac:dyDescent="0.3">
      <c r="B22" s="67" t="s">
        <v>68</v>
      </c>
      <c r="C22" s="99"/>
      <c r="D22" s="53"/>
      <c r="E22" s="100" t="s">
        <v>76</v>
      </c>
      <c r="F22" s="63" t="s">
        <v>79</v>
      </c>
      <c r="G22" s="65"/>
      <c r="H22" s="65"/>
      <c r="I22" s="72" t="s">
        <v>134</v>
      </c>
      <c r="J22" s="72"/>
      <c r="K22" s="72"/>
      <c r="L22" s="65"/>
      <c r="M22" s="35" t="s">
        <v>80</v>
      </c>
      <c r="O22" s="93" t="s">
        <v>11</v>
      </c>
      <c r="Q22" s="42">
        <v>3</v>
      </c>
      <c r="R22" s="43">
        <v>6</v>
      </c>
      <c r="T22">
        <v>10</v>
      </c>
      <c r="U22">
        <v>3</v>
      </c>
      <c r="V22">
        <v>4</v>
      </c>
    </row>
    <row r="23" spans="2:22" x14ac:dyDescent="0.3">
      <c r="B23" s="67" t="s">
        <v>70</v>
      </c>
      <c r="C23" s="70"/>
      <c r="D23" s="71"/>
      <c r="E23" s="73">
        <v>-1</v>
      </c>
      <c r="F23" s="82" t="s">
        <v>105</v>
      </c>
      <c r="G23" s="84"/>
      <c r="H23" s="84"/>
      <c r="I23" s="85" t="str">
        <f t="shared" ref="I23:I28" si="0">LOOKUP(J23,$O$45:$P$54)</f>
        <v>mediocre (+0)</v>
      </c>
      <c r="J23" s="98">
        <v>0</v>
      </c>
      <c r="K23" s="83"/>
      <c r="L23" s="84"/>
      <c r="M23" s="86" t="str">
        <f>O35</f>
        <v>1. small weapon</v>
      </c>
      <c r="O23" s="19" t="s">
        <v>31</v>
      </c>
      <c r="Q23" s="42">
        <v>4</v>
      </c>
      <c r="R23" s="43">
        <v>10</v>
      </c>
      <c r="T23">
        <v>3</v>
      </c>
      <c r="U23">
        <v>2</v>
      </c>
      <c r="V23">
        <v>2</v>
      </c>
    </row>
    <row r="24" spans="2:22" x14ac:dyDescent="0.3">
      <c r="B24" s="67" t="s">
        <v>69</v>
      </c>
      <c r="C24" s="70"/>
      <c r="D24" s="71"/>
      <c r="E24" s="73">
        <v>-2</v>
      </c>
      <c r="F24" s="82" t="s">
        <v>217</v>
      </c>
      <c r="G24" s="84"/>
      <c r="H24" s="84"/>
      <c r="I24" s="85" t="str">
        <f t="shared" si="0"/>
        <v>Fantastic (+6)</v>
      </c>
      <c r="J24" s="98">
        <v>6</v>
      </c>
      <c r="K24" s="83"/>
      <c r="L24" s="84"/>
      <c r="M24" s="86"/>
      <c r="O24" s="18" t="s">
        <v>12</v>
      </c>
      <c r="Q24" s="44">
        <v>5</v>
      </c>
      <c r="R24" s="45">
        <v>15</v>
      </c>
      <c r="T24">
        <v>1</v>
      </c>
      <c r="U24">
        <v>2</v>
      </c>
      <c r="V24">
        <v>1</v>
      </c>
    </row>
    <row r="25" spans="2:22" x14ac:dyDescent="0.3">
      <c r="B25" s="67" t="s">
        <v>71</v>
      </c>
      <c r="C25" s="70"/>
      <c r="D25" s="71"/>
      <c r="E25" s="73">
        <v>-3</v>
      </c>
      <c r="F25" s="82" t="s">
        <v>216</v>
      </c>
      <c r="G25" s="84"/>
      <c r="H25" s="84"/>
      <c r="I25" s="85" t="str">
        <f t="shared" si="0"/>
        <v>Superb (+5)</v>
      </c>
      <c r="J25" s="98">
        <v>5</v>
      </c>
      <c r="K25" s="83"/>
      <c r="L25" s="84"/>
      <c r="M25" s="84"/>
      <c r="O25" s="18" t="s">
        <v>57</v>
      </c>
      <c r="T25">
        <v>1</v>
      </c>
      <c r="U25">
        <v>2</v>
      </c>
      <c r="V25">
        <v>1</v>
      </c>
    </row>
    <row r="26" spans="2:22" x14ac:dyDescent="0.3">
      <c r="B26" s="69" t="s">
        <v>38</v>
      </c>
      <c r="C26" s="68"/>
      <c r="D26" s="68"/>
      <c r="E26" s="90" t="s">
        <v>137</v>
      </c>
      <c r="F26" s="82" t="s">
        <v>218</v>
      </c>
      <c r="G26" s="84"/>
      <c r="H26" s="84"/>
      <c r="I26" s="85" t="str">
        <f t="shared" si="0"/>
        <v>Good (+3)</v>
      </c>
      <c r="J26" s="98">
        <v>3</v>
      </c>
      <c r="K26" s="83"/>
      <c r="L26" s="84"/>
      <c r="M26" s="84"/>
      <c r="O26" s="18" t="s">
        <v>13</v>
      </c>
      <c r="P26" t="s">
        <v>34</v>
      </c>
      <c r="S26">
        <f>150/5</f>
        <v>30</v>
      </c>
    </row>
    <row r="27" spans="2:22" x14ac:dyDescent="0.3">
      <c r="B27" s="67" t="s">
        <v>73</v>
      </c>
      <c r="C27" s="30" t="s">
        <v>72</v>
      </c>
      <c r="D27" s="75" t="s">
        <v>76</v>
      </c>
      <c r="E27" s="147" t="s">
        <v>257</v>
      </c>
      <c r="F27" s="82" t="s">
        <v>149</v>
      </c>
      <c r="G27" s="84"/>
      <c r="H27" s="84"/>
      <c r="I27" s="85" t="str">
        <f t="shared" si="0"/>
        <v>Fair (+2)</v>
      </c>
      <c r="J27" s="98">
        <v>2</v>
      </c>
      <c r="K27" s="83"/>
      <c r="L27" s="84"/>
      <c r="M27" s="84"/>
      <c r="O27" s="18"/>
      <c r="P27" t="s">
        <v>35</v>
      </c>
    </row>
    <row r="28" spans="2:22" x14ac:dyDescent="0.3">
      <c r="B28" s="76" t="s">
        <v>74</v>
      </c>
      <c r="C28" s="30" t="s">
        <v>72</v>
      </c>
      <c r="D28" s="31">
        <v>-1</v>
      </c>
      <c r="E28" s="147" t="s">
        <v>258</v>
      </c>
      <c r="F28" s="82" t="s">
        <v>143</v>
      </c>
      <c r="G28" s="84"/>
      <c r="H28" s="84"/>
      <c r="I28" s="85" t="str">
        <f t="shared" si="0"/>
        <v>Fair (+2)</v>
      </c>
      <c r="J28" s="98">
        <v>2</v>
      </c>
      <c r="K28" s="83"/>
      <c r="L28" s="84"/>
      <c r="M28" s="84"/>
      <c r="O28" s="18"/>
      <c r="P28" t="s">
        <v>36</v>
      </c>
    </row>
    <row r="29" spans="2:22" ht="15" thickBot="1" x14ac:dyDescent="0.35">
      <c r="B29" s="67" t="s">
        <v>75</v>
      </c>
      <c r="C29" s="30" t="s">
        <v>72</v>
      </c>
      <c r="D29" s="31">
        <v>-2</v>
      </c>
      <c r="E29" s="147" t="s">
        <v>78</v>
      </c>
      <c r="F29" s="82"/>
      <c r="G29" s="84"/>
      <c r="H29" s="84"/>
      <c r="I29" s="85"/>
      <c r="J29" s="98"/>
      <c r="K29" s="83"/>
      <c r="L29" s="84"/>
      <c r="M29" s="84"/>
      <c r="O29" s="18"/>
      <c r="P29" t="s">
        <v>37</v>
      </c>
    </row>
    <row r="30" spans="2:22" ht="15" thickBot="1" x14ac:dyDescent="0.35">
      <c r="B30" s="77" t="s">
        <v>77</v>
      </c>
      <c r="C30" s="32" t="s">
        <v>72</v>
      </c>
      <c r="D30" s="33">
        <v>-3</v>
      </c>
      <c r="E30" s="148" t="s">
        <v>259</v>
      </c>
      <c r="F30" s="92" t="s">
        <v>81</v>
      </c>
      <c r="G30" s="78"/>
      <c r="H30" s="47">
        <v>0</v>
      </c>
      <c r="I30" s="127" t="s">
        <v>203</v>
      </c>
      <c r="J30" s="74"/>
      <c r="K30" s="74"/>
      <c r="L30" s="57" t="s">
        <v>127</v>
      </c>
      <c r="M30" s="74" t="str">
        <f>E12</f>
        <v>Good (+3)</v>
      </c>
      <c r="O30" s="18"/>
    </row>
    <row r="31" spans="2:22" x14ac:dyDescent="0.3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</row>
    <row r="32" spans="2:22" x14ac:dyDescent="0.3">
      <c r="B32" s="23" t="s">
        <v>98</v>
      </c>
      <c r="C32" s="23"/>
      <c r="D32" s="23"/>
      <c r="E32" s="105" t="s">
        <v>99</v>
      </c>
      <c r="F32" s="39"/>
      <c r="G32" s="39"/>
      <c r="H32" s="23" t="s">
        <v>101</v>
      </c>
      <c r="I32" s="23"/>
      <c r="J32" s="23"/>
      <c r="K32" s="23"/>
      <c r="L32" s="23" t="s">
        <v>100</v>
      </c>
      <c r="M32" s="23"/>
    </row>
    <row r="33" spans="2:16" x14ac:dyDescent="0.3">
      <c r="B33" s="53" t="s">
        <v>233</v>
      </c>
      <c r="C33" s="48"/>
      <c r="D33" s="123"/>
      <c r="E33" s="123" t="s">
        <v>231</v>
      </c>
      <c r="F33" s="123"/>
      <c r="G33" s="124"/>
      <c r="H33" s="123"/>
      <c r="I33" s="48"/>
      <c r="J33" s="48"/>
      <c r="K33" s="48"/>
      <c r="L33" s="48"/>
      <c r="M33" s="53"/>
    </row>
    <row r="34" spans="2:16" x14ac:dyDescent="0.3">
      <c r="B34" s="53" t="s">
        <v>234</v>
      </c>
      <c r="C34" s="48"/>
      <c r="D34" s="125"/>
      <c r="E34" s="123" t="s">
        <v>230</v>
      </c>
      <c r="F34" s="123"/>
      <c r="G34" s="124"/>
      <c r="H34" s="123"/>
      <c r="I34" s="48"/>
      <c r="J34" s="48"/>
      <c r="K34" s="48"/>
      <c r="L34" s="48"/>
      <c r="M34" s="53"/>
      <c r="O34" t="s">
        <v>82</v>
      </c>
    </row>
    <row r="35" spans="2:16" x14ac:dyDescent="0.3">
      <c r="B35" s="124" t="s">
        <v>228</v>
      </c>
      <c r="C35" s="48"/>
      <c r="D35" s="123"/>
      <c r="E35" s="123" t="s">
        <v>229</v>
      </c>
      <c r="F35" s="123"/>
      <c r="G35" s="124"/>
      <c r="H35" s="123"/>
      <c r="I35" s="48"/>
      <c r="J35" s="48"/>
      <c r="K35" s="48"/>
      <c r="L35" s="48"/>
      <c r="M35" s="53"/>
      <c r="O35" t="s">
        <v>83</v>
      </c>
    </row>
    <row r="36" spans="2:16" x14ac:dyDescent="0.3">
      <c r="B36" s="124"/>
      <c r="C36" s="48"/>
      <c r="D36" s="123"/>
      <c r="E36" s="123"/>
      <c r="F36" s="123"/>
      <c r="G36" s="124"/>
      <c r="H36" s="123"/>
      <c r="I36" s="48"/>
      <c r="J36" s="48"/>
      <c r="K36" s="48"/>
      <c r="L36" s="48"/>
      <c r="M36" s="53"/>
      <c r="O36" t="s">
        <v>84</v>
      </c>
    </row>
    <row r="37" spans="2:16" x14ac:dyDescent="0.3">
      <c r="B37" s="53"/>
      <c r="C37" s="48"/>
      <c r="D37" s="123"/>
      <c r="E37" s="123"/>
      <c r="F37" s="123"/>
      <c r="G37" s="124"/>
      <c r="H37" s="123"/>
      <c r="I37" s="48"/>
      <c r="J37" s="48"/>
      <c r="K37" s="48"/>
      <c r="L37" s="48"/>
      <c r="M37" s="53"/>
      <c r="O37" t="s">
        <v>85</v>
      </c>
    </row>
    <row r="38" spans="2:16" x14ac:dyDescent="0.3">
      <c r="B38" s="23" t="s">
        <v>102</v>
      </c>
      <c r="C38" s="23"/>
      <c r="D38" s="23"/>
      <c r="E38" s="39"/>
      <c r="F38" s="39"/>
      <c r="G38" s="39"/>
      <c r="H38" s="23"/>
      <c r="I38" s="23"/>
      <c r="J38" s="23"/>
      <c r="K38" s="23"/>
      <c r="L38" s="23" t="s">
        <v>9</v>
      </c>
      <c r="M38" s="23"/>
      <c r="O38" t="s">
        <v>86</v>
      </c>
    </row>
    <row r="39" spans="2:16" ht="16.8" customHeight="1" x14ac:dyDescent="0.3">
      <c r="B39" s="15"/>
      <c r="C39" s="36"/>
      <c r="D39" s="36"/>
      <c r="E39" s="36"/>
      <c r="F39" s="36"/>
      <c r="G39" s="15"/>
      <c r="H39" s="36"/>
      <c r="I39" s="36"/>
      <c r="J39" s="36"/>
      <c r="K39" s="36"/>
      <c r="L39" s="48" t="s">
        <v>135</v>
      </c>
      <c r="M39" s="15"/>
      <c r="O39" t="s">
        <v>81</v>
      </c>
    </row>
    <row r="40" spans="2:16" x14ac:dyDescent="0.3">
      <c r="B40" s="15"/>
      <c r="C40" s="36"/>
      <c r="D40" s="36"/>
      <c r="E40" s="36"/>
      <c r="F40" s="36"/>
      <c r="G40" s="15"/>
      <c r="H40" s="36"/>
      <c r="I40" s="36"/>
      <c r="J40" s="36"/>
      <c r="K40" s="36"/>
      <c r="L40" s="48" t="s">
        <v>232</v>
      </c>
      <c r="M40" s="15"/>
      <c r="O40" t="s">
        <v>87</v>
      </c>
    </row>
    <row r="41" spans="2:16" x14ac:dyDescent="0.3">
      <c r="B41" s="15"/>
      <c r="C41" s="36"/>
      <c r="D41" s="36"/>
      <c r="E41" s="36"/>
      <c r="F41" s="36"/>
      <c r="G41" s="15"/>
      <c r="H41" s="36"/>
      <c r="I41" s="36"/>
      <c r="J41" s="36"/>
      <c r="K41" s="36"/>
      <c r="L41" s="36"/>
      <c r="M41" s="15"/>
      <c r="O41" t="s">
        <v>88</v>
      </c>
    </row>
    <row r="42" spans="2:16" x14ac:dyDescent="0.3">
      <c r="B42" s="15"/>
      <c r="C42" s="36"/>
      <c r="D42" s="36"/>
      <c r="E42" s="36"/>
      <c r="F42" s="36"/>
      <c r="G42" s="15"/>
      <c r="H42" s="36"/>
      <c r="I42" s="36"/>
      <c r="J42" s="36"/>
      <c r="K42" s="36"/>
      <c r="L42" s="36"/>
      <c r="M42" s="15"/>
      <c r="O42" t="s">
        <v>89</v>
      </c>
    </row>
    <row r="43" spans="2:16" x14ac:dyDescent="0.3">
      <c r="B43" s="37" t="s">
        <v>140</v>
      </c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  <c r="O43" t="s">
        <v>90</v>
      </c>
    </row>
    <row r="44" spans="2:16" x14ac:dyDescent="0.3">
      <c r="B44" s="50" t="s">
        <v>91</v>
      </c>
      <c r="C44" s="104" t="s">
        <v>219</v>
      </c>
      <c r="D44" s="51"/>
      <c r="E44" s="51"/>
      <c r="F44" s="96"/>
      <c r="G44" s="97"/>
      <c r="H44" s="50" t="s">
        <v>91</v>
      </c>
      <c r="I44" s="104" t="s">
        <v>220</v>
      </c>
      <c r="J44" s="51"/>
      <c r="K44" s="51"/>
      <c r="L44" s="96"/>
      <c r="M44" s="97"/>
    </row>
    <row r="45" spans="2:16" x14ac:dyDescent="0.3">
      <c r="B45" s="27" t="s">
        <v>92</v>
      </c>
      <c r="C45" s="11" t="s">
        <v>218</v>
      </c>
      <c r="D45" s="17" t="s">
        <v>93</v>
      </c>
      <c r="E45" s="49">
        <v>2</v>
      </c>
      <c r="F45" s="17" t="s">
        <v>95</v>
      </c>
      <c r="G45" s="16" t="s">
        <v>108</v>
      </c>
      <c r="H45" s="27" t="s">
        <v>92</v>
      </c>
      <c r="I45" s="11" t="s">
        <v>218</v>
      </c>
      <c r="J45" s="17" t="s">
        <v>93</v>
      </c>
      <c r="K45" s="49">
        <v>4</v>
      </c>
      <c r="L45" s="17" t="s">
        <v>95</v>
      </c>
      <c r="M45" s="16" t="s">
        <v>150</v>
      </c>
      <c r="O45">
        <v>0</v>
      </c>
      <c r="P45" s="31" t="s">
        <v>44</v>
      </c>
    </row>
    <row r="46" spans="2:16" x14ac:dyDescent="0.3">
      <c r="B46" s="27" t="s">
        <v>141</v>
      </c>
      <c r="C46" s="11" t="s">
        <v>149</v>
      </c>
      <c r="D46" s="17" t="s">
        <v>94</v>
      </c>
      <c r="E46" s="11" t="s">
        <v>117</v>
      </c>
      <c r="F46" s="17" t="s">
        <v>96</v>
      </c>
      <c r="G46" s="13" t="s">
        <v>235</v>
      </c>
      <c r="H46" s="27" t="s">
        <v>141</v>
      </c>
      <c r="I46" s="11" t="s">
        <v>149</v>
      </c>
      <c r="J46" s="17" t="s">
        <v>94</v>
      </c>
      <c r="K46" s="11" t="s">
        <v>148</v>
      </c>
      <c r="L46" s="17" t="s">
        <v>96</v>
      </c>
      <c r="M46" s="13" t="s">
        <v>155</v>
      </c>
      <c r="O46">
        <v>1</v>
      </c>
      <c r="P46" s="31" t="s">
        <v>43</v>
      </c>
    </row>
    <row r="47" spans="2:16" x14ac:dyDescent="0.3">
      <c r="B47" s="14" t="s">
        <v>237</v>
      </c>
      <c r="C47" s="15"/>
      <c r="D47" s="15"/>
      <c r="E47" s="15"/>
      <c r="F47" s="15"/>
      <c r="G47" s="16"/>
      <c r="H47" s="14" t="s">
        <v>236</v>
      </c>
      <c r="I47" s="15"/>
      <c r="J47" s="15"/>
      <c r="K47" s="15"/>
      <c r="L47" s="15"/>
      <c r="M47" s="16"/>
      <c r="O47">
        <v>2</v>
      </c>
      <c r="P47" s="31" t="s">
        <v>42</v>
      </c>
    </row>
    <row r="48" spans="2:16" x14ac:dyDescent="0.3">
      <c r="B48" s="14"/>
      <c r="C48" s="15"/>
      <c r="D48" s="15"/>
      <c r="E48" s="15"/>
      <c r="F48" s="15"/>
      <c r="G48" s="16"/>
      <c r="H48" s="14"/>
      <c r="I48" s="15"/>
      <c r="J48" s="15"/>
      <c r="K48" s="15"/>
      <c r="L48" s="15"/>
      <c r="M48" s="16"/>
      <c r="O48">
        <v>3</v>
      </c>
      <c r="P48" s="31" t="s">
        <v>41</v>
      </c>
    </row>
    <row r="49" spans="2:18" x14ac:dyDescent="0.3">
      <c r="B49" s="14"/>
      <c r="C49" s="15"/>
      <c r="D49" s="15"/>
      <c r="E49" s="15"/>
      <c r="F49" s="15"/>
      <c r="G49" s="16"/>
      <c r="H49" s="14"/>
      <c r="I49" s="15"/>
      <c r="J49" s="15"/>
      <c r="K49" s="15"/>
      <c r="L49" s="15"/>
      <c r="M49" s="16"/>
      <c r="O49">
        <v>4</v>
      </c>
      <c r="P49" s="31" t="s">
        <v>40</v>
      </c>
    </row>
    <row r="50" spans="2:18" x14ac:dyDescent="0.3">
      <c r="B50" s="14"/>
      <c r="C50" s="15"/>
      <c r="D50" s="15"/>
      <c r="E50" s="15"/>
      <c r="F50" s="15"/>
      <c r="G50" s="16"/>
      <c r="H50" s="14"/>
      <c r="I50" s="15"/>
      <c r="J50" s="15"/>
      <c r="K50" s="15"/>
      <c r="L50" s="15"/>
      <c r="M50" s="16"/>
      <c r="O50">
        <v>5</v>
      </c>
      <c r="P50" s="31" t="s">
        <v>39</v>
      </c>
    </row>
    <row r="51" spans="2:18" x14ac:dyDescent="0.3">
      <c r="B51" s="50" t="s">
        <v>91</v>
      </c>
      <c r="C51" s="104" t="s">
        <v>221</v>
      </c>
      <c r="D51" s="51"/>
      <c r="E51" s="51"/>
      <c r="F51" s="96"/>
      <c r="G51" s="97"/>
      <c r="H51" s="50" t="s">
        <v>91</v>
      </c>
      <c r="I51" s="104" t="s">
        <v>223</v>
      </c>
      <c r="J51" s="51"/>
      <c r="K51" s="51"/>
      <c r="L51" s="96"/>
      <c r="M51" s="97"/>
      <c r="O51">
        <v>6</v>
      </c>
      <c r="P51" t="s">
        <v>128</v>
      </c>
    </row>
    <row r="52" spans="2:18" x14ac:dyDescent="0.3">
      <c r="B52" s="27" t="s">
        <v>92</v>
      </c>
      <c r="C52" s="11" t="s">
        <v>222</v>
      </c>
      <c r="D52" s="17" t="s">
        <v>93</v>
      </c>
      <c r="E52" s="49">
        <v>6</v>
      </c>
      <c r="F52" s="17" t="s">
        <v>95</v>
      </c>
      <c r="G52" s="16"/>
      <c r="H52" s="27" t="s">
        <v>92</v>
      </c>
      <c r="I52" s="11" t="s">
        <v>218</v>
      </c>
      <c r="J52" s="17" t="s">
        <v>93</v>
      </c>
      <c r="K52" s="49">
        <v>3</v>
      </c>
      <c r="L52" s="17" t="s">
        <v>95</v>
      </c>
      <c r="M52" s="16"/>
      <c r="O52">
        <v>7</v>
      </c>
      <c r="P52" t="s">
        <v>208</v>
      </c>
    </row>
    <row r="53" spans="2:18" x14ac:dyDescent="0.3">
      <c r="B53" s="27" t="s">
        <v>141</v>
      </c>
      <c r="C53" s="11" t="s">
        <v>143</v>
      </c>
      <c r="D53" s="17" t="s">
        <v>94</v>
      </c>
      <c r="E53" s="11"/>
      <c r="F53" s="17" t="s">
        <v>96</v>
      </c>
      <c r="G53" s="13"/>
      <c r="H53" s="27" t="s">
        <v>141</v>
      </c>
      <c r="I53" s="11" t="s">
        <v>143</v>
      </c>
      <c r="J53" s="17" t="s">
        <v>94</v>
      </c>
      <c r="K53" s="11"/>
      <c r="L53" s="17" t="s">
        <v>96</v>
      </c>
      <c r="M53" s="13"/>
      <c r="O53">
        <v>8</v>
      </c>
      <c r="P53" t="s">
        <v>209</v>
      </c>
    </row>
    <row r="54" spans="2:18" x14ac:dyDescent="0.3">
      <c r="B54" s="14"/>
      <c r="C54" s="15"/>
      <c r="D54" s="15"/>
      <c r="E54" s="15"/>
      <c r="F54" s="15"/>
      <c r="G54" s="16"/>
      <c r="H54" s="14"/>
      <c r="I54" s="15"/>
      <c r="J54" s="15"/>
      <c r="K54" s="15"/>
      <c r="L54" s="15"/>
      <c r="M54" s="16"/>
      <c r="O54">
        <v>9</v>
      </c>
      <c r="P54" t="s">
        <v>130</v>
      </c>
    </row>
    <row r="55" spans="2:18" x14ac:dyDescent="0.3">
      <c r="B55" s="14"/>
      <c r="C55" s="15"/>
      <c r="D55" s="15"/>
      <c r="E55" s="15"/>
      <c r="F55" s="15"/>
      <c r="G55" s="16"/>
      <c r="H55" s="14"/>
      <c r="I55" s="15"/>
      <c r="J55" s="15"/>
      <c r="K55" s="15"/>
      <c r="L55" s="15"/>
      <c r="M55" s="16"/>
      <c r="P55" s="3"/>
    </row>
    <row r="56" spans="2:18" x14ac:dyDescent="0.3">
      <c r="B56" s="14"/>
      <c r="C56" s="15"/>
      <c r="D56" s="15"/>
      <c r="E56" s="15"/>
      <c r="F56" s="15"/>
      <c r="G56" s="16"/>
      <c r="H56" s="14"/>
      <c r="I56" s="15"/>
      <c r="J56" s="15"/>
      <c r="K56" s="15"/>
      <c r="L56" s="15"/>
      <c r="M56" s="16"/>
      <c r="O56">
        <f>SUM(O57:O71)</f>
        <v>30</v>
      </c>
      <c r="Q56" t="s">
        <v>240</v>
      </c>
    </row>
    <row r="57" spans="2:18" x14ac:dyDescent="0.3">
      <c r="B57" s="14"/>
      <c r="C57" s="15"/>
      <c r="D57" s="15"/>
      <c r="E57" s="15"/>
      <c r="F57" s="15"/>
      <c r="G57" s="16"/>
      <c r="H57" s="14"/>
      <c r="I57" s="15"/>
      <c r="J57" s="15"/>
      <c r="K57" s="15"/>
      <c r="L57" s="15"/>
      <c r="M57" s="16"/>
      <c r="O57">
        <v>6</v>
      </c>
      <c r="Q57" t="s">
        <v>241</v>
      </c>
      <c r="R57" t="s">
        <v>242</v>
      </c>
    </row>
    <row r="58" spans="2:18" x14ac:dyDescent="0.3">
      <c r="B58" s="50" t="s">
        <v>91</v>
      </c>
      <c r="C58" s="104" t="s">
        <v>224</v>
      </c>
      <c r="D58" s="51"/>
      <c r="E58" s="51"/>
      <c r="F58" s="96"/>
      <c r="G58" s="97"/>
      <c r="H58" s="50" t="s">
        <v>91</v>
      </c>
      <c r="I58" s="104" t="s">
        <v>225</v>
      </c>
      <c r="J58" s="51"/>
      <c r="K58" s="51"/>
      <c r="L58" s="96"/>
      <c r="M58" s="97"/>
      <c r="O58">
        <v>5</v>
      </c>
      <c r="Q58" t="s">
        <v>243</v>
      </c>
    </row>
    <row r="59" spans="2:18" x14ac:dyDescent="0.3">
      <c r="B59" s="27" t="s">
        <v>92</v>
      </c>
      <c r="C59" s="11" t="s">
        <v>218</v>
      </c>
      <c r="D59" s="17" t="s">
        <v>93</v>
      </c>
      <c r="E59" s="49">
        <v>3</v>
      </c>
      <c r="F59" s="17" t="s">
        <v>95</v>
      </c>
      <c r="G59" s="16"/>
      <c r="H59" s="27" t="s">
        <v>92</v>
      </c>
      <c r="I59" s="11" t="s">
        <v>218</v>
      </c>
      <c r="J59" s="17" t="s">
        <v>93</v>
      </c>
      <c r="K59" s="49">
        <v>5</v>
      </c>
      <c r="L59" s="17" t="s">
        <v>95</v>
      </c>
      <c r="M59" s="16"/>
      <c r="O59">
        <v>5</v>
      </c>
      <c r="Q59" t="s">
        <v>244</v>
      </c>
    </row>
    <row r="60" spans="2:18" x14ac:dyDescent="0.3">
      <c r="B60" s="27" t="s">
        <v>141</v>
      </c>
      <c r="C60" s="11" t="s">
        <v>143</v>
      </c>
      <c r="D60" s="17" t="s">
        <v>94</v>
      </c>
      <c r="E60" s="11"/>
      <c r="F60" s="17" t="s">
        <v>96</v>
      </c>
      <c r="G60" s="13"/>
      <c r="H60" s="27" t="s">
        <v>141</v>
      </c>
      <c r="I60" s="11" t="s">
        <v>143</v>
      </c>
      <c r="J60" s="17" t="s">
        <v>94</v>
      </c>
      <c r="K60" s="11"/>
      <c r="L60" s="17" t="s">
        <v>96</v>
      </c>
      <c r="M60" s="13"/>
      <c r="O60">
        <v>3</v>
      </c>
    </row>
    <row r="61" spans="2:18" x14ac:dyDescent="0.3">
      <c r="B61" s="14"/>
      <c r="C61" s="15"/>
      <c r="D61" s="15"/>
      <c r="E61" s="15"/>
      <c r="F61" s="15"/>
      <c r="G61" s="16"/>
      <c r="H61" s="14"/>
      <c r="I61" s="15"/>
      <c r="J61" s="15"/>
      <c r="K61" s="15"/>
      <c r="L61" s="15"/>
      <c r="M61" s="16"/>
      <c r="O61">
        <v>2</v>
      </c>
    </row>
    <row r="62" spans="2:18" x14ac:dyDescent="0.3">
      <c r="B62" s="14"/>
      <c r="C62" s="15"/>
      <c r="D62" s="15"/>
      <c r="E62" s="15"/>
      <c r="F62" s="15"/>
      <c r="G62" s="16"/>
      <c r="H62" s="14"/>
      <c r="I62" s="15"/>
      <c r="J62" s="15"/>
      <c r="K62" s="15"/>
      <c r="L62" s="15"/>
      <c r="M62" s="16"/>
      <c r="O62">
        <v>1</v>
      </c>
    </row>
    <row r="63" spans="2:18" x14ac:dyDescent="0.3">
      <c r="B63" s="14"/>
      <c r="C63" s="15"/>
      <c r="D63" s="15"/>
      <c r="E63" s="15"/>
      <c r="F63" s="15"/>
      <c r="G63" s="16"/>
      <c r="H63" s="14"/>
      <c r="I63" s="15"/>
      <c r="J63" s="15"/>
      <c r="K63" s="15"/>
      <c r="L63" s="15"/>
      <c r="M63" s="16"/>
      <c r="O63">
        <v>4</v>
      </c>
    </row>
    <row r="64" spans="2:18" x14ac:dyDescent="0.3">
      <c r="B64" s="14"/>
      <c r="C64" s="15"/>
      <c r="D64" s="15"/>
      <c r="E64" s="15"/>
      <c r="F64" s="15"/>
      <c r="G64" s="16"/>
      <c r="H64" s="14"/>
      <c r="I64" s="15"/>
      <c r="J64" s="15"/>
      <c r="K64" s="15"/>
      <c r="L64" s="15"/>
      <c r="M64" s="16"/>
      <c r="O64">
        <v>4</v>
      </c>
    </row>
    <row r="65" spans="2:17" x14ac:dyDescent="0.3">
      <c r="B65" s="50" t="s">
        <v>91</v>
      </c>
      <c r="C65" s="104" t="s">
        <v>226</v>
      </c>
      <c r="D65" s="51"/>
      <c r="E65" s="51"/>
      <c r="F65" s="96"/>
      <c r="G65" s="97"/>
      <c r="H65" s="50" t="s">
        <v>91</v>
      </c>
      <c r="I65" s="104"/>
      <c r="J65" s="51"/>
      <c r="K65" s="51"/>
      <c r="L65" s="96"/>
      <c r="M65" s="97"/>
    </row>
    <row r="66" spans="2:17" x14ac:dyDescent="0.3">
      <c r="B66" s="27" t="s">
        <v>92</v>
      </c>
      <c r="C66" s="11" t="s">
        <v>227</v>
      </c>
      <c r="D66" s="17" t="s">
        <v>93</v>
      </c>
      <c r="E66" s="49">
        <v>2</v>
      </c>
      <c r="F66" s="17" t="s">
        <v>95</v>
      </c>
      <c r="G66" s="16"/>
      <c r="H66" s="27" t="s">
        <v>92</v>
      </c>
      <c r="I66" s="11"/>
      <c r="J66" s="17" t="s">
        <v>93</v>
      </c>
      <c r="K66" s="49"/>
      <c r="L66" s="17" t="s">
        <v>95</v>
      </c>
      <c r="M66" s="16"/>
    </row>
    <row r="67" spans="2:17" x14ac:dyDescent="0.3">
      <c r="B67" s="27" t="s">
        <v>141</v>
      </c>
      <c r="C67" s="11" t="s">
        <v>149</v>
      </c>
      <c r="D67" s="17" t="s">
        <v>94</v>
      </c>
      <c r="E67" s="11"/>
      <c r="F67" s="17" t="s">
        <v>96</v>
      </c>
      <c r="G67" s="13"/>
      <c r="H67" s="27" t="s">
        <v>141</v>
      </c>
      <c r="I67" s="11"/>
      <c r="J67" s="17" t="s">
        <v>94</v>
      </c>
      <c r="K67" s="11"/>
      <c r="L67" s="17" t="s">
        <v>96</v>
      </c>
      <c r="M67" s="13"/>
    </row>
    <row r="68" spans="2:17" x14ac:dyDescent="0.3">
      <c r="B68" s="14"/>
      <c r="C68" s="15"/>
      <c r="D68" s="15"/>
      <c r="E68" s="15"/>
      <c r="F68" s="15"/>
      <c r="G68" s="16"/>
      <c r="H68" s="14"/>
      <c r="I68" s="15"/>
      <c r="J68" s="15"/>
      <c r="K68" s="15"/>
      <c r="L68" s="15"/>
      <c r="M68" s="16"/>
    </row>
    <row r="69" spans="2:17" x14ac:dyDescent="0.3">
      <c r="B69" s="14"/>
      <c r="C69" s="15"/>
      <c r="D69" s="15"/>
      <c r="E69" s="15"/>
      <c r="F69" s="15"/>
      <c r="G69" s="16"/>
      <c r="H69" s="14"/>
      <c r="I69" s="15"/>
      <c r="J69" s="15"/>
      <c r="K69" s="15"/>
      <c r="L69" s="15"/>
      <c r="M69" s="16"/>
    </row>
    <row r="70" spans="2:17" x14ac:dyDescent="0.3">
      <c r="B70" s="14"/>
      <c r="C70" s="15"/>
      <c r="D70" s="15"/>
      <c r="E70" s="15"/>
      <c r="F70" s="15"/>
      <c r="G70" s="16"/>
      <c r="H70" s="14"/>
      <c r="I70" s="15"/>
      <c r="J70" s="15"/>
      <c r="K70" s="15"/>
      <c r="L70" s="15"/>
      <c r="M70" s="16"/>
    </row>
    <row r="71" spans="2:17" x14ac:dyDescent="0.3">
      <c r="B71" s="14"/>
      <c r="C71" s="15"/>
      <c r="D71" s="15"/>
      <c r="E71" s="15"/>
      <c r="F71" s="15"/>
      <c r="G71" s="16"/>
      <c r="H71" s="14"/>
      <c r="I71" s="15"/>
      <c r="J71" s="15"/>
      <c r="K71" s="15"/>
      <c r="L71" s="15"/>
      <c r="M71" s="16"/>
      <c r="Q71" t="s">
        <v>196</v>
      </c>
    </row>
    <row r="72" spans="2:17" x14ac:dyDescent="0.3">
      <c r="Q72" t="s">
        <v>197</v>
      </c>
    </row>
  </sheetData>
  <mergeCells count="14">
    <mergeCell ref="G13:H13"/>
    <mergeCell ref="I13:J13"/>
    <mergeCell ref="K13:L13"/>
    <mergeCell ref="G11:H11"/>
    <mergeCell ref="I11:J11"/>
    <mergeCell ref="G12:H12"/>
    <mergeCell ref="I12:J12"/>
    <mergeCell ref="K12:L12"/>
    <mergeCell ref="G14:H14"/>
    <mergeCell ref="I14:J14"/>
    <mergeCell ref="K14:L14"/>
    <mergeCell ref="I15:J15"/>
    <mergeCell ref="K15:L15"/>
    <mergeCell ref="G15:H15"/>
  </mergeCells>
  <dataValidations count="2">
    <dataValidation type="list" allowBlank="1" showInputMessage="1" showErrorMessage="1" sqref="K13:K15 I11:I15 M13:M15 G10:H10 G12:G15 K11" xr:uid="{D76899E2-46E3-4D4D-85FB-E7366E26CF5C}">
      <formula1>$O$10:$O$31</formula1>
    </dataValidation>
    <dataValidation type="list" allowBlank="1" showInputMessage="1" showErrorMessage="1" sqref="G11" xr:uid="{8B026A5F-C4BE-4D57-AC93-1378C5CB6260}">
      <formula1>$O$10:$O$28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6AD8-D405-469E-8B65-D574471F6BFC}">
  <dimension ref="A1:V72"/>
  <sheetViews>
    <sheetView zoomScale="115" zoomScaleNormal="115" workbookViewId="0">
      <selection activeCell="L85" sqref="L85"/>
    </sheetView>
  </sheetViews>
  <sheetFormatPr defaultRowHeight="14.4" x14ac:dyDescent="0.3"/>
  <cols>
    <col min="1" max="1" width="8.88671875" style="12"/>
    <col min="5" max="6" width="5.88671875" customWidth="1"/>
    <col min="7" max="7" width="6.109375" style="20" customWidth="1"/>
    <col min="8" max="8" width="6.109375" customWidth="1"/>
    <col min="9" max="9" width="7.44140625" customWidth="1"/>
    <col min="10" max="11" width="6.88671875" customWidth="1"/>
    <col min="12" max="12" width="8.109375" customWidth="1"/>
    <col min="13" max="13" width="9.21875" customWidth="1"/>
    <col min="14" max="14" width="9.6640625" style="12" bestFit="1" customWidth="1"/>
    <col min="15" max="15" width="8.88671875" customWidth="1"/>
  </cols>
  <sheetData>
    <row r="1" spans="2:19" x14ac:dyDescent="0.3">
      <c r="B1" s="12"/>
      <c r="C1" s="12"/>
      <c r="D1" s="12"/>
      <c r="E1" s="12"/>
      <c r="F1" s="12"/>
      <c r="G1" s="34"/>
      <c r="H1" s="12"/>
      <c r="I1" s="12"/>
      <c r="J1" s="12"/>
      <c r="K1" s="152"/>
      <c r="L1" s="153"/>
      <c r="M1" s="154"/>
      <c r="N1"/>
    </row>
    <row r="2" spans="2:19" x14ac:dyDescent="0.3">
      <c r="B2" s="12"/>
      <c r="C2" s="12"/>
      <c r="D2" s="12"/>
      <c r="E2" s="12"/>
      <c r="F2" s="12"/>
      <c r="G2" s="34"/>
      <c r="H2" s="12"/>
      <c r="I2" s="12"/>
      <c r="J2" s="12"/>
      <c r="K2" s="27"/>
      <c r="L2" s="17"/>
      <c r="M2" s="29"/>
    </row>
    <row r="3" spans="2:19" x14ac:dyDescent="0.3">
      <c r="B3" s="12"/>
      <c r="C3" s="12"/>
      <c r="D3" s="12"/>
      <c r="E3" s="12"/>
      <c r="F3" s="12"/>
      <c r="G3" s="34"/>
      <c r="H3" s="12"/>
      <c r="I3" s="12"/>
      <c r="J3" s="12"/>
      <c r="K3" s="27"/>
      <c r="L3" s="17"/>
      <c r="M3" s="29"/>
    </row>
    <row r="4" spans="2:19" x14ac:dyDescent="0.3">
      <c r="B4" s="12"/>
      <c r="C4" s="12"/>
      <c r="D4" s="12"/>
      <c r="E4" s="12"/>
      <c r="F4" s="12"/>
      <c r="G4" s="34"/>
      <c r="H4" s="12"/>
      <c r="I4" s="12"/>
      <c r="J4" s="12"/>
      <c r="K4" s="27"/>
      <c r="L4" s="17"/>
      <c r="M4" s="29"/>
    </row>
    <row r="5" spans="2:19" x14ac:dyDescent="0.3">
      <c r="B5" s="12" t="s">
        <v>50</v>
      </c>
      <c r="C5" s="10" t="s">
        <v>251</v>
      </c>
      <c r="D5" s="11"/>
      <c r="E5" s="11"/>
      <c r="F5" s="11"/>
      <c r="G5" s="103"/>
      <c r="H5" s="11"/>
      <c r="I5" s="11"/>
      <c r="J5" s="11"/>
      <c r="K5" s="27"/>
      <c r="L5" s="17"/>
      <c r="M5" s="29"/>
    </row>
    <row r="6" spans="2:19" x14ac:dyDescent="0.3">
      <c r="B6" s="12" t="s">
        <v>51</v>
      </c>
      <c r="C6" s="12"/>
      <c r="D6" s="27" t="s">
        <v>266</v>
      </c>
      <c r="E6" s="17"/>
      <c r="F6" s="17"/>
      <c r="G6" s="102"/>
      <c r="H6" s="17"/>
      <c r="I6" s="17"/>
      <c r="J6" s="17"/>
      <c r="K6" s="27"/>
      <c r="L6" s="17"/>
      <c r="M6" s="29"/>
    </row>
    <row r="7" spans="2:19" x14ac:dyDescent="0.3">
      <c r="B7" s="12" t="s">
        <v>52</v>
      </c>
      <c r="C7" s="46">
        <v>1</v>
      </c>
      <c r="D7" s="14"/>
      <c r="E7" s="15"/>
      <c r="F7" s="15"/>
      <c r="G7" s="21"/>
      <c r="H7" s="15"/>
      <c r="I7" s="15"/>
      <c r="J7" s="15"/>
      <c r="K7" s="27"/>
      <c r="L7" s="17"/>
      <c r="M7" s="29"/>
    </row>
    <row r="8" spans="2:19" x14ac:dyDescent="0.3">
      <c r="B8" s="12"/>
      <c r="C8" s="12"/>
      <c r="D8" s="12"/>
      <c r="E8" s="12"/>
      <c r="F8" s="12"/>
      <c r="G8" s="34"/>
      <c r="H8" s="12"/>
      <c r="I8" s="12"/>
      <c r="J8" s="12"/>
      <c r="K8" s="27"/>
      <c r="L8" s="17"/>
      <c r="M8" s="29"/>
    </row>
    <row r="9" spans="2:19" x14ac:dyDescent="0.3">
      <c r="B9" s="59" t="s">
        <v>0</v>
      </c>
      <c r="C9" s="59"/>
      <c r="D9" s="59"/>
      <c r="E9" s="59"/>
      <c r="F9" s="60" t="s">
        <v>210</v>
      </c>
      <c r="G9" s="61"/>
      <c r="H9" s="61"/>
      <c r="I9" s="94"/>
      <c r="J9" s="94"/>
      <c r="K9" s="155"/>
      <c r="L9" s="151"/>
      <c r="M9" s="156"/>
    </row>
    <row r="10" spans="2:19" x14ac:dyDescent="0.3">
      <c r="B10" s="160" t="s">
        <v>1</v>
      </c>
      <c r="C10" s="14" t="s">
        <v>254</v>
      </c>
      <c r="D10" s="15"/>
      <c r="E10" s="128" t="s">
        <v>39</v>
      </c>
      <c r="F10" s="129"/>
      <c r="G10" s="4"/>
      <c r="H10" s="4"/>
      <c r="I10" s="5"/>
      <c r="J10" s="5"/>
      <c r="K10" s="157"/>
      <c r="L10" s="149"/>
      <c r="M10" s="150"/>
      <c r="O10" s="18" t="s">
        <v>53</v>
      </c>
      <c r="R10" t="s">
        <v>25</v>
      </c>
    </row>
    <row r="11" spans="2:19" x14ac:dyDescent="0.3">
      <c r="B11" s="24" t="s">
        <v>2</v>
      </c>
      <c r="C11" s="10" t="s">
        <v>253</v>
      </c>
      <c r="D11" s="11"/>
      <c r="E11" s="58" t="s">
        <v>40</v>
      </c>
      <c r="F11" s="130"/>
      <c r="G11" s="171" t="s">
        <v>54</v>
      </c>
      <c r="H11" s="171"/>
      <c r="I11" s="177"/>
      <c r="J11" s="177"/>
      <c r="K11" s="27"/>
      <c r="L11" s="149"/>
      <c r="M11" s="150"/>
      <c r="O11" s="18" t="s">
        <v>5</v>
      </c>
    </row>
    <row r="12" spans="2:19" x14ac:dyDescent="0.3">
      <c r="B12" s="89" t="s">
        <v>3</v>
      </c>
      <c r="C12" s="10" t="s">
        <v>255</v>
      </c>
      <c r="D12" s="11"/>
      <c r="E12" s="58" t="s">
        <v>41</v>
      </c>
      <c r="F12" s="130"/>
      <c r="G12" s="171" t="s">
        <v>13</v>
      </c>
      <c r="H12" s="171"/>
      <c r="I12" s="171" t="s">
        <v>9</v>
      </c>
      <c r="J12" s="171"/>
      <c r="K12" s="178"/>
      <c r="L12" s="179"/>
      <c r="M12" s="158"/>
      <c r="O12" s="19" t="s">
        <v>6</v>
      </c>
    </row>
    <row r="13" spans="2:19" x14ac:dyDescent="0.3">
      <c r="B13" s="89"/>
      <c r="C13" s="10"/>
      <c r="D13" s="11"/>
      <c r="E13" s="58" t="s">
        <v>42</v>
      </c>
      <c r="F13" s="130"/>
      <c r="G13" s="171" t="s">
        <v>11</v>
      </c>
      <c r="H13" s="171"/>
      <c r="I13" s="171" t="s">
        <v>56</v>
      </c>
      <c r="J13" s="171"/>
      <c r="K13" s="171" t="s">
        <v>8</v>
      </c>
      <c r="L13" s="171"/>
      <c r="M13" s="6"/>
      <c r="O13" s="19" t="s">
        <v>7</v>
      </c>
    </row>
    <row r="14" spans="2:19" x14ac:dyDescent="0.3">
      <c r="B14" s="25"/>
      <c r="C14" s="10"/>
      <c r="D14" s="11"/>
      <c r="E14" s="58" t="s">
        <v>43</v>
      </c>
      <c r="F14" s="130"/>
      <c r="G14" s="171" t="s">
        <v>12</v>
      </c>
      <c r="H14" s="171"/>
      <c r="I14" s="171" t="s">
        <v>5</v>
      </c>
      <c r="J14" s="171"/>
      <c r="K14" s="171" t="s">
        <v>7</v>
      </c>
      <c r="L14" s="171"/>
      <c r="M14" s="7" t="s">
        <v>33</v>
      </c>
      <c r="O14" s="18" t="s">
        <v>32</v>
      </c>
      <c r="R14" t="s">
        <v>26</v>
      </c>
    </row>
    <row r="15" spans="2:19" x14ac:dyDescent="0.3">
      <c r="B15" s="2"/>
      <c r="C15" s="2"/>
      <c r="D15" s="2"/>
      <c r="E15" s="95" t="s">
        <v>44</v>
      </c>
      <c r="F15" s="131"/>
      <c r="G15" s="172" t="s">
        <v>10</v>
      </c>
      <c r="H15" s="172"/>
      <c r="I15" s="172" t="s">
        <v>57</v>
      </c>
      <c r="J15" s="172"/>
      <c r="K15" s="172" t="s">
        <v>55</v>
      </c>
      <c r="L15" s="172"/>
      <c r="M15" s="9" t="s">
        <v>31</v>
      </c>
      <c r="O15" s="93" t="s">
        <v>8</v>
      </c>
      <c r="R15" s="1">
        <v>5</v>
      </c>
      <c r="S15" t="s">
        <v>45</v>
      </c>
    </row>
    <row r="16" spans="2:19" x14ac:dyDescent="0.3">
      <c r="B16" s="135" t="s">
        <v>245</v>
      </c>
      <c r="C16" s="135"/>
      <c r="D16" s="135"/>
      <c r="E16" s="64"/>
      <c r="F16" s="64" t="s">
        <v>67</v>
      </c>
      <c r="G16" s="64"/>
      <c r="H16" s="62"/>
      <c r="I16" s="64"/>
      <c r="J16" s="65"/>
      <c r="K16" s="65"/>
      <c r="L16" s="65"/>
      <c r="M16" s="65"/>
      <c r="O16" s="18" t="s">
        <v>9</v>
      </c>
      <c r="R16" t="s">
        <v>238</v>
      </c>
      <c r="S16" t="s">
        <v>47</v>
      </c>
    </row>
    <row r="17" spans="2:22" x14ac:dyDescent="0.3">
      <c r="B17" s="136" t="s">
        <v>246</v>
      </c>
      <c r="C17" s="134" t="s">
        <v>106</v>
      </c>
      <c r="D17" s="68"/>
      <c r="E17" s="66"/>
      <c r="F17" s="113" t="s">
        <v>14</v>
      </c>
      <c r="G17" s="107">
        <v>0</v>
      </c>
      <c r="H17" s="112"/>
      <c r="I17" s="118" t="s">
        <v>19</v>
      </c>
      <c r="J17" s="109">
        <v>0</v>
      </c>
      <c r="K17" s="87"/>
      <c r="L17" s="120" t="s">
        <v>64</v>
      </c>
      <c r="M17" s="109">
        <v>0</v>
      </c>
      <c r="O17" s="18" t="s">
        <v>54</v>
      </c>
      <c r="R17" t="s">
        <v>215</v>
      </c>
      <c r="S17" t="s">
        <v>46</v>
      </c>
      <c r="T17">
        <f>6+6+3</f>
        <v>15</v>
      </c>
    </row>
    <row r="18" spans="2:22" x14ac:dyDescent="0.3">
      <c r="B18" s="67" t="s">
        <v>247</v>
      </c>
      <c r="C18" s="134" t="s">
        <v>249</v>
      </c>
      <c r="D18" s="68"/>
      <c r="E18" s="68"/>
      <c r="F18" s="114" t="s">
        <v>15</v>
      </c>
      <c r="G18" s="107">
        <v>0</v>
      </c>
      <c r="H18" s="42"/>
      <c r="I18" s="118" t="s">
        <v>20</v>
      </c>
      <c r="J18" s="22">
        <v>0</v>
      </c>
      <c r="K18" s="87"/>
      <c r="L18" s="138" t="s">
        <v>61</v>
      </c>
      <c r="M18" s="56">
        <v>5</v>
      </c>
      <c r="O18" s="19" t="s">
        <v>33</v>
      </c>
      <c r="R18" t="s">
        <v>29</v>
      </c>
      <c r="S18" t="s">
        <v>48</v>
      </c>
    </row>
    <row r="19" spans="2:22" x14ac:dyDescent="0.3">
      <c r="B19" s="67" t="s">
        <v>248</v>
      </c>
      <c r="C19" s="134" t="s">
        <v>249</v>
      </c>
      <c r="D19" s="68"/>
      <c r="E19" s="68"/>
      <c r="F19" s="114" t="s">
        <v>16</v>
      </c>
      <c r="G19" s="107">
        <v>0</v>
      </c>
      <c r="H19" s="42"/>
      <c r="I19" s="118" t="s">
        <v>21</v>
      </c>
      <c r="J19" s="22">
        <v>0</v>
      </c>
      <c r="K19" s="87"/>
      <c r="L19" s="120" t="s">
        <v>62</v>
      </c>
      <c r="M19" s="109">
        <v>0</v>
      </c>
      <c r="O19" s="18" t="s">
        <v>55</v>
      </c>
      <c r="R19" t="s">
        <v>30</v>
      </c>
      <c r="S19" t="s">
        <v>49</v>
      </c>
    </row>
    <row r="20" spans="2:22" x14ac:dyDescent="0.3">
      <c r="B20" s="67"/>
      <c r="C20" s="68"/>
      <c r="D20" s="68"/>
      <c r="E20" s="68"/>
      <c r="F20" s="114" t="s">
        <v>17</v>
      </c>
      <c r="G20" s="26">
        <v>0</v>
      </c>
      <c r="H20" s="112"/>
      <c r="I20" s="118" t="s">
        <v>22</v>
      </c>
      <c r="J20" s="109">
        <v>0</v>
      </c>
      <c r="K20" s="87"/>
      <c r="L20" s="120" t="s">
        <v>63</v>
      </c>
      <c r="M20" s="109">
        <v>0</v>
      </c>
      <c r="O20" s="18" t="s">
        <v>10</v>
      </c>
      <c r="Q20" s="40">
        <v>1</v>
      </c>
      <c r="R20" s="41">
        <v>1</v>
      </c>
    </row>
    <row r="21" spans="2:22" x14ac:dyDescent="0.3">
      <c r="B21" s="69" t="s">
        <v>66</v>
      </c>
      <c r="C21" s="53"/>
      <c r="D21" s="53"/>
      <c r="E21" s="53"/>
      <c r="F21" s="116" t="s">
        <v>18</v>
      </c>
      <c r="G21" s="109">
        <v>0</v>
      </c>
      <c r="H21" s="44"/>
      <c r="I21" s="119" t="s">
        <v>23</v>
      </c>
      <c r="J21" s="22">
        <v>0</v>
      </c>
      <c r="K21" s="101"/>
      <c r="L21" s="137" t="s">
        <v>24</v>
      </c>
      <c r="M21" s="109">
        <v>0</v>
      </c>
      <c r="O21" s="18" t="s">
        <v>56</v>
      </c>
      <c r="Q21" s="42">
        <v>2</v>
      </c>
      <c r="R21" s="43">
        <v>3</v>
      </c>
      <c r="T21">
        <f>SUM(T22:T28)</f>
        <v>15</v>
      </c>
    </row>
    <row r="22" spans="2:22" x14ac:dyDescent="0.3">
      <c r="B22" s="67" t="s">
        <v>68</v>
      </c>
      <c r="C22" s="99"/>
      <c r="D22" s="53"/>
      <c r="E22" s="100" t="s">
        <v>76</v>
      </c>
      <c r="F22" s="63" t="s">
        <v>79</v>
      </c>
      <c r="G22" s="65"/>
      <c r="H22" s="65"/>
      <c r="I22" s="72" t="s">
        <v>134</v>
      </c>
      <c r="J22" s="72"/>
      <c r="K22" s="72"/>
      <c r="L22" s="65"/>
      <c r="M22" s="35" t="s">
        <v>80</v>
      </c>
      <c r="O22" s="93" t="s">
        <v>11</v>
      </c>
      <c r="Q22" s="42">
        <v>3</v>
      </c>
      <c r="R22" s="43">
        <v>6</v>
      </c>
      <c r="T22">
        <v>10</v>
      </c>
      <c r="U22">
        <v>3</v>
      </c>
      <c r="V22">
        <v>4</v>
      </c>
    </row>
    <row r="23" spans="2:22" x14ac:dyDescent="0.3">
      <c r="B23" s="67" t="s">
        <v>70</v>
      </c>
      <c r="C23" s="70"/>
      <c r="D23" s="71"/>
      <c r="E23" s="73">
        <v>-1</v>
      </c>
      <c r="F23" s="82" t="s">
        <v>105</v>
      </c>
      <c r="G23" s="84"/>
      <c r="H23" s="84"/>
      <c r="I23" s="85" t="str">
        <f t="shared" ref="I23:I28" si="0">LOOKUP(J23,$O$45:$P$54)</f>
        <v>mediocre (+0)</v>
      </c>
      <c r="J23" s="98">
        <v>0</v>
      </c>
      <c r="K23" s="83"/>
      <c r="L23" s="84"/>
      <c r="M23" s="86" t="str">
        <f>O35</f>
        <v>1. small weapon</v>
      </c>
      <c r="O23" s="19" t="s">
        <v>31</v>
      </c>
      <c r="Q23" s="42">
        <v>4</v>
      </c>
      <c r="R23" s="43">
        <v>10</v>
      </c>
      <c r="T23">
        <v>3</v>
      </c>
      <c r="U23">
        <v>2</v>
      </c>
      <c r="V23">
        <v>2</v>
      </c>
    </row>
    <row r="24" spans="2:22" x14ac:dyDescent="0.3">
      <c r="B24" s="67" t="s">
        <v>69</v>
      </c>
      <c r="C24" s="70"/>
      <c r="D24" s="71"/>
      <c r="E24" s="73">
        <v>-2</v>
      </c>
      <c r="F24" s="82" t="s">
        <v>186</v>
      </c>
      <c r="G24" s="84"/>
      <c r="H24" s="84"/>
      <c r="I24" s="164" t="str">
        <f t="shared" si="0"/>
        <v>Superb (+5)</v>
      </c>
      <c r="J24" s="98">
        <v>5</v>
      </c>
      <c r="K24" s="83"/>
      <c r="L24" s="84"/>
      <c r="M24" s="86"/>
      <c r="O24" s="18" t="s">
        <v>12</v>
      </c>
      <c r="Q24" s="44">
        <v>5</v>
      </c>
      <c r="R24" s="45">
        <v>15</v>
      </c>
      <c r="T24">
        <v>1</v>
      </c>
      <c r="U24">
        <v>2</v>
      </c>
      <c r="V24">
        <v>1</v>
      </c>
    </row>
    <row r="25" spans="2:22" x14ac:dyDescent="0.3">
      <c r="B25" s="67" t="s">
        <v>71</v>
      </c>
      <c r="C25" s="70"/>
      <c r="D25" s="71"/>
      <c r="E25" s="73">
        <v>-3</v>
      </c>
      <c r="F25" s="82" t="s">
        <v>281</v>
      </c>
      <c r="G25" s="84"/>
      <c r="H25" s="84"/>
      <c r="I25" s="164" t="str">
        <f t="shared" si="0"/>
        <v>Good (+3)</v>
      </c>
      <c r="J25" s="98">
        <v>3</v>
      </c>
      <c r="K25" s="83"/>
      <c r="L25" s="84"/>
      <c r="M25" s="84"/>
      <c r="O25" s="18" t="s">
        <v>57</v>
      </c>
      <c r="T25">
        <v>1</v>
      </c>
      <c r="U25">
        <v>2</v>
      </c>
      <c r="V25">
        <v>1</v>
      </c>
    </row>
    <row r="26" spans="2:22" x14ac:dyDescent="0.3">
      <c r="B26" s="69" t="s">
        <v>38</v>
      </c>
      <c r="C26" s="68"/>
      <c r="D26" s="68"/>
      <c r="E26" s="90" t="s">
        <v>137</v>
      </c>
      <c r="F26" s="82" t="s">
        <v>311</v>
      </c>
      <c r="G26" s="84"/>
      <c r="H26" s="84"/>
      <c r="I26" s="85" t="str">
        <f t="shared" si="0"/>
        <v>Fair (+2)</v>
      </c>
      <c r="J26" s="98">
        <v>2</v>
      </c>
      <c r="K26" s="163"/>
      <c r="L26" s="84"/>
      <c r="M26" s="86" t="str">
        <f>O37</f>
        <v>3. 2 handed weapon</v>
      </c>
      <c r="O26" s="18" t="s">
        <v>13</v>
      </c>
      <c r="P26" t="s">
        <v>34</v>
      </c>
      <c r="S26">
        <f>150/5</f>
        <v>30</v>
      </c>
    </row>
    <row r="27" spans="2:22" x14ac:dyDescent="0.3">
      <c r="B27" s="67" t="s">
        <v>73</v>
      </c>
      <c r="C27" s="30" t="s">
        <v>72</v>
      </c>
      <c r="D27" s="75" t="s">
        <v>76</v>
      </c>
      <c r="E27" s="147" t="s">
        <v>257</v>
      </c>
      <c r="F27" s="82"/>
      <c r="G27" s="84"/>
      <c r="H27" s="84"/>
      <c r="I27" s="85" t="str">
        <f t="shared" si="0"/>
        <v>mediocre (+0)</v>
      </c>
      <c r="J27" s="98">
        <v>0</v>
      </c>
      <c r="K27" s="83"/>
      <c r="L27" s="84"/>
      <c r="M27" s="84"/>
      <c r="O27" s="18"/>
      <c r="P27" t="s">
        <v>35</v>
      </c>
    </row>
    <row r="28" spans="2:22" x14ac:dyDescent="0.3">
      <c r="B28" s="76" t="s">
        <v>74</v>
      </c>
      <c r="C28" s="30" t="s">
        <v>72</v>
      </c>
      <c r="D28" s="31">
        <v>-1</v>
      </c>
      <c r="E28" s="147" t="s">
        <v>258</v>
      </c>
      <c r="F28" s="82"/>
      <c r="G28" s="84"/>
      <c r="H28" s="84"/>
      <c r="I28" s="85" t="str">
        <f t="shared" si="0"/>
        <v>mediocre (+0)</v>
      </c>
      <c r="J28" s="98">
        <v>0</v>
      </c>
      <c r="K28" s="83"/>
      <c r="L28" s="84"/>
      <c r="M28" s="84"/>
      <c r="O28" s="18"/>
      <c r="P28" t="s">
        <v>36</v>
      </c>
    </row>
    <row r="29" spans="2:22" ht="15" thickBot="1" x14ac:dyDescent="0.35">
      <c r="B29" s="67" t="s">
        <v>75</v>
      </c>
      <c r="C29" s="30" t="s">
        <v>72</v>
      </c>
      <c r="D29" s="31">
        <v>-2</v>
      </c>
      <c r="E29" s="147" t="s">
        <v>78</v>
      </c>
      <c r="F29" s="82"/>
      <c r="G29" s="84"/>
      <c r="H29" s="84"/>
      <c r="I29" s="85"/>
      <c r="J29" s="98"/>
      <c r="K29" s="83"/>
      <c r="L29" s="84"/>
      <c r="M29" s="84"/>
      <c r="O29" s="18"/>
      <c r="P29" t="s">
        <v>37</v>
      </c>
    </row>
    <row r="30" spans="2:22" ht="15" thickBot="1" x14ac:dyDescent="0.35">
      <c r="B30" s="77" t="s">
        <v>77</v>
      </c>
      <c r="C30" s="32" t="s">
        <v>72</v>
      </c>
      <c r="D30" s="33">
        <v>-3</v>
      </c>
      <c r="E30" s="148" t="s">
        <v>259</v>
      </c>
      <c r="F30" s="92" t="s">
        <v>81</v>
      </c>
      <c r="G30" s="78"/>
      <c r="H30" s="47">
        <v>0</v>
      </c>
      <c r="I30" s="127" t="s">
        <v>203</v>
      </c>
      <c r="J30" s="74"/>
      <c r="K30" s="74"/>
      <c r="L30" s="57" t="s">
        <v>127</v>
      </c>
      <c r="M30" s="74" t="str">
        <f>E11</f>
        <v>Great (+4)</v>
      </c>
      <c r="O30" s="18"/>
    </row>
    <row r="31" spans="2:22" x14ac:dyDescent="0.3">
      <c r="B31" s="79"/>
      <c r="C31" s="79"/>
      <c r="D31" s="79"/>
      <c r="E31" s="79"/>
      <c r="F31" s="79"/>
      <c r="G31" s="80"/>
      <c r="H31" s="79"/>
      <c r="I31" s="79"/>
      <c r="J31" s="79"/>
      <c r="K31" s="79"/>
      <c r="L31" s="79"/>
      <c r="M31" s="79"/>
    </row>
    <row r="32" spans="2:22" x14ac:dyDescent="0.3">
      <c r="B32" s="139" t="s">
        <v>98</v>
      </c>
      <c r="C32" s="139"/>
      <c r="D32" s="139"/>
      <c r="E32" s="105" t="s">
        <v>99</v>
      </c>
      <c r="F32" s="105"/>
      <c r="G32" s="105"/>
      <c r="H32" s="139" t="s">
        <v>101</v>
      </c>
      <c r="I32" s="139"/>
      <c r="J32" s="139"/>
      <c r="K32" s="139"/>
      <c r="L32" s="139" t="s">
        <v>100</v>
      </c>
      <c r="M32" s="139"/>
    </row>
    <row r="33" spans="2:16" x14ac:dyDescent="0.3">
      <c r="B33" s="53" t="s">
        <v>270</v>
      </c>
      <c r="C33" s="48"/>
      <c r="D33" s="123"/>
      <c r="E33" s="123" t="s">
        <v>252</v>
      </c>
      <c r="F33" s="123"/>
      <c r="G33" s="124"/>
      <c r="H33" s="123"/>
      <c r="I33" s="48"/>
      <c r="J33" s="48"/>
      <c r="K33" s="48"/>
      <c r="L33" s="48"/>
      <c r="M33" s="53"/>
    </row>
    <row r="34" spans="2:16" x14ac:dyDescent="0.3">
      <c r="B34" s="165" t="s">
        <v>271</v>
      </c>
      <c r="C34" s="48"/>
      <c r="D34" s="125"/>
      <c r="E34" s="123" t="s">
        <v>274</v>
      </c>
      <c r="F34" s="123"/>
      <c r="G34" s="124"/>
      <c r="H34" s="123"/>
      <c r="I34" s="48"/>
      <c r="J34" s="48"/>
      <c r="K34" s="48"/>
      <c r="L34" s="48"/>
      <c r="M34" s="53"/>
      <c r="O34" t="s">
        <v>82</v>
      </c>
    </row>
    <row r="35" spans="2:16" x14ac:dyDescent="0.3">
      <c r="B35" s="124" t="s">
        <v>312</v>
      </c>
      <c r="C35" s="48"/>
      <c r="D35" s="123"/>
      <c r="E35" s="123" t="s">
        <v>275</v>
      </c>
      <c r="F35" s="123"/>
      <c r="G35" s="124"/>
      <c r="H35" s="123"/>
      <c r="I35" s="48"/>
      <c r="J35" s="48"/>
      <c r="K35" s="48"/>
      <c r="L35" s="48"/>
      <c r="M35" s="53"/>
      <c r="O35" t="s">
        <v>83</v>
      </c>
    </row>
    <row r="36" spans="2:16" x14ac:dyDescent="0.3">
      <c r="B36" s="124" t="s">
        <v>272</v>
      </c>
      <c r="C36" s="48"/>
      <c r="D36" s="123"/>
      <c r="E36" s="123"/>
      <c r="F36" s="123"/>
      <c r="G36" s="124"/>
      <c r="H36" s="123"/>
      <c r="I36" s="48"/>
      <c r="J36" s="48"/>
      <c r="K36" s="48"/>
      <c r="L36" s="48"/>
      <c r="M36" s="53"/>
      <c r="O36" t="s">
        <v>84</v>
      </c>
    </row>
    <row r="37" spans="2:16" x14ac:dyDescent="0.3">
      <c r="B37" s="165" t="s">
        <v>273</v>
      </c>
      <c r="C37" s="48"/>
      <c r="D37" s="123"/>
      <c r="E37" s="123"/>
      <c r="F37" s="123"/>
      <c r="G37" s="124"/>
      <c r="H37" s="123"/>
      <c r="I37" s="48"/>
      <c r="J37" s="48"/>
      <c r="K37" s="48"/>
      <c r="L37" s="48"/>
      <c r="M37" s="53"/>
      <c r="O37" t="s">
        <v>85</v>
      </c>
    </row>
    <row r="38" spans="2:16" x14ac:dyDescent="0.3">
      <c r="B38" s="139" t="s">
        <v>102</v>
      </c>
      <c r="C38" s="139"/>
      <c r="D38" s="139"/>
      <c r="E38" s="105"/>
      <c r="F38" s="105"/>
      <c r="G38" s="105"/>
      <c r="H38" s="139"/>
      <c r="I38" s="139"/>
      <c r="J38" s="139"/>
      <c r="K38" s="139"/>
      <c r="L38" s="139" t="s">
        <v>9</v>
      </c>
      <c r="M38" s="139"/>
      <c r="O38" t="s">
        <v>86</v>
      </c>
    </row>
    <row r="39" spans="2:16" ht="16.8" customHeight="1" x14ac:dyDescent="0.3">
      <c r="B39" s="53" t="s">
        <v>313</v>
      </c>
      <c r="C39" s="48"/>
      <c r="D39" s="48"/>
      <c r="E39" s="48"/>
      <c r="F39" s="48"/>
      <c r="G39" s="53"/>
      <c r="H39" s="48"/>
      <c r="I39" s="48"/>
      <c r="J39" s="48"/>
      <c r="K39" s="48"/>
      <c r="L39" s="48" t="s">
        <v>135</v>
      </c>
      <c r="M39" s="53"/>
      <c r="O39" t="s">
        <v>81</v>
      </c>
    </row>
    <row r="40" spans="2:16" x14ac:dyDescent="0.3">
      <c r="B40" s="53"/>
      <c r="C40" s="48"/>
      <c r="D40" s="48"/>
      <c r="E40" s="48"/>
      <c r="F40" s="48"/>
      <c r="G40" s="53"/>
      <c r="H40" s="48"/>
      <c r="I40" s="48"/>
      <c r="J40" s="48"/>
      <c r="K40" s="48"/>
      <c r="L40" s="48" t="s">
        <v>232</v>
      </c>
      <c r="M40" s="53"/>
      <c r="O40" t="s">
        <v>87</v>
      </c>
    </row>
    <row r="41" spans="2:16" x14ac:dyDescent="0.3">
      <c r="B41" s="53"/>
      <c r="C41" s="48"/>
      <c r="D41" s="48"/>
      <c r="E41" s="48"/>
      <c r="F41" s="48"/>
      <c r="G41" s="53"/>
      <c r="H41" s="48"/>
      <c r="I41" s="48"/>
      <c r="J41" s="48"/>
      <c r="K41" s="48"/>
      <c r="L41" s="48" t="s">
        <v>202</v>
      </c>
      <c r="M41" s="53"/>
      <c r="O41" t="s">
        <v>88</v>
      </c>
    </row>
    <row r="42" spans="2:16" x14ac:dyDescent="0.3">
      <c r="B42" s="53"/>
      <c r="C42" s="48"/>
      <c r="D42" s="48"/>
      <c r="E42" s="48"/>
      <c r="F42" s="48"/>
      <c r="G42" s="53"/>
      <c r="H42" s="48"/>
      <c r="I42" s="48"/>
      <c r="J42" s="48"/>
      <c r="K42" s="48"/>
      <c r="L42" s="48"/>
      <c r="M42" s="53"/>
      <c r="O42" t="s">
        <v>89</v>
      </c>
    </row>
    <row r="43" spans="2:16" x14ac:dyDescent="0.3">
      <c r="B43" s="79" t="s">
        <v>140</v>
      </c>
      <c r="C43" s="79"/>
      <c r="D43" s="79"/>
      <c r="E43" s="79"/>
      <c r="F43" s="79"/>
      <c r="G43" s="80"/>
      <c r="H43" s="79"/>
      <c r="I43" s="79"/>
      <c r="J43" s="79"/>
      <c r="K43" s="79"/>
      <c r="L43" s="79"/>
      <c r="M43" s="79"/>
      <c r="O43" t="s">
        <v>90</v>
      </c>
    </row>
    <row r="44" spans="2:16" x14ac:dyDescent="0.3">
      <c r="B44" s="140" t="s">
        <v>91</v>
      </c>
      <c r="C44" s="141" t="s">
        <v>265</v>
      </c>
      <c r="D44" s="142"/>
      <c r="E44" s="142"/>
      <c r="F44" s="143"/>
      <c r="G44" s="144"/>
      <c r="H44" s="140" t="s">
        <v>91</v>
      </c>
      <c r="I44" s="141" t="s">
        <v>276</v>
      </c>
      <c r="J44" s="142"/>
      <c r="K44" s="142"/>
      <c r="L44" s="143"/>
      <c r="M44" s="144"/>
    </row>
    <row r="45" spans="2:16" x14ac:dyDescent="0.3">
      <c r="B45" s="67" t="s">
        <v>92</v>
      </c>
      <c r="C45" s="71" t="s">
        <v>250</v>
      </c>
      <c r="D45" s="68" t="s">
        <v>93</v>
      </c>
      <c r="E45" s="49">
        <v>5</v>
      </c>
      <c r="F45" s="68" t="s">
        <v>95</v>
      </c>
      <c r="G45" s="145" t="s">
        <v>263</v>
      </c>
      <c r="H45" s="67" t="s">
        <v>92</v>
      </c>
      <c r="I45" s="71" t="s">
        <v>113</v>
      </c>
      <c r="J45" s="68" t="s">
        <v>93</v>
      </c>
      <c r="K45" s="49">
        <v>5</v>
      </c>
      <c r="L45" s="68" t="s">
        <v>95</v>
      </c>
      <c r="M45" s="145" t="s">
        <v>150</v>
      </c>
      <c r="O45">
        <v>0</v>
      </c>
      <c r="P45" s="31" t="s">
        <v>44</v>
      </c>
    </row>
    <row r="46" spans="2:16" x14ac:dyDescent="0.3">
      <c r="B46" s="67" t="s">
        <v>141</v>
      </c>
      <c r="C46" s="71" t="s">
        <v>186</v>
      </c>
      <c r="D46" s="68" t="s">
        <v>94</v>
      </c>
      <c r="E46" s="71" t="s">
        <v>262</v>
      </c>
      <c r="F46" s="68" t="s">
        <v>96</v>
      </c>
      <c r="G46" s="73" t="s">
        <v>264</v>
      </c>
      <c r="H46" s="67" t="s">
        <v>141</v>
      </c>
      <c r="I46" s="71" t="s">
        <v>186</v>
      </c>
      <c r="J46" s="68" t="s">
        <v>94</v>
      </c>
      <c r="K46" s="71" t="s">
        <v>116</v>
      </c>
      <c r="L46" s="68" t="s">
        <v>96</v>
      </c>
      <c r="M46" s="73" t="s">
        <v>155</v>
      </c>
      <c r="O46">
        <v>1</v>
      </c>
      <c r="P46" s="31" t="s">
        <v>43</v>
      </c>
    </row>
    <row r="47" spans="2:16" x14ac:dyDescent="0.3">
      <c r="B47" s="99" t="s">
        <v>267</v>
      </c>
      <c r="C47" s="53"/>
      <c r="D47" s="53"/>
      <c r="E47" s="53"/>
      <c r="F47" s="53"/>
      <c r="G47" s="145"/>
      <c r="H47" s="99" t="s">
        <v>277</v>
      </c>
      <c r="I47" s="53"/>
      <c r="J47" s="53"/>
      <c r="K47" s="53"/>
      <c r="L47" s="53"/>
      <c r="M47" s="145"/>
      <c r="O47">
        <v>2</v>
      </c>
      <c r="P47" s="31" t="s">
        <v>42</v>
      </c>
    </row>
    <row r="48" spans="2:16" x14ac:dyDescent="0.3">
      <c r="B48" s="99" t="s">
        <v>268</v>
      </c>
      <c r="C48" s="53"/>
      <c r="D48" s="53"/>
      <c r="E48" s="53"/>
      <c r="F48" s="53"/>
      <c r="G48" s="145"/>
      <c r="H48" s="99" t="s">
        <v>278</v>
      </c>
      <c r="I48" s="53"/>
      <c r="J48" s="53"/>
      <c r="K48" s="53"/>
      <c r="L48" s="53"/>
      <c r="M48" s="145"/>
      <c r="O48">
        <v>3</v>
      </c>
      <c r="P48" s="31" t="s">
        <v>41</v>
      </c>
    </row>
    <row r="49" spans="2:18" x14ac:dyDescent="0.3">
      <c r="B49" s="99" t="s">
        <v>269</v>
      </c>
      <c r="C49" s="53"/>
      <c r="D49" s="53"/>
      <c r="E49" s="53"/>
      <c r="F49" s="53"/>
      <c r="G49" s="145"/>
      <c r="H49" s="99" t="s">
        <v>279</v>
      </c>
      <c r="I49" s="53"/>
      <c r="J49" s="53"/>
      <c r="K49" s="53"/>
      <c r="L49" s="53"/>
      <c r="M49" s="145"/>
      <c r="O49">
        <v>4</v>
      </c>
      <c r="P49" s="31" t="s">
        <v>40</v>
      </c>
    </row>
    <row r="50" spans="2:18" x14ac:dyDescent="0.3">
      <c r="B50" s="99"/>
      <c r="C50" s="53"/>
      <c r="D50" s="53"/>
      <c r="E50" s="53"/>
      <c r="F50" s="53"/>
      <c r="G50" s="145"/>
      <c r="H50" s="99" t="s">
        <v>280</v>
      </c>
      <c r="I50" s="53"/>
      <c r="J50" s="53"/>
      <c r="K50" s="53"/>
      <c r="L50" s="53"/>
      <c r="M50" s="145"/>
      <c r="O50">
        <v>5</v>
      </c>
      <c r="P50" s="31" t="s">
        <v>39</v>
      </c>
    </row>
    <row r="51" spans="2:18" x14ac:dyDescent="0.3">
      <c r="B51" s="50" t="s">
        <v>91</v>
      </c>
      <c r="C51" s="104" t="s">
        <v>185</v>
      </c>
      <c r="D51" s="51"/>
      <c r="E51" s="51"/>
      <c r="F51" s="96"/>
      <c r="G51" s="97"/>
      <c r="H51" s="140" t="s">
        <v>91</v>
      </c>
      <c r="I51" s="141" t="s">
        <v>287</v>
      </c>
      <c r="J51" s="142"/>
      <c r="K51" s="142"/>
      <c r="L51" s="143"/>
      <c r="M51" s="144"/>
      <c r="O51">
        <v>6</v>
      </c>
      <c r="P51" t="s">
        <v>128</v>
      </c>
    </row>
    <row r="52" spans="2:18" x14ac:dyDescent="0.3">
      <c r="B52" s="27" t="s">
        <v>92</v>
      </c>
      <c r="C52" s="11" t="s">
        <v>166</v>
      </c>
      <c r="D52" s="17" t="s">
        <v>93</v>
      </c>
      <c r="E52" s="49">
        <v>2</v>
      </c>
      <c r="F52" s="17" t="s">
        <v>95</v>
      </c>
      <c r="G52" s="16" t="s">
        <v>181</v>
      </c>
      <c r="H52" s="67" t="s">
        <v>92</v>
      </c>
      <c r="I52" s="71" t="s">
        <v>166</v>
      </c>
      <c r="J52" s="68" t="s">
        <v>93</v>
      </c>
      <c r="K52" s="49">
        <v>2</v>
      </c>
      <c r="L52" s="68" t="s">
        <v>95</v>
      </c>
      <c r="M52" s="145" t="s">
        <v>150</v>
      </c>
      <c r="O52">
        <v>7</v>
      </c>
      <c r="P52" t="s">
        <v>208</v>
      </c>
    </row>
    <row r="53" spans="2:18" x14ac:dyDescent="0.3">
      <c r="B53" s="27" t="s">
        <v>141</v>
      </c>
      <c r="C53" s="11" t="s">
        <v>186</v>
      </c>
      <c r="D53" s="17" t="s">
        <v>94</v>
      </c>
      <c r="E53" s="11" t="s">
        <v>144</v>
      </c>
      <c r="F53" s="17" t="s">
        <v>96</v>
      </c>
      <c r="G53" s="13" t="s">
        <v>187</v>
      </c>
      <c r="H53" s="67" t="s">
        <v>141</v>
      </c>
      <c r="I53" s="71" t="s">
        <v>186</v>
      </c>
      <c r="J53" s="68" t="s">
        <v>94</v>
      </c>
      <c r="K53" s="71" t="s">
        <v>124</v>
      </c>
      <c r="L53" s="68" t="s">
        <v>96</v>
      </c>
      <c r="M53" s="73" t="s">
        <v>264</v>
      </c>
      <c r="O53">
        <v>8</v>
      </c>
      <c r="P53" t="s">
        <v>209</v>
      </c>
    </row>
    <row r="54" spans="2:18" x14ac:dyDescent="0.3">
      <c r="B54" s="110" t="s">
        <v>283</v>
      </c>
      <c r="C54" s="15"/>
      <c r="D54" s="15"/>
      <c r="E54" s="15"/>
      <c r="F54" s="15"/>
      <c r="G54" s="16"/>
      <c r="H54" s="99" t="s">
        <v>288</v>
      </c>
      <c r="I54" s="53"/>
      <c r="J54" s="53"/>
      <c r="K54" s="53"/>
      <c r="L54" s="53"/>
      <c r="M54" s="145"/>
      <c r="O54">
        <v>9</v>
      </c>
      <c r="P54" t="s">
        <v>130</v>
      </c>
    </row>
    <row r="55" spans="2:18" x14ac:dyDescent="0.3">
      <c r="B55" s="14" t="s">
        <v>284</v>
      </c>
      <c r="C55" s="15"/>
      <c r="D55" s="15"/>
      <c r="E55" s="15"/>
      <c r="F55" s="15"/>
      <c r="G55" s="16"/>
      <c r="H55" s="99" t="s">
        <v>289</v>
      </c>
      <c r="I55" s="53"/>
      <c r="J55" s="53"/>
      <c r="K55" s="53"/>
      <c r="L55" s="53"/>
      <c r="M55" s="145"/>
      <c r="P55" s="3"/>
    </row>
    <row r="56" spans="2:18" x14ac:dyDescent="0.3">
      <c r="B56" s="110" t="s">
        <v>285</v>
      </c>
      <c r="C56" s="15"/>
      <c r="D56" s="15"/>
      <c r="E56" s="15"/>
      <c r="F56" s="15"/>
      <c r="G56" s="16"/>
      <c r="H56" s="99" t="s">
        <v>290</v>
      </c>
      <c r="I56" s="53"/>
      <c r="J56" s="53"/>
      <c r="K56" s="53"/>
      <c r="L56" s="53"/>
      <c r="M56" s="145"/>
      <c r="O56">
        <f>SUM(O57:O71)</f>
        <v>30</v>
      </c>
      <c r="Q56" t="s">
        <v>240</v>
      </c>
    </row>
    <row r="57" spans="2:18" x14ac:dyDescent="0.3">
      <c r="B57" s="14" t="s">
        <v>286</v>
      </c>
      <c r="C57" s="15"/>
      <c r="D57" s="15"/>
      <c r="E57" s="15"/>
      <c r="F57" s="15"/>
      <c r="G57" s="161" t="s">
        <v>188</v>
      </c>
      <c r="H57" s="99"/>
      <c r="I57" s="53"/>
      <c r="J57" s="53"/>
      <c r="K57" s="53"/>
      <c r="L57" s="53"/>
      <c r="M57" s="145"/>
      <c r="O57">
        <v>5</v>
      </c>
      <c r="Q57" t="s">
        <v>241</v>
      </c>
      <c r="R57" t="s">
        <v>242</v>
      </c>
    </row>
    <row r="58" spans="2:18" x14ac:dyDescent="0.3">
      <c r="B58" s="140" t="s">
        <v>91</v>
      </c>
      <c r="C58" s="141" t="s">
        <v>291</v>
      </c>
      <c r="D58" s="142"/>
      <c r="E58" s="142"/>
      <c r="F58" s="143"/>
      <c r="G58" s="144"/>
      <c r="H58" s="140" t="s">
        <v>91</v>
      </c>
      <c r="I58" s="141" t="s">
        <v>294</v>
      </c>
      <c r="J58" s="142"/>
      <c r="K58" s="142"/>
      <c r="L58" s="143"/>
      <c r="M58" s="144"/>
      <c r="O58">
        <v>5</v>
      </c>
      <c r="Q58" t="s">
        <v>243</v>
      </c>
    </row>
    <row r="59" spans="2:18" x14ac:dyDescent="0.3">
      <c r="B59" s="67" t="s">
        <v>92</v>
      </c>
      <c r="C59" s="71" t="s">
        <v>166</v>
      </c>
      <c r="D59" s="68" t="s">
        <v>93</v>
      </c>
      <c r="E59" s="49">
        <v>3</v>
      </c>
      <c r="F59" s="68" t="s">
        <v>95</v>
      </c>
      <c r="G59" s="145" t="s">
        <v>150</v>
      </c>
      <c r="H59" s="67" t="s">
        <v>92</v>
      </c>
      <c r="I59" s="71" t="s">
        <v>227</v>
      </c>
      <c r="J59" s="68" t="s">
        <v>93</v>
      </c>
      <c r="K59" s="49">
        <v>4</v>
      </c>
      <c r="L59" s="68" t="s">
        <v>95</v>
      </c>
      <c r="M59" s="145" t="s">
        <v>150</v>
      </c>
      <c r="O59">
        <v>2</v>
      </c>
      <c r="Q59" t="s">
        <v>244</v>
      </c>
    </row>
    <row r="60" spans="2:18" x14ac:dyDescent="0.3">
      <c r="B60" s="67" t="s">
        <v>141</v>
      </c>
      <c r="C60" s="71" t="s">
        <v>186</v>
      </c>
      <c r="D60" s="68" t="s">
        <v>94</v>
      </c>
      <c r="E60" s="71" t="s">
        <v>124</v>
      </c>
      <c r="F60" s="68" t="s">
        <v>96</v>
      </c>
      <c r="G60" s="73" t="s">
        <v>151</v>
      </c>
      <c r="H60" s="67" t="s">
        <v>141</v>
      </c>
      <c r="I60" s="162" t="s">
        <v>295</v>
      </c>
      <c r="J60" s="68" t="s">
        <v>94</v>
      </c>
      <c r="K60" s="71" t="s">
        <v>124</v>
      </c>
      <c r="L60" s="68" t="s">
        <v>96</v>
      </c>
      <c r="M60" s="73" t="s">
        <v>151</v>
      </c>
      <c r="O60">
        <v>2</v>
      </c>
    </row>
    <row r="61" spans="2:18" x14ac:dyDescent="0.3">
      <c r="B61" s="99" t="s">
        <v>292</v>
      </c>
      <c r="C61" s="53"/>
      <c r="D61" s="53"/>
      <c r="E61" s="53"/>
      <c r="F61" s="53"/>
      <c r="G61" s="145"/>
      <c r="H61" s="99" t="s">
        <v>296</v>
      </c>
      <c r="I61" s="53"/>
      <c r="J61" s="53"/>
      <c r="K61" s="53"/>
      <c r="L61" s="53"/>
      <c r="M61" s="145"/>
      <c r="O61">
        <v>3</v>
      </c>
    </row>
    <row r="62" spans="2:18" x14ac:dyDescent="0.3">
      <c r="B62" s="99" t="s">
        <v>293</v>
      </c>
      <c r="C62" s="53"/>
      <c r="D62" s="53"/>
      <c r="E62" s="53"/>
      <c r="F62" s="53"/>
      <c r="G62" s="145"/>
      <c r="H62" s="99" t="s">
        <v>297</v>
      </c>
      <c r="I62" s="53"/>
      <c r="J62" s="53"/>
      <c r="K62" s="53"/>
      <c r="L62" s="53"/>
      <c r="M62" s="145"/>
      <c r="O62">
        <v>4</v>
      </c>
    </row>
    <row r="63" spans="2:18" x14ac:dyDescent="0.3">
      <c r="B63" s="99"/>
      <c r="C63" s="53"/>
      <c r="D63" s="53"/>
      <c r="E63" s="53"/>
      <c r="F63" s="53"/>
      <c r="G63" s="145"/>
      <c r="H63" s="99" t="s">
        <v>298</v>
      </c>
      <c r="I63" s="53"/>
      <c r="J63" s="53"/>
      <c r="K63" s="53"/>
      <c r="L63" s="53"/>
      <c r="M63" s="145"/>
      <c r="O63">
        <v>4</v>
      </c>
    </row>
    <row r="64" spans="2:18" x14ac:dyDescent="0.3">
      <c r="B64" s="99"/>
      <c r="C64" s="53"/>
      <c r="D64" s="53"/>
      <c r="E64" s="53"/>
      <c r="F64" s="53"/>
      <c r="G64" s="145"/>
      <c r="H64" s="99"/>
      <c r="I64" s="53"/>
      <c r="J64" s="53"/>
      <c r="K64" s="53"/>
      <c r="L64" s="53"/>
      <c r="M64" s="145"/>
      <c r="O64">
        <v>5</v>
      </c>
    </row>
    <row r="65" spans="2:17" x14ac:dyDescent="0.3">
      <c r="B65" s="140" t="s">
        <v>91</v>
      </c>
      <c r="C65" s="141" t="s">
        <v>299</v>
      </c>
      <c r="D65" s="142"/>
      <c r="E65" s="142"/>
      <c r="F65" s="143"/>
      <c r="G65" s="144"/>
      <c r="H65" s="140" t="s">
        <v>91</v>
      </c>
      <c r="I65" s="141" t="s">
        <v>305</v>
      </c>
      <c r="J65" s="142"/>
      <c r="K65" s="142"/>
      <c r="L65" s="143"/>
      <c r="M65" s="144"/>
    </row>
    <row r="66" spans="2:17" x14ac:dyDescent="0.3">
      <c r="B66" s="67" t="s">
        <v>92</v>
      </c>
      <c r="C66" s="71" t="s">
        <v>218</v>
      </c>
      <c r="D66" s="68" t="s">
        <v>93</v>
      </c>
      <c r="E66" s="49">
        <v>4</v>
      </c>
      <c r="F66" s="68" t="s">
        <v>95</v>
      </c>
      <c r="G66" s="145" t="s">
        <v>150</v>
      </c>
      <c r="H66" s="67" t="s">
        <v>92</v>
      </c>
      <c r="I66" s="71" t="s">
        <v>250</v>
      </c>
      <c r="J66" s="68" t="s">
        <v>93</v>
      </c>
      <c r="K66" s="49">
        <v>5</v>
      </c>
      <c r="L66" s="68" t="s">
        <v>95</v>
      </c>
      <c r="M66" s="145" t="s">
        <v>150</v>
      </c>
    </row>
    <row r="67" spans="2:17" x14ac:dyDescent="0.3">
      <c r="B67" s="67" t="s">
        <v>141</v>
      </c>
      <c r="C67" s="71" t="s">
        <v>186</v>
      </c>
      <c r="D67" s="68" t="s">
        <v>94</v>
      </c>
      <c r="E67" s="71" t="s">
        <v>300</v>
      </c>
      <c r="F67" s="68" t="s">
        <v>96</v>
      </c>
      <c r="G67" s="73" t="s">
        <v>151</v>
      </c>
      <c r="H67" s="67" t="s">
        <v>141</v>
      </c>
      <c r="I67" s="71" t="s">
        <v>186</v>
      </c>
      <c r="J67" s="68" t="s">
        <v>94</v>
      </c>
      <c r="K67" s="71" t="s">
        <v>306</v>
      </c>
      <c r="L67" s="68" t="s">
        <v>96</v>
      </c>
      <c r="M67" s="73" t="s">
        <v>307</v>
      </c>
    </row>
    <row r="68" spans="2:17" x14ac:dyDescent="0.3">
      <c r="B68" s="99" t="s">
        <v>301</v>
      </c>
      <c r="C68" s="53"/>
      <c r="D68" s="53"/>
      <c r="E68" s="53"/>
      <c r="F68" s="53"/>
      <c r="G68" s="145"/>
      <c r="H68" s="99" t="s">
        <v>308</v>
      </c>
      <c r="I68" s="53"/>
      <c r="J68" s="53"/>
      <c r="K68" s="53"/>
      <c r="L68" s="53"/>
      <c r="M68" s="145"/>
    </row>
    <row r="69" spans="2:17" x14ac:dyDescent="0.3">
      <c r="B69" s="99" t="s">
        <v>302</v>
      </c>
      <c r="C69" s="53"/>
      <c r="D69" s="53"/>
      <c r="E69" s="53"/>
      <c r="F69" s="53"/>
      <c r="G69" s="145"/>
      <c r="H69" s="99" t="s">
        <v>309</v>
      </c>
      <c r="I69" s="53"/>
      <c r="J69" s="53"/>
      <c r="K69" s="53"/>
      <c r="L69" s="53"/>
      <c r="M69" s="145"/>
    </row>
    <row r="70" spans="2:17" x14ac:dyDescent="0.3">
      <c r="B70" s="99" t="s">
        <v>303</v>
      </c>
      <c r="C70" s="53"/>
      <c r="D70" s="53"/>
      <c r="E70" s="53"/>
      <c r="F70" s="53"/>
      <c r="G70" s="145"/>
      <c r="H70" s="99" t="s">
        <v>310</v>
      </c>
      <c r="I70" s="53"/>
      <c r="J70" s="53"/>
      <c r="K70" s="53"/>
      <c r="L70" s="53"/>
      <c r="M70" s="145"/>
    </row>
    <row r="71" spans="2:17" x14ac:dyDescent="0.3">
      <c r="B71" s="99" t="s">
        <v>304</v>
      </c>
      <c r="C71" s="53"/>
      <c r="D71" s="53"/>
      <c r="E71" s="53"/>
      <c r="F71" s="53"/>
      <c r="G71" s="145"/>
      <c r="H71" s="99"/>
      <c r="I71" s="53"/>
      <c r="J71" s="53"/>
      <c r="K71" s="53"/>
      <c r="L71" s="53"/>
      <c r="M71" s="145"/>
      <c r="Q71" t="s">
        <v>196</v>
      </c>
    </row>
    <row r="72" spans="2:17" x14ac:dyDescent="0.3">
      <c r="Q72" t="s">
        <v>197</v>
      </c>
    </row>
  </sheetData>
  <mergeCells count="14"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G11:H11"/>
    <mergeCell ref="I11:J11"/>
    <mergeCell ref="G12:H12"/>
    <mergeCell ref="I12:J12"/>
    <mergeCell ref="K12:L12"/>
  </mergeCells>
  <dataValidations count="2">
    <dataValidation type="list" allowBlank="1" showInputMessage="1" showErrorMessage="1" sqref="G11" xr:uid="{019306A8-D67A-48B1-BEBE-E8792CB9C6B9}">
      <formula1>$O$10:$O$28</formula1>
    </dataValidation>
    <dataValidation type="list" allowBlank="1" showInputMessage="1" showErrorMessage="1" sqref="K13:K15 I11:I15 M13:M15 G10:H10 G12:G15 K11" xr:uid="{D7E24041-68B7-43B1-AF09-E2319612CB4D}">
      <formula1>$O$10:$O$31</formula1>
    </dataValidation>
  </dataValidations>
  <pageMargins left="0.7" right="0.7" top="0.75" bottom="0.75" header="0.3" footer="0.3"/>
  <pageSetup orientation="portrait" r:id="rId1"/>
  <ignoredErrors>
    <ignoredError sqref="D27 E22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87DA-B71A-4961-B601-585E702005BF}">
  <dimension ref="B1:M43"/>
  <sheetViews>
    <sheetView workbookViewId="0">
      <selection sqref="A1:XFD1"/>
    </sheetView>
  </sheetViews>
  <sheetFormatPr defaultRowHeight="14.4" x14ac:dyDescent="0.3"/>
  <cols>
    <col min="1" max="1" width="2.5546875" customWidth="1"/>
    <col min="3" max="3" width="5.5546875" customWidth="1"/>
    <col min="5" max="5" width="5.88671875" customWidth="1"/>
    <col min="7" max="7" width="5.88671875" customWidth="1"/>
    <col min="9" max="9" width="5.5546875" customWidth="1"/>
    <col min="11" max="11" width="6.5546875" customWidth="1"/>
    <col min="13" max="13" width="6.5546875" customWidth="1"/>
  </cols>
  <sheetData>
    <row r="1" spans="2:13" x14ac:dyDescent="0.3">
      <c r="B1" s="79" t="s">
        <v>282</v>
      </c>
      <c r="C1" s="79"/>
      <c r="D1" s="79"/>
      <c r="E1" s="79"/>
      <c r="F1" s="79"/>
      <c r="G1" s="80"/>
      <c r="H1" s="79"/>
      <c r="I1" s="79"/>
      <c r="J1" s="79"/>
      <c r="K1" s="79"/>
      <c r="L1" s="79"/>
      <c r="M1" s="79"/>
    </row>
    <row r="2" spans="2:13" x14ac:dyDescent="0.3">
      <c r="B2" s="140" t="s">
        <v>91</v>
      </c>
      <c r="C2" s="141"/>
      <c r="D2" s="142"/>
      <c r="E2" s="142"/>
      <c r="F2" s="143"/>
      <c r="G2" s="144"/>
      <c r="H2" s="140" t="s">
        <v>91</v>
      </c>
      <c r="I2" s="141"/>
      <c r="J2" s="142"/>
      <c r="K2" s="142"/>
      <c r="L2" s="143"/>
      <c r="M2" s="144"/>
    </row>
    <row r="3" spans="2:13" x14ac:dyDescent="0.3">
      <c r="B3" s="67" t="s">
        <v>92</v>
      </c>
      <c r="C3" s="71"/>
      <c r="D3" s="68" t="s">
        <v>93</v>
      </c>
      <c r="E3" s="49"/>
      <c r="F3" s="68" t="s">
        <v>95</v>
      </c>
      <c r="G3" s="145"/>
      <c r="H3" s="67" t="s">
        <v>92</v>
      </c>
      <c r="I3" s="71"/>
      <c r="J3" s="68" t="s">
        <v>93</v>
      </c>
      <c r="K3" s="49"/>
      <c r="L3" s="68" t="s">
        <v>95</v>
      </c>
      <c r="M3" s="145"/>
    </row>
    <row r="4" spans="2:13" x14ac:dyDescent="0.3">
      <c r="B4" s="67" t="s">
        <v>141</v>
      </c>
      <c r="C4" s="71"/>
      <c r="D4" s="68" t="s">
        <v>94</v>
      </c>
      <c r="E4" s="71"/>
      <c r="F4" s="68" t="s">
        <v>96</v>
      </c>
      <c r="G4" s="73"/>
      <c r="H4" s="67" t="s">
        <v>141</v>
      </c>
      <c r="I4" s="71"/>
      <c r="J4" s="68" t="s">
        <v>94</v>
      </c>
      <c r="K4" s="71"/>
      <c r="L4" s="68" t="s">
        <v>96</v>
      </c>
      <c r="M4" s="73"/>
    </row>
    <row r="5" spans="2:13" x14ac:dyDescent="0.3">
      <c r="B5" s="99"/>
      <c r="C5" s="53"/>
      <c r="D5" s="53"/>
      <c r="E5" s="53"/>
      <c r="F5" s="53"/>
      <c r="G5" s="145"/>
      <c r="H5" s="99"/>
      <c r="I5" s="53"/>
      <c r="J5" s="53"/>
      <c r="K5" s="53"/>
      <c r="L5" s="53"/>
      <c r="M5" s="145"/>
    </row>
    <row r="6" spans="2:13" x14ac:dyDescent="0.3">
      <c r="B6" s="99"/>
      <c r="C6" s="53"/>
      <c r="D6" s="53"/>
      <c r="E6" s="53"/>
      <c r="F6" s="53"/>
      <c r="G6" s="145"/>
      <c r="H6" s="99"/>
      <c r="I6" s="53"/>
      <c r="J6" s="53"/>
      <c r="K6" s="53"/>
      <c r="L6" s="53"/>
      <c r="M6" s="145"/>
    </row>
    <row r="7" spans="2:13" x14ac:dyDescent="0.3">
      <c r="B7" s="99"/>
      <c r="C7" s="53"/>
      <c r="D7" s="53"/>
      <c r="E7" s="53"/>
      <c r="F7" s="53"/>
      <c r="G7" s="145"/>
      <c r="H7" s="99"/>
      <c r="I7" s="53"/>
      <c r="J7" s="53"/>
      <c r="K7" s="53"/>
      <c r="L7" s="53"/>
      <c r="M7" s="145"/>
    </row>
    <row r="8" spans="2:13" x14ac:dyDescent="0.3">
      <c r="B8" s="99"/>
      <c r="C8" s="53"/>
      <c r="D8" s="53"/>
      <c r="E8" s="53"/>
      <c r="F8" s="53"/>
      <c r="G8" s="145"/>
      <c r="H8" s="99"/>
      <c r="I8" s="53"/>
      <c r="J8" s="53"/>
      <c r="K8" s="53"/>
      <c r="L8" s="53"/>
      <c r="M8" s="145"/>
    </row>
    <row r="9" spans="2:13" x14ac:dyDescent="0.3">
      <c r="B9" s="140" t="s">
        <v>91</v>
      </c>
      <c r="C9" s="141"/>
      <c r="D9" s="142"/>
      <c r="E9" s="142"/>
      <c r="F9" s="143"/>
      <c r="G9" s="144"/>
      <c r="H9" s="140" t="s">
        <v>91</v>
      </c>
      <c r="I9" s="141"/>
      <c r="J9" s="142"/>
      <c r="K9" s="142"/>
      <c r="L9" s="143"/>
      <c r="M9" s="144"/>
    </row>
    <row r="10" spans="2:13" x14ac:dyDescent="0.3">
      <c r="B10" s="67" t="s">
        <v>92</v>
      </c>
      <c r="C10" s="71"/>
      <c r="D10" s="68" t="s">
        <v>93</v>
      </c>
      <c r="E10" s="49"/>
      <c r="F10" s="68" t="s">
        <v>95</v>
      </c>
      <c r="G10" s="145"/>
      <c r="H10" s="67" t="s">
        <v>92</v>
      </c>
      <c r="I10" s="71"/>
      <c r="J10" s="68" t="s">
        <v>93</v>
      </c>
      <c r="K10" s="49"/>
      <c r="L10" s="68" t="s">
        <v>95</v>
      </c>
      <c r="M10" s="145"/>
    </row>
    <row r="11" spans="2:13" x14ac:dyDescent="0.3">
      <c r="B11" s="67" t="s">
        <v>141</v>
      </c>
      <c r="C11" s="71"/>
      <c r="D11" s="68" t="s">
        <v>94</v>
      </c>
      <c r="E11" s="71"/>
      <c r="F11" s="68" t="s">
        <v>96</v>
      </c>
      <c r="G11" s="73"/>
      <c r="H11" s="67" t="s">
        <v>141</v>
      </c>
      <c r="I11" s="71"/>
      <c r="J11" s="68" t="s">
        <v>94</v>
      </c>
      <c r="K11" s="71"/>
      <c r="L11" s="68" t="s">
        <v>96</v>
      </c>
      <c r="M11" s="73"/>
    </row>
    <row r="12" spans="2:13" x14ac:dyDescent="0.3">
      <c r="B12" s="99"/>
      <c r="C12" s="53"/>
      <c r="D12" s="53"/>
      <c r="E12" s="53"/>
      <c r="F12" s="53"/>
      <c r="G12" s="145"/>
      <c r="H12" s="99"/>
      <c r="I12" s="53"/>
      <c r="J12" s="53"/>
      <c r="K12" s="53"/>
      <c r="L12" s="53"/>
      <c r="M12" s="145"/>
    </row>
    <row r="13" spans="2:13" x14ac:dyDescent="0.3">
      <c r="B13" s="99"/>
      <c r="C13" s="53"/>
      <c r="D13" s="53"/>
      <c r="E13" s="53"/>
      <c r="F13" s="53"/>
      <c r="G13" s="145"/>
      <c r="H13" s="99"/>
      <c r="I13" s="53"/>
      <c r="J13" s="53"/>
      <c r="K13" s="53"/>
      <c r="L13" s="53"/>
      <c r="M13" s="145"/>
    </row>
    <row r="14" spans="2:13" x14ac:dyDescent="0.3">
      <c r="B14" s="99"/>
      <c r="C14" s="53"/>
      <c r="D14" s="53"/>
      <c r="E14" s="53"/>
      <c r="F14" s="53"/>
      <c r="G14" s="145"/>
      <c r="H14" s="99"/>
      <c r="I14" s="53"/>
      <c r="J14" s="53"/>
      <c r="K14" s="53"/>
      <c r="L14" s="53"/>
      <c r="M14" s="145"/>
    </row>
    <row r="15" spans="2:13" x14ac:dyDescent="0.3">
      <c r="B15" s="99"/>
      <c r="C15" s="53"/>
      <c r="D15" s="53"/>
      <c r="E15" s="53"/>
      <c r="F15" s="53"/>
      <c r="G15" s="145"/>
      <c r="H15" s="99"/>
      <c r="I15" s="53"/>
      <c r="J15" s="53"/>
      <c r="K15" s="53"/>
      <c r="L15" s="53"/>
      <c r="M15" s="145"/>
    </row>
    <row r="16" spans="2:13" x14ac:dyDescent="0.3">
      <c r="B16" s="140" t="s">
        <v>91</v>
      </c>
      <c r="C16" s="141"/>
      <c r="D16" s="142"/>
      <c r="E16" s="142"/>
      <c r="F16" s="143"/>
      <c r="G16" s="144"/>
      <c r="H16" s="140" t="s">
        <v>91</v>
      </c>
      <c r="I16" s="141"/>
      <c r="J16" s="142"/>
      <c r="K16" s="142"/>
      <c r="L16" s="143"/>
      <c r="M16" s="144"/>
    </row>
    <row r="17" spans="2:13" x14ac:dyDescent="0.3">
      <c r="B17" s="67" t="s">
        <v>92</v>
      </c>
      <c r="C17" s="71"/>
      <c r="D17" s="68" t="s">
        <v>93</v>
      </c>
      <c r="E17" s="49"/>
      <c r="F17" s="68" t="s">
        <v>95</v>
      </c>
      <c r="G17" s="145"/>
      <c r="H17" s="67" t="s">
        <v>92</v>
      </c>
      <c r="I17" s="71"/>
      <c r="J17" s="68" t="s">
        <v>93</v>
      </c>
      <c r="K17" s="49"/>
      <c r="L17" s="68" t="s">
        <v>95</v>
      </c>
      <c r="M17" s="145"/>
    </row>
    <row r="18" spans="2:13" x14ac:dyDescent="0.3">
      <c r="B18" s="67" t="s">
        <v>141</v>
      </c>
      <c r="C18" s="71"/>
      <c r="D18" s="68" t="s">
        <v>94</v>
      </c>
      <c r="E18" s="71"/>
      <c r="F18" s="68" t="s">
        <v>96</v>
      </c>
      <c r="G18" s="73"/>
      <c r="H18" s="67" t="s">
        <v>141</v>
      </c>
      <c r="I18" s="71"/>
      <c r="J18" s="68" t="s">
        <v>94</v>
      </c>
      <c r="K18" s="71"/>
      <c r="L18" s="68" t="s">
        <v>96</v>
      </c>
      <c r="M18" s="73"/>
    </row>
    <row r="19" spans="2:13" x14ac:dyDescent="0.3">
      <c r="B19" s="99"/>
      <c r="C19" s="53"/>
      <c r="D19" s="53"/>
      <c r="E19" s="53"/>
      <c r="F19" s="53"/>
      <c r="G19" s="145"/>
      <c r="H19" s="99"/>
      <c r="I19" s="53"/>
      <c r="J19" s="53"/>
      <c r="K19" s="53"/>
      <c r="L19" s="53"/>
      <c r="M19" s="145"/>
    </row>
    <row r="20" spans="2:13" x14ac:dyDescent="0.3">
      <c r="B20" s="99"/>
      <c r="C20" s="53"/>
      <c r="D20" s="53"/>
      <c r="E20" s="53"/>
      <c r="F20" s="53"/>
      <c r="G20" s="145"/>
      <c r="H20" s="99"/>
      <c r="I20" s="53"/>
      <c r="J20" s="53"/>
      <c r="K20" s="53"/>
      <c r="L20" s="53"/>
      <c r="M20" s="145"/>
    </row>
    <row r="21" spans="2:13" x14ac:dyDescent="0.3">
      <c r="B21" s="99"/>
      <c r="C21" s="53"/>
      <c r="D21" s="53"/>
      <c r="E21" s="53"/>
      <c r="F21" s="53"/>
      <c r="G21" s="145"/>
      <c r="H21" s="99"/>
      <c r="I21" s="53"/>
      <c r="J21" s="53"/>
      <c r="K21" s="53"/>
      <c r="L21" s="53"/>
      <c r="M21" s="145"/>
    </row>
    <row r="22" spans="2:13" x14ac:dyDescent="0.3">
      <c r="B22" s="99"/>
      <c r="C22" s="53"/>
      <c r="D22" s="53"/>
      <c r="E22" s="53"/>
      <c r="F22" s="53"/>
      <c r="G22" s="145"/>
      <c r="H22" s="99"/>
      <c r="I22" s="53"/>
      <c r="J22" s="53"/>
      <c r="K22" s="53"/>
      <c r="L22" s="53"/>
      <c r="M22" s="145"/>
    </row>
    <row r="23" spans="2:13" x14ac:dyDescent="0.3">
      <c r="B23" s="140" t="s">
        <v>91</v>
      </c>
      <c r="C23" s="141"/>
      <c r="D23" s="142"/>
      <c r="E23" s="142"/>
      <c r="F23" s="143"/>
      <c r="G23" s="144"/>
      <c r="H23" s="140" t="s">
        <v>91</v>
      </c>
      <c r="I23" s="141"/>
      <c r="J23" s="142"/>
      <c r="K23" s="142"/>
      <c r="L23" s="143"/>
      <c r="M23" s="144"/>
    </row>
    <row r="24" spans="2:13" x14ac:dyDescent="0.3">
      <c r="B24" s="67" t="s">
        <v>92</v>
      </c>
      <c r="C24" s="71"/>
      <c r="D24" s="68" t="s">
        <v>93</v>
      </c>
      <c r="E24" s="49"/>
      <c r="F24" s="68" t="s">
        <v>95</v>
      </c>
      <c r="G24" s="145"/>
      <c r="H24" s="67" t="s">
        <v>92</v>
      </c>
      <c r="I24" s="71"/>
      <c r="J24" s="68" t="s">
        <v>93</v>
      </c>
      <c r="K24" s="49"/>
      <c r="L24" s="68" t="s">
        <v>95</v>
      </c>
      <c r="M24" s="145"/>
    </row>
    <row r="25" spans="2:13" x14ac:dyDescent="0.3">
      <c r="B25" s="67" t="s">
        <v>141</v>
      </c>
      <c r="C25" s="71"/>
      <c r="D25" s="68" t="s">
        <v>94</v>
      </c>
      <c r="E25" s="71"/>
      <c r="F25" s="68" t="s">
        <v>96</v>
      </c>
      <c r="G25" s="73"/>
      <c r="H25" s="67" t="s">
        <v>141</v>
      </c>
      <c r="I25" s="71"/>
      <c r="J25" s="68" t="s">
        <v>94</v>
      </c>
      <c r="K25" s="71"/>
      <c r="L25" s="68" t="s">
        <v>96</v>
      </c>
      <c r="M25" s="73"/>
    </row>
    <row r="26" spans="2:13" x14ac:dyDescent="0.3">
      <c r="B26" s="99"/>
      <c r="C26" s="53"/>
      <c r="D26" s="53"/>
      <c r="E26" s="53"/>
      <c r="F26" s="53"/>
      <c r="G26" s="145"/>
      <c r="H26" s="99"/>
      <c r="I26" s="53"/>
      <c r="J26" s="53"/>
      <c r="K26" s="53"/>
      <c r="L26" s="53"/>
      <c r="M26" s="145"/>
    </row>
    <row r="27" spans="2:13" x14ac:dyDescent="0.3">
      <c r="B27" s="99"/>
      <c r="C27" s="53"/>
      <c r="D27" s="53"/>
      <c r="E27" s="53"/>
      <c r="F27" s="53"/>
      <c r="G27" s="145"/>
      <c r="H27" s="99"/>
      <c r="I27" s="53"/>
      <c r="J27" s="53"/>
      <c r="K27" s="53"/>
      <c r="L27" s="53"/>
      <c r="M27" s="145"/>
    </row>
    <row r="28" spans="2:13" x14ac:dyDescent="0.3">
      <c r="B28" s="99"/>
      <c r="C28" s="53"/>
      <c r="D28" s="53"/>
      <c r="E28" s="53"/>
      <c r="F28" s="53"/>
      <c r="G28" s="145"/>
      <c r="H28" s="99"/>
      <c r="I28" s="53"/>
      <c r="J28" s="53"/>
      <c r="K28" s="53"/>
      <c r="L28" s="53"/>
      <c r="M28" s="145"/>
    </row>
    <row r="29" spans="2:13" x14ac:dyDescent="0.3">
      <c r="B29" s="99"/>
      <c r="C29" s="53"/>
      <c r="D29" s="53"/>
      <c r="E29" s="53"/>
      <c r="F29" s="53"/>
      <c r="G29" s="145"/>
      <c r="H29" s="99"/>
      <c r="I29" s="53"/>
      <c r="J29" s="53"/>
      <c r="K29" s="53"/>
      <c r="L29" s="53"/>
      <c r="M29" s="145"/>
    </row>
    <row r="30" spans="2:13" x14ac:dyDescent="0.3">
      <c r="B30" s="140" t="s">
        <v>91</v>
      </c>
      <c r="C30" s="141"/>
      <c r="D30" s="142"/>
      <c r="E30" s="142"/>
      <c r="F30" s="143"/>
      <c r="G30" s="144"/>
      <c r="H30" s="140" t="s">
        <v>91</v>
      </c>
      <c r="I30" s="141"/>
      <c r="J30" s="142"/>
      <c r="K30" s="142"/>
      <c r="L30" s="143"/>
      <c r="M30" s="144"/>
    </row>
    <row r="31" spans="2:13" x14ac:dyDescent="0.3">
      <c r="B31" s="67" t="s">
        <v>92</v>
      </c>
      <c r="C31" s="71"/>
      <c r="D31" s="68" t="s">
        <v>93</v>
      </c>
      <c r="E31" s="49"/>
      <c r="F31" s="68" t="s">
        <v>95</v>
      </c>
      <c r="G31" s="145"/>
      <c r="H31" s="67" t="s">
        <v>92</v>
      </c>
      <c r="I31" s="71"/>
      <c r="J31" s="68" t="s">
        <v>93</v>
      </c>
      <c r="K31" s="49"/>
      <c r="L31" s="68" t="s">
        <v>95</v>
      </c>
      <c r="M31" s="145"/>
    </row>
    <row r="32" spans="2:13" x14ac:dyDescent="0.3">
      <c r="B32" s="67" t="s">
        <v>141</v>
      </c>
      <c r="C32" s="71"/>
      <c r="D32" s="68" t="s">
        <v>94</v>
      </c>
      <c r="E32" s="71"/>
      <c r="F32" s="68" t="s">
        <v>96</v>
      </c>
      <c r="G32" s="73"/>
      <c r="H32" s="67" t="s">
        <v>141</v>
      </c>
      <c r="I32" s="71"/>
      <c r="J32" s="68" t="s">
        <v>94</v>
      </c>
      <c r="K32" s="71"/>
      <c r="L32" s="68" t="s">
        <v>96</v>
      </c>
      <c r="M32" s="73"/>
    </row>
    <row r="33" spans="2:13" x14ac:dyDescent="0.3">
      <c r="B33" s="99"/>
      <c r="C33" s="53"/>
      <c r="D33" s="53"/>
      <c r="E33" s="53"/>
      <c r="F33" s="53"/>
      <c r="G33" s="145"/>
      <c r="H33" s="99"/>
      <c r="I33" s="53"/>
      <c r="J33" s="53"/>
      <c r="K33" s="53"/>
      <c r="L33" s="53"/>
      <c r="M33" s="145"/>
    </row>
    <row r="34" spans="2:13" x14ac:dyDescent="0.3">
      <c r="B34" s="99"/>
      <c r="C34" s="53"/>
      <c r="D34" s="53"/>
      <c r="E34" s="53"/>
      <c r="F34" s="53"/>
      <c r="G34" s="145"/>
      <c r="H34" s="99"/>
      <c r="I34" s="53"/>
      <c r="J34" s="53"/>
      <c r="K34" s="53"/>
      <c r="L34" s="53"/>
      <c r="M34" s="145"/>
    </row>
    <row r="35" spans="2:13" x14ac:dyDescent="0.3">
      <c r="B35" s="99"/>
      <c r="C35" s="53"/>
      <c r="D35" s="53"/>
      <c r="E35" s="53"/>
      <c r="F35" s="53"/>
      <c r="G35" s="145"/>
      <c r="H35" s="99"/>
      <c r="I35" s="53"/>
      <c r="J35" s="53"/>
      <c r="K35" s="53"/>
      <c r="L35" s="53"/>
      <c r="M35" s="145"/>
    </row>
    <row r="36" spans="2:13" x14ac:dyDescent="0.3">
      <c r="B36" s="99"/>
      <c r="C36" s="53"/>
      <c r="D36" s="53"/>
      <c r="E36" s="53"/>
      <c r="F36" s="53"/>
      <c r="G36" s="145"/>
      <c r="H36" s="99"/>
      <c r="I36" s="53"/>
      <c r="J36" s="53"/>
      <c r="K36" s="53"/>
      <c r="L36" s="53"/>
      <c r="M36" s="145"/>
    </row>
    <row r="37" spans="2:13" x14ac:dyDescent="0.3">
      <c r="B37" s="140" t="s">
        <v>91</v>
      </c>
      <c r="C37" s="141"/>
      <c r="D37" s="142"/>
      <c r="E37" s="142"/>
      <c r="F37" s="143"/>
      <c r="G37" s="144"/>
      <c r="H37" s="140" t="s">
        <v>91</v>
      </c>
      <c r="I37" s="141"/>
      <c r="J37" s="142"/>
      <c r="K37" s="142"/>
      <c r="L37" s="143"/>
      <c r="M37" s="144"/>
    </row>
    <row r="38" spans="2:13" x14ac:dyDescent="0.3">
      <c r="B38" s="67" t="s">
        <v>92</v>
      </c>
      <c r="C38" s="71"/>
      <c r="D38" s="68" t="s">
        <v>93</v>
      </c>
      <c r="E38" s="49"/>
      <c r="F38" s="68" t="s">
        <v>95</v>
      </c>
      <c r="G38" s="145"/>
      <c r="H38" s="67" t="s">
        <v>92</v>
      </c>
      <c r="I38" s="71"/>
      <c r="J38" s="68" t="s">
        <v>93</v>
      </c>
      <c r="K38" s="49"/>
      <c r="L38" s="68" t="s">
        <v>95</v>
      </c>
      <c r="M38" s="145"/>
    </row>
    <row r="39" spans="2:13" x14ac:dyDescent="0.3">
      <c r="B39" s="67" t="s">
        <v>141</v>
      </c>
      <c r="C39" s="71"/>
      <c r="D39" s="68" t="s">
        <v>94</v>
      </c>
      <c r="E39" s="71"/>
      <c r="F39" s="68" t="s">
        <v>96</v>
      </c>
      <c r="G39" s="73"/>
      <c r="H39" s="67" t="s">
        <v>141</v>
      </c>
      <c r="I39" s="71"/>
      <c r="J39" s="68" t="s">
        <v>94</v>
      </c>
      <c r="K39" s="71"/>
      <c r="L39" s="68" t="s">
        <v>96</v>
      </c>
      <c r="M39" s="73"/>
    </row>
    <row r="40" spans="2:13" x14ac:dyDescent="0.3">
      <c r="B40" s="99"/>
      <c r="C40" s="53"/>
      <c r="D40" s="53"/>
      <c r="E40" s="53"/>
      <c r="F40" s="53"/>
      <c r="G40" s="145"/>
      <c r="H40" s="99"/>
      <c r="I40" s="53"/>
      <c r="J40" s="53"/>
      <c r="K40" s="53"/>
      <c r="L40" s="53"/>
      <c r="M40" s="145"/>
    </row>
    <row r="41" spans="2:13" x14ac:dyDescent="0.3">
      <c r="B41" s="99"/>
      <c r="C41" s="53"/>
      <c r="D41" s="53"/>
      <c r="E41" s="53"/>
      <c r="F41" s="53"/>
      <c r="G41" s="145"/>
      <c r="H41" s="99"/>
      <c r="I41" s="53"/>
      <c r="J41" s="53"/>
      <c r="K41" s="53"/>
      <c r="L41" s="53"/>
      <c r="M41" s="145"/>
    </row>
    <row r="42" spans="2:13" x14ac:dyDescent="0.3">
      <c r="B42" s="99"/>
      <c r="C42" s="53"/>
      <c r="D42" s="53"/>
      <c r="E42" s="53"/>
      <c r="F42" s="53"/>
      <c r="G42" s="145"/>
      <c r="H42" s="99"/>
      <c r="I42" s="53"/>
      <c r="J42" s="53"/>
      <c r="K42" s="53"/>
      <c r="L42" s="53"/>
      <c r="M42" s="145"/>
    </row>
    <row r="43" spans="2:13" x14ac:dyDescent="0.3">
      <c r="B43" s="99"/>
      <c r="C43" s="53"/>
      <c r="D43" s="53"/>
      <c r="E43" s="53"/>
      <c r="F43" s="53"/>
      <c r="G43" s="145"/>
      <c r="H43" s="99"/>
      <c r="I43" s="53"/>
      <c r="J43" s="53"/>
      <c r="K43" s="53"/>
      <c r="L43" s="53"/>
      <c r="M43" s="1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6</vt:i4>
      </vt:variant>
      <vt:variant>
        <vt:lpstr>Nimetyt alueet</vt:lpstr>
      </vt:variant>
      <vt:variant>
        <vt:i4>6</vt:i4>
      </vt:variant>
    </vt:vector>
  </HeadingPairs>
  <TitlesOfParts>
    <vt:vector size="12" baseType="lpstr">
      <vt:lpstr>Tyhjä</vt:lpstr>
      <vt:lpstr>Nixie</vt:lpstr>
      <vt:lpstr>Rothchild</vt:lpstr>
      <vt:lpstr>Marco Polo</vt:lpstr>
      <vt:lpstr>Anders Wirtsenius</vt:lpstr>
      <vt:lpstr>spells</vt:lpstr>
      <vt:lpstr>'Anders Wirtsenius'!Tulostusalue</vt:lpstr>
      <vt:lpstr>'Marco Polo'!Tulostusalue</vt:lpstr>
      <vt:lpstr>Nixie!Tulostusalue</vt:lpstr>
      <vt:lpstr>Rothchild!Tulostusalue</vt:lpstr>
      <vt:lpstr>spells!Tulostusalue</vt:lpstr>
      <vt:lpstr>Tyhjä!Tulostusalue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Laitakari Artturi</dc:creator>
  <cp:lastModifiedBy>Laitakari Artturi</cp:lastModifiedBy>
  <cp:lastPrinted>2024-02-16T10:30:29Z</cp:lastPrinted>
  <dcterms:created xsi:type="dcterms:W3CDTF">2024-02-13T13:52:09Z</dcterms:created>
  <dcterms:modified xsi:type="dcterms:W3CDTF">2024-02-16T11:33:22Z</dcterms:modified>
</cp:coreProperties>
</file>